
<file path=[Content_Types].xml><?xml version="1.0" encoding="utf-8"?>
<Types xmlns="http://schemas.openxmlformats.org/package/2006/content-types">
  <Default ContentType="application/vnd.openxmlformats-officedocument.vmlDrawing" Extension="vml"/>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2.xml"/>
  <Override ContentType="application/vnd.ms-excel.documenttasks+xml" PartName="/xl/documenttasks/documenttask2.xml"/>
  <Override ContentType="application/vnd.ms-excel.documenttasks+xml" PartName="/xl/documenttasks/documenttask1.xml"/>
  <Override ContentType="application/vnd.ms-excel.person+xml" PartName="/xl/persons/person.xml"/>
  <Override ContentType="application/vnd.ms-excel.threadedcomments+xml" PartName="/xl/threadedComments/threadedComment1.xml"/>
  <Override ContentType="application/vnd.ms-excel.threadedcomments+xml" PartName="/xl/threadedComments/threadedComment2.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SUMEN" sheetId="1" r:id="rId5"/>
    <sheet state="visible" name="PACC" sheetId="2" r:id="rId6"/>
    <sheet state="hidden" name="Informacion " sheetId="3" r:id="rId7"/>
    <sheet state="visible" name="UNSPSC" sheetId="4" r:id="rId8"/>
    <sheet state="hidden" name="ProcedureTemplate" sheetId="5" r:id="rId9"/>
  </sheets>
  <definedNames>
    <definedName name="ProcedureTemplateRange">ProcedureTemplate!$A$1:$J$10</definedName>
    <definedName name="Concesiones">'Informacion '!$S$8</definedName>
    <definedName name="ModEProveedor">'Informacion '!$L$10</definedName>
    <definedName name="ProvinciaColumn">'Informacion '!$E$3:$E$157</definedName>
    <definedName name="MunicipioStart">'Informacion '!$I$3</definedName>
    <definedName name="ModEBienes">'Informacion '!$L$6</definedName>
    <definedName name="ModCM">'Informacion '!$L$4</definedName>
    <definedName name="ModE40">'Informacion '!$L$11</definedName>
    <definedName name="DistritoList">'Informacion '!$J$3:$J$387</definedName>
    <definedName name="TotalEstArea">PACC!$K:$M</definedName>
    <definedName name="ProvinciaList">'Informacion '!$C$3:$C$34</definedName>
    <definedName name="ModCU">'Informacion '!$L$5</definedName>
    <definedName name="ModEObras">'Informacion '!$L$9</definedName>
    <definedName name="Obras">'Informacion '!$S$7</definedName>
    <definedName name="ModLI">'Informacion '!$L$14</definedName>
    <definedName name="MIPYMEList">'Informacion '!$N$3:$N$5</definedName>
    <definedName name="ProcedimientoOculto">PACC!$J:$J</definedName>
    <definedName name="ModSO">'Informacion '!$L$16</definedName>
    <definedName name="RegionStart">'Informacion '!$B$3</definedName>
    <definedName name="RegionList">'Informacion '!$A$3:$A$12</definedName>
    <definedName name="TiposProcedimientoList">'Informacion '!$L$3:$L$17</definedName>
    <definedName name="UnidadesList">'Informacion '!$Q$3:$Q$43</definedName>
    <definedName name="ConsultoriaServicios">'Informacion '!$S$6</definedName>
    <definedName name="UNSPSCDes">UNSPSC!$B:$B</definedName>
    <definedName name="ServiciosConsultoria">'Informacion '!$S$5</definedName>
    <definedName name="ModSI">'Informacion '!$L$17</definedName>
    <definedName name="MIPYMESí">'Informacion '!$N$3</definedName>
    <definedName name="MunicipioList">'Informacion '!$F$3:$F$157</definedName>
    <definedName name="TotalEstColumnValue">PACC!$F:$F</definedName>
    <definedName name="RegionColumn">'Informacion '!$B$3:$B$34</definedName>
    <definedName name="TotalEstColumnName">PACC!$E:$E</definedName>
    <definedName name="ModLR">'Informacion '!$L$15</definedName>
    <definedName name="ObjetoContratacionList">'Informacion '!$S$3:$S$7</definedName>
    <definedName name="Bienes">'Informacion '!$S$3</definedName>
    <definedName name="ModEConstruccion">'Informacion '!$L$7</definedName>
    <definedName name="ModE1508">'Informacion '!$L$12</definedName>
    <definedName name="MIPYMEMujer">'Informacion '!$N$4</definedName>
    <definedName name="ProvinciaStart">'Informacion '!$E$3</definedName>
    <definedName name="TotalEstLabel">'Informacion '!$U$3</definedName>
    <definedName name="MIPYMENo">'Informacion '!$N$5</definedName>
    <definedName name="MunicipioColumn">'Informacion '!$I$3:$I$387</definedName>
    <definedName name="ModCP">'Informacion '!$L$3</definedName>
    <definedName name="ModEPublicidad">'Informacion '!$L$8</definedName>
    <definedName name="Servicios">'Informacion '!$S$4</definedName>
    <definedName name="MIPYMEOculto">PACC!$I:$I</definedName>
    <definedName name="ModLP">'Informacion '!$L$13</definedName>
    <definedName name="ObjetoContratacion">PACC!$C:$C</definedName>
    <definedName name="ObjetoContratacionOculto">PACC!$H:$H</definedName>
    <definedName name="UNSPSCCode">UNSPSC!$A:$A</definedName>
  </definedNames>
  <calcPr/>
</workbook>
</file>

<file path=xl/comments1.xml><?xml version="1.0" encoding="utf-8"?>
<comments xmlns:r="http://schemas.openxmlformats.org/officeDocument/2006/relationships" xmlns="http://schemas.openxmlformats.org/spreadsheetml/2006/main" xmlns:xr="http://schemas.microsoft.com/office/spreadsheetml/2014/revision">
  <authors>
    <author>tc={22641990-ed29-4982-ba10-06c885acbecd}</author>
    <author>tc={25d3a021-6961-4cd4-a887-7f8407ecdbf0}</author>
    <author>tc={392330f0-836e-46df-ae6d-b3422b5b64ca}</author>
    <author>tc={5165f2bf-ef04-4fab-90d0-692049596c97}</author>
    <author>tc={5f942736-ddb7-4cc1-8b9d-05f15dcf492f}</author>
    <author>tc={7faca408-1f3d-4970-be51-629f8a775374}</author>
    <author>tc={905bf694-eba3-4598-8333-2935d884f46e}</author>
    <author>tc={91ddb2e3-f9b0-4da8-9268-b40a209ba54e}</author>
    <author>tc={92096fc8-e528-4dda-b2e1-80254801b41f}</author>
    <author>tc={947340c3-ef9e-4687-9e30-a099a0af078d}</author>
    <author>tc={9c136234-4185-4257-ae4a-52e16cfc09a1}</author>
    <author>tc={a4652de4-3d9a-4b10-aaa6-7836809c689d}</author>
    <author>tc={a4a75933-7d9f-4e5d-8fc8-9a42be08e28e}</author>
    <author>tc={ad8a64b4-994e-4953-8488-6c79ccef49c3}</author>
    <author>tc={c565c7ce-f691-4afe-9085-cdeed897b671}</author>
    <author>tc={e61c0119-3097-45d9-abdd-a68a3c98c085}</author>
    <author>tc={ff144c5c-92ab-4864-840b-6b7607b5bdfc}</author>
  </authors>
  <commentList>
    <comment authorId="0" xr:uid="{22641990-ed29-4982-ba10-06c885acbecd}" ref="B22">
      <text>
        <t xml:space="preserve">[Threaded comment]
 Your version of Excel allows you to read this threaded comment; however, any edits to it will get removed if the file is opened in a newer version of Excel. Learn more: https://go.microsoft.com/fwlink/?linkid=870924
Comment:
	Descripción calculada automáticamente a partir de código del artículo
</t>
      </text>
    </comment>
    <comment authorId="1" xr:uid="{25d3a021-6961-4cd4-a887-7f8407ecdbf0}" ref="E11">
      <text>
        <t xml:space="preserve">[Threaded comment]
 Your version of Excel allows you to read this threaded comment; however, any edits to it will get removed if the file is opened in a newer version of Excel. Learn more: https://go.microsoft.com/fwlink/?linkid=870924
Comment:
	Introduzca el año del PACC
</t>
      </text>
    </comment>
    <comment authorId="2" xr:uid="{392330f0-836e-46df-ae6d-b3422b5b64ca}" ref="B16">
      <text>
        <t xml:space="preserve">[Threaded comment]
 Your version of Excel allows you to read this threaded comment; however, any edits to it will get removed if the file is opened in a newer version of Excel. Learn more: https://go.microsoft.com/fwlink/?linkid=870924
Comment:
	Introduzca un texto con la finalidad de la contratación
</t>
      </text>
    </comment>
    <comment authorId="3" xr:uid="{5165f2bf-ef04-4fab-90d0-692049596c97}" ref="F16">
      <text>
        <t xml:space="preserve">[Threaded comment]
 Your version of Excel allows you to read this threaded comment; however, any edits to it will get removed if the file is opened in a newer version of Excel. Learn more: https://go.microsoft.com/fwlink/?linkid=870924
Comment:
	Introduzca el código SNIP
</t>
      </text>
    </comment>
    <comment authorId="4" xr:uid="{5f942736-ddb7-4cc1-8b9d-05f15dcf492f}" ref="C16">
      <text>
        <t xml:space="preserve">[Threaded comment]
 Your version of Excel allows you to read this threaded comment; however, any edits to it will get removed if the file is opened in a newer version of Excel. Learn more: https://go.microsoft.com/fwlink/?linkid=870924
Comment:
	Seleccionar un valor del listado
</t>
      </text>
    </comment>
    <comment authorId="5" xr:uid="{7faca408-1f3d-4970-be51-629f8a775374}" ref="C22">
      <text>
        <t xml:space="preserve">[Threaded comment]
 Your version of Excel allows you to read this threaded comment; however, any edits to it will get removed if the file is opened in a newer version of Excel. Learn more: https://go.microsoft.com/fwlink/?linkid=870924
Comment:
	Seleccione un valor de la lista
</t>
      </text>
    </comment>
    <comment authorId="6" xr:uid="{905bf694-eba3-4598-8333-2935d884f46e}" ref="E12">
      <text>
        <t xml:space="preserve">[Threaded comment]
 Your version of Excel allows you to read this threaded comment; however, any edits to it will get removed if the file is opened in a newer version of Excel. Learn more: https://go.microsoft.com/fwlink/?linkid=870924
Comment:
	Introduzca la fecha de aprobación, en formato dd/mm/aaaa
</t>
      </text>
    </comment>
    <comment authorId="7" xr:uid="{91ddb2e3-f9b0-4da8-9268-b40a209ba54e}" ref="A16">
      <text>
        <t xml:space="preserve">[Threaded comment]
 Your version of Excel allows you to read this threaded comment; however, any edits to it will get removed if the file is opened in a newer version of Excel. Learn more: https://go.microsoft.com/fwlink/?linkid=870924
Comment:
	Introducir un texto con el nombre o referencia de la contratación
</t>
      </text>
    </comment>
    <comment authorId="8" xr:uid="{92096fc8-e528-4dda-b2e1-80254801b41f}" ref="E22">
      <text>
        <t xml:space="preserve">[Threaded comment]
 Your version of Excel allows you to read this threaded comment; however, any edits to it will get removed if the file is opened in a newer version of Excel. Learn more: https://go.microsoft.com/fwlink/?linkid=870924
Comment:
	Introduzca un número con dos decimales como máximo
</t>
      </text>
    </comment>
    <comment authorId="9" xr:uid="{947340c3-ef9e-4687-9e30-a099a0af078d}" ref="F22">
      <text>
        <t xml:space="preserve">[Threaded comment]
 Your version of Excel allows you to read this threaded comment; however, any edits to it will get removed if the file is opened in a newer version of Excel. Learn more: https://go.microsoft.com/fwlink/?linkid=870924
Comment:
	Monto calculado automáticamente por el sistema
</t>
      </text>
    </comment>
    <comment authorId="10" xr:uid="{9c136234-4185-4257-ae4a-52e16cfc09a1}" ref="C17">
      <text>
        <t xml:space="preserve">[Threaded comment]
 Your version of Excel allows you to read this threaded comment; however, any edits to it will get removed if the file is opened in a newer version of Excel. Learn more: https://go.microsoft.com/fwlink/?linkid=870924
Comment:
	Introduzca la fecha de inicio del proceso, en formato dd-mm-aaaa
</t>
      </text>
    </comment>
    <comment authorId="11" xr:uid="{a4652de4-3d9a-4b10-aaa6-7836809c689d}" ref="C19">
      <text>
        <t xml:space="preserve">[Threaded comment]
 Your version of Excel allows you to read this threaded comment; however, any edits to it will get removed if the file is opened in a newer version of Excel. Learn more: https://go.microsoft.com/fwlink/?linkid=870924
Comment:
	Introduzca la fecha prevista de adjudicación, en formato dd-mm-aaaa
</t>
      </text>
    </comment>
    <comment authorId="12" xr:uid="{a4a75933-7d9f-4e5d-8fc8-9a42be08e28e}" ref="E16">
      <text>
        <t xml:space="preserve">[Threaded comment]
 Your version of Excel allows you to read this threaded comment; however, any edits to it will get removed if the file is opened in a newer version of Excel. Learn more: https://go.microsoft.com/fwlink/?linkid=870924
Comment:
	Seleccione un valor de la lista
</t>
      </text>
    </comment>
    <comment authorId="13" xr:uid="{ad8a64b4-994e-4953-8488-6c79ccef49c3}" ref="F17">
      <text>
        <t xml:space="preserve">[Threaded comment]
 Your version of Excel allows you to read this threaded comment; however, any edits to it will get removed if the file is opened in a newer version of Excel. Learn more: https://go.microsoft.com/fwlink/?linkid=870924
Comment:
	Introduzca el lugar de entrega seleccionando la Región, Provincia, Municipio y Distrito de forma escalonada. Debe completar obligatoriamente hasta el nivel de Municipio.
</t>
      </text>
    </comment>
    <comment authorId="14" xr:uid="{c565c7ce-f691-4afe-9085-cdeed897b671}" ref="D22">
      <text>
        <t xml:space="preserve">[Threaded comment]
 Your version of Excel allows you to read this threaded comment; however, any edits to it will get removed if the file is opened in a newer version of Excel. Learn more: https://go.microsoft.com/fwlink/?linkid=870924
Comment:
	Introduzca un número con dos decimales como máximo. Debe ser igual o mayor a la "Cantidad Real Consumida"
</t>
      </text>
    </comment>
    <comment authorId="15" xr:uid="{e61c0119-3097-45d9-abdd-a68a3c98c085}" ref="A22">
      <text>
        <t xml:space="preserve">[Threaded comment]
 Your version of Excel allows you to read this threaded comment; however, any edits to it will get removed if the file is opened in a newer version of Excel. Learn more: https://go.microsoft.com/fwlink/?linkid=870924
Comment:
	Introduzca un codigo UNSPSC
</t>
      </text>
    </comment>
    <comment authorId="16" xr:uid="{ff144c5c-92ab-4864-840b-6b7607b5bdfc}" ref="D16">
      <text>
        <t xml:space="preserve">[Threaded comment]
 Your version of Excel allows you to read this threaded comment; however, any edits to it will get removed if the file is opened in a newer version of Excel. Learn more: https://go.microsoft.com/fwlink/?linkid=870924
Comment:
	Seleccione el tipo de procedimiento
</t>
      </text>
    </comment>
  </commentList>
</comments>
</file>

<file path=xl/comments2.xml><?xml version="1.0" encoding="utf-8"?>
<comments xmlns:r="http://schemas.openxmlformats.org/officeDocument/2006/relationships" xmlns="http://schemas.openxmlformats.org/spreadsheetml/2006/main" xmlns:xr="http://schemas.microsoft.com/office/spreadsheetml/2014/revision">
  <authors>
    <author>tc={18d24fe1-2920-4739-afff-09b673cc5007}</author>
    <author>tc={20d219a8-d62f-4cd2-8ed6-f62140984fa3}</author>
    <author>tc={21f4bc2d-0e2b-4985-829b-57e6267eb81c}</author>
    <author>tc={23ce7bf2-2863-4743-addf-f8c3144b40e3}</author>
    <author>tc={24606ce0-613a-4802-940a-7e659610dd6a}</author>
    <author>tc={396a53ae-c9c6-4d16-9354-296e4e020282}</author>
    <author>tc={8496950e-8d4a-4a0b-917e-3f438ff5dfde}</author>
    <author>tc={98c5082c-2e0a-47f2-b932-d1194b0be320}</author>
    <author>tc={a2eb0592-68c3-4fef-800f-ae4d097e71c0}</author>
    <author>tc={b1d3d2fd-becc-459a-99cc-60762f8f56e6}</author>
    <author>tc={b56940b3-e0c2-4d50-acfe-5fc41c97794a}</author>
    <author>tc={ccfdd41e-55ba-4628-92da-1817109a040c}</author>
    <author>tc={e562d632-fe5c-45e1-ab65-700a7eeac390}</author>
    <author>tc={e8ddec0e-0dff-488b-8e60-7c6b39a6cbcb}</author>
    <author>tc={f8c119b5-ab4d-450d-9822-de5729b072a4}</author>
  </authors>
  <commentList>
    <comment authorId="0" xr:uid="{18d24fe1-2920-4739-afff-09b673cc5007}" ref="A2">
      <text>
        <t xml:space="preserve">[Threaded comment]
 Your version of Excel allows you to read this threaded comment; however, any edits to it will get removed if the file is opened in a newer version of Excel. Learn more: https://go.microsoft.com/fwlink/?linkid=870924
Comment:
	Introducir un texto con el nombre o referencia de la contratación
</t>
      </text>
    </comment>
    <comment authorId="1" xr:uid="{20d219a8-d62f-4cd2-8ed6-f62140984fa3}" ref="F3">
      <text>
        <t xml:space="preserve">[Threaded comment]
 Your version of Excel allows you to read this threaded comment; however, any edits to it will get removed if the file is opened in a newer version of Excel. Learn more: https://go.microsoft.com/fwlink/?linkid=870924
Comment:
	Introduzca el lugar de entrega seleccionando la Región, Provincia, Municipio y Distrito de forma escalonada. Debe completar obligatoriamente hasta el nivel de Municipio.
</t>
      </text>
    </comment>
    <comment authorId="2" xr:uid="{21f4bc2d-0e2b-4985-829b-57e6267eb81c}" ref="D8">
      <text>
        <t xml:space="preserve">[Threaded comment]
 Your version of Excel allows you to read this threaded comment; however, any edits to it will get removed if the file is opened in a newer version of Excel. Learn more: https://go.microsoft.com/fwlink/?linkid=870924
Comment:
	Introduzca un número con dos decimales como máximo. Debe ser igual o mayor a la "Cantidad Real Consumida"
</t>
      </text>
    </comment>
    <comment authorId="3" xr:uid="{23ce7bf2-2863-4743-addf-f8c3144b40e3}" ref="C8">
      <text>
        <t xml:space="preserve">[Threaded comment]
 Your version of Excel allows you to read this threaded comment; however, any edits to it will get removed if the file is opened in a newer version of Excel. Learn more: https://go.microsoft.com/fwlink/?linkid=870924
Comment:
	Seleccione un valor de la lista
</t>
      </text>
    </comment>
    <comment authorId="4" xr:uid="{24606ce0-613a-4802-940a-7e659610dd6a}" ref="E8">
      <text>
        <t xml:space="preserve">[Threaded comment]
 Your version of Excel allows you to read this threaded comment; however, any edits to it will get removed if the file is opened in a newer version of Excel. Learn more: https://go.microsoft.com/fwlink/?linkid=870924
Comment:
	Introduzca un número con dos decimales como máximo
</t>
      </text>
    </comment>
    <comment authorId="5" xr:uid="{396a53ae-c9c6-4d16-9354-296e4e020282}" ref="F2">
      <text>
        <t xml:space="preserve">[Threaded comment]
 Your version of Excel allows you to read this threaded comment; however, any edits to it will get removed if the file is opened in a newer version of Excel. Learn more: https://go.microsoft.com/fwlink/?linkid=870924
Comment:
	Introduzca el código SNIP
</t>
      </text>
    </comment>
    <comment authorId="6" xr:uid="{8496950e-8d4a-4a0b-917e-3f438ff5dfde}" ref="C2">
      <text>
        <t xml:space="preserve">[Threaded comment]
 Your version of Excel allows you to read this threaded comment; however, any edits to it will get removed if the file is opened in a newer version of Excel. Learn more: https://go.microsoft.com/fwlink/?linkid=870924
Comment:
	Seleccionar un valor del listado
</t>
      </text>
    </comment>
    <comment authorId="7" xr:uid="{98c5082c-2e0a-47f2-b932-d1194b0be320}" ref="B8">
      <text>
        <t xml:space="preserve">[Threaded comment]
 Your version of Excel allows you to read this threaded comment; however, any edits to it will get removed if the file is opened in a newer version of Excel. Learn more: https://go.microsoft.com/fwlink/?linkid=870924
Comment:
	Descripción calculada automáticamente a partir de código del artículo
</t>
      </text>
    </comment>
    <comment authorId="8" xr:uid="{a2eb0592-68c3-4fef-800f-ae4d097e71c0}" ref="C5">
      <text>
        <t xml:space="preserve">[Threaded comment]
 Your version of Excel allows you to read this threaded comment; however, any edits to it will get removed if the file is opened in a newer version of Excel. Learn more: https://go.microsoft.com/fwlink/?linkid=870924
Comment:
	Introduzca la fecha prevista de adjudicación, en formato dd-mm-aaaa
</t>
      </text>
    </comment>
    <comment authorId="9" xr:uid="{b1d3d2fd-becc-459a-99cc-60762f8f56e6}" ref="F8">
      <text>
        <t xml:space="preserve">[Threaded comment]
 Your version of Excel allows you to read this threaded comment; however, any edits to it will get removed if the file is opened in a newer version of Excel. Learn more: https://go.microsoft.com/fwlink/?linkid=870924
Comment:
	Monto calculado automáticamente por el sistema
</t>
      </text>
    </comment>
    <comment authorId="10" xr:uid="{b56940b3-e0c2-4d50-acfe-5fc41c97794a}" ref="C3">
      <text>
        <t xml:space="preserve">[Threaded comment]
 Your version of Excel allows you to read this threaded comment; however, any edits to it will get removed if the file is opened in a newer version of Excel. Learn more: https://go.microsoft.com/fwlink/?linkid=870924
Comment:
	Introduzca la fecha de inicio del proceso, en formato dd-mm-aaaa
</t>
      </text>
    </comment>
    <comment authorId="11" xr:uid="{ccfdd41e-55ba-4628-92da-1817109a040c}" ref="E2">
      <text>
        <t xml:space="preserve">[Threaded comment]
 Your version of Excel allows you to read this threaded comment; however, any edits to it will get removed if the file is opened in a newer version of Excel. Learn more: https://go.microsoft.com/fwlink/?linkid=870924
Comment:
	Seleccione un valor de la lista
</t>
      </text>
    </comment>
    <comment authorId="12" xr:uid="{e562d632-fe5c-45e1-ab65-700a7eeac390}" ref="D2">
      <text>
        <t xml:space="preserve">[Threaded comment]
 Your version of Excel allows you to read this threaded comment; however, any edits to it will get removed if the file is opened in a newer version of Excel. Learn more: https://go.microsoft.com/fwlink/?linkid=870924
Comment:
	Seleccione el tipo de procedimiento
</t>
      </text>
    </comment>
    <comment authorId="13" xr:uid="{e8ddec0e-0dff-488b-8e60-7c6b39a6cbcb}" ref="B2">
      <text>
        <t xml:space="preserve">[Threaded comment]
 Your version of Excel allows you to read this threaded comment; however, any edits to it will get removed if the file is opened in a newer version of Excel. Learn more: https://go.microsoft.com/fwlink/?linkid=870924
Comment:
	Introduzca un texto con la finalidad de la contratación
</t>
      </text>
    </comment>
    <comment authorId="14" xr:uid="{f8c119b5-ab4d-450d-9822-de5729b072a4}" ref="A8">
      <text>
        <t xml:space="preserve">[Threaded comment]
 Your version of Excel allows you to read this threaded comment; however, any edits to it will get removed if the file is opened in a newer version of Excel. Learn more: https://go.microsoft.com/fwlink/?linkid=870924
Comment:
	Introduzca un codigo UNSPSC
</t>
      </text>
    </comment>
  </commentList>
</comments>
</file>

<file path=xl/sharedStrings.xml><?xml version="1.0" encoding="utf-8"?>
<sst xmlns="http://schemas.openxmlformats.org/spreadsheetml/2006/main" count="27936" uniqueCount="19413">
  <si>
    <t>DATOS DE CABECERA PACC</t>
  </si>
  <si>
    <t>MONTO ESTIMADO TOTAL</t>
  </si>
  <si>
    <t>CANTIDAD DE PROCESOS REGISTRADOS</t>
  </si>
  <si>
    <t xml:space="preserve">CAPÍTULO </t>
  </si>
  <si>
    <t>SUB CAPÍTULO</t>
  </si>
  <si>
    <t>UNIDAD EJECUTORA</t>
  </si>
  <si>
    <t xml:space="preserve">UNIDAD DE COMPRA </t>
  </si>
  <si>
    <t xml:space="preserve">AÑO FISCAL </t>
  </si>
  <si>
    <t>FECHA APROBACIÓN</t>
  </si>
  <si>
    <t>MONTOS ESTIMADOS SEGÚN OBJETO DE CONTRATACIÓN</t>
  </si>
  <si>
    <t>BIENES</t>
  </si>
  <si>
    <t>OBRAS</t>
  </si>
  <si>
    <t>SERVICIOS</t>
  </si>
  <si>
    <t>SERVICIOS: CONSULTORÍA</t>
  </si>
  <si>
    <t>SERVICIOS: CONSULTORÍA BASADA EN LA CALIDAD DE LOS SERVICIOS</t>
  </si>
  <si>
    <t>MONTOS ESTIMADOS SEGÚN CLASIFICACIÓN MIPYME</t>
  </si>
  <si>
    <t>MIPYME</t>
  </si>
  <si>
    <t>MIPYME MUJER</t>
  </si>
  <si>
    <t>NO MIPYME</t>
  </si>
  <si>
    <t>MONTOS ESTIMADOS SEGÚN TIPO DE PROCEDIMIENTO</t>
  </si>
  <si>
    <t>COMPRAS POR DEBAJO DEL UMBRAL</t>
  </si>
  <si>
    <t>COMPRA MENOR</t>
  </si>
  <si>
    <t>COMPARACIÓN DE PRECIOS</t>
  </si>
  <si>
    <t>LICITACIÓN PÚBLICA</t>
  </si>
  <si>
    <t>LICITACIÓN PÚBLICA INTERNACIONAL</t>
  </si>
  <si>
    <t>LICITACIÓN RESTRINGIDA</t>
  </si>
  <si>
    <t>SORTEO DE OBRAS</t>
  </si>
  <si>
    <t xml:space="preserve">EXCEPCIÓN - BIENES O SERVICIOS CON EXCLUSIVIDAD </t>
  </si>
  <si>
    <t>EXCEPCIÓN - CONSTRUCCIÓN, INSTALACIÓN O ADQUISICIÓN DE OFICINAS PARA EL SERVICIO EXTERIOR</t>
  </si>
  <si>
    <t>EXCEPCIÓN - CONTRATACIÓN DE PUBLICIDAD A TRAVÉS DE MEDIOS DE COMUNICACIÓN SOCIAL</t>
  </si>
  <si>
    <t>EXCEPCIÓN - OBRAS CIENTÍFICAS, TÉCNICAS, ARTÍSTICAS, O RESTAURACIÓN  DE MONUMENTOS HISTÓRICOS</t>
  </si>
  <si>
    <t>EXCEPCIÓN - PROVEEDOR ÚNICO</t>
  </si>
  <si>
    <t>EXCEPCIÓN - RESCISIÓN DE CONTRATOS CUYA TERMINACIÓN NO EXCEDA EL 40% DEL MONTO TOTAL DEL PROYECTO, OBRA O SERVICIO</t>
  </si>
  <si>
    <t>EXCEPCIÓN - RESOLUCIÓN 15-08 SOBRE COMPRA Y CONTRATACIÓN DE PASAJE AÉREO, COMBUSTIBLE Y REPARACIÓN DE VEHÍCULOS DE MOTOR</t>
  </si>
  <si>
    <t xml:space="preserve">PLAN ANUAL DE COMPRAS Y CONTRATACIONES 
</t>
  </si>
  <si>
    <t>SNCC.F.069</t>
  </si>
  <si>
    <t xml:space="preserve">Capítulo </t>
  </si>
  <si>
    <t>7394</t>
  </si>
  <si>
    <t>Version: 1.0.0</t>
  </si>
  <si>
    <t>Sub Capítulo</t>
  </si>
  <si>
    <t>01</t>
  </si>
  <si>
    <t>Unidad Ejecutora</t>
  </si>
  <si>
    <t>0001</t>
  </si>
  <si>
    <t>Cantidad Procesos Registrados</t>
  </si>
  <si>
    <t xml:space="preserve">Unidad de Compra </t>
  </si>
  <si>
    <t>Junta Distrital Santiago Oeste</t>
  </si>
  <si>
    <t>Monto Estimado Total</t>
  </si>
  <si>
    <t>Código de la Unidad de Compra</t>
  </si>
  <si>
    <t xml:space="preserve">Año Fiscal </t>
  </si>
  <si>
    <t>Fecha Aprobación</t>
  </si>
  <si>
    <t>NOMBRE O REFERENCIA DE CONTRATACIÓN</t>
  </si>
  <si>
    <t>FINALIDAD DE LA CONTRATACIÓN</t>
  </si>
  <si>
    <t>OBJETO DE CONTRATACIÓN</t>
  </si>
  <si>
    <t>PROCEDIMIENTO DE SELECCIÓN</t>
  </si>
  <si>
    <t>DESTINADO A MIPYMES</t>
  </si>
  <si>
    <t>CÓDIGO SNIP</t>
  </si>
  <si>
    <t>Adquisición de bienes - Trimestre 1</t>
  </si>
  <si>
    <t>231101 – Alimentos y bebidas (Dirección y Coordinación)</t>
  </si>
  <si>
    <t>Bienes</t>
  </si>
  <si>
    <t>Compras Menores</t>
  </si>
  <si>
    <t>No</t>
  </si>
  <si>
    <t>FECHA DE NECESSIDAD</t>
  </si>
  <si>
    <t>FECHA INICIO PROCESO DE COMPRA</t>
  </si>
  <si>
    <t>LUGAR DE EJECUCIÓN / ENTREGA</t>
  </si>
  <si>
    <t>Región</t>
  </si>
  <si>
    <t>CIBAO NORTE</t>
  </si>
  <si>
    <t>TRIMESTRE</t>
  </si>
  <si>
    <t>Provincia</t>
  </si>
  <si>
    <t>Santiago de los Caballeros</t>
  </si>
  <si>
    <t>FECHA PREVISTA ADJUDICACIÓN</t>
  </si>
  <si>
    <t>Municipio</t>
  </si>
  <si>
    <t>Santiago</t>
  </si>
  <si>
    <t>Distrito Municipal</t>
  </si>
  <si>
    <t>Santiago Oeste</t>
  </si>
  <si>
    <t>CÓDIGO CATÁLOGO</t>
  </si>
  <si>
    <t>ARTÍCULO</t>
  </si>
  <si>
    <t>UNIDAD DE MEDIDA</t>
  </si>
  <si>
    <t>CANTIDAD TOTAL ESTIMADA</t>
  </si>
  <si>
    <t>PRECIO UNITARIO ESTIMADO</t>
  </si>
  <si>
    <t>MONTO TOTAL ESTIMADO</t>
  </si>
  <si>
    <t>Unidad</t>
  </si>
  <si>
    <t>Libra</t>
  </si>
  <si>
    <t>Paquete</t>
  </si>
  <si>
    <t>Botellón</t>
  </si>
  <si>
    <t>TOTAL COMPRA ESTIMADA</t>
  </si>
  <si>
    <t>Adquisición de bienes - Trimestre 2</t>
  </si>
  <si>
    <t>231101 – Alimentos y bebidas (Seguridad y Vigilancia)</t>
  </si>
  <si>
    <t>Plato</t>
  </si>
  <si>
    <t>Adquisición de bienes - Trimestre 3</t>
  </si>
  <si>
    <t>231101 – Alimentos y bebidas (Ornato y Embellecimiento)</t>
  </si>
  <si>
    <t>Adquisición de bienes - Trimestre 4</t>
  </si>
  <si>
    <t>231101 – Alimentos y bebidas (Seguridad Espacios Públicos)</t>
  </si>
  <si>
    <t>Adquisición de bienes - 232301 – Prendas de vestir (T1)</t>
  </si>
  <si>
    <t>232301 – Prendas de vestir (T1)</t>
  </si>
  <si>
    <t>Sí</t>
  </si>
  <si>
    <t>Par</t>
  </si>
  <si>
    <t>Adquisición de bienes - 232301 – Prendas de vestir (T2)</t>
  </si>
  <si>
    <t>232301 – Prendas de vestir (T2)</t>
  </si>
  <si>
    <t>Adquisición de bienes - 232301 – Prendas de vestir (T4)</t>
  </si>
  <si>
    <t>232301 – Prendas de vestir (T4)</t>
  </si>
  <si>
    <t>Adquisición de bienes - 232401 – Calzados (T1)</t>
  </si>
  <si>
    <t>232401 – Calzados (T1)</t>
  </si>
  <si>
    <t>Adquisición de bienes - 232401 – Calzados (T3)</t>
  </si>
  <si>
    <t>232401 – Calzados (T3)</t>
  </si>
  <si>
    <t>Adquisición de bienes - 232401 – Calzados (T4)</t>
  </si>
  <si>
    <t>232401 – Calzados (T4)</t>
  </si>
  <si>
    <t>Adquisición de bienes - 235301 – Llantas y neumáticos (T2)</t>
  </si>
  <si>
    <t>235301 – Llantas y neumáticos (T2)</t>
  </si>
  <si>
    <t>Servicio</t>
  </si>
  <si>
    <t>Adquisición de bienes - 235301 – Llantas y neumáticos (T3)</t>
  </si>
  <si>
    <t>235301 – Llantas y neumáticos (T3)</t>
  </si>
  <si>
    <t>Adquisición de bienes - 237101 – Gasolina (T1)</t>
  </si>
  <si>
    <t>237101 – Gasolina (T1)</t>
  </si>
  <si>
    <t>Galón</t>
  </si>
  <si>
    <t>Adquisición de bienes - 237101 – Gasolina (T2)</t>
  </si>
  <si>
    <t>237101 – Gasolina (T2)</t>
  </si>
  <si>
    <t>Adquisición de bienes - 237101 – Gasolina (T3)</t>
  </si>
  <si>
    <t>237101 – Gasolina (T3)</t>
  </si>
  <si>
    <t>Adquisición de bienes - 237102 – Gasoil (T3)</t>
  </si>
  <si>
    <t>237102 – Gasoil (T3)</t>
  </si>
  <si>
    <t>Adquisición de bienes - 237104 – Gas GLP (T2)</t>
  </si>
  <si>
    <t>237104 – Gas GLP (T2)</t>
  </si>
  <si>
    <t>Adquisición de bienes - 237105 – Aceites y Grasas (T3)</t>
  </si>
  <si>
    <t>237105 – Aceites y Grasas (T3)</t>
  </si>
  <si>
    <t>Cuarto</t>
  </si>
  <si>
    <t>Adquisición de bienes - 237105 – Aceites y Grasas (T1)</t>
  </si>
  <si>
    <t>237105 – Aceites y Grasas (T1)</t>
  </si>
  <si>
    <t>Adquisición de bienes - 232301 – Prendas de vestir (T3)</t>
  </si>
  <si>
    <t>232301 – Prendas de vestir (T3)</t>
  </si>
  <si>
    <t>Adquisición de bienes - 232401 – Calzados (T2)</t>
  </si>
  <si>
    <t>232401 – Calzados (T2)</t>
  </si>
  <si>
    <t>Adquisición de bienes - 235301 – Llantas y neumáticos (T1)</t>
  </si>
  <si>
    <t>235301 – Llantas y neumáticos (T1)</t>
  </si>
  <si>
    <t>Adquisición de bienes - 235301 – Llantas y neumáticos (T4)</t>
  </si>
  <si>
    <t>235301 – Llantas y neumáticos (T4)</t>
  </si>
  <si>
    <t>Adquisición de bienes - 237101 – Gasolina (T4)</t>
  </si>
  <si>
    <t>237101 – Gasolina (T4)</t>
  </si>
  <si>
    <t>Adquisición de bienes - 237102 – Gasoil (T1)</t>
  </si>
  <si>
    <t>237102 – Gasoil (T1)</t>
  </si>
  <si>
    <t>Adquisición de bienes - 237102 – Gasoil (T2)</t>
  </si>
  <si>
    <t>237102 – Gasoil (T2)</t>
  </si>
  <si>
    <t>Adquisición de bienes - 237102 – Gasoil (T4)</t>
  </si>
  <si>
    <t>237102 – Gasoil (T4)</t>
  </si>
  <si>
    <t>Adquisición de bienes - 237104 – Gas GLP (T1)</t>
  </si>
  <si>
    <t>237104 – Gas GLP (T1)</t>
  </si>
  <si>
    <t>Adquisición de bienes - 237104 – Gas GLP (T3)</t>
  </si>
  <si>
    <t>237104 – Gas GLP (T3)</t>
  </si>
  <si>
    <t>Adquisición de bienes - 237104 – Gas GLP (T4)</t>
  </si>
  <si>
    <t>237104 – Gas GLP (T4)</t>
  </si>
  <si>
    <t>Adquisición de bienes - 237105 – Aceites y Grasas (T2)</t>
  </si>
  <si>
    <t>237105 – Aceites y Grasas (T2)</t>
  </si>
  <si>
    <t>Adquisición de bienes - 237105 – Aceites y Grasas (T4)</t>
  </si>
  <si>
    <t>237105 – Aceites y Grasas (T4)</t>
  </si>
  <si>
    <t>Adquisición de bienes - 235501 – Plástico - Administrativo (T1)</t>
  </si>
  <si>
    <t>235501 – Plástico - Administrativo (T1)</t>
  </si>
  <si>
    <t>Rollo</t>
  </si>
  <si>
    <t>Adquisición de bienes - 235501 – Plástico - Administrativo (T2)</t>
  </si>
  <si>
    <t>235501 – Plástico - Administrativo (T2)</t>
  </si>
  <si>
    <t>Adquisición de bienes - 235501 – Plástico - Administrativo (T3)</t>
  </si>
  <si>
    <t>235501 – Plástico - Administrativo (T3)</t>
  </si>
  <si>
    <t>Adquisición de bienes - 235501 – Plástico - Administrativo (T4)</t>
  </si>
  <si>
    <t>235501 – Plástico - Administrativo (T4)</t>
  </si>
  <si>
    <t>Adquisición de bienes - 235501 – Plástico - Ornato (T1)</t>
  </si>
  <si>
    <t>235501 – Plástico - Ornato (T1)</t>
  </si>
  <si>
    <t>Adquisición de bienes - 235501 – Plástico - Ornato (T2)</t>
  </si>
  <si>
    <t>235501 – Plástico - Ornato (T2)</t>
  </si>
  <si>
    <t>Adquisición de bienes - 235501 – Plástico - Ornato (T3)</t>
  </si>
  <si>
    <t>235501 – Plástico - Ornato (T3)</t>
  </si>
  <si>
    <t>Adquisición de bienes - 235501 – Plástico - Ornato (T4)</t>
  </si>
  <si>
    <t>235501 – Plástico - Ornato (T4)</t>
  </si>
  <si>
    <t>Adquisición de bienes - 239101 – Limpieza - Administrativo (T1)</t>
  </si>
  <si>
    <t>239101 – Limpieza - Administrativo (T1)</t>
  </si>
  <si>
    <t>Adquisición de bienes - 239101 – Limpieza - Administrativo (T2)</t>
  </si>
  <si>
    <t>239101 – Limpieza - Administrativo (T2)</t>
  </si>
  <si>
    <t>Adquisición de bienes - 239101 – Limpieza - Administrativo (T3)</t>
  </si>
  <si>
    <t>239101 – Limpieza - Administrativo (T3)</t>
  </si>
  <si>
    <t>Adquisición de bienes - 239101 – Limpieza - Administrativo (T4)</t>
  </si>
  <si>
    <t>239101 – Limpieza - Administrativo (T4)</t>
  </si>
  <si>
    <t>Adquisición de bienes - 239101 – Limpieza - Ornato (T1)</t>
  </si>
  <si>
    <t>239101 – Limpieza - Ornato (T1)</t>
  </si>
  <si>
    <t>Adquisición de bienes - 239101 – Limpieza - Ornato (T2)</t>
  </si>
  <si>
    <t>239101 – Limpieza - Ornato (T2)</t>
  </si>
  <si>
    <t>Adquisición de bienes - 239101 – Limpieza - Ornato (T3)</t>
  </si>
  <si>
    <t>239101 – Limpieza - Ornato (T3)</t>
  </si>
  <si>
    <t>Adquisición de bienes - 239101 – Limpieza - Ornato (T4)</t>
  </si>
  <si>
    <t>239101 – Limpieza - Ornato (T4)</t>
  </si>
  <si>
    <t>Adquisición de bienes - 239201 – Útiles de oficina (T1)</t>
  </si>
  <si>
    <t>239201 – Útiles de oficina (T1)</t>
  </si>
  <si>
    <t>Caja</t>
  </si>
  <si>
    <t>Resma</t>
  </si>
  <si>
    <t>Adquisición de bienes - 239201 – Útiles de oficina (T2)</t>
  </si>
  <si>
    <t>239201 – Útiles de oficina (T2)</t>
  </si>
  <si>
    <t>Adquisición de bienes - 239201 – Útiles de oficina (T3)</t>
  </si>
  <si>
    <t>239201 – Útiles de oficina (T3)</t>
  </si>
  <si>
    <t>Adquisición de bienes - 239201 – Útiles de oficina (T4)</t>
  </si>
  <si>
    <t>239201 – Útiles de oficina (T4)</t>
  </si>
  <si>
    <t>Adquisición de bienes - 239401 – Útiles deportivos (T1)</t>
  </si>
  <si>
    <t>239401 – Útiles deportivos (T1)</t>
  </si>
  <si>
    <t>Tubo</t>
  </si>
  <si>
    <t>Docena</t>
  </si>
  <si>
    <t>Adquisición de bienes - 239401 – Útiles deportivos (T2)</t>
  </si>
  <si>
    <t>239401 – Útiles deportivos (T2)</t>
  </si>
  <si>
    <t>Adquisición de bienes - 239401 – Útiles deportivos (T3)</t>
  </si>
  <si>
    <t>239401 – Útiles deportivos (T3)</t>
  </si>
  <si>
    <t>Adquisición de bienes - 239401 – Útiles deportivos (T4)</t>
  </si>
  <si>
    <t>239401 – Útiles deportivos (T4)</t>
  </si>
  <si>
    <t>Adquisición de bienes - 239501 – Útiles de cocina (T1)</t>
  </si>
  <si>
    <t>239501 – Útiles de cocina (T1)</t>
  </si>
  <si>
    <t>Adquisición de bienes - 239501 – Útiles de cocina (T2)</t>
  </si>
  <si>
    <t>239501 – Útiles de cocina (T2)</t>
  </si>
  <si>
    <t>Adquisición de bienes - 239501 – Útiles de cocina (T3)</t>
  </si>
  <si>
    <t>239501 – Útiles de cocina (T3)</t>
  </si>
  <si>
    <t>Adquisición de bienes - 239501 – Útiles de cocina (T4)</t>
  </si>
  <si>
    <t>239501 – Útiles de cocina (T4)</t>
  </si>
  <si>
    <t>Adquisición de bienes - 239901 – Varios - Dirección (T1)</t>
  </si>
  <si>
    <t>239901 – Varios - Dirección (T1)</t>
  </si>
  <si>
    <t>Adquisición de bienes - 239901 – Varios - Dirección (T2)</t>
  </si>
  <si>
    <t>239901 – Varios - Dirección (T2)</t>
  </si>
  <si>
    <t>Adquisición de bienes - 239901 – Varios - Dirección (T3)</t>
  </si>
  <si>
    <t>239901 – Varios - Dirección (T3)</t>
  </si>
  <si>
    <t>Adquisición de bienes - 239901 – Varios - Dirección (T4)</t>
  </si>
  <si>
    <t>239901 – Varios - Dirección (T4)</t>
  </si>
  <si>
    <t>Adquisición de bienes - 239901 – Varios - Ornato (T1)</t>
  </si>
  <si>
    <t>239901 – Varios - Ornato (T1)</t>
  </si>
  <si>
    <t>Adquisición de bienes - 239901 – Varios - Ornato (T2)</t>
  </si>
  <si>
    <t>239901 – Varios - Ornato (T2)</t>
  </si>
  <si>
    <t>Adquisición de bienes - 239901 – Varios - Ornato (T3)</t>
  </si>
  <si>
    <t>239901 – Varios - Ornato (T3)</t>
  </si>
  <si>
    <t>Adquisición de bienes - 239901 – Varios - Ornato (T4)</t>
  </si>
  <si>
    <t>239901 – Varios - Ornato (T4)</t>
  </si>
  <si>
    <t>Adquisición de bienes - 239901 – Varios - Recolección (T1)</t>
  </si>
  <si>
    <t>239901 – Varios - Recolección (T1)</t>
  </si>
  <si>
    <t>Adquisición de bienes - 239901 – Varios - Recolección (T2)</t>
  </si>
  <si>
    <t>239901 – Varios - Recolección (T2)</t>
  </si>
  <si>
    <t>Adquisición de bienes - 239901 – Varios - Recolección (T3)</t>
  </si>
  <si>
    <t>239901 – Varios - Recolección (T3)</t>
  </si>
  <si>
    <t>Adquisición de bienes - 239901 – Varios - Recolección (T4)</t>
  </si>
  <si>
    <t>239901 – Varios - Recolección (T4)</t>
  </si>
  <si>
    <t>Adquisición de bienes - 262401 – Mobiliario y equipo educacional (T1)</t>
  </si>
  <si>
    <t>262401 – Mobiliario y equipo educacional (T1)</t>
  </si>
  <si>
    <t>Adquisición de bienes - 262401 – Mobiliario y equipo educacional (T2)</t>
  </si>
  <si>
    <t>262401 – Mobiliario y equipo educacional (T2)</t>
  </si>
  <si>
    <t>Adquisición de bienes - 262401 – Mobiliario y equipo educacional (T3)</t>
  </si>
  <si>
    <t>262401 – Mobiliario y equipo educacional (T3)</t>
  </si>
  <si>
    <t>Adquisición de bienes - 262401 – Mobiliario y equipo educacional (T4)</t>
  </si>
  <si>
    <t>262401 – Mobiliario y equipo educacional (T4)</t>
  </si>
  <si>
    <t>Adquisición de bienes - 268301 – Programas de informática (T1)</t>
  </si>
  <si>
    <t>268301 – Programas de informática (T1)</t>
  </si>
  <si>
    <t>Licencia</t>
  </si>
  <si>
    <t>Adquisición de bienes - 268301 – Programas de informática (T2)</t>
  </si>
  <si>
    <t>268301 – Programas de informática (T2)</t>
  </si>
  <si>
    <t>Adquisición de bienes - 268301 – Programas de informática (T3)</t>
  </si>
  <si>
    <t>268301 – Programas de informática (T3)</t>
  </si>
  <si>
    <t>Adquisición de bienes - 268301 – Programas de informática (T4)</t>
  </si>
  <si>
    <t>268301 – Programas de informática (T4)</t>
  </si>
  <si>
    <t>Contratación de servicios - Actuaciones deportivas (T1)</t>
  </si>
  <si>
    <t>Actuaciones deportivas (T1)</t>
  </si>
  <si>
    <t>Servicios</t>
  </si>
  <si>
    <t>Actuaciones deportivas</t>
  </si>
  <si>
    <t>Evento</t>
  </si>
  <si>
    <t>Contratación de servicios - Actuaciones deportivas (T2)</t>
  </si>
  <si>
    <t>Actuaciones deportivas (T2)</t>
  </si>
  <si>
    <t>Contratación de servicios - Actuaciones deportivas (T3)</t>
  </si>
  <si>
    <t>Actuaciones deportivas (T3)</t>
  </si>
  <si>
    <t>Contratación de servicios - Actuaciones deportivas (T4)</t>
  </si>
  <si>
    <t>Actuaciones deportivas (T4)</t>
  </si>
  <si>
    <t>Contratación de servicios - Agua (T1)</t>
  </si>
  <si>
    <t>Agua (T1)</t>
  </si>
  <si>
    <t>Mes</t>
  </si>
  <si>
    <t>Contratación de servicios - Agua (T2)</t>
  </si>
  <si>
    <t>Agua (T2)</t>
  </si>
  <si>
    <t>Contratación de servicios - Agua (T3)</t>
  </si>
  <si>
    <t>Agua (T3)</t>
  </si>
  <si>
    <t>Contratación de servicios - Agua (T4)</t>
  </si>
  <si>
    <t>Agua (T4)</t>
  </si>
  <si>
    <t>Contratación de servicios - Alquiler (Recolección) (T1)</t>
  </si>
  <si>
    <t>Alquiler (Recolección) (T1)</t>
  </si>
  <si>
    <t>Alquiler (Recolección)</t>
  </si>
  <si>
    <t>Contratación de servicios - Alquiler (Recolección) (T2)</t>
  </si>
  <si>
    <t>Alquiler (Recolección) (T2)</t>
  </si>
  <si>
    <t>Contratación de servicios - Alquiler (Recolección) (T3)</t>
  </si>
  <si>
    <t>Alquiler (Recolección) (T3)</t>
  </si>
  <si>
    <t>Contratación de servicios - Alquiler (Recolección) (T4)</t>
  </si>
  <si>
    <t>Alquiler (Recolección) (T4)</t>
  </si>
  <si>
    <t>Contratación de servicios - Alquiler edificios (T1)</t>
  </si>
  <si>
    <t>Alquiler edificios (T1)</t>
  </si>
  <si>
    <t>Alquiler edificios</t>
  </si>
  <si>
    <t>Contratación de servicios - Alquiler edificios (T2)</t>
  </si>
  <si>
    <t>Alquiler edificios (T2)</t>
  </si>
  <si>
    <t>Contratación de servicios - Alquiler edificios (T3)</t>
  </si>
  <si>
    <t>Alquiler edificios (T3)</t>
  </si>
  <si>
    <t>Contratación de servicios - Alquiler edificios (T4)</t>
  </si>
  <si>
    <t>Alquiler edificios (T4)</t>
  </si>
  <si>
    <t>Contratación de servicios - Alquiler equipos transporte (T1)</t>
  </si>
  <si>
    <t>Alquiler equipos transporte (T1)</t>
  </si>
  <si>
    <t>Alquiler equipos transporte</t>
  </si>
  <si>
    <t>Contratación de servicios - Alquiler equipos transporte (T2)</t>
  </si>
  <si>
    <t>Alquiler equipos transporte (T2)</t>
  </si>
  <si>
    <t>Contratación de servicios - Alquiler equipos transporte (T3)</t>
  </si>
  <si>
    <t>Alquiler equipos transporte (T3)</t>
  </si>
  <si>
    <t>Contratación de servicios - Alquiler equipos transporte (T4)</t>
  </si>
  <si>
    <t>Alquiler equipos transporte (T4)</t>
  </si>
  <si>
    <t>Contratación de servicios - Comisiones bancarias (T1)</t>
  </si>
  <si>
    <t>Comisiones bancarias (T1)</t>
  </si>
  <si>
    <t>Comisiones bancarias</t>
  </si>
  <si>
    <t>Contratación de servicios - Comisiones bancarias (T2)</t>
  </si>
  <si>
    <t>Comisiones bancarias (T2)</t>
  </si>
  <si>
    <t>Contratación de servicios - Comisiones bancarias (T3)</t>
  </si>
  <si>
    <t>Comisiones bancarias (T3)</t>
  </si>
  <si>
    <t>Contratación de servicios - Comisiones bancarias (T4)</t>
  </si>
  <si>
    <t>Comisiones bancarias (T4)</t>
  </si>
  <si>
    <t>Contratación de servicios - Eventos cultura (T1)</t>
  </si>
  <si>
    <t>Eventos cultura (T1)</t>
  </si>
  <si>
    <t>Eventos cultura</t>
  </si>
  <si>
    <t>Contratación de servicios - Eventos cultura (T2)</t>
  </si>
  <si>
    <t>Eventos cultura (T2)</t>
  </si>
  <si>
    <t>Contratación de servicios - Eventos cultura (T3)</t>
  </si>
  <si>
    <t>Eventos cultura (T3)</t>
  </si>
  <si>
    <t>Contratación de servicios - Eventos cultura (T4)</t>
  </si>
  <si>
    <t>Eventos cultura (T4)</t>
  </si>
  <si>
    <t>Contratación de servicios - Eventos seg. espacios públicos (T1)</t>
  </si>
  <si>
    <t>Eventos seg. espacios públicos (T1)</t>
  </si>
  <si>
    <t>Eventos seg. espacios públicos</t>
  </si>
  <si>
    <t>Contratación de servicios - Eventos seg. espacios públicos (T2)</t>
  </si>
  <si>
    <t>Eventos seg. espacios públicos (T2)</t>
  </si>
  <si>
    <t>Contratación de servicios - Eventos seg. espacios públicos (T3)</t>
  </si>
  <si>
    <t>Eventos seg. espacios públicos (T3)</t>
  </si>
  <si>
    <t>Contratación de servicios - Eventos seg. espacios públicos (T4)</t>
  </si>
  <si>
    <t>Eventos seg. espacios públicos (T4)</t>
  </si>
  <si>
    <t>Contratación de servicios - Eventos seguridad (T1)</t>
  </si>
  <si>
    <t>Eventos seguridad (T1)</t>
  </si>
  <si>
    <t>Eventos seguridad</t>
  </si>
  <si>
    <t>Contratación de servicios - Eventos seguridad (T2)</t>
  </si>
  <si>
    <t>Eventos seguridad (T2)</t>
  </si>
  <si>
    <t>Contratación de servicios - Eventos seguridad (T3)</t>
  </si>
  <si>
    <t>Eventos seguridad (T3)</t>
  </si>
  <si>
    <t>Contratación de servicios - Eventos seguridad (T4)</t>
  </si>
  <si>
    <t>Eventos seguridad (T4)</t>
  </si>
  <si>
    <t>Contratación de servicios - Festividades admin (T1)</t>
  </si>
  <si>
    <t>Festividades admin (T1)</t>
  </si>
  <si>
    <t>Festividades admin</t>
  </si>
  <si>
    <t>Contratación de servicios - Festividades admin (T2)</t>
  </si>
  <si>
    <t>Festividades admin (T2)</t>
  </si>
  <si>
    <t>Contratación de servicios - Festividades admin (T3)</t>
  </si>
  <si>
    <t>Festividades admin (T3)</t>
  </si>
  <si>
    <t>Contratación de servicios - Festividades admin (T4)</t>
  </si>
  <si>
    <t>Festividades admin (T4)</t>
  </si>
  <si>
    <t>Contratación de servicios - Festividades cultura (T1)</t>
  </si>
  <si>
    <t>Festividades cultura (T1)</t>
  </si>
  <si>
    <t>Festividades cultura</t>
  </si>
  <si>
    <t>Contratación de servicios - Festividades cultura (T2)</t>
  </si>
  <si>
    <t>Festividades cultura (T2)</t>
  </si>
  <si>
    <t>Contratación de servicios - Festividades cultura (T3)</t>
  </si>
  <si>
    <t>Festividades cultura (T3)</t>
  </si>
  <si>
    <t>Contratación de servicios - Festividades cultura (T4)</t>
  </si>
  <si>
    <t>Festividades cultura (T4)</t>
  </si>
  <si>
    <t>Contratación de servicios - Impresión (T1)</t>
  </si>
  <si>
    <t>Impresión (T1)</t>
  </si>
  <si>
    <t>Contratación de servicios - Impresión (T2)</t>
  </si>
  <si>
    <t>Impresión (T2)</t>
  </si>
  <si>
    <t>Contratación de servicios - Impresión (T3)</t>
  </si>
  <si>
    <t>Impresión (T3)</t>
  </si>
  <si>
    <t>Contratación de servicios - Impresión (T4)</t>
  </si>
  <si>
    <t>Impresión (T4)</t>
  </si>
  <si>
    <t>Contratación de servicios - Internet (Admin) (T1)</t>
  </si>
  <si>
    <t>Internet (Admin) (T1)</t>
  </si>
  <si>
    <t>Contratación de servicios - Internet (Admin) (T2)</t>
  </si>
  <si>
    <t>Internet (Admin) (T2)</t>
  </si>
  <si>
    <t>Contratación de servicios - Internet (Admin) (T3)</t>
  </si>
  <si>
    <t>Internet (Admin) (T3)</t>
  </si>
  <si>
    <t>Contratación de servicios - Internet (Admin) (T4)</t>
  </si>
  <si>
    <t>Internet (Admin) (T4)</t>
  </si>
  <si>
    <t>Contratación de servicios - Internet (Seguridad) (T1)</t>
  </si>
  <si>
    <t>Internet (Seguridad) (T1)</t>
  </si>
  <si>
    <t>Contratación de servicios - Internet (Seguridad) (T2)</t>
  </si>
  <si>
    <t>Internet (Seguridad) (T2)</t>
  </si>
  <si>
    <t>Contratación de servicios - Internet (Seguridad) (T3)</t>
  </si>
  <si>
    <t>Internet (Seguridad) (T3)</t>
  </si>
  <si>
    <t>Contratación de servicios - Internet (Seguridad) (T4)</t>
  </si>
  <si>
    <t>Internet (Seguridad) (T4)</t>
  </si>
  <si>
    <t>Contratación de servicios - Mantenimiento oficina (T1)</t>
  </si>
  <si>
    <t>Mantenimiento oficina (T1)</t>
  </si>
  <si>
    <t>Mantenimiento oficina</t>
  </si>
  <si>
    <t>Contratación de servicios - Mantenimiento oficina (T2)</t>
  </si>
  <si>
    <t>Mantenimiento oficina (T2)</t>
  </si>
  <si>
    <t>Contratación de servicios - Mantenimiento oficina (T3)</t>
  </si>
  <si>
    <t>Mantenimiento oficina (T3)</t>
  </si>
  <si>
    <t>Contratación de servicios - Mantenimiento oficina (T4)</t>
  </si>
  <si>
    <t>Mantenimiento oficina (T4)</t>
  </si>
  <si>
    <t>Contratación de servicios - Mantenimiento transporte (Admin) (T1)</t>
  </si>
  <si>
    <t>Mantenimiento transporte (Admin) (T1)</t>
  </si>
  <si>
    <t>Mantenimiento transporte (Admin)</t>
  </si>
  <si>
    <t>Contratación de servicios - Mantenimiento transporte (Admin) (T2)</t>
  </si>
  <si>
    <t>Mantenimiento transporte (Admin) (T2)</t>
  </si>
  <si>
    <t>Contratación de servicios - Mantenimiento transporte (Admin) (T3)</t>
  </si>
  <si>
    <t>Mantenimiento transporte (Admin) (T3)</t>
  </si>
  <si>
    <t>Contratación de servicios - Mantenimiento transporte (Admin) (T4)</t>
  </si>
  <si>
    <t>Mantenimiento transporte (Admin) (T4)</t>
  </si>
  <si>
    <t>Contratación de servicios - Mantenimiento transporte (Recolección) (T1)</t>
  </si>
  <si>
    <t>Mantenimiento transporte (Recolección) (T1)</t>
  </si>
  <si>
    <t>Mantenimiento transporte (Recolección)</t>
  </si>
  <si>
    <t>Contratación de servicios - Mantenimiento transporte (Recolección) (T2)</t>
  </si>
  <si>
    <t>Mantenimiento transporte (Recolección) (T2)</t>
  </si>
  <si>
    <t>Contratación de servicios - Mantenimiento transporte (Recolección) (T3)</t>
  </si>
  <si>
    <t>Mantenimiento transporte (Recolección) (T3)</t>
  </si>
  <si>
    <t>Contratación de servicios - Mantenimiento transporte (Recolección) (T4)</t>
  </si>
  <si>
    <t>Mantenimiento transporte (Recolección) (T4)</t>
  </si>
  <si>
    <t>Contratación de servicios - Publicidad (T1)</t>
  </si>
  <si>
    <t>Publicidad (T1)</t>
  </si>
  <si>
    <t>Publicidad</t>
  </si>
  <si>
    <t>Contratación de servicios - Publicidad (T2)</t>
  </si>
  <si>
    <t>Publicidad (T2)</t>
  </si>
  <si>
    <t>Contratación de servicios - Publicidad (T3)</t>
  </si>
  <si>
    <t>Publicidad (T3)</t>
  </si>
  <si>
    <t>Contratación de servicios - Publicidad (T4)</t>
  </si>
  <si>
    <t>Publicidad (T4)</t>
  </si>
  <si>
    <t>Contratación de servicios - Radiocomunicación (T1)</t>
  </si>
  <si>
    <t>Radiocomunicación (T1)</t>
  </si>
  <si>
    <t>Contratación de servicios - Radiocomunicación (T2)</t>
  </si>
  <si>
    <t>Radiocomunicación (T2)</t>
  </si>
  <si>
    <t>Contratación de servicios - Radiocomunicación (T3)</t>
  </si>
  <si>
    <t>Radiocomunicación (T3)</t>
  </si>
  <si>
    <t>Contratación de servicios - Radiocomunicación (T4)</t>
  </si>
  <si>
    <t>Radiocomunicación (T4)</t>
  </si>
  <si>
    <t>Contratación de servicios - Recolección residuos sólidos (T1)</t>
  </si>
  <si>
    <t>Recolección residuos sólidos (T1)</t>
  </si>
  <si>
    <t>Contratación de servicios - Recolección residuos sólidos (T2)</t>
  </si>
  <si>
    <t>Recolección residuos sólidos (T2)</t>
  </si>
  <si>
    <t>Contratación de servicios - Recolección residuos sólidos (T3)</t>
  </si>
  <si>
    <t>Recolección residuos sólidos (T3)</t>
  </si>
  <si>
    <t>Contratación de servicios - Recolección residuos sólidos (T4)</t>
  </si>
  <si>
    <t>Recolección residuos sólidos (T4)</t>
  </si>
  <si>
    <t>Contratación de servicios - Seguro bienes (Admin) (T1)</t>
  </si>
  <si>
    <t>Seguro bienes (Admin) (T1)</t>
  </si>
  <si>
    <t>Seguro bienes (Admin)</t>
  </si>
  <si>
    <t>Póliza</t>
  </si>
  <si>
    <t>Contratación de servicios - Seguro bienes (Admin) (T2)</t>
  </si>
  <si>
    <t>Seguro bienes (Admin) (T2)</t>
  </si>
  <si>
    <t>Contratación de servicios - Seguro bienes (Admin) (T3)</t>
  </si>
  <si>
    <t>Seguro bienes (Admin) (T3)</t>
  </si>
  <si>
    <t>Contratación de servicios - Seguro bienes (Admin) (T4)</t>
  </si>
  <si>
    <t>Seguro bienes (Admin) (T4)</t>
  </si>
  <si>
    <t>Contratación de servicios - Seguro bienes (Recolección) (T1)</t>
  </si>
  <si>
    <t>Seguro bienes (Recolección) (T1)</t>
  </si>
  <si>
    <t>Seguro bienes (Recolección)</t>
  </si>
  <si>
    <t>Contratación de servicios - Seguro bienes (Recolección) (T2)</t>
  </si>
  <si>
    <t>Seguro bienes (Recolección) (T2)</t>
  </si>
  <si>
    <t>Contratación de servicios - Seguro bienes (Recolección) (T3)</t>
  </si>
  <si>
    <t>Seguro bienes (Recolección) (T3)</t>
  </si>
  <si>
    <t>Contratación de servicios - Seguro bienes (Recolección) (T4)</t>
  </si>
  <si>
    <t>Seguro bienes (Recolección) (T4)</t>
  </si>
  <si>
    <t>Contratación de servicios - Servicios funerarios (T1)</t>
  </si>
  <si>
    <t>Servicios funerarios (T1)</t>
  </si>
  <si>
    <t>Servicios funerarios</t>
  </si>
  <si>
    <t>Contratación de servicios - Servicios funerarios (T2)</t>
  </si>
  <si>
    <t>Servicios funerarios (T2)</t>
  </si>
  <si>
    <t>Contratación de servicios - Servicios funerarios (T3)</t>
  </si>
  <si>
    <t>Servicios funerarios (T3)</t>
  </si>
  <si>
    <t>Contratación de servicios - Servicios funerarios (T4)</t>
  </si>
  <si>
    <t>Servicios funerarios (T4)</t>
  </si>
  <si>
    <t>Contratación de servicios - Servicios jurídicos (T1)</t>
  </si>
  <si>
    <t>Servicios jurídicos (T1)</t>
  </si>
  <si>
    <t>Servicios: Consultorías</t>
  </si>
  <si>
    <t>Servicios jurídicos</t>
  </si>
  <si>
    <t>Contratación de servicios - Servicios jurídicos (T2)</t>
  </si>
  <si>
    <t>Servicios jurídicos (T2)</t>
  </si>
  <si>
    <t>Contratación de servicios - Servicios jurídicos (T3)</t>
  </si>
  <si>
    <t>Servicios jurídicos (T3)</t>
  </si>
  <si>
    <t>Contratación de servicios - Servicios jurídicos (T4)</t>
  </si>
  <si>
    <t>Servicios jurídicos (T4)</t>
  </si>
  <si>
    <t>Contratación de servicios - Servicios técnicos profesionales (T1)</t>
  </si>
  <si>
    <t>Servicios técnicos profesionales (T1)</t>
  </si>
  <si>
    <t>Servicios técnicos profesionales</t>
  </si>
  <si>
    <t>Contratación de servicios - Servicios técnicos profesionales (T2)</t>
  </si>
  <si>
    <t>Servicios técnicos profesionales (T2)</t>
  </si>
  <si>
    <t>Contratación de servicios - Servicios técnicos profesionales (T3)</t>
  </si>
  <si>
    <t>Servicios técnicos profesionales (T3)</t>
  </si>
  <si>
    <t>Contratación de servicios - Servicios técnicos profesionales (T4)</t>
  </si>
  <si>
    <t>Servicios técnicos profesionales (T4)</t>
  </si>
  <si>
    <t>Contratación de servicios - Teléfono (T1)</t>
  </si>
  <si>
    <t>Teléfono (T1)</t>
  </si>
  <si>
    <t>Contratación de servicios - Teléfono (T2)</t>
  </si>
  <si>
    <t>Teléfono (T2)</t>
  </si>
  <si>
    <t>Contratación de servicios - Teléfono (T3)</t>
  </si>
  <si>
    <t>Teléfono (T3)</t>
  </si>
  <si>
    <t>Contratación de servicios - Teléfono (T4)</t>
  </si>
  <si>
    <t>Teléfono (T4)</t>
  </si>
  <si>
    <t>Nómina - Nómina (T1)</t>
  </si>
  <si>
    <t>Nómina (T1)</t>
  </si>
  <si>
    <t>Nómina</t>
  </si>
  <si>
    <t>2.1.1.1</t>
  </si>
  <si>
    <t>Sueldos fijos</t>
  </si>
  <si>
    <t>2.1.1.2</t>
  </si>
  <si>
    <t>Sueldos temporales</t>
  </si>
  <si>
    <t>2.1.2.1</t>
  </si>
  <si>
    <t>Dietas</t>
  </si>
  <si>
    <t>2.1.3.1</t>
  </si>
  <si>
    <t>Regalía Pascual</t>
  </si>
  <si>
    <t>2.1.4.1</t>
  </si>
  <si>
    <t>Contribuciones a la Seguridad Social</t>
  </si>
  <si>
    <t>Nómina - Nómina (T2)</t>
  </si>
  <si>
    <t>Nómina (T2)</t>
  </si>
  <si>
    <t>Nómina - Nómina (T3)</t>
  </si>
  <si>
    <t>Nómina (T3)</t>
  </si>
  <si>
    <t>Nómina - Nómina (T4)</t>
  </si>
  <si>
    <t>Nómina (T4)</t>
  </si>
  <si>
    <t>Transferencias - Transferencias (T1)</t>
  </si>
  <si>
    <t>Transferencias (T1)</t>
  </si>
  <si>
    <t>Transferencias</t>
  </si>
  <si>
    <t>2.4.1.1</t>
  </si>
  <si>
    <t>Ayudas sociales</t>
  </si>
  <si>
    <t>2.4.1.2</t>
  </si>
  <si>
    <t>Transferencias a instituciones sin fines de lucro</t>
  </si>
  <si>
    <t>2.4.2.1</t>
  </si>
  <si>
    <t>Transferencias corrientes</t>
  </si>
  <si>
    <t>Transferencias - Transferencias (T2)</t>
  </si>
  <si>
    <t>Transferencias (T2)</t>
  </si>
  <si>
    <t>Transferencias - Transferencias (T3)</t>
  </si>
  <si>
    <t>Transferencias (T3)</t>
  </si>
  <si>
    <t>Transferencias - Transferencias (T4)</t>
  </si>
  <si>
    <t>Transferencias (T4)</t>
  </si>
  <si>
    <t>REGIONES</t>
  </si>
  <si>
    <t>PROVINCIAS</t>
  </si>
  <si>
    <t>MUNICIPIOS</t>
  </si>
  <si>
    <t>DISTRITOS MUNICIPALES</t>
  </si>
  <si>
    <t>REGION</t>
  </si>
  <si>
    <t>PROVINCIA</t>
  </si>
  <si>
    <t>MUNICIPIO</t>
  </si>
  <si>
    <t>DISTRITO MUNICIPAL</t>
  </si>
  <si>
    <t>Procedimientos</t>
  </si>
  <si>
    <t>Destinado a MIPYME?</t>
  </si>
  <si>
    <t>Un</t>
  </si>
  <si>
    <t>Desc.</t>
  </si>
  <si>
    <t xml:space="preserve">Objeto de Contratación </t>
  </si>
  <si>
    <t>Etiquetas necesarias</t>
  </si>
  <si>
    <t>CIBAO NORDESTE</t>
  </si>
  <si>
    <t>Duarte</t>
  </si>
  <si>
    <t>Arenoso</t>
  </si>
  <si>
    <t>Comparacion de Precios</t>
  </si>
  <si>
    <t>CAJ</t>
  </si>
  <si>
    <t>CIBAO SUR</t>
  </si>
  <si>
    <t>Puerto Plata</t>
  </si>
  <si>
    <t>Sabana Iglesia</t>
  </si>
  <si>
    <t>El Aguacate</t>
  </si>
  <si>
    <t>MIPYME Mujeres</t>
  </si>
  <si>
    <t>CM</t>
  </si>
  <si>
    <t>Centímetro</t>
  </si>
  <si>
    <t>Espaillat</t>
  </si>
  <si>
    <t>Villa Bisonó (Navarrete)</t>
  </si>
  <si>
    <t>Las Coles</t>
  </si>
  <si>
    <t>Compras por debajo del Umbral</t>
  </si>
  <si>
    <t>CM2</t>
  </si>
  <si>
    <t>Centímetro Cuadrado</t>
  </si>
  <si>
    <t>CIBAO NOROESTE</t>
  </si>
  <si>
    <t>Concepción de La Vega</t>
  </si>
  <si>
    <t>Jánico</t>
  </si>
  <si>
    <t>Castillo</t>
  </si>
  <si>
    <t>Excepción - Bienes o servicios con exclusividad</t>
  </si>
  <si>
    <t>CT</t>
  </si>
  <si>
    <t>Ciento</t>
  </si>
  <si>
    <t>Servicios: Consultoría basada en la calidad de los servicios</t>
  </si>
  <si>
    <t>VALDESIA</t>
  </si>
  <si>
    <t>Monseñor Nouel</t>
  </si>
  <si>
    <t>Licey al Medio</t>
  </si>
  <si>
    <t>Hostos</t>
  </si>
  <si>
    <t>Excepción - Construcción, instalación o adquisición de oficinas para el servicio exterior</t>
  </si>
  <si>
    <t>DEC</t>
  </si>
  <si>
    <t>Decena</t>
  </si>
  <si>
    <t>Obras</t>
  </si>
  <si>
    <t>ENRIQUILLO</t>
  </si>
  <si>
    <t>Sánchez Ramírez</t>
  </si>
  <si>
    <t>San José de las Matas</t>
  </si>
  <si>
    <t>Sabana Grande de Hostos</t>
  </si>
  <si>
    <t>Excepción - Contratación de publicidad a través de medios de comunicación social</t>
  </si>
  <si>
    <t>DM</t>
  </si>
  <si>
    <t>Decímetro</t>
  </si>
  <si>
    <t>EL VALLE</t>
  </si>
  <si>
    <t>Tamboril</t>
  </si>
  <si>
    <t>Las Guáranas</t>
  </si>
  <si>
    <t>Excepción - Obras científicas, técnicas, artísticas, o restauración  de monumentos históricos</t>
  </si>
  <si>
    <t>DÍA</t>
  </si>
  <si>
    <t>Día</t>
  </si>
  <si>
    <t>YUMA</t>
  </si>
  <si>
    <t>Hermanas Mirabal</t>
  </si>
  <si>
    <t>Villa González</t>
  </si>
  <si>
    <t>Pimentel</t>
  </si>
  <si>
    <t>Excepción - Proveedor Único</t>
  </si>
  <si>
    <t>DOC</t>
  </si>
  <si>
    <t>HIGUAMO</t>
  </si>
  <si>
    <t>María Trinidad Sánchez</t>
  </si>
  <si>
    <t>Puñal</t>
  </si>
  <si>
    <t>San Fco. de Macorís</t>
  </si>
  <si>
    <t>Cenoví</t>
  </si>
  <si>
    <t>Excepción - Rescisión de contratos cuya terminación no exceda el 40% del monto total del proyecto, obra o servicio</t>
  </si>
  <si>
    <t>GAL</t>
  </si>
  <si>
    <t>OZAMA O METROPOLITANA</t>
  </si>
  <si>
    <t>Samaná</t>
  </si>
  <si>
    <t>San Felipe de Puerto Plata</t>
  </si>
  <si>
    <t>Don Antonio Guzmán Fernández</t>
  </si>
  <si>
    <t>Excepción - Resolución 15-08 sobre compra y contratación de pasaje aéreo, combustible y reparación de vehículos de motor</t>
  </si>
  <si>
    <t>G</t>
  </si>
  <si>
    <t>Gramo</t>
  </si>
  <si>
    <t>Valverde</t>
  </si>
  <si>
    <t>Altamira</t>
  </si>
  <si>
    <t>Jaya</t>
  </si>
  <si>
    <t>Licitacion Publica</t>
  </si>
  <si>
    <t>H</t>
  </si>
  <si>
    <t>Hora</t>
  </si>
  <si>
    <t>Santiago Rodriguez</t>
  </si>
  <si>
    <t>Guananico</t>
  </si>
  <si>
    <t>La Peña</t>
  </si>
  <si>
    <t>Licitacion Publica Internacional</t>
  </si>
  <si>
    <t>H/H</t>
  </si>
  <si>
    <t>Hora Hombre</t>
  </si>
  <si>
    <t>Montecristi</t>
  </si>
  <si>
    <t>Imbert</t>
  </si>
  <si>
    <t>Licitacion Restringida</t>
  </si>
  <si>
    <t>KG</t>
  </si>
  <si>
    <t>Kilogramo</t>
  </si>
  <si>
    <t>Dajabón</t>
  </si>
  <si>
    <t>Los Hidalgos</t>
  </si>
  <si>
    <t>Villa Riva</t>
  </si>
  <si>
    <t>Agua Santa del Yuna</t>
  </si>
  <si>
    <t>Sorteo de Obras</t>
  </si>
  <si>
    <t>KM</t>
  </si>
  <si>
    <t>Kilómetro</t>
  </si>
  <si>
    <t>San Cristóbal</t>
  </si>
  <si>
    <t>Luperón</t>
  </si>
  <si>
    <t>Barraquito</t>
  </si>
  <si>
    <t>Subasta Inversa</t>
  </si>
  <si>
    <t>KM2</t>
  </si>
  <si>
    <t>Kilómetro cuadrado</t>
  </si>
  <si>
    <t>Peravia</t>
  </si>
  <si>
    <t>Sosúa</t>
  </si>
  <si>
    <t>Cristo Rey de Guaraguao</t>
  </si>
  <si>
    <t>LB</t>
  </si>
  <si>
    <t>Libra </t>
  </si>
  <si>
    <t>San José de Ocoa</t>
  </si>
  <si>
    <t>Villa Isabela</t>
  </si>
  <si>
    <t>Las Táranas</t>
  </si>
  <si>
    <t>L</t>
  </si>
  <si>
    <t>Litro</t>
  </si>
  <si>
    <t>Azua</t>
  </si>
  <si>
    <t>Villa Montellano</t>
  </si>
  <si>
    <t>MES</t>
  </si>
  <si>
    <t>Barahona</t>
  </si>
  <si>
    <t>Moca</t>
  </si>
  <si>
    <t>Salcedo</t>
  </si>
  <si>
    <t>Jamao Afuera</t>
  </si>
  <si>
    <t>M</t>
  </si>
  <si>
    <t>Metro</t>
  </si>
  <si>
    <t>Bahoruco</t>
  </si>
  <si>
    <t>Cayetano Germosén</t>
  </si>
  <si>
    <t>M2</t>
  </si>
  <si>
    <t>Metro cuadrado</t>
  </si>
  <si>
    <t>Pedernales</t>
  </si>
  <si>
    <t>Gaspar Hernández</t>
  </si>
  <si>
    <t>Tenares</t>
  </si>
  <si>
    <t>Blanco</t>
  </si>
  <si>
    <t>M3</t>
  </si>
  <si>
    <t>Metro cúbico</t>
  </si>
  <si>
    <t>Independencia</t>
  </si>
  <si>
    <t>Jamao al Norte</t>
  </si>
  <si>
    <t>MG</t>
  </si>
  <si>
    <t>Miligramo</t>
  </si>
  <si>
    <t>San Juan</t>
  </si>
  <si>
    <t>La Vega</t>
  </si>
  <si>
    <t>Villa Tapia</t>
  </si>
  <si>
    <t>MM</t>
  </si>
  <si>
    <t>Milímetro</t>
  </si>
  <si>
    <t>Elías Piña</t>
  </si>
  <si>
    <t>Constanza</t>
  </si>
  <si>
    <t>Cabrera</t>
  </si>
  <si>
    <t>Arroyo Salado</t>
  </si>
  <si>
    <t>MI</t>
  </si>
  <si>
    <t>Milla</t>
  </si>
  <si>
    <t>La Romana</t>
  </si>
  <si>
    <t>Jarabacoa</t>
  </si>
  <si>
    <t>MIL</t>
  </si>
  <si>
    <t>Millar</t>
  </si>
  <si>
    <t>La Altagracia</t>
  </si>
  <si>
    <t>Jima Abajo</t>
  </si>
  <si>
    <t>La Entrada</t>
  </si>
  <si>
    <t>OZ</t>
  </si>
  <si>
    <t>Onza</t>
  </si>
  <si>
    <t>El Seibo</t>
  </si>
  <si>
    <t>Bonao</t>
  </si>
  <si>
    <t>El Factor</t>
  </si>
  <si>
    <t>PAQ</t>
  </si>
  <si>
    <t>San Pedro de Macorís</t>
  </si>
  <si>
    <t>Maimón</t>
  </si>
  <si>
    <t>El Pozo</t>
  </si>
  <si>
    <t>FT</t>
  </si>
  <si>
    <t>Pie</t>
  </si>
  <si>
    <t>Hato Mayor</t>
  </si>
  <si>
    <t>Piedra Blanca</t>
  </si>
  <si>
    <t>Nagua</t>
  </si>
  <si>
    <t>Arroyo al Medio</t>
  </si>
  <si>
    <t>FT2</t>
  </si>
  <si>
    <t>Pie cuadrado</t>
  </si>
  <si>
    <t>Monte Plata</t>
  </si>
  <si>
    <t>Cotuí</t>
  </si>
  <si>
    <t>Las Gordas</t>
  </si>
  <si>
    <t>FT3</t>
  </si>
  <si>
    <t>Pie cúbico</t>
  </si>
  <si>
    <t>Distrito Nacional</t>
  </si>
  <si>
    <t>Cevicos</t>
  </si>
  <si>
    <t>IN</t>
  </si>
  <si>
    <t>Pulgada</t>
  </si>
  <si>
    <t>Santo Domingo</t>
  </si>
  <si>
    <t>Fantino</t>
  </si>
  <si>
    <t>San José de Matanzas</t>
  </si>
  <si>
    <t>PULG</t>
  </si>
  <si>
    <t>La Mata</t>
  </si>
  <si>
    <t>Río San Juan</t>
  </si>
  <si>
    <t>IN2</t>
  </si>
  <si>
    <t>Pulgada cuadrada</t>
  </si>
  <si>
    <t>Las Terrenas</t>
  </si>
  <si>
    <t>500UD</t>
  </si>
  <si>
    <t>Quinientas unidades</t>
  </si>
  <si>
    <t>Sánchez</t>
  </si>
  <si>
    <t>Q</t>
  </si>
  <si>
    <t>Quintal</t>
  </si>
  <si>
    <t>Santa Bárbara de Samaná</t>
  </si>
  <si>
    <t>Arroyo Barril</t>
  </si>
  <si>
    <t>RESMA</t>
  </si>
  <si>
    <t>El Limón</t>
  </si>
  <si>
    <t>SEM</t>
  </si>
  <si>
    <t>Semana</t>
  </si>
  <si>
    <t>Las Galeras</t>
  </si>
  <si>
    <t>TON</t>
  </si>
  <si>
    <t>Tonelada</t>
  </si>
  <si>
    <t>UD</t>
  </si>
  <si>
    <t>Cañongo</t>
  </si>
  <si>
    <t>YD</t>
  </si>
  <si>
    <t>Yarda</t>
  </si>
  <si>
    <t>YD2</t>
  </si>
  <si>
    <t>Yarda cuadrada</t>
  </si>
  <si>
    <t>El Pino</t>
  </si>
  <si>
    <t>Manuel Bueno</t>
  </si>
  <si>
    <t>Loma de Cabrera</t>
  </si>
  <si>
    <t>Capotillo</t>
  </si>
  <si>
    <t>Santiago de la Cruz</t>
  </si>
  <si>
    <t>Partido</t>
  </si>
  <si>
    <t>Restauración</t>
  </si>
  <si>
    <t>Castañuelas</t>
  </si>
  <si>
    <t>Palo Verde</t>
  </si>
  <si>
    <t>Santa Cruz de Mao</t>
  </si>
  <si>
    <t>Guayubín</t>
  </si>
  <si>
    <t>Cana Chapetón</t>
  </si>
  <si>
    <t>Esperanza</t>
  </si>
  <si>
    <t>Laguna Salada</t>
  </si>
  <si>
    <t>Hatillo Palma</t>
  </si>
  <si>
    <t>San Ignacio de Sabaneta</t>
  </si>
  <si>
    <t>Villa Elisa</t>
  </si>
  <si>
    <t>Villa los Almácigos</t>
  </si>
  <si>
    <t>Las Matas de Santa Cruz</t>
  </si>
  <si>
    <t>Monción</t>
  </si>
  <si>
    <t>Pepillo Salcedo</t>
  </si>
  <si>
    <t>San Fernando de Montecristi</t>
  </si>
  <si>
    <t>Villa Vásquez</t>
  </si>
  <si>
    <t>Boca de Mao</t>
  </si>
  <si>
    <t>Jicomé</t>
  </si>
  <si>
    <t>Maizal</t>
  </si>
  <si>
    <t>Paradero</t>
  </si>
  <si>
    <t>Cruce de Guayacanes</t>
  </si>
  <si>
    <t>Jaibón (Laguna Salada)</t>
  </si>
  <si>
    <t>Bajos de Haina</t>
  </si>
  <si>
    <t>La Caya</t>
  </si>
  <si>
    <t>Los Cacaos</t>
  </si>
  <si>
    <t>Cambita Garabitos</t>
  </si>
  <si>
    <t>Ámina</t>
  </si>
  <si>
    <t>San Gregorio de Nigua</t>
  </si>
  <si>
    <t>Guatapanal</t>
  </si>
  <si>
    <t>Sabana Grande de Palenque</t>
  </si>
  <si>
    <t>Jaibón (Pueblo Nuevo)</t>
  </si>
  <si>
    <t>Yaguate</t>
  </si>
  <si>
    <t>Villa Altagracia</t>
  </si>
  <si>
    <t>Baní</t>
  </si>
  <si>
    <t>Nizao</t>
  </si>
  <si>
    <t>Joba Arriba</t>
  </si>
  <si>
    <t>Veragua</t>
  </si>
  <si>
    <t>Sabana Larga</t>
  </si>
  <si>
    <t>Villa Magante</t>
  </si>
  <si>
    <t>Rancho Arriba</t>
  </si>
  <si>
    <t>Azua de Compostela</t>
  </si>
  <si>
    <t>Canca la Reina</t>
  </si>
  <si>
    <t>Guayabal</t>
  </si>
  <si>
    <t>El Higuerito</t>
  </si>
  <si>
    <t>Las Charcas</t>
  </si>
  <si>
    <t>José Contreras</t>
  </si>
  <si>
    <t>Las Yayas de Viajama</t>
  </si>
  <si>
    <t>Juan López</t>
  </si>
  <si>
    <t>Padre Las Casas</t>
  </si>
  <si>
    <t>La Ortega</t>
  </si>
  <si>
    <t>Peralta</t>
  </si>
  <si>
    <t>Las Lagunas Abajo</t>
  </si>
  <si>
    <t>Sabana Yegua</t>
  </si>
  <si>
    <t>Tábara Arriba</t>
  </si>
  <si>
    <t>Monte de la Jagua</t>
  </si>
  <si>
    <t>Estebanía</t>
  </si>
  <si>
    <t>San Víctor</t>
  </si>
  <si>
    <t>Pueblo Viejo</t>
  </si>
  <si>
    <t>Santa Cruz de Barahona</t>
  </si>
  <si>
    <t>Río Grande</t>
  </si>
  <si>
    <t>Cabral</t>
  </si>
  <si>
    <t>Enriquillo</t>
  </si>
  <si>
    <t>Las Salinas</t>
  </si>
  <si>
    <t>Paraíso</t>
  </si>
  <si>
    <t>Navas</t>
  </si>
  <si>
    <t>Polo</t>
  </si>
  <si>
    <t>Belloso</t>
  </si>
  <si>
    <t>Vicente Noble</t>
  </si>
  <si>
    <t>El Estrecho de Luperón Omar Bross</t>
  </si>
  <si>
    <t>El Peñón</t>
  </si>
  <si>
    <t>La Isabela</t>
  </si>
  <si>
    <t>Fundación</t>
  </si>
  <si>
    <t>La Ciénaga</t>
  </si>
  <si>
    <t>Jaquimeyes</t>
  </si>
  <si>
    <t>Neyba</t>
  </si>
  <si>
    <t>Yásica Arriba</t>
  </si>
  <si>
    <t>Galván</t>
  </si>
  <si>
    <t>Cabarete</t>
  </si>
  <si>
    <t>Los Ríos</t>
  </si>
  <si>
    <t>Sabaneta de Yásica</t>
  </si>
  <si>
    <t>Tamayo</t>
  </si>
  <si>
    <t>Villa Jaragua</t>
  </si>
  <si>
    <t>Estero Hondo</t>
  </si>
  <si>
    <t>Gualete</t>
  </si>
  <si>
    <t>Oviedo</t>
  </si>
  <si>
    <t>La Jaiba</t>
  </si>
  <si>
    <t>Jimaní</t>
  </si>
  <si>
    <t>Duvergé</t>
  </si>
  <si>
    <t>La Descubierta</t>
  </si>
  <si>
    <t>El Caimito</t>
  </si>
  <si>
    <t>Mella</t>
  </si>
  <si>
    <t>Postrer Río</t>
  </si>
  <si>
    <t>Juncalito</t>
  </si>
  <si>
    <t>Cristóbal</t>
  </si>
  <si>
    <t>Las Palomas</t>
  </si>
  <si>
    <t>San Juan de la Maguana</t>
  </si>
  <si>
    <t>Bohechio</t>
  </si>
  <si>
    <t>Canabacoa</t>
  </si>
  <si>
    <t>El Cercado</t>
  </si>
  <si>
    <t>Juan de Herrera</t>
  </si>
  <si>
    <t>Las Matas de Farfán</t>
  </si>
  <si>
    <t>Vallejuelo</t>
  </si>
  <si>
    <t>El Rubio</t>
  </si>
  <si>
    <t>Comendador</t>
  </si>
  <si>
    <t>La Cuesta</t>
  </si>
  <si>
    <t>Bánica</t>
  </si>
  <si>
    <t>Las Placetas</t>
  </si>
  <si>
    <t>El Llano</t>
  </si>
  <si>
    <t>Hondo Valle</t>
  </si>
  <si>
    <t>Baitoa</t>
  </si>
  <si>
    <t>Pedro Santana</t>
  </si>
  <si>
    <t>Hato del Yaque</t>
  </si>
  <si>
    <t>Juan Santiago</t>
  </si>
  <si>
    <t>La Canela</t>
  </si>
  <si>
    <t>Pedro García</t>
  </si>
  <si>
    <t>Guaymate</t>
  </si>
  <si>
    <t>San Francisco de Jacagua</t>
  </si>
  <si>
    <t>Villa Hermosa</t>
  </si>
  <si>
    <t>Salvaléon de Higüey</t>
  </si>
  <si>
    <t>Canca la Piedra</t>
  </si>
  <si>
    <t>San Rafael del Yuma</t>
  </si>
  <si>
    <t>Santa Cruz del Seibo</t>
  </si>
  <si>
    <t>Miches</t>
  </si>
  <si>
    <t>Palmar Arriba</t>
  </si>
  <si>
    <t>San José de los Llanos</t>
  </si>
  <si>
    <t>Ramón Santana</t>
  </si>
  <si>
    <t>Consuelo</t>
  </si>
  <si>
    <t>La Sabina</t>
  </si>
  <si>
    <t>Quisqueya</t>
  </si>
  <si>
    <t>Tireo Arriba</t>
  </si>
  <si>
    <t>Guayacanes</t>
  </si>
  <si>
    <t>Buena Vista</t>
  </si>
  <si>
    <t>Hato Mayor del Rey</t>
  </si>
  <si>
    <t>Sabana de la Mar</t>
  </si>
  <si>
    <t>Manabao</t>
  </si>
  <si>
    <t>El Valle</t>
  </si>
  <si>
    <t>Rincón</t>
  </si>
  <si>
    <t>Bayaguana</t>
  </si>
  <si>
    <t>El Ranchito</t>
  </si>
  <si>
    <t>Sabana Grande de Boyá</t>
  </si>
  <si>
    <t>Yamasá</t>
  </si>
  <si>
    <t>Río Verde Arriba</t>
  </si>
  <si>
    <t>Peralvillo</t>
  </si>
  <si>
    <t>Arroyo Toro Masipedro</t>
  </si>
  <si>
    <t>Santo Domingo Este</t>
  </si>
  <si>
    <t>Jayaco</t>
  </si>
  <si>
    <t>Santo Domingo Oeste</t>
  </si>
  <si>
    <t>Juma Bejucal</t>
  </si>
  <si>
    <t>Santo Domingo Norte</t>
  </si>
  <si>
    <t>La Salvia- Los Quemados</t>
  </si>
  <si>
    <t>Boca Chica</t>
  </si>
  <si>
    <t>Sabana del Puerto</t>
  </si>
  <si>
    <t>Guerra</t>
  </si>
  <si>
    <t>Los Alcarrizos</t>
  </si>
  <si>
    <t>Juan Adrián</t>
  </si>
  <si>
    <t>Pedro Brand</t>
  </si>
  <si>
    <t>Villa de Sonador</t>
  </si>
  <si>
    <t>La Cueva</t>
  </si>
  <si>
    <t>Caballero</t>
  </si>
  <si>
    <t>Comedero Arriba</t>
  </si>
  <si>
    <t>Platanal</t>
  </si>
  <si>
    <t>Quita Sueño</t>
  </si>
  <si>
    <t>Angelina</t>
  </si>
  <si>
    <t>Hernando Alonso</t>
  </si>
  <si>
    <t>La Bija</t>
  </si>
  <si>
    <t>Sabana Cruz</t>
  </si>
  <si>
    <t>Sabana Higüero</t>
  </si>
  <si>
    <t>Guayabo</t>
  </si>
  <si>
    <t>Guanito</t>
  </si>
  <si>
    <t>Rancho de la Guardia</t>
  </si>
  <si>
    <t>Río Limpio</t>
  </si>
  <si>
    <t>Arroyo Cano</t>
  </si>
  <si>
    <t>El Yaque</t>
  </si>
  <si>
    <t>Batista</t>
  </si>
  <si>
    <t>Nuevo Brasil</t>
  </si>
  <si>
    <t>Jínova</t>
  </si>
  <si>
    <t>Carrera de Yeguas</t>
  </si>
  <si>
    <t>Matayaya</t>
  </si>
  <si>
    <t>El Rosario</t>
  </si>
  <si>
    <t>Hato del Padre</t>
  </si>
  <si>
    <t>La Jagua</t>
  </si>
  <si>
    <t>Las Charcas de María Nova</t>
  </si>
  <si>
    <t>Las Maguanas, Hato Nuevo</t>
  </si>
  <si>
    <t>Las Zanjas</t>
  </si>
  <si>
    <t>Pedro Corto</t>
  </si>
  <si>
    <t>Sabana Alta</t>
  </si>
  <si>
    <t>Sabaneta</t>
  </si>
  <si>
    <t>Jorgillo</t>
  </si>
  <si>
    <t>El Salado</t>
  </si>
  <si>
    <t>Las Clavellinas</t>
  </si>
  <si>
    <t>El Palmar</t>
  </si>
  <si>
    <t>Cabeza de Toro</t>
  </si>
  <si>
    <t>Mena</t>
  </si>
  <si>
    <t>Monserrat</t>
  </si>
  <si>
    <t>Santa Bárbara El 06</t>
  </si>
  <si>
    <t>Santana</t>
  </si>
  <si>
    <t>Uvilla</t>
  </si>
  <si>
    <t>Arroyo Dulce</t>
  </si>
  <si>
    <t>Pescadería</t>
  </si>
  <si>
    <t>Palo Alto</t>
  </si>
  <si>
    <t>Los Patos</t>
  </si>
  <si>
    <t>El Cachón</t>
  </si>
  <si>
    <t>La Guázara</t>
  </si>
  <si>
    <t>Villa Central</t>
  </si>
  <si>
    <t>Canoa</t>
  </si>
  <si>
    <t>Fondo Negro</t>
  </si>
  <si>
    <t>Quita Coraza</t>
  </si>
  <si>
    <t>Batey 08</t>
  </si>
  <si>
    <t>La Colonia</t>
  </si>
  <si>
    <t>Vengan a ver</t>
  </si>
  <si>
    <t>Boca de Cachón</t>
  </si>
  <si>
    <t>Juancho</t>
  </si>
  <si>
    <t>José Fco. Peña Gómez</t>
  </si>
  <si>
    <t>Guayabo Dulce</t>
  </si>
  <si>
    <t>Mata Palacio</t>
  </si>
  <si>
    <t>Yerba Buena</t>
  </si>
  <si>
    <t>Las Cañitas, Elupina Cordero</t>
  </si>
  <si>
    <t>Boyá</t>
  </si>
  <si>
    <t>Chirino</t>
  </si>
  <si>
    <t>Don Juan</t>
  </si>
  <si>
    <t>Gonzalo</t>
  </si>
  <si>
    <t>Majagual</t>
  </si>
  <si>
    <t>Los Botados</t>
  </si>
  <si>
    <t>Mamá Tingó</t>
  </si>
  <si>
    <t>El Puerto</t>
  </si>
  <si>
    <t>Gautier</t>
  </si>
  <si>
    <t>La Caleta</t>
  </si>
  <si>
    <t>Hato Viejo</t>
  </si>
  <si>
    <t>Palmarejo-Villa Linda</t>
  </si>
  <si>
    <t>Pantoja</t>
  </si>
  <si>
    <t>La Cuaba</t>
  </si>
  <si>
    <t>La Guáyiga</t>
  </si>
  <si>
    <t>San Luis</t>
  </si>
  <si>
    <t>La Victoria</t>
  </si>
  <si>
    <t>Barreras</t>
  </si>
  <si>
    <t>Barro Arriba</t>
  </si>
  <si>
    <t>Clavellina</t>
  </si>
  <si>
    <t>Doña Emma Balaguer viuda Vallejo</t>
  </si>
  <si>
    <t>Las Barías-La Estancia</t>
  </si>
  <si>
    <t>Las Lomas</t>
  </si>
  <si>
    <t>Los Jovillos</t>
  </si>
  <si>
    <t>Puerto Viejo</t>
  </si>
  <si>
    <t>Palmar de Ocoa</t>
  </si>
  <si>
    <t>Hato Nuevo Cortés</t>
  </si>
  <si>
    <t>Villarpando</t>
  </si>
  <si>
    <t>La Siembra</t>
  </si>
  <si>
    <t>Las Lagunas</t>
  </si>
  <si>
    <t>Los Fríos</t>
  </si>
  <si>
    <t>Monte Bonito</t>
  </si>
  <si>
    <t>Ganadero</t>
  </si>
  <si>
    <t>Proyecto 2-C</t>
  </si>
  <si>
    <t>Proyecto 4</t>
  </si>
  <si>
    <t>Amiama Gómez</t>
  </si>
  <si>
    <t>Los Toros</t>
  </si>
  <si>
    <t>Tábara Abajo</t>
  </si>
  <si>
    <t>Catalina</t>
  </si>
  <si>
    <t>El Carretón</t>
  </si>
  <si>
    <t>El Limonal</t>
  </si>
  <si>
    <t>Las Barías</t>
  </si>
  <si>
    <t>Matanzas</t>
  </si>
  <si>
    <t>Paya</t>
  </si>
  <si>
    <t>Sabana Buey</t>
  </si>
  <si>
    <t>Villa Fundación</t>
  </si>
  <si>
    <t>Villa Sombrero</t>
  </si>
  <si>
    <t>Pizarrete</t>
  </si>
  <si>
    <t>El Carril</t>
  </si>
  <si>
    <t>Cambita el Pueblecito</t>
  </si>
  <si>
    <t>Hato Damas</t>
  </si>
  <si>
    <t>La Cuchilla</t>
  </si>
  <si>
    <t>Medina</t>
  </si>
  <si>
    <t>San José del Puerto</t>
  </si>
  <si>
    <t>El Pinar</t>
  </si>
  <si>
    <t>Naranjal</t>
  </si>
  <si>
    <t>Nizao Las Auyamas</t>
  </si>
  <si>
    <t>El Cedro (Jobero)</t>
  </si>
  <si>
    <t>Gina</t>
  </si>
  <si>
    <t>San Francisco Vicentillo</t>
  </si>
  <si>
    <t>Santa Lucía</t>
  </si>
  <si>
    <t>Villa de Pedro Sánchez</t>
  </si>
  <si>
    <t>La Otra Banda</t>
  </si>
  <si>
    <t>Laguna Nisibón</t>
  </si>
  <si>
    <t>Verón Punta Cana</t>
  </si>
  <si>
    <t>Bayahíbe</t>
  </si>
  <si>
    <t>Boca de Yuma</t>
  </si>
  <si>
    <t>Caleta</t>
  </si>
  <si>
    <t>Cumayasa</t>
  </si>
  <si>
    <t>Gatos</t>
  </si>
  <si>
    <t>Perros</t>
  </si>
  <si>
    <t>Visón</t>
  </si>
  <si>
    <t>Ratas</t>
  </si>
  <si>
    <t>Caballos</t>
  </si>
  <si>
    <t>Ovejas</t>
  </si>
  <si>
    <t>Cabras</t>
  </si>
  <si>
    <t>Asnos</t>
  </si>
  <si>
    <t>Ratones</t>
  </si>
  <si>
    <t>Cerdos</t>
  </si>
  <si>
    <t>Conejos</t>
  </si>
  <si>
    <t>Cobayas o conejillos de indias</t>
  </si>
  <si>
    <t>Primates</t>
  </si>
  <si>
    <t>Armadillos</t>
  </si>
  <si>
    <t>Ganado vacuno</t>
  </si>
  <si>
    <t>Camellos</t>
  </si>
  <si>
    <t>Pollos vivos</t>
  </si>
  <si>
    <t>Patos vivos</t>
  </si>
  <si>
    <t>Pavos vivos</t>
  </si>
  <si>
    <t>Gansos vivos</t>
  </si>
  <si>
    <t>Faisanes vivos</t>
  </si>
  <si>
    <t>Salmón vivos</t>
  </si>
  <si>
    <t>Trucha viva</t>
  </si>
  <si>
    <t>Tilapia viva</t>
  </si>
  <si>
    <t>Carpa viva</t>
  </si>
  <si>
    <t>Anguilas vivas</t>
  </si>
  <si>
    <t>Camarón vivo</t>
  </si>
  <si>
    <t>Almejas vivas</t>
  </si>
  <si>
    <t>Mejillones vivos</t>
  </si>
  <si>
    <t>Ostras vivas</t>
  </si>
  <si>
    <t>Cangrejos vivos</t>
  </si>
  <si>
    <t>Abulones vivos</t>
  </si>
  <si>
    <t>Pulpo vivo</t>
  </si>
  <si>
    <t>Calamar vivo</t>
  </si>
  <si>
    <t>Mariposas</t>
  </si>
  <si>
    <t>Escarabajos</t>
  </si>
  <si>
    <t>Abejas</t>
  </si>
  <si>
    <t>Gusanos de seda</t>
  </si>
  <si>
    <t>Elefantes</t>
  </si>
  <si>
    <t>Zorros vivos</t>
  </si>
  <si>
    <t>Juguetes para mascotas</t>
  </si>
  <si>
    <t>Productos para el aseo y cuidado de mascotas</t>
  </si>
  <si>
    <t>Equipo para el manejo de desperdicios de las mascotas</t>
  </si>
  <si>
    <t>Tazones o equipo para alimentación de mascotas</t>
  </si>
  <si>
    <t>Tratamientos medicados para mascotas</t>
  </si>
  <si>
    <t>Kits para el entrenamiento de mascotas domésticas</t>
  </si>
  <si>
    <t>Cobijas para mascotas</t>
  </si>
  <si>
    <t>Salvado de trigo puro</t>
  </si>
  <si>
    <t>Avena para forraje</t>
  </si>
  <si>
    <t>Maíz para forraje</t>
  </si>
  <si>
    <t>Sorgo para forraje</t>
  </si>
  <si>
    <t>Heno</t>
  </si>
  <si>
    <t>Tortas oleaginosas</t>
  </si>
  <si>
    <t>Alimento vivo para aves</t>
  </si>
  <si>
    <t>Alpiste</t>
  </si>
  <si>
    <t>Pasa bocas o comida recreacional para aves</t>
  </si>
  <si>
    <t>Alimento avícola</t>
  </si>
  <si>
    <t>Salmuera fresca o congelada</t>
  </si>
  <si>
    <t>Alimento granulado para peces</t>
  </si>
  <si>
    <t>Alimento en hojuelas para peces</t>
  </si>
  <si>
    <t>Comida seca para perros</t>
  </si>
  <si>
    <t>Leche para perros o gatos</t>
  </si>
  <si>
    <t>Comida seca para gatos</t>
  </si>
  <si>
    <t>Comida húmeda para gatos</t>
  </si>
  <si>
    <t>Pasa bocas o comida recreacional para gatos o perros</t>
  </si>
  <si>
    <t>Comida granulada para roedores</t>
  </si>
  <si>
    <t>Comida granulada para reptiles</t>
  </si>
  <si>
    <t>Comida húmeda para reptiles</t>
  </si>
  <si>
    <t>Comida viva para reptiles</t>
  </si>
  <si>
    <t>Comida para cerdos</t>
  </si>
  <si>
    <t>Comida para visones</t>
  </si>
  <si>
    <t>Comida para monos</t>
  </si>
  <si>
    <t>Establos para ganado</t>
  </si>
  <si>
    <t>Casas para mascotas domesticadas</t>
  </si>
  <si>
    <t>Camas para mascotas</t>
  </si>
  <si>
    <t>Jaulas o sus accesorios</t>
  </si>
  <si>
    <t>Perreras</t>
  </si>
  <si>
    <t>Equipaje para el transporte de animales</t>
  </si>
  <si>
    <t>Correas para perros</t>
  </si>
  <si>
    <t>Terrarios</t>
  </si>
  <si>
    <t>Acuarios</t>
  </si>
  <si>
    <t>Sillas de montar</t>
  </si>
  <si>
    <t>Fustas y látigos</t>
  </si>
  <si>
    <t>Herraduras para caballo</t>
  </si>
  <si>
    <t>Herraduras para mula</t>
  </si>
  <si>
    <t>Bridas</t>
  </si>
  <si>
    <t>Yugos</t>
  </si>
  <si>
    <t>Bocados para caballos</t>
  </si>
  <si>
    <t>Riendas</t>
  </si>
  <si>
    <t>Estribos</t>
  </si>
  <si>
    <t>Correas o traíllas</t>
  </si>
  <si>
    <t>Arneses de cuello para animales</t>
  </si>
  <si>
    <t>Arneses o sus accesorios</t>
  </si>
  <si>
    <t>Sujetadores</t>
  </si>
  <si>
    <t>Bozales</t>
  </si>
  <si>
    <t>Soportes para correas</t>
  </si>
  <si>
    <t>Semillas o plántulas de fríjol</t>
  </si>
  <si>
    <t>Semillas o plántulas de zanahoria</t>
  </si>
  <si>
    <t>Semillas o plántulas de apio</t>
  </si>
  <si>
    <t>Semillas o plántulas de chiles</t>
  </si>
  <si>
    <t>Semillas o plántulas de calabacín</t>
  </si>
  <si>
    <t>Semillas o plántulas de alverja</t>
  </si>
  <si>
    <t>Semillas o plántulas de pepino cohombro</t>
  </si>
  <si>
    <t>Semillas o plántulas de berenjena</t>
  </si>
  <si>
    <t>Semillas o plántulas de endivias</t>
  </si>
  <si>
    <t>Semillas o plántulas de ajo</t>
  </si>
  <si>
    <t>Semillas o plántulas de puerro</t>
  </si>
  <si>
    <t>Semillas o plántulas de lechuga</t>
  </si>
  <si>
    <t>Semillas o plántulas de maíz</t>
  </si>
  <si>
    <t>Semillas o plántulas de melón</t>
  </si>
  <si>
    <t>Semillas o plántulas cebolla</t>
  </si>
  <si>
    <t>Semillas o plántulas de soya</t>
  </si>
  <si>
    <t>Semillas o plántulas de espinaca</t>
  </si>
  <si>
    <t>Semillas o plántulas de tomate</t>
  </si>
  <si>
    <t>Semillas o plántulas de nabo</t>
  </si>
  <si>
    <t>Semillas o plántulas de acelga</t>
  </si>
  <si>
    <t>Semillas o plántulas de pimiento morrón</t>
  </si>
  <si>
    <t>Semillas o plántulas de remolacha</t>
  </si>
  <si>
    <t>Semillas o plántulas de coliflor</t>
  </si>
  <si>
    <t>Semillas o plántulas de perejil</t>
  </si>
  <si>
    <t>Semillas o plántulas de brócoli</t>
  </si>
  <si>
    <t>Semillas o plántulas de repollo</t>
  </si>
  <si>
    <t>Semillas o plántulas de papa</t>
  </si>
  <si>
    <t>Semillas o plántulas de batata</t>
  </si>
  <si>
    <t>Semillas o plántulas de calabaza</t>
  </si>
  <si>
    <t>Semillas o plántulas de rábano</t>
  </si>
  <si>
    <t>Semillas o plántulas de repollitos de bruselas</t>
  </si>
  <si>
    <t>Semillas o plántulas de ahuyama</t>
  </si>
  <si>
    <t>Semillas o plántulas de okra</t>
  </si>
  <si>
    <t>Semillas o plántulas de melón cantalupo</t>
  </si>
  <si>
    <t>Semillas o plántulas de maní</t>
  </si>
  <si>
    <t>Semillas de trigo</t>
  </si>
  <si>
    <t>Semillas de canola</t>
  </si>
  <si>
    <t>Semillas de cebada</t>
  </si>
  <si>
    <t>Semillas de mijo</t>
  </si>
  <si>
    <t>Semillas de avena</t>
  </si>
  <si>
    <t>Semillas de ajonjolí</t>
  </si>
  <si>
    <t>Semillas de linaza</t>
  </si>
  <si>
    <t>Semillas de aceite de ricino</t>
  </si>
  <si>
    <t>Semillas de maíz</t>
  </si>
  <si>
    <t>Semillas de centeno</t>
  </si>
  <si>
    <t>Semillas de sorgo</t>
  </si>
  <si>
    <t>Semillas o plántulas de arroz</t>
  </si>
  <si>
    <t>Semillas o plántulas de trébol</t>
  </si>
  <si>
    <t>Semillas o plántulas de alfalfa</t>
  </si>
  <si>
    <t>Semillas o plántulas de pasto</t>
  </si>
  <si>
    <t>Semillas o plántulas de veza (gachas / guija)</t>
  </si>
  <si>
    <t>Semillas o plántulas de guar</t>
  </si>
  <si>
    <t>Carrizo semilla o esqueje</t>
  </si>
  <si>
    <t>Semillas de pasto</t>
  </si>
  <si>
    <t>Semilla o Plántula de Tabaco</t>
  </si>
  <si>
    <t>Semillas o plántulas de pimienta</t>
  </si>
  <si>
    <t>Semillas o plántulas de vainilla</t>
  </si>
  <si>
    <t>Semillas o plántulas de canela</t>
  </si>
  <si>
    <t>Semillas o plántulas de clavo de olor</t>
  </si>
  <si>
    <t>Semillas o plántulas de cilantro</t>
  </si>
  <si>
    <t>Semillas o plántulas de jengibre</t>
  </si>
  <si>
    <t>Semillas o plántulas de azafrán</t>
  </si>
  <si>
    <t>Semillas o plántulas de tomillo</t>
  </si>
  <si>
    <t>Semillas o plántulas de curry</t>
  </si>
  <si>
    <t>Semillas o plántulas de mostaza</t>
  </si>
  <si>
    <t>Semillas o plántulas de ginseng</t>
  </si>
  <si>
    <t>Semillas, bulbos, plántulas o esquejes de tulipán</t>
  </si>
  <si>
    <t>Semillas, plántulas o esquejes de rosa</t>
  </si>
  <si>
    <t>Semillas, bulbos, plántulas o esquejes de narciso</t>
  </si>
  <si>
    <t>Semillas de girasol</t>
  </si>
  <si>
    <t>Bulbos o tallos de jacinto</t>
  </si>
  <si>
    <t>Bulbos de lirio</t>
  </si>
  <si>
    <t>Semillas o plántulas de veza</t>
  </si>
  <si>
    <t>Semillas o esquejes de árboles frutales</t>
  </si>
  <si>
    <t>Semillas o esquejes de coníferas</t>
  </si>
  <si>
    <t>Semillas o esquejes de árboles de frutos secos</t>
  </si>
  <si>
    <t>Extracción de los residuos de semilla de babool</t>
  </si>
  <si>
    <t>Residuos de semilla de colza</t>
  </si>
  <si>
    <t>Residuo de semillas de linaza</t>
  </si>
  <si>
    <t>Torta de neem</t>
  </si>
  <si>
    <t>Semillas o plántulas de algodón</t>
  </si>
  <si>
    <t>Semillas o plántulas de lino</t>
  </si>
  <si>
    <t>Aceitunos</t>
  </si>
  <si>
    <t>Cafetos</t>
  </si>
  <si>
    <t>Cacaoteros</t>
  </si>
  <si>
    <t>Manzanos</t>
  </si>
  <si>
    <t>Peros</t>
  </si>
  <si>
    <t>Naranjos</t>
  </si>
  <si>
    <t>Rododendros</t>
  </si>
  <si>
    <t>Plantas de te</t>
  </si>
  <si>
    <t>Coníferas</t>
  </si>
  <si>
    <t>Abetos rojos (píceas)</t>
  </si>
  <si>
    <t>Pinos</t>
  </si>
  <si>
    <t>Abetos</t>
  </si>
  <si>
    <t>Palmeras</t>
  </si>
  <si>
    <t>Rosales</t>
  </si>
  <si>
    <t>Poinsettias</t>
  </si>
  <si>
    <t>Orquídeas</t>
  </si>
  <si>
    <t>Azaleas</t>
  </si>
  <si>
    <t>Cactos</t>
  </si>
  <si>
    <t>Gladiolos cortados</t>
  </si>
  <si>
    <t>Azucenas cortadas</t>
  </si>
  <si>
    <t>Claveles cortados</t>
  </si>
  <si>
    <t>Tulipanes cortados</t>
  </si>
  <si>
    <t>Rosas cortadas</t>
  </si>
  <si>
    <t>Arreglo de flores cortadas</t>
  </si>
  <si>
    <t>Helechos</t>
  </si>
  <si>
    <t>Hiedras</t>
  </si>
  <si>
    <t>Filodendros</t>
  </si>
  <si>
    <t>Líquenes</t>
  </si>
  <si>
    <t>Vainas secas</t>
  </si>
  <si>
    <t>Follaje seco</t>
  </si>
  <si>
    <t>Helechos secos</t>
  </si>
  <si>
    <t>Flores secas</t>
  </si>
  <si>
    <t>Ramas y tallos secos</t>
  </si>
  <si>
    <t>Penachos de gramíneas secos</t>
  </si>
  <si>
    <t>Flores secas prensadas</t>
  </si>
  <si>
    <t>Pétalos secos</t>
  </si>
  <si>
    <t>Estiércol o guano</t>
  </si>
  <si>
    <t>Hormonas para plantas</t>
  </si>
  <si>
    <t>Harina de pescado</t>
  </si>
  <si>
    <t>Abono</t>
  </si>
  <si>
    <t>Fertilizante nitrogenado</t>
  </si>
  <si>
    <t>Fertilizante de potasio</t>
  </si>
  <si>
    <t>Fertilizante de fósforo</t>
  </si>
  <si>
    <t>Fertilizante de sulfuro</t>
  </si>
  <si>
    <t>Mezclas de nitrógeno – fósforo – potasio – npk</t>
  </si>
  <si>
    <t>Matamalezas</t>
  </si>
  <si>
    <t>Fungicidas</t>
  </si>
  <si>
    <t>Mata – roedores</t>
  </si>
  <si>
    <t>Repelentes de aves</t>
  </si>
  <si>
    <t>Protectores contra termitas</t>
  </si>
  <si>
    <t>Insecticidas</t>
  </si>
  <si>
    <t>Trampas para control animal</t>
  </si>
  <si>
    <t>Trampas para el control de insectos voladores.</t>
  </si>
  <si>
    <t>Matamoscas</t>
  </si>
  <si>
    <t>Lazos</t>
  </si>
  <si>
    <t>Cepos</t>
  </si>
  <si>
    <t>Mica</t>
  </si>
  <si>
    <t>Lija o esmeril</t>
  </si>
  <si>
    <t>Cuarzo</t>
  </si>
  <si>
    <t>Pirita</t>
  </si>
  <si>
    <t>Azufre o sulfuro</t>
  </si>
  <si>
    <t>Tiza</t>
  </si>
  <si>
    <t>Grafito</t>
  </si>
  <si>
    <t>Dolomita</t>
  </si>
  <si>
    <t>Magnesita</t>
  </si>
  <si>
    <t>Asbesto (amianto)</t>
  </si>
  <si>
    <t>Calcio</t>
  </si>
  <si>
    <t>Borato</t>
  </si>
  <si>
    <t>Criolita</t>
  </si>
  <si>
    <t>Feldespato</t>
  </si>
  <si>
    <t>Leucita</t>
  </si>
  <si>
    <t>Nefelita</t>
  </si>
  <si>
    <t>Esteatita</t>
  </si>
  <si>
    <t>Talco</t>
  </si>
  <si>
    <t>Diamante en bruto</t>
  </si>
  <si>
    <t>Granates</t>
  </si>
  <si>
    <t>Carburo de silicio</t>
  </si>
  <si>
    <t>Carbón activado</t>
  </si>
  <si>
    <t>Mulita</t>
  </si>
  <si>
    <t>Fluorita</t>
  </si>
  <si>
    <t>Kieserita</t>
  </si>
  <si>
    <t>Carnalita</t>
  </si>
  <si>
    <t>Sílice de diatomeas</t>
  </si>
  <si>
    <t>Mineral de hierro</t>
  </si>
  <si>
    <t>Mineral de titanio</t>
  </si>
  <si>
    <t>Mineral de uranio</t>
  </si>
  <si>
    <t>Mineral de cobre</t>
  </si>
  <si>
    <t>Mineral de aluminio</t>
  </si>
  <si>
    <t>Mineral de níquel</t>
  </si>
  <si>
    <t>Mineral de plata</t>
  </si>
  <si>
    <t>Mineral de plomo</t>
  </si>
  <si>
    <t>Mineral de zinc</t>
  </si>
  <si>
    <t>Mineral de estaño</t>
  </si>
  <si>
    <t>Mineral de manganeso</t>
  </si>
  <si>
    <t>Mineral de cromo</t>
  </si>
  <si>
    <t>Mineral de tungsteno o wolframio</t>
  </si>
  <si>
    <t>Mineral de molibdeno</t>
  </si>
  <si>
    <t>Mineral de cobalto</t>
  </si>
  <si>
    <t>Mineral de oro</t>
  </si>
  <si>
    <t>Mineral de tántalo</t>
  </si>
  <si>
    <t>Mineral de platino</t>
  </si>
  <si>
    <t>Mineral de vermiculita</t>
  </si>
  <si>
    <t>Mineral de torio</t>
  </si>
  <si>
    <t>Mineral de cianita</t>
  </si>
  <si>
    <t>Mineral de antimonio</t>
  </si>
  <si>
    <t>Mineral de zirconio</t>
  </si>
  <si>
    <t>Escoria o ceniza</t>
  </si>
  <si>
    <t>Grafito natural</t>
  </si>
  <si>
    <t>Titanio</t>
  </si>
  <si>
    <t>Acero</t>
  </si>
  <si>
    <t>Aluminio</t>
  </si>
  <si>
    <t>Níquel</t>
  </si>
  <si>
    <t>Magnesio</t>
  </si>
  <si>
    <t>Bismuto</t>
  </si>
  <si>
    <t>Antimonio</t>
  </si>
  <si>
    <t>Cadmio</t>
  </si>
  <si>
    <t>Aleación no ferrosa</t>
  </si>
  <si>
    <t>Aleación ferrosa</t>
  </si>
  <si>
    <t>Hierro</t>
  </si>
  <si>
    <t>Plomo</t>
  </si>
  <si>
    <t>Cobre</t>
  </si>
  <si>
    <t>Estaño</t>
  </si>
  <si>
    <t>Indio</t>
  </si>
  <si>
    <t>Paladio</t>
  </si>
  <si>
    <t>Zinc</t>
  </si>
  <si>
    <t>Oro</t>
  </si>
  <si>
    <t>Plata</t>
  </si>
  <si>
    <t>Platino</t>
  </si>
  <si>
    <t>Tierra</t>
  </si>
  <si>
    <t>Material de relleno</t>
  </si>
  <si>
    <t>Capa vegetal</t>
  </si>
  <si>
    <t>Yeso</t>
  </si>
  <si>
    <t>Travertino</t>
  </si>
  <si>
    <t>Alabastro</t>
  </si>
  <si>
    <t>Granito</t>
  </si>
  <si>
    <t>Mármol</t>
  </si>
  <si>
    <t>Pizarra</t>
  </si>
  <si>
    <t>Arenisca</t>
  </si>
  <si>
    <t>Caliza</t>
  </si>
  <si>
    <t>Basalto</t>
  </si>
  <si>
    <t>Piedra pómez</t>
  </si>
  <si>
    <t>Gravilla</t>
  </si>
  <si>
    <t>Arena de sílice</t>
  </si>
  <si>
    <t>Terracota</t>
  </si>
  <si>
    <t>Arcilla refractaria</t>
  </si>
  <si>
    <t>Caolín u otras arcillas caolínicas</t>
  </si>
  <si>
    <t>Bentonita</t>
  </si>
  <si>
    <t>Andalucita</t>
  </si>
  <si>
    <t>Mullita</t>
  </si>
  <si>
    <t>Chamota</t>
  </si>
  <si>
    <t>Arcilla común</t>
  </si>
  <si>
    <t>Arcilla de bola</t>
  </si>
  <si>
    <t>Tierra de fuller</t>
  </si>
  <si>
    <t>Resina</t>
  </si>
  <si>
    <t>Laca</t>
  </si>
  <si>
    <t>Troncos</t>
  </si>
  <si>
    <t>Madera blanda</t>
  </si>
  <si>
    <t>Ratán</t>
  </si>
  <si>
    <t>Corcho</t>
  </si>
  <si>
    <t>Pulpa de madera</t>
  </si>
  <si>
    <t>Bambú</t>
  </si>
  <si>
    <t>Contrachapado</t>
  </si>
  <si>
    <t>Maderas duras</t>
  </si>
  <si>
    <t>Tablero de partículas</t>
  </si>
  <si>
    <t>Médula de madera</t>
  </si>
  <si>
    <t>Aserrín</t>
  </si>
  <si>
    <t>Astillas de madera</t>
  </si>
  <si>
    <t>Musgo de turba</t>
  </si>
  <si>
    <t>Corteza</t>
  </si>
  <si>
    <t>Composta de madera</t>
  </si>
  <si>
    <t>Viruta de madera</t>
  </si>
  <si>
    <t>Harina de madera</t>
  </si>
  <si>
    <t>Bálsamos</t>
  </si>
  <si>
    <t>Brea de madera</t>
  </si>
  <si>
    <t>Cáñamo</t>
  </si>
  <si>
    <t>Algodón</t>
  </si>
  <si>
    <t>Lino</t>
  </si>
  <si>
    <t>Yute</t>
  </si>
  <si>
    <t>Sisal</t>
  </si>
  <si>
    <t>Fibra de coco</t>
  </si>
  <si>
    <t>Fibras de abacá</t>
  </si>
  <si>
    <t>Ramio</t>
  </si>
  <si>
    <t>Paja</t>
  </si>
  <si>
    <t>Mijo común o ixtle o piasava</t>
  </si>
  <si>
    <t>Raíz de regaliz</t>
  </si>
  <si>
    <t>Plumas</t>
  </si>
  <si>
    <t>Pieles</t>
  </si>
  <si>
    <t>Pelo animal</t>
  </si>
  <si>
    <t>Cueros</t>
  </si>
  <si>
    <t>Mohair sin procesar</t>
  </si>
  <si>
    <t>Lana sin procesar</t>
  </si>
  <si>
    <t>Gamuza</t>
  </si>
  <si>
    <t>Cuero de grano completo</t>
  </si>
  <si>
    <t>Marfil</t>
  </si>
  <si>
    <t>Semen</t>
  </si>
  <si>
    <t>Excreciones</t>
  </si>
  <si>
    <t>Huevas de pescado</t>
  </si>
  <si>
    <t>Huesos</t>
  </si>
  <si>
    <t>Cuernos de animales</t>
  </si>
  <si>
    <t>Embriones</t>
  </si>
  <si>
    <t>Artículos de concha</t>
  </si>
  <si>
    <t>Desecho o desperdicio textil</t>
  </si>
  <si>
    <t>Desecho o desperdicio plástico</t>
  </si>
  <si>
    <t>Desechos de aceite</t>
  </si>
  <si>
    <t>Desechos de papel</t>
  </si>
  <si>
    <t>Desecho o desperdicios de vidrio</t>
  </si>
  <si>
    <t>Desecho o desperdicios de madera</t>
  </si>
  <si>
    <t>Desecho o desperdicios de caucho</t>
  </si>
  <si>
    <t>Desecho o desperdicios peligrosos</t>
  </si>
  <si>
    <t>Composición de cuero</t>
  </si>
  <si>
    <t>Desecho o desperdicios de cuero</t>
  </si>
  <si>
    <t>Desecho o desperdicios de alimentos</t>
  </si>
  <si>
    <t>Desecho o desperdicios de tabaco</t>
  </si>
  <si>
    <t>Fibras de acetato</t>
  </si>
  <si>
    <t>Fibras de nylon</t>
  </si>
  <si>
    <t>Fibras de poliéster</t>
  </si>
  <si>
    <t>Fibras de acrílico</t>
  </si>
  <si>
    <t>Fibras de viscosas</t>
  </si>
  <si>
    <t>Fibras de rayón</t>
  </si>
  <si>
    <t>Fibras de algodón</t>
  </si>
  <si>
    <t>Fibras de lana</t>
  </si>
  <si>
    <t>Fibras de seda</t>
  </si>
  <si>
    <t>Fibras vegetales</t>
  </si>
  <si>
    <t>Fibras de polipropileno</t>
  </si>
  <si>
    <t>Fibras de vidrio</t>
  </si>
  <si>
    <t>Fibras cerámicas</t>
  </si>
  <si>
    <t>Fibras de polímero de aramida</t>
  </si>
  <si>
    <t>Fibras de asbesto</t>
  </si>
  <si>
    <t>Hebra de algodón</t>
  </si>
  <si>
    <t>Hebra de seda</t>
  </si>
  <si>
    <t>Hebra de poliéster</t>
  </si>
  <si>
    <t>Hebra de poliamida</t>
  </si>
  <si>
    <t>Hebra de bismaleimida</t>
  </si>
  <si>
    <t>Hebra de fibra de vidrio</t>
  </si>
  <si>
    <t>Hebra de grafito</t>
  </si>
  <si>
    <t>Hebra de nylon</t>
  </si>
  <si>
    <t>Hebra de resina impregnada</t>
  </si>
  <si>
    <t>Hebra de caucho o látex</t>
  </si>
  <si>
    <t>Hebra de spandex</t>
  </si>
  <si>
    <t>Hebra de asbesto</t>
  </si>
  <si>
    <t>Hilado de lana</t>
  </si>
  <si>
    <t>Hilado de algodón</t>
  </si>
  <si>
    <t>Hilado de poliéster</t>
  </si>
  <si>
    <t>Hilado de acrílico</t>
  </si>
  <si>
    <t>Hilado de seda</t>
  </si>
  <si>
    <t>Hilado de ramie</t>
  </si>
  <si>
    <t>Hilado de pelo animal</t>
  </si>
  <si>
    <t>Hilado de sintético</t>
  </si>
  <si>
    <t>Hilado de yute</t>
  </si>
  <si>
    <t>Hilado de fibra de coco</t>
  </si>
  <si>
    <t>Hilado de papel</t>
  </si>
  <si>
    <t>Hilado de cáñamo</t>
  </si>
  <si>
    <t>Hilado de vidrio</t>
  </si>
  <si>
    <t>Hilado de lino</t>
  </si>
  <si>
    <t>Textiles de seda de tejido simple</t>
  </si>
  <si>
    <t>Textiles de seda de tejido  jacquard</t>
  </si>
  <si>
    <t>Textiles de lana</t>
  </si>
  <si>
    <t>Textiles de tejido de pana</t>
  </si>
  <si>
    <t>Tejidos de lana en tafetán</t>
  </si>
  <si>
    <t>Tejidos de lana urdidos a la jacquard</t>
  </si>
  <si>
    <t>Tejidos de lana de punto</t>
  </si>
  <si>
    <t>Tejidos de lana de ligamento de sarga</t>
  </si>
  <si>
    <t>Textiles de algodón de tejido simple</t>
  </si>
  <si>
    <t>Textiles de algodón de tejido de pana</t>
  </si>
  <si>
    <t>Tela de algodón oxford</t>
  </si>
  <si>
    <t>Textiles de algodón tejido</t>
  </si>
  <si>
    <t>Textiles de terciopelo de algodón</t>
  </si>
  <si>
    <t>Textil sintético de tejido sintético</t>
  </si>
  <si>
    <t>Textil sintético de tejido jacquard</t>
  </si>
  <si>
    <t>Textil sintético de tejido dobby</t>
  </si>
  <si>
    <t>Textil sintético tejido</t>
  </si>
  <si>
    <t>Textil sintético de terciopelo</t>
  </si>
  <si>
    <t>Textil de fibra vegetal tejida distinta de algodón simple</t>
  </si>
  <si>
    <t>Textil de fibra vegetal tejida distinta de algodón</t>
  </si>
  <si>
    <t>Tela de arpillera o cáñamo o yute</t>
  </si>
  <si>
    <t>Tela o textil de queso</t>
  </si>
  <si>
    <t>Tela o textil de bismaleimida</t>
  </si>
  <si>
    <t>Tela o textil de grafito</t>
  </si>
  <si>
    <t>Tela o textil de vidrio</t>
  </si>
  <si>
    <t>Tela de resina impregnada</t>
  </si>
  <si>
    <t>Tela malla de alambre</t>
  </si>
  <si>
    <t>Encaje</t>
  </si>
  <si>
    <t>Malla red</t>
  </si>
  <si>
    <t>Malla</t>
  </si>
  <si>
    <t>Telas revestidas</t>
  </si>
  <si>
    <t>Telas para tapicería</t>
  </si>
  <si>
    <t>Telas o cintas de velcro</t>
  </si>
  <si>
    <t>Trenza elástica</t>
  </si>
  <si>
    <t>Tela de fique o estopa</t>
  </si>
  <si>
    <t>Tela de caucho</t>
  </si>
  <si>
    <t>Tela de hilado de papel</t>
  </si>
  <si>
    <t>Tela de calcado</t>
  </si>
  <si>
    <t>Tela de cernido</t>
  </si>
  <si>
    <t>Artículos de pasamanería y ornamentales</t>
  </si>
  <si>
    <t>Tela de sujeción</t>
  </si>
  <si>
    <t>Tela de cinta</t>
  </si>
  <si>
    <t>Tela de fieltro</t>
  </si>
  <si>
    <t>Tela de correas</t>
  </si>
  <si>
    <t>Tela acolchada</t>
  </si>
  <si>
    <t>Tela de camuflaje</t>
  </si>
  <si>
    <t>Tela de paracaídas</t>
  </si>
  <si>
    <t>Tela marquisette</t>
  </si>
  <si>
    <t>Tela dosel</t>
  </si>
  <si>
    <t>Tela para ribeteado</t>
  </si>
  <si>
    <t>Telas no tejidas ligadas térmicamente</t>
  </si>
  <si>
    <t>Telas no tejidas hidroentrelazadas</t>
  </si>
  <si>
    <t>Cuero de gamuza</t>
  </si>
  <si>
    <t>Cuero de cabra</t>
  </si>
  <si>
    <t>Cuero de oveja</t>
  </si>
  <si>
    <t>Cuero acharolado</t>
  </si>
  <si>
    <t>Cuero de vaca</t>
  </si>
  <si>
    <t>Cuero de cerdo</t>
  </si>
  <si>
    <t>Cuero sintético o de imitación</t>
  </si>
  <si>
    <t>Cuero de búfalo</t>
  </si>
  <si>
    <t>Cuero de reptil</t>
  </si>
  <si>
    <t>Cuero de caballo</t>
  </si>
  <si>
    <t>Cuero de becerro</t>
  </si>
  <si>
    <t>Acero e24-2 o a37-2</t>
  </si>
  <si>
    <t>Aleación de acero inoxidable 304</t>
  </si>
  <si>
    <t>Aleación de acero inoxidable 304i</t>
  </si>
  <si>
    <t>Aleación de acero inoxidable 316</t>
  </si>
  <si>
    <t>Acero de alta velocidad z90wdcv6542 o m2</t>
  </si>
  <si>
    <t>Acero de alta velocidad z90wdkcv65542 or m35</t>
  </si>
  <si>
    <t>Súper aleación inconel 600</t>
  </si>
  <si>
    <t>Súper aleación ta6v</t>
  </si>
  <si>
    <t>Aleación de aluminio 7178</t>
  </si>
  <si>
    <t>Aleación pigmalión ú 846</t>
  </si>
  <si>
    <t>Óxido de molibdeno</t>
  </si>
  <si>
    <t>Sólidos de níquel</t>
  </si>
  <si>
    <t>Sólidos de acero básico</t>
  </si>
  <si>
    <t>Sólidos de aleación ferrosa</t>
  </si>
  <si>
    <t>Sólidos de aleación no ferrosa</t>
  </si>
  <si>
    <t>Sólidos de súper aleación</t>
  </si>
  <si>
    <t>Chatarra de níquel</t>
  </si>
  <si>
    <t>Chatarra de acero básico</t>
  </si>
  <si>
    <t>Chatarra de aleación ferrosa</t>
  </si>
  <si>
    <t>Chatarra de aleación no ferrosa</t>
  </si>
  <si>
    <t>Chatarra de súper aleación</t>
  </si>
  <si>
    <t>Destrozos automovilísticos para chatarra o desecho</t>
  </si>
  <si>
    <t>Torneados (virutas) de níquel</t>
  </si>
  <si>
    <t>Torneados (virutas) de bronce</t>
  </si>
  <si>
    <t>Dinamita</t>
  </si>
  <si>
    <t>Cartuchos explosivos</t>
  </si>
  <si>
    <t>Explosivos propelentes</t>
  </si>
  <si>
    <t>Cargas explosivas</t>
  </si>
  <si>
    <t>Explosivos plásticos</t>
  </si>
  <si>
    <t>Explosivos aluminizados</t>
  </si>
  <si>
    <t>Explosivos de nitrato de amonio</t>
  </si>
  <si>
    <t>Explosivos de polvo de nitroglicerina</t>
  </si>
  <si>
    <t>Fuegos artificiales</t>
  </si>
  <si>
    <t>Señales de niebla</t>
  </si>
  <si>
    <t>Cohetes de lluvia</t>
  </si>
  <si>
    <t>Antorchas</t>
  </si>
  <si>
    <t>Materiales pirotécnicos para el teatro o la televisión</t>
  </si>
  <si>
    <t>Estopines</t>
  </si>
  <si>
    <t>Detonadores</t>
  </si>
  <si>
    <t>Mechas explosivas</t>
  </si>
  <si>
    <t>Iniciadores explosivos</t>
  </si>
  <si>
    <t>Fulminantes explosivos</t>
  </si>
  <si>
    <t>Fósforos</t>
  </si>
  <si>
    <t>Encendedores</t>
  </si>
  <si>
    <t>Caja detonadora</t>
  </si>
  <si>
    <t>Propelente en polvo</t>
  </si>
  <si>
    <t>Propelente sólido</t>
  </si>
  <si>
    <t>Propelente de pistola</t>
  </si>
  <si>
    <t>Propelente de alta energía</t>
  </si>
  <si>
    <t>Propelente en gel</t>
  </si>
  <si>
    <t>Propelente híbridos</t>
  </si>
  <si>
    <t>Berilio be</t>
  </si>
  <si>
    <t>Magnesio mg</t>
  </si>
  <si>
    <t>Calcio ca</t>
  </si>
  <si>
    <t>Estroncio sr</t>
  </si>
  <si>
    <t>Bario ba</t>
  </si>
  <si>
    <t>Radio ra</t>
  </si>
  <si>
    <t>Cerio ce</t>
  </si>
  <si>
    <t>Disprosio dy</t>
  </si>
  <si>
    <t>Erbio er</t>
  </si>
  <si>
    <t>Europio eu</t>
  </si>
  <si>
    <t>Gadolinio gd</t>
  </si>
  <si>
    <t>Holmio ho</t>
  </si>
  <si>
    <t>Lantano la</t>
  </si>
  <si>
    <t>Lutecio lu</t>
  </si>
  <si>
    <t>Neodimio nd</t>
  </si>
  <si>
    <t>Praseodimio pr</t>
  </si>
  <si>
    <t>Promecio pm</t>
  </si>
  <si>
    <t>Samario sm</t>
  </si>
  <si>
    <t>Escandio sc</t>
  </si>
  <si>
    <t>Terbio tb</t>
  </si>
  <si>
    <t>Tulio tm</t>
  </si>
  <si>
    <t>Iterbio yb</t>
  </si>
  <si>
    <t>Itrio y</t>
  </si>
  <si>
    <t>Actinio ac</t>
  </si>
  <si>
    <t>Aluminio al</t>
  </si>
  <si>
    <t>Americio am</t>
  </si>
  <si>
    <t>Antimonio sb</t>
  </si>
  <si>
    <t>Berkelio bk</t>
  </si>
  <si>
    <t>Bismuto bi</t>
  </si>
  <si>
    <t>Cadmio ca</t>
  </si>
  <si>
    <t>Californio cf</t>
  </si>
  <si>
    <t>Cromo cr</t>
  </si>
  <si>
    <t>Cobalto co</t>
  </si>
  <si>
    <t>Cobre cu</t>
  </si>
  <si>
    <t>Curio cm</t>
  </si>
  <si>
    <t>Einstenio es</t>
  </si>
  <si>
    <t>Fermio fm</t>
  </si>
  <si>
    <t>Galio ga</t>
  </si>
  <si>
    <t>Germanio ge</t>
  </si>
  <si>
    <t>Oro au</t>
  </si>
  <si>
    <t>Hafnio hf</t>
  </si>
  <si>
    <t>Indio in</t>
  </si>
  <si>
    <t>Iridio ir</t>
  </si>
  <si>
    <t>Hierro fe</t>
  </si>
  <si>
    <t>Lawrencio lr</t>
  </si>
  <si>
    <t>Plomo pb</t>
  </si>
  <si>
    <t>Manganeso mn</t>
  </si>
  <si>
    <t>Mendelevio md</t>
  </si>
  <si>
    <t>Mercurio hg</t>
  </si>
  <si>
    <t>Molibdeno mo</t>
  </si>
  <si>
    <t>Neptunio np</t>
  </si>
  <si>
    <t>Níquel ni</t>
  </si>
  <si>
    <t>Niobio nb</t>
  </si>
  <si>
    <t>Nobelio no</t>
  </si>
  <si>
    <t>Osmio os</t>
  </si>
  <si>
    <t>Paladio pd</t>
  </si>
  <si>
    <t>Platino pyt</t>
  </si>
  <si>
    <t>Plutonio pu</t>
  </si>
  <si>
    <t>Protactinio pa</t>
  </si>
  <si>
    <t>Renio re</t>
  </si>
  <si>
    <t>Rodio rh</t>
  </si>
  <si>
    <t>Rutenio ru</t>
  </si>
  <si>
    <t>Plata ag</t>
  </si>
  <si>
    <t>Tántalo ta</t>
  </si>
  <si>
    <t>Tecnecio te</t>
  </si>
  <si>
    <t>Talio tl</t>
  </si>
  <si>
    <t>Torio th</t>
  </si>
  <si>
    <t>Estaño sn</t>
  </si>
  <si>
    <t>Titanio ti</t>
  </si>
  <si>
    <t>Tungsteno w</t>
  </si>
  <si>
    <t>Uranio u</t>
  </si>
  <si>
    <t>Vanadio v</t>
  </si>
  <si>
    <t>Zinc zn</t>
  </si>
  <si>
    <t>Zirconio zr</t>
  </si>
  <si>
    <t>Bohrio bh</t>
  </si>
  <si>
    <t>Dubnio db</t>
  </si>
  <si>
    <t>Hassio hs</t>
  </si>
  <si>
    <t>Rutherfordio rf</t>
  </si>
  <si>
    <t>Seaborgio sg</t>
  </si>
  <si>
    <t>Ununnilium uum</t>
  </si>
  <si>
    <t>Unununium uuu</t>
  </si>
  <si>
    <t>Ununbium uub</t>
  </si>
  <si>
    <t>Polonio po</t>
  </si>
  <si>
    <t>Cesio cs</t>
  </si>
  <si>
    <t>Francio fm</t>
  </si>
  <si>
    <t>Litio li</t>
  </si>
  <si>
    <t>Potasio k</t>
  </si>
  <si>
    <t>Rubidio rb</t>
  </si>
  <si>
    <t>Sodio na</t>
  </si>
  <si>
    <t>Cloro cl</t>
  </si>
  <si>
    <t>Hidrógeno h</t>
  </si>
  <si>
    <t>Nitrógeno n</t>
  </si>
  <si>
    <t>Oxígeno o</t>
  </si>
  <si>
    <t>Flúor f</t>
  </si>
  <si>
    <t>Arsénico as</t>
  </si>
  <si>
    <t>Boro b</t>
  </si>
  <si>
    <t>Carbono c</t>
  </si>
  <si>
    <t>Fósforo p</t>
  </si>
  <si>
    <t>Selenio se</t>
  </si>
  <si>
    <t>Silicona si</t>
  </si>
  <si>
    <t>Azufre s</t>
  </si>
  <si>
    <t>Telurio te</t>
  </si>
  <si>
    <t>Astato at</t>
  </si>
  <si>
    <t>Bromo br</t>
  </si>
  <si>
    <t>Yodo i</t>
  </si>
  <si>
    <t>Gas xenón xe</t>
  </si>
  <si>
    <t>Gas radón rn</t>
  </si>
  <si>
    <t>Gas criptón kr</t>
  </si>
  <si>
    <t>Gas argón ar</t>
  </si>
  <si>
    <t>Gas helio he</t>
  </si>
  <si>
    <t>Gas neón ne</t>
  </si>
  <si>
    <t>Gases compuestos de hidrógeno</t>
  </si>
  <si>
    <t>Gases compuestos clorados</t>
  </si>
  <si>
    <t>Amoniaco</t>
  </si>
  <si>
    <t>Gas dióxido de carbono</t>
  </si>
  <si>
    <t>Aire industrial</t>
  </si>
  <si>
    <t>Mezclas de gas inerte</t>
  </si>
  <si>
    <t>Disolvente deuterado</t>
  </si>
  <si>
    <t>Agua pesada</t>
  </si>
  <si>
    <t>Fuentes alfa</t>
  </si>
  <si>
    <t>Fuentes beta</t>
  </si>
  <si>
    <t>Fuentes de cobalto</t>
  </si>
  <si>
    <t>Fuentes gamma</t>
  </si>
  <si>
    <t>Fuentes radio – isótopo</t>
  </si>
  <si>
    <t>Fuentes de calibración</t>
  </si>
  <si>
    <t>Etiquetas de afinidad</t>
  </si>
  <si>
    <t>Agentes de entrecruzamiento</t>
  </si>
  <si>
    <t>Kits de reactivos</t>
  </si>
  <si>
    <t>Reactivos sulfhidrilo</t>
  </si>
  <si>
    <t>Agentes de intercalación</t>
  </si>
  <si>
    <t>Agentes de desvío</t>
  </si>
  <si>
    <t>Reactivo cupferrón</t>
  </si>
  <si>
    <t>Catalizadores ácidos</t>
  </si>
  <si>
    <t>Catalizadores de combustión</t>
  </si>
  <si>
    <t>Catalizadores a la medida</t>
  </si>
  <si>
    <t>Catalizadores de ruptura</t>
  </si>
  <si>
    <t>Mezclas de anfólito</t>
  </si>
  <si>
    <t>Soluciones reguladoras de bicarbonato</t>
  </si>
  <si>
    <t>Otras soluciones reguladoras</t>
  </si>
  <si>
    <t>Soluciones reguladoras ácidas</t>
  </si>
  <si>
    <t>Soluciones reguladoras básicas</t>
  </si>
  <si>
    <t>Soluciones reguladoras neutrales</t>
  </si>
  <si>
    <t>Geles</t>
  </si>
  <si>
    <t>Suspensiones</t>
  </si>
  <si>
    <t>Aerosoles</t>
  </si>
  <si>
    <t>Emulsiones</t>
  </si>
  <si>
    <t>Agentes gelificantes naturales</t>
  </si>
  <si>
    <t>Agentes gelificantes sintéticos</t>
  </si>
  <si>
    <t>Estabilizadores de gel</t>
  </si>
  <si>
    <t>Agentes de suspensión</t>
  </si>
  <si>
    <t>Agentes anti – espuma</t>
  </si>
  <si>
    <t>Surfactantes detergentes</t>
  </si>
  <si>
    <t>Agentes de espuma</t>
  </si>
  <si>
    <t>Agentes de dispersión</t>
  </si>
  <si>
    <t>Enjuagues</t>
  </si>
  <si>
    <t>Agentes de humectación</t>
  </si>
  <si>
    <t>Aditivos de inundación de agua</t>
  </si>
  <si>
    <t>Poliméricos</t>
  </si>
  <si>
    <t>Aceites agrícolas</t>
  </si>
  <si>
    <t>Sulfonamidas</t>
  </si>
  <si>
    <t>Glutaratos</t>
  </si>
  <si>
    <t>Retardantes brominados</t>
  </si>
  <si>
    <t>Ácido ascórbico</t>
  </si>
  <si>
    <t>Beta caroteno</t>
  </si>
  <si>
    <t>Butilhidroxianisol</t>
  </si>
  <si>
    <t>Butilado hidroxitolueno</t>
  </si>
  <si>
    <t>Citrato de calcio</t>
  </si>
  <si>
    <t>Cantaxantina</t>
  </si>
  <si>
    <t>Melatonina</t>
  </si>
  <si>
    <t>Ácido nordihidroguaiarético</t>
  </si>
  <si>
    <t>Galato de propilo</t>
  </si>
  <si>
    <t>Silibinina</t>
  </si>
  <si>
    <t>Dióxido de azufre</t>
  </si>
  <si>
    <t>Ubicquinona o coenzima q10</t>
  </si>
  <si>
    <t>Agentes de curado transmitidos por el agua</t>
  </si>
  <si>
    <t>Aceleradores de cemento</t>
  </si>
  <si>
    <t>Retardantes de cemento</t>
  </si>
  <si>
    <t>Rompedores de polímero ácido</t>
  </si>
  <si>
    <t>Rompedores de polímero orgánico</t>
  </si>
  <si>
    <t>Rompedores de emulsión agua en aceite</t>
  </si>
  <si>
    <t>Rompedores de emulsión aceite en agua</t>
  </si>
  <si>
    <t>Ayudas de flotación</t>
  </si>
  <si>
    <t>Estabilizadores de arcilla inorgánica</t>
  </si>
  <si>
    <t>Estabilizadores de arcilla orgánica</t>
  </si>
  <si>
    <t>Aditivos de pérdida de fluido de polímeros modificados</t>
  </si>
  <si>
    <t>Aditivos de pérdida de fluido de polímeros naturales</t>
  </si>
  <si>
    <t>Reductores de fricción aniónico</t>
  </si>
  <si>
    <t>Reductores de fricción catódica</t>
  </si>
  <si>
    <t>Agentes de control de asfaltenos de parafina tipo solvente</t>
  </si>
  <si>
    <t>Agentes de control de asfaltenos de parafina modificados cristal</t>
  </si>
  <si>
    <t>Agentes de control de asfaltenos de parafina tipo dispersante</t>
  </si>
  <si>
    <t>Agentes de limpieza de lodo</t>
  </si>
  <si>
    <t>Aditivos anti – lodos</t>
  </si>
  <si>
    <t>Aditivos de migración anti gas</t>
  </si>
  <si>
    <t>Agentes de expansión de cemento</t>
  </si>
  <si>
    <t>Extensores de cemento</t>
  </si>
  <si>
    <t>Sellantes de cemento</t>
  </si>
  <si>
    <t>Inhibidores de corrosión en la producción de petróleo</t>
  </si>
  <si>
    <t>Inhibidores de corrosión en la producción de gas</t>
  </si>
  <si>
    <t>Controladores de hidrato de gas</t>
  </si>
  <si>
    <t>Eliminadores de sulfuro de hidrógeno</t>
  </si>
  <si>
    <t>Eliminadores de oxígeno</t>
  </si>
  <si>
    <t>Inhibidores de incrustaciones</t>
  </si>
  <si>
    <t>Removedores o convertidores de incrustaciones</t>
  </si>
  <si>
    <t>Microbicidas registrados</t>
  </si>
  <si>
    <t>Aditivos in situ</t>
  </si>
  <si>
    <t>Aditivos ácidos</t>
  </si>
  <si>
    <t>Inhibidores anti – corrosión</t>
  </si>
  <si>
    <t>Aditivos de control de hierro</t>
  </si>
  <si>
    <t>Aditivos no emulsificantes</t>
  </si>
  <si>
    <t>Preservativos de alimentos</t>
  </si>
  <si>
    <t>sabores o extractos</t>
  </si>
  <si>
    <t>Aditivos de fragancia</t>
  </si>
  <si>
    <t>Endulzantes</t>
  </si>
  <si>
    <t>Colorantes fluorescentes</t>
  </si>
  <si>
    <t>Colorantes ftaleínicos</t>
  </si>
  <si>
    <t>Colorantes rosanilina</t>
  </si>
  <si>
    <t>Colorantes fdc seguros para alimentos o cosméticos</t>
  </si>
  <si>
    <t>Lacado</t>
  </si>
  <si>
    <t>Colorantes naturales</t>
  </si>
  <si>
    <t>Óxidos metálicos inorgánicos</t>
  </si>
  <si>
    <t>Negro carbono</t>
  </si>
  <si>
    <t>Dióxido de titanio</t>
  </si>
  <si>
    <t>Pigmentos orgánicos</t>
  </si>
  <si>
    <t>Concentrado de color de polímero</t>
  </si>
  <si>
    <t>Dispersiones de pigmento</t>
  </si>
  <si>
    <t>Tintas</t>
  </si>
  <si>
    <t>Ceras sintéticas</t>
  </si>
  <si>
    <t>Ceras naturales</t>
  </si>
  <si>
    <t>Parafinas</t>
  </si>
  <si>
    <t>Petrolatos</t>
  </si>
  <si>
    <t>Aceites sintéticos</t>
  </si>
  <si>
    <t>Aceites naturales</t>
  </si>
  <si>
    <t>Disolventes aromáticos</t>
  </si>
  <si>
    <t>Disolventes alifáticos</t>
  </si>
  <si>
    <t>Fenoles o sus sustitutos y derivados</t>
  </si>
  <si>
    <t>Alcanos cíclicos</t>
  </si>
  <si>
    <t>Solventes de alcohol</t>
  </si>
  <si>
    <t>Solventes activos</t>
  </si>
  <si>
    <t>Alcanos</t>
  </si>
  <si>
    <t>Alquenos</t>
  </si>
  <si>
    <t>Alquinos</t>
  </si>
  <si>
    <t>Compuestos aromáticos o heterocíclicos</t>
  </si>
  <si>
    <t>Compuestos halogenados orgánicos</t>
  </si>
  <si>
    <t>Compuestos orgánicos nitro o nitroso</t>
  </si>
  <si>
    <t>Compuestos órgano – metálicos</t>
  </si>
  <si>
    <t>Alcoholes o sus sustitutos</t>
  </si>
  <si>
    <t>Alcoholes tio (mercaptanos)</t>
  </si>
  <si>
    <t>Ácidos orgánicos o sus sustitutos</t>
  </si>
  <si>
    <t>Sales orgánicas o sus sustitutos</t>
  </si>
  <si>
    <t>Esteres o sus sustitutos</t>
  </si>
  <si>
    <t>Amidas o imidas</t>
  </si>
  <si>
    <t>Tioéteres</t>
  </si>
  <si>
    <t>Aldehídos o sus sustitutos</t>
  </si>
  <si>
    <t>Cetonas o quinonas o sus sustitutos</t>
  </si>
  <si>
    <t>Amines o imines o sus sustitutos</t>
  </si>
  <si>
    <t>Cianuros o isocianuros</t>
  </si>
  <si>
    <t>Cianatos o isocianatos o tiocianatos o isotiocianatos</t>
  </si>
  <si>
    <t>Óxidos orgánicos</t>
  </si>
  <si>
    <t>Peróxidos orgánicos</t>
  </si>
  <si>
    <t>Hidróxidos orgánicos</t>
  </si>
  <si>
    <t>Ureidos o purinas o sus derivados</t>
  </si>
  <si>
    <t>Azo compuestos o sus sustitutos</t>
  </si>
  <si>
    <t>Azidas o azinas</t>
  </si>
  <si>
    <t>Oximas</t>
  </si>
  <si>
    <t>Hidracinas o hidracidas o sus sustitutos</t>
  </si>
  <si>
    <t>Fosfinas</t>
  </si>
  <si>
    <t>Amidinas o imidinas</t>
  </si>
  <si>
    <t>Intermedios de acrilato o metacrilato</t>
  </si>
  <si>
    <t>Carbohidratos o sus derivados</t>
  </si>
  <si>
    <t>Proteínas</t>
  </si>
  <si>
    <t>Anticuerpos</t>
  </si>
  <si>
    <t>Enzimas</t>
  </si>
  <si>
    <t>Nutrientes</t>
  </si>
  <si>
    <t>Tejidos</t>
  </si>
  <si>
    <t>Cultivos y fluidos</t>
  </si>
  <si>
    <t>Ácido nucleico</t>
  </si>
  <si>
    <t>Aminoácidos o sus derivados</t>
  </si>
  <si>
    <t>Alcaloides</t>
  </si>
  <si>
    <t>Grasas o lípidos</t>
  </si>
  <si>
    <t>Terpenoides</t>
  </si>
  <si>
    <t>Ácidos inorgánicos</t>
  </si>
  <si>
    <t>Sales metálicas inorgánicas</t>
  </si>
  <si>
    <t>Óxidos inorgánicos</t>
  </si>
  <si>
    <t>Peróxidos inorgánicos</t>
  </si>
  <si>
    <t>Hidróxidos inorgánicos</t>
  </si>
  <si>
    <t>Hídridos inorgánicos</t>
  </si>
  <si>
    <t>Halidos ácidos o sus sustitutos</t>
  </si>
  <si>
    <t>Silicatos</t>
  </si>
  <si>
    <t>Sílice</t>
  </si>
  <si>
    <t>Siliconas</t>
  </si>
  <si>
    <t>Alúmina y otros compuestos de aluminio</t>
  </si>
  <si>
    <t>Permanganato de potasio</t>
  </si>
  <si>
    <t>Mezclas químicas orgánicas</t>
  </si>
  <si>
    <t>Mezclas químicas inorgánicas</t>
  </si>
  <si>
    <t>Formaldehidos</t>
  </si>
  <si>
    <t>Glutarales</t>
  </si>
  <si>
    <t>Taninos</t>
  </si>
  <si>
    <t>Caucho látex</t>
  </si>
  <si>
    <t>Caucho crepe</t>
  </si>
  <si>
    <t>Caucho hoja ahumada</t>
  </si>
  <si>
    <t>Caucho espuma natural</t>
  </si>
  <si>
    <t>Caucho bloque o borona</t>
  </si>
  <si>
    <t>Caucho vulcanizado</t>
  </si>
  <si>
    <t>Caucho clorado</t>
  </si>
  <si>
    <t>Caucho clorhidrato</t>
  </si>
  <si>
    <t>Caucho ciclizado</t>
  </si>
  <si>
    <t>Caucho isomerizado</t>
  </si>
  <si>
    <t>Caucho termoplástico</t>
  </si>
  <si>
    <t>Compuesto de caucho</t>
  </si>
  <si>
    <t>Butadieno acilonitrilo nbr</t>
  </si>
  <si>
    <t>Nitrilo altamente saturado nhbr</t>
  </si>
  <si>
    <t>Fluorocarbono fcm</t>
  </si>
  <si>
    <t>Propileno etileno epe</t>
  </si>
  <si>
    <t>Butadieno estireno</t>
  </si>
  <si>
    <t>Clorpreno cr</t>
  </si>
  <si>
    <t>Isopreno isobutileno iir / xiir</t>
  </si>
  <si>
    <t>Silicona vmq y pmq y pvmq</t>
  </si>
  <si>
    <t>Fluorosilicona fvmq</t>
  </si>
  <si>
    <t>Poliacrilato acm</t>
  </si>
  <si>
    <t>Etileno acrílico aem</t>
  </si>
  <si>
    <t>Polietileno clorosulfonatado csm</t>
  </si>
  <si>
    <t>Cloropolietileno cm</t>
  </si>
  <si>
    <t>Epicloridrina</t>
  </si>
  <si>
    <t>Polisopreno natural nr</t>
  </si>
  <si>
    <t>Polisopreno sintético ir</t>
  </si>
  <si>
    <t>Poliéster uretano au</t>
  </si>
  <si>
    <t>Poliéster uretano eu</t>
  </si>
  <si>
    <t>Polibutadieno br</t>
  </si>
  <si>
    <t>Poli éter bloque amida peba</t>
  </si>
  <si>
    <t>Estireno bloque copolímero tes</t>
  </si>
  <si>
    <t>Copoliester</t>
  </si>
  <si>
    <t>Termoplástico</t>
  </si>
  <si>
    <t>Poliolefínico</t>
  </si>
  <si>
    <t>Fenólico pf</t>
  </si>
  <si>
    <t>Poliéster no saturado up</t>
  </si>
  <si>
    <t>Urea uf</t>
  </si>
  <si>
    <t>Melamina mf</t>
  </si>
  <si>
    <t>Poliuretano termoestable pur</t>
  </si>
  <si>
    <t>Acrilonitrilo butadieno estireno abs</t>
  </si>
  <si>
    <t>Aleaciones de acrilonitrilo butadieno estireno abs</t>
  </si>
  <si>
    <t>Polímero acetal</t>
  </si>
  <si>
    <t>Acrilonitrilo estireno acrílico asa</t>
  </si>
  <si>
    <t>Aleaciones de acrilonitrilo estireno acrílico asa</t>
  </si>
  <si>
    <t>Fluoropolímeros ptfe</t>
  </si>
  <si>
    <t>Etileno vinil acetato (EVA)</t>
  </si>
  <si>
    <t>Polímero cristal líquido lcp</t>
  </si>
  <si>
    <t>Nylons poliamida pa</t>
  </si>
  <si>
    <t>Polibutileno tereftalato (PBT)</t>
  </si>
  <si>
    <t>Policarbonato pc</t>
  </si>
  <si>
    <t>Polietereterquetona peek</t>
  </si>
  <si>
    <t>Polieterimida (PEI)</t>
  </si>
  <si>
    <t>Polietersulfona pes</t>
  </si>
  <si>
    <t>Polietileno de baja densidad hdpe</t>
  </si>
  <si>
    <t>Polietileno de alta densidad ldpe</t>
  </si>
  <si>
    <t>Polietileno de media densidad mdpe</t>
  </si>
  <si>
    <t>Polietileno tereftalato pet</t>
  </si>
  <si>
    <t>Polimida pi</t>
  </si>
  <si>
    <t>Polipropileno pp</t>
  </si>
  <si>
    <t>Poliftalamida (PPA)</t>
  </si>
  <si>
    <t>Óxido de polifenileno ppo</t>
  </si>
  <si>
    <t>Sulfuro de polifenileno pps</t>
  </si>
  <si>
    <t>Poliestireno (icopor) ps</t>
  </si>
  <si>
    <t>Poliestireno de alto impacto hips</t>
  </si>
  <si>
    <t>Polisulfona psu</t>
  </si>
  <si>
    <t>Poliuretano termoplástico rígido rptu</t>
  </si>
  <si>
    <t>Cloruro de polivinilo pvc</t>
  </si>
  <si>
    <t>Éter de polifenilene ppe</t>
  </si>
  <si>
    <t>Epoxi</t>
  </si>
  <si>
    <t>Resina fenólica</t>
  </si>
  <si>
    <t>Resina polester no saturada</t>
  </si>
  <si>
    <t>Resina estireno butadieno acrilonitrilo</t>
  </si>
  <si>
    <t>Resina acrílica estireno acrilonitrilo</t>
  </si>
  <si>
    <t>Resina aleación acrílica estireno acrilonitrilo</t>
  </si>
  <si>
    <t>Resina fliuoropolímero</t>
  </si>
  <si>
    <t>Resina acetato vinilo etileno</t>
  </si>
  <si>
    <t>Resina polímero cristal líquido</t>
  </si>
  <si>
    <t>Nylon</t>
  </si>
  <si>
    <t>Tetralftalato polibutileno</t>
  </si>
  <si>
    <t>Resina de policarbonato</t>
  </si>
  <si>
    <t>Resina polietereterquetona</t>
  </si>
  <si>
    <t>Resina polieterimida</t>
  </si>
  <si>
    <t>Resina polietersulfona</t>
  </si>
  <si>
    <t>Polietileno</t>
  </si>
  <si>
    <t>Resina terftalato polietileno</t>
  </si>
  <si>
    <t>Resina polimida</t>
  </si>
  <si>
    <t>Resina polipropileno</t>
  </si>
  <si>
    <t>Resina poliftalamida</t>
  </si>
  <si>
    <t>Óxido de polietileno</t>
  </si>
  <si>
    <t>Resina sulfuro de polifenilene</t>
  </si>
  <si>
    <t>Resina de poliestireno</t>
  </si>
  <si>
    <t>Resina de polisulfona</t>
  </si>
  <si>
    <t>Resina de cloruro de polivinilo</t>
  </si>
  <si>
    <t>Resina de acrilonitrilo de estireno</t>
  </si>
  <si>
    <t>Formaldehído de urea</t>
  </si>
  <si>
    <t>Alquido</t>
  </si>
  <si>
    <t>Formaldehído de melamina</t>
  </si>
  <si>
    <t>Poliacetal</t>
  </si>
  <si>
    <t>Poliamida</t>
  </si>
  <si>
    <t>Grupo alilo</t>
  </si>
  <si>
    <t>Ácido acrílico de etileno</t>
  </si>
  <si>
    <t>Compuesto cloruro de polivinilo</t>
  </si>
  <si>
    <t>Solución de vinilo</t>
  </si>
  <si>
    <t>Fenoxi</t>
  </si>
  <si>
    <t>Resina compuesta</t>
  </si>
  <si>
    <t>Pirolidina polivinilo</t>
  </si>
  <si>
    <t>Tereftalato de polietileno o glicol modificado</t>
  </si>
  <si>
    <t>Fijador de hidrocarburo</t>
  </si>
  <si>
    <t>Mezclas de policarbonato</t>
  </si>
  <si>
    <t>Alcohol polivinilo</t>
  </si>
  <si>
    <t>Butiral polivinilo</t>
  </si>
  <si>
    <t>Compuesto de moldeo de poliéster</t>
  </si>
  <si>
    <t>Acetato de polivinilo</t>
  </si>
  <si>
    <t>Éter de polivinilo</t>
  </si>
  <si>
    <t>Polivinilo formal</t>
  </si>
  <si>
    <t>Acrílico de estireno</t>
  </si>
  <si>
    <t>Polímeros de propileno de etileno</t>
  </si>
  <si>
    <t>Óxido de polipropileno</t>
  </si>
  <si>
    <t>Éter de polipropileno</t>
  </si>
  <si>
    <t>Sulfona de polipropileno</t>
  </si>
  <si>
    <t>Polimetilacrilato</t>
  </si>
  <si>
    <t>Anhídrido maléico de estireno</t>
  </si>
  <si>
    <t>Poliestireno sindiotáctico</t>
  </si>
  <si>
    <t>Cloruro de polivinilo clorado</t>
  </si>
  <si>
    <t>Poliéster termoplástico</t>
  </si>
  <si>
    <t>Resinas de indeno</t>
  </si>
  <si>
    <t>Resinas plásticas</t>
  </si>
  <si>
    <t>Resinas de petróleo</t>
  </si>
  <si>
    <t>Resinas de poliuretano</t>
  </si>
  <si>
    <t>Resinas de polieter</t>
  </si>
  <si>
    <t>Resinas recicladas</t>
  </si>
  <si>
    <t>Resinas acrílicas</t>
  </si>
  <si>
    <t>Resinas celulosas</t>
  </si>
  <si>
    <t>Resinas de polipropileno</t>
  </si>
  <si>
    <t>Rosina de madera</t>
  </si>
  <si>
    <t>Rosina de goma</t>
  </si>
  <si>
    <t>Rosina aceite de pino</t>
  </si>
  <si>
    <t>Películas de polietileno</t>
  </si>
  <si>
    <t>Películas de poliuretano</t>
  </si>
  <si>
    <t>Películas de acetato</t>
  </si>
  <si>
    <t>Películas de acrílico</t>
  </si>
  <si>
    <t>Películas coextruídas</t>
  </si>
  <si>
    <t>Películas de fluoropolímero</t>
  </si>
  <si>
    <t>Películas metalizadas</t>
  </si>
  <si>
    <t>Películas de nylon</t>
  </si>
  <si>
    <t>Películas de policarbonato</t>
  </si>
  <si>
    <t>Películas de poliéster</t>
  </si>
  <si>
    <t>Películas de polipropileno</t>
  </si>
  <si>
    <t>Polipropileno orientado axialmente</t>
  </si>
  <si>
    <t>Películas de poliamida</t>
  </si>
  <si>
    <t>Películas de poliestireno</t>
  </si>
  <si>
    <t>Películas de cloruro de polivinilo flexible</t>
  </si>
  <si>
    <t>Películas de cloruro de polivinilo rígido</t>
  </si>
  <si>
    <t>Películas de alcohol vinilo etileno</t>
  </si>
  <si>
    <t>Películas de cloruro de polivinilo</t>
  </si>
  <si>
    <t>Películas de alcohol polivinilo</t>
  </si>
  <si>
    <t>Películas de recubiertas de silicona</t>
  </si>
  <si>
    <t>Espumas de poliolefina</t>
  </si>
  <si>
    <t>Espumas de poli éter</t>
  </si>
  <si>
    <t>Espumas de silicona</t>
  </si>
  <si>
    <t>Espumas de terpolímero propileno etileno</t>
  </si>
  <si>
    <t>Espumas de neopreno</t>
  </si>
  <si>
    <t>Espumas de cloruro de polivinilo</t>
  </si>
  <si>
    <t>Espumas de caucho</t>
  </si>
  <si>
    <t>Espumas de poliestireno</t>
  </si>
  <si>
    <t>Pulpa de papel</t>
  </si>
  <si>
    <t>Papel cebolla</t>
  </si>
  <si>
    <t>Papel vitela</t>
  </si>
  <si>
    <t>Papel pergamino</t>
  </si>
  <si>
    <t>Papel en formas continuas</t>
  </si>
  <si>
    <t>Papel mimeógrafo</t>
  </si>
  <si>
    <t>Papel para impresión de computadores</t>
  </si>
  <si>
    <t>Papel para impresora o fotocopiadora</t>
  </si>
  <si>
    <t>Papel para fax</t>
  </si>
  <si>
    <t>Papel membreteado</t>
  </si>
  <si>
    <t>Papel para plotter</t>
  </si>
  <si>
    <t>Papel de escritura</t>
  </si>
  <si>
    <t>Papel para gráficos</t>
  </si>
  <si>
    <t>Papel de libro</t>
  </si>
  <si>
    <t>Blocs o cuadernos de papel</t>
  </si>
  <si>
    <t>Papel para sumadora o máquina registradora</t>
  </si>
  <si>
    <t>Repuestos de papel para cuaderno</t>
  </si>
  <si>
    <t>Tarjetas de índice</t>
  </si>
  <si>
    <t>Papeles cartulina</t>
  </si>
  <si>
    <t>Papel secante</t>
  </si>
  <si>
    <t>Papel calcante</t>
  </si>
  <si>
    <t>Papel folio</t>
  </si>
  <si>
    <t>Papel multipropósito</t>
  </si>
  <si>
    <t>Papel libretas o libros de mensajes telefónicos</t>
  </si>
  <si>
    <t>Papel autocopiante</t>
  </si>
  <si>
    <t>Papel magnético</t>
  </si>
  <si>
    <t>Rollos de télex</t>
  </si>
  <si>
    <t>Papel de notas autoadhesivas</t>
  </si>
  <si>
    <t>Papel libros o cuadernos para bitácoras</t>
  </si>
  <si>
    <t>Papel kits de papeles surtidos</t>
  </si>
  <si>
    <t>Papel cuadernillos o formularios de exámenes</t>
  </si>
  <si>
    <t>Papeles para notación musical o manuscritos</t>
  </si>
  <si>
    <t>Papeles para telégrafo</t>
  </si>
  <si>
    <t>Tarjetas de préstamo de bibliotecas</t>
  </si>
  <si>
    <t>Etiquetas de papel</t>
  </si>
  <si>
    <t>Papel o bolsas o cajas de regalo</t>
  </si>
  <si>
    <t>Tarjetas de presentación</t>
  </si>
  <si>
    <t>Tarjetas postales, de saludo o de notas</t>
  </si>
  <si>
    <t>Papel para artes o artesanías</t>
  </si>
  <si>
    <t>Tableros para afiches</t>
  </si>
  <si>
    <t>Certificados de regalo</t>
  </si>
  <si>
    <t>Papel de cubierta</t>
  </si>
  <si>
    <t>Papel de construcción</t>
  </si>
  <si>
    <t>Tarjetas de invitación o de anuncio</t>
  </si>
  <si>
    <t>Papel de pancartas</t>
  </si>
  <si>
    <t>Papel o tejidos de álbum</t>
  </si>
  <si>
    <t>Papeles de afiche</t>
  </si>
  <si>
    <t>Papeles para forrar</t>
  </si>
  <si>
    <t>Pañuelos faciales</t>
  </si>
  <si>
    <t>Cubiertos de asientos de sanitario</t>
  </si>
  <si>
    <t>Toallas de papel</t>
  </si>
  <si>
    <t>Papel higiénico</t>
  </si>
  <si>
    <t>Servilletas de papel</t>
  </si>
  <si>
    <t>Manteles de papel</t>
  </si>
  <si>
    <t>Boletas o rollos de boletería</t>
  </si>
  <si>
    <t>Recibos o libros de recibos</t>
  </si>
  <si>
    <t>Comprobantes</t>
  </si>
  <si>
    <t>Facturas o libros de facturas</t>
  </si>
  <si>
    <t>Cheques o chequeras</t>
  </si>
  <si>
    <t>Formularios o cuestionarios de negocios</t>
  </si>
  <si>
    <t>Libros comerciales para múltiples usos</t>
  </si>
  <si>
    <t>Formatos contables o libros de contabilidad</t>
  </si>
  <si>
    <t>Formas o libros de conocimientos de embarque</t>
  </si>
  <si>
    <t>Formatos o libros de personal</t>
  </si>
  <si>
    <t>Formatos o libros de ventas</t>
  </si>
  <si>
    <t>Formatos o libros de inventarios</t>
  </si>
  <si>
    <t>Formatos o libros de correspondencia</t>
  </si>
  <si>
    <t>Formatos o libros de impuestos</t>
  </si>
  <si>
    <t>Tarjetas de identificación</t>
  </si>
  <si>
    <t>Tarjetas de huellas digitales de solicitante</t>
  </si>
  <si>
    <t>Formato de verificación de depósito</t>
  </si>
  <si>
    <t>Cartón blanqueado</t>
  </si>
  <si>
    <t>Cartón no blanqueado</t>
  </si>
  <si>
    <t>Cartón</t>
  </si>
  <si>
    <t>Papel de empaque</t>
  </si>
  <si>
    <t>Material de fibra</t>
  </si>
  <si>
    <t>Papel crepé sin blanquear</t>
  </si>
  <si>
    <t>Papel crepé semi blanqueado</t>
  </si>
  <si>
    <t>Pañuelos de papel resistentes a la humedad</t>
  </si>
  <si>
    <t>Pañuelos de papel libres de ácido</t>
  </si>
  <si>
    <t>Pañuelos de papel kraft</t>
  </si>
  <si>
    <t>Papeles adheridos con película</t>
  </si>
  <si>
    <t>Papeles cilindro o papel pesado multi – capas</t>
  </si>
  <si>
    <t>Hojas de papel aluminio laminado</t>
  </si>
  <si>
    <t>Papeles recubiertos de arcilla</t>
  </si>
  <si>
    <t>Papeles recubiertos de polietileno</t>
  </si>
  <si>
    <t>Papeles recubiertos de poliéster</t>
  </si>
  <si>
    <t>Papeles recubiertos de silicona</t>
  </si>
  <si>
    <t>Papeles recubiertos tratados con látex</t>
  </si>
  <si>
    <t>Papel de parafinado</t>
  </si>
  <si>
    <t>Papel mantequilla</t>
  </si>
  <si>
    <t>Papel para congelador</t>
  </si>
  <si>
    <t>Papel de enmascarar</t>
  </si>
  <si>
    <t>Papeles carbón</t>
  </si>
  <si>
    <t>Papeles de copiado sensibilizados</t>
  </si>
  <si>
    <t>Papel de fotografía</t>
  </si>
  <si>
    <t>Papel periódico estándar</t>
  </si>
  <si>
    <t>Papel periódico de colores</t>
  </si>
  <si>
    <t>Papel periódico de alto brillo</t>
  </si>
  <si>
    <t>Papel offset</t>
  </si>
  <si>
    <t>Papeles tímpano</t>
  </si>
  <si>
    <t>Papel kraft súper calandrado</t>
  </si>
  <si>
    <t>Papel kraft terminado o satinado en máquina</t>
  </si>
  <si>
    <t>Papel no recubierto no tratado</t>
  </si>
  <si>
    <t>Papel crepé no tratado</t>
  </si>
  <si>
    <t>Papel crepé tratado con látex</t>
  </si>
  <si>
    <t>Papel no recubierto tratado con látex</t>
  </si>
  <si>
    <t>Papel para germinación de semillas</t>
  </si>
  <si>
    <t>Kerosene</t>
  </si>
  <si>
    <t>Nafta</t>
  </si>
  <si>
    <t>Combustible de aviación</t>
  </si>
  <si>
    <t>Combustible diesel</t>
  </si>
  <si>
    <t>Gasolina</t>
  </si>
  <si>
    <t>Benceno</t>
  </si>
  <si>
    <t>Petróleo crudo</t>
  </si>
  <si>
    <t>Combustible marítimo</t>
  </si>
  <si>
    <t>Condensado</t>
  </si>
  <si>
    <t>Carbón sub – bituminosos o débil</t>
  </si>
  <si>
    <t>Lignito</t>
  </si>
  <si>
    <t>Turba</t>
  </si>
  <si>
    <t>Coque</t>
  </si>
  <si>
    <t>Carbón de leña o vegetal</t>
  </si>
  <si>
    <t>Combustibles de alcohol gelatinoso</t>
  </si>
  <si>
    <t>Hexaminas</t>
  </si>
  <si>
    <t>Trioxanos</t>
  </si>
  <si>
    <t>Fuel oil de calefacción # 2</t>
  </si>
  <si>
    <t>Fuel oils pesados residuales # 4 ó # 6</t>
  </si>
  <si>
    <t>Propano</t>
  </si>
  <si>
    <t>Metano</t>
  </si>
  <si>
    <t>Propileno</t>
  </si>
  <si>
    <t>Etileno</t>
  </si>
  <si>
    <t>Butano</t>
  </si>
  <si>
    <t>Acetileno</t>
  </si>
  <si>
    <t>Gas de agua o gas productor</t>
  </si>
  <si>
    <t>Gas de carbón</t>
  </si>
  <si>
    <t>Gas metilacetileno propadieno mapp</t>
  </si>
  <si>
    <t>Gas licuado de petróleo</t>
  </si>
  <si>
    <t>Espesantes de combustible</t>
  </si>
  <si>
    <t>Inhibidores de hielo para sistemas de combustibles</t>
  </si>
  <si>
    <t>Aceite motor</t>
  </si>
  <si>
    <t>Aceite de corte</t>
  </si>
  <si>
    <t>Aceite de engranajes</t>
  </si>
  <si>
    <t>Aceite hidráulico</t>
  </si>
  <si>
    <t>Aceite de transformador o aislador</t>
  </si>
  <si>
    <t>Aceite de transmisión</t>
  </si>
  <si>
    <t>Aceite de frenos</t>
  </si>
  <si>
    <t>Anti – excoriación</t>
  </si>
  <si>
    <t>Pastas de ensamble</t>
  </si>
  <si>
    <t>Anti adhesivos</t>
  </si>
  <si>
    <t>Lubricantes de grafito</t>
  </si>
  <si>
    <t>Lubricantes espray</t>
  </si>
  <si>
    <t>Compuestos anti – adherentes o anti – manchas</t>
  </si>
  <si>
    <t>Eliminador de fugas</t>
  </si>
  <si>
    <t>Jabones lubricantes</t>
  </si>
  <si>
    <t>Fluidos de amortiguación</t>
  </si>
  <si>
    <t>Aceites de lubricación de relojes</t>
  </si>
  <si>
    <t>Lubricantes de propósito general</t>
  </si>
  <si>
    <t>Aceites para lubricación de bombas</t>
  </si>
  <si>
    <t>Aceites para lubricación de armas</t>
  </si>
  <si>
    <t>Fluidos para preparación de lentes</t>
  </si>
  <si>
    <t>Aceites de templado</t>
  </si>
  <si>
    <t>Aceite atemperante</t>
  </si>
  <si>
    <t>Lubricantes para equipo de procesamiento de alimentos</t>
  </si>
  <si>
    <t>Aceite de turbina</t>
  </si>
  <si>
    <t>Repelente de humedad</t>
  </si>
  <si>
    <t>Lubricante anti – corrosión</t>
  </si>
  <si>
    <t>Removedor de óxido</t>
  </si>
  <si>
    <t>Preparación contra óxido</t>
  </si>
  <si>
    <t>Pastas anti – soldado</t>
  </si>
  <si>
    <t>Aceites penetrantes</t>
  </si>
  <si>
    <t>Grasa de silicona</t>
  </si>
  <si>
    <t>Grasa</t>
  </si>
  <si>
    <t>Grasa fluoropolímero</t>
  </si>
  <si>
    <t>Grasa de lana</t>
  </si>
  <si>
    <t>Uranio empobrecido</t>
  </si>
  <si>
    <t>Uranio enriquecido</t>
  </si>
  <si>
    <t>Iridio</t>
  </si>
  <si>
    <t>Plutonio enriquecido</t>
  </si>
  <si>
    <t>Plutonio empobrecido</t>
  </si>
  <si>
    <t>Barra de combustible nuclear</t>
  </si>
  <si>
    <t>Equipo de minería continua</t>
  </si>
  <si>
    <t>Cizallas de pared alta</t>
  </si>
  <si>
    <t>Cortadores de carbón</t>
  </si>
  <si>
    <t>Cortadores de roca</t>
  </si>
  <si>
    <t>Pantallas</t>
  </si>
  <si>
    <t>Alimentadores</t>
  </si>
  <si>
    <t>Pantalla de hoyo de desagüe</t>
  </si>
  <si>
    <t>Trituradores de roca</t>
  </si>
  <si>
    <t>Trituradores de rollo</t>
  </si>
  <si>
    <t>Trituradores de cono</t>
  </si>
  <si>
    <t>Trituradores giratorios</t>
  </si>
  <si>
    <t>Trituradores de impacto</t>
  </si>
  <si>
    <t>Trituradores de mandíbula</t>
  </si>
  <si>
    <t>Plantas de trituración</t>
  </si>
  <si>
    <t>Molino de varilla</t>
  </si>
  <si>
    <t>Molino de bola</t>
  </si>
  <si>
    <t>Maquinaria de pulverización</t>
  </si>
  <si>
    <t>Rompedores de roca</t>
  </si>
  <si>
    <t>Moledores de roca</t>
  </si>
  <si>
    <t>Moledoras de ciclón o vórtex</t>
  </si>
  <si>
    <t>Placas de mandíbula</t>
  </si>
  <si>
    <t>Apernador de cable</t>
  </si>
  <si>
    <t>Apernador de tijera</t>
  </si>
  <si>
    <t>Apernador de boom</t>
  </si>
  <si>
    <t>Equipo para aplicar concreto lanzado o shotcrete</t>
  </si>
  <si>
    <t>Repuestos o accesorios de sistema mecanizado de soporte en tierra</t>
  </si>
  <si>
    <t>Sistema blockholer o taladro y cargue</t>
  </si>
  <si>
    <t>Sistemas de impacto repetitivo</t>
  </si>
  <si>
    <t>Repuestos o accesorios de sistema secundario de ruptura de roca</t>
  </si>
  <si>
    <t>Taladros de barreno profundo en el hoyo ith o abajo del hoyo dth</t>
  </si>
  <si>
    <t>Taladros de barreo profundo de martillo superior</t>
  </si>
  <si>
    <t>Jumbos neumáticos para perforación de pozos</t>
  </si>
  <si>
    <t>Jumbos hidráulicos para perforación de pozos</t>
  </si>
  <si>
    <t>Jumbos neumáticos de desarrollo horizontal</t>
  </si>
  <si>
    <t>Jumbos hidráulicos de desarrollo horizontal</t>
  </si>
  <si>
    <t>Taladros de núcleo</t>
  </si>
  <si>
    <t>Repuestos o accesorios de sistema de exploración o desarrollo</t>
  </si>
  <si>
    <t>Taladros de roca neumáticos</t>
  </si>
  <si>
    <t>Taladros de roca hidráulicos</t>
  </si>
  <si>
    <t>Taladros de roca manuales</t>
  </si>
  <si>
    <t>Repuestos y accesorios de taladros de roca</t>
  </si>
  <si>
    <t>Maquinaria para cargar nitrato de amonio y fuel oil - anfo</t>
  </si>
  <si>
    <t>Maquinaria para cargar emulsión</t>
  </si>
  <si>
    <t>Repuestos y accesorios para maquinaria de cargue de explosivos</t>
  </si>
  <si>
    <t>Transporte de personal</t>
  </si>
  <si>
    <t>Vehículos grúa</t>
  </si>
  <si>
    <t>Cama bajas para el transporte de material</t>
  </si>
  <si>
    <t>Transportadores de carga a granel</t>
  </si>
  <si>
    <t>Vehículos utilitarios</t>
  </si>
  <si>
    <t>Vehículos de plataforma elevable o elevadores de tijera</t>
  </si>
  <si>
    <t>Repuestos o accesorios de vehículo de servicio minero subterráneo</t>
  </si>
  <si>
    <t>Equipos para perforar pozos de agua</t>
  </si>
  <si>
    <t>Equipo para la exploración de uranio</t>
  </si>
  <si>
    <t>Maquinaria de sondeo o de perforación</t>
  </si>
  <si>
    <t>Maquinaria de ensamble en fondo de pozo</t>
  </si>
  <si>
    <t>Martillos perforadores</t>
  </si>
  <si>
    <t>Taladro sobre orugas</t>
  </si>
  <si>
    <t>Vibradores neumáticos</t>
  </si>
  <si>
    <t>Maquinaria para hacer túneles</t>
  </si>
  <si>
    <t>Martillos de poder</t>
  </si>
  <si>
    <t>Taladro de platina</t>
  </si>
  <si>
    <t>Maquinaria de inspección de alcantarillas</t>
  </si>
  <si>
    <t>Taladros giratorios</t>
  </si>
  <si>
    <t>Taladros de perforación de pozos</t>
  </si>
  <si>
    <t>Taladros de barreno profundo</t>
  </si>
  <si>
    <t>Brocas industriales</t>
  </si>
  <si>
    <t>Perforadora de avance</t>
  </si>
  <si>
    <t>Torre de perforación</t>
  </si>
  <si>
    <t>Carros de perforación</t>
  </si>
  <si>
    <t>Caña de pecar de fondo de pozo</t>
  </si>
  <si>
    <t>Cono de perforación de pozos</t>
  </si>
  <si>
    <t>Instrumentos audiovisuales para inspección de pozos</t>
  </si>
  <si>
    <t>Tapones o anclajes de tubos</t>
  </si>
  <si>
    <t>Recubrimientos de perforación</t>
  </si>
  <si>
    <t>Pantallas de perforación</t>
  </si>
  <si>
    <t>Puntos de pozo</t>
  </si>
  <si>
    <t>Cuñas de perforación</t>
  </si>
  <si>
    <t>Adaptadores de herramientas de perforación</t>
  </si>
  <si>
    <t>Columnas de perforación</t>
  </si>
  <si>
    <t>Herramientas o kits de accesorios para perforar pozos</t>
  </si>
  <si>
    <t>Unidades de mezcla acidificante</t>
  </si>
  <si>
    <t>Sensores de densidad acidificante</t>
  </si>
  <si>
    <t>Unidades de bombeo acidificante</t>
  </si>
  <si>
    <t>Unidades acidificantes</t>
  </si>
  <si>
    <t>Tubería de aire acidificante</t>
  </si>
  <si>
    <t>Inyectores de bola acidificantes</t>
  </si>
  <si>
    <t>Equipo de ácido líquido a granel</t>
  </si>
  <si>
    <t>Cajas de gota acidificante</t>
  </si>
  <si>
    <t>Medidores de acidificación</t>
  </si>
  <si>
    <t>Cajas de unión de acidificación</t>
  </si>
  <si>
    <t>Sensores de presión de acidificación</t>
  </si>
  <si>
    <t>Tubería de proceso acidificante</t>
  </si>
  <si>
    <t>Uniones estrechas de acidificación</t>
  </si>
  <si>
    <t>Pivotes de acidificación</t>
  </si>
  <si>
    <t>Hierros de tratamiento de acidificación</t>
  </si>
  <si>
    <t>Protectores de árboles de acidificación</t>
  </si>
  <si>
    <t>Unidades de mezclado</t>
  </si>
  <si>
    <t>Tapones de puente</t>
  </si>
  <si>
    <t>Equipo de cemento líquido a granel</t>
  </si>
  <si>
    <t>Equipo de material de cemento a granel</t>
  </si>
  <si>
    <t>Sensores de densidad del cemento</t>
  </si>
  <si>
    <t>Unidades de flotación de cemento a granel</t>
  </si>
  <si>
    <t>Herramientas de flotación de cemento</t>
  </si>
  <si>
    <t>Tapones limpiadores de equipo de flotación de cemento</t>
  </si>
  <si>
    <t>Unidades de bombeo de cemento</t>
  </si>
  <si>
    <t>Retenedores de cemento</t>
  </si>
  <si>
    <t>Centralizadores</t>
  </si>
  <si>
    <t>Acoples de pestillo expreso</t>
  </si>
  <si>
    <t>Collares de flotación</t>
  </si>
  <si>
    <t>Zapatas de flotación</t>
  </si>
  <si>
    <t>Herramientas para cementación de campos petroleros</t>
  </si>
  <si>
    <t>Tapones recuperables de cementación</t>
  </si>
  <si>
    <t>Eslingas de seguridad</t>
  </si>
  <si>
    <t>Cabezales de cemento bajo el mar</t>
  </si>
  <si>
    <t>Cabezales de cemento en superficie</t>
  </si>
  <si>
    <t>Equipo de fractura líquida a granel</t>
  </si>
  <si>
    <t>Equipo de fractura a granel usando unidades de soporte</t>
  </si>
  <si>
    <t>Unidades de control de fracturación</t>
  </si>
  <si>
    <t>Sensores de densidad de fracturación</t>
  </si>
  <si>
    <t>Unidades múltiples de fracturación</t>
  </si>
  <si>
    <t>Equipo de transporte de fracturación usando unidades de soporte</t>
  </si>
  <si>
    <t>Unidades de bombeo de fracturación</t>
  </si>
  <si>
    <t>Unidades de mezclado de lechada fracturación</t>
  </si>
  <si>
    <t>Unidades de mezcla de gel</t>
  </si>
  <si>
    <t>Misiles de fracturación</t>
  </si>
  <si>
    <t>Monitores de integridad de bombeo</t>
  </si>
  <si>
    <t>Tapones de servicio de fracturación</t>
  </si>
  <si>
    <t>Unidades de estimulación de bombeo</t>
  </si>
  <si>
    <t>Tapones obturadores</t>
  </si>
  <si>
    <t>Flotadores</t>
  </si>
  <si>
    <t>Sistemas frac pack</t>
  </si>
  <si>
    <t>Sistemas paquete de gravilla</t>
  </si>
  <si>
    <t>Zapatas guía</t>
  </si>
  <si>
    <t>Boquillas de acometida</t>
  </si>
  <si>
    <t>Acoples de conformación</t>
  </si>
  <si>
    <t>Rebosamientos de tuberías de producción</t>
  </si>
  <si>
    <t>Obturadores de control de arena</t>
  </si>
  <si>
    <t>Equipo de granel líquido para control de arena</t>
  </si>
  <si>
    <t>Equipo que usa unidades de soporte para control de arena a granel</t>
  </si>
  <si>
    <t>Sensores de densidad de control de arena</t>
  </si>
  <si>
    <t>Unidades múltiples de control de arena</t>
  </si>
  <si>
    <t>Equipo de transporte de arena usando unidades de soporte</t>
  </si>
  <si>
    <t>Unidades control de bombeo de arena</t>
  </si>
  <si>
    <t>Pantallas de control de arena</t>
  </si>
  <si>
    <t>Unidades de mezclado de lechada control de arena</t>
  </si>
  <si>
    <t>Detectores de arena</t>
  </si>
  <si>
    <t>Localizadores de ensamble de sello</t>
  </si>
  <si>
    <t>Uniones de cizalla</t>
  </si>
  <si>
    <t>Herramientas de levantamiento de manga</t>
  </si>
  <si>
    <t>Mangas deslizantes</t>
  </si>
  <si>
    <t>Cuerdas de velocidad</t>
  </si>
  <si>
    <t>Subs de atrapado de bola</t>
  </si>
  <si>
    <t>Uniones de voladura</t>
  </si>
  <si>
    <t>Boquillas de voladura</t>
  </si>
  <si>
    <t>Tapón calibrador de cierre</t>
  </si>
  <si>
    <t>Dispositivos de circulación de producción</t>
  </si>
  <si>
    <t>Equipo de prueba de culminación</t>
  </si>
  <si>
    <t>Protectores de línea de control</t>
  </si>
  <si>
    <t>Herramientas de deflexión</t>
  </si>
  <si>
    <t>Uniones de expansión de culminación</t>
  </si>
  <si>
    <t>Acoples de flujo</t>
  </si>
  <si>
    <t>Equipo de elevación de gas</t>
  </si>
  <si>
    <t>Herramientas de estabilización de colgador</t>
  </si>
  <si>
    <t>Bombas hidráulicas de culminación</t>
  </si>
  <si>
    <t>Herramientas hidráulicas de curado</t>
  </si>
  <si>
    <t>Sistemas de inyección</t>
  </si>
  <si>
    <t>Boquillas de estabilización</t>
  </si>
  <si>
    <t>Colgadores de línea</t>
  </si>
  <si>
    <t>Herramientas de halar tapones</t>
  </si>
  <si>
    <t>Herramientas de correr tapones</t>
  </si>
  <si>
    <t>Tapones de producción</t>
  </si>
  <si>
    <t>Equipos de bombeo a través de la línea de flujo</t>
  </si>
  <si>
    <t>Uniones de seguridad de culminación</t>
  </si>
  <si>
    <t>Ensambles de sello de culminación</t>
  </si>
  <si>
    <t>Sello hoyo u hoyo pulido</t>
  </si>
  <si>
    <t>Mandriles de bolsillos laterales</t>
  </si>
  <si>
    <t>Válvulas de seguridad sub – superficie</t>
  </si>
  <si>
    <t>Uniones de desplazamiento</t>
  </si>
  <si>
    <t>Anclajes de tubería</t>
  </si>
  <si>
    <t>Ensamblajes de flujo paralelo</t>
  </si>
  <si>
    <t>Preventor de reventones</t>
  </si>
  <si>
    <t>Controles del preventor de reventones</t>
  </si>
  <si>
    <t>Raspadores de revestimiento</t>
  </si>
  <si>
    <t>Collar de perforación</t>
  </si>
  <si>
    <t>Equipo de núcleos</t>
  </si>
  <si>
    <t>Protectores de rosca de tubería de perforación</t>
  </si>
  <si>
    <t>Uniones de herramientas de tubería de perforación</t>
  </si>
  <si>
    <t>Tubo de perforación</t>
  </si>
  <si>
    <t>Anillos de calibre</t>
  </si>
  <si>
    <t>Abridores de hoyos</t>
  </si>
  <si>
    <t>Escariadores de hoyos</t>
  </si>
  <si>
    <t>Tarros de pesca</t>
  </si>
  <si>
    <t>Amortiguadores de fondo de pozo</t>
  </si>
  <si>
    <t>Subs de perforación</t>
  </si>
  <si>
    <t>Estabilizadores de fondo de pozo</t>
  </si>
  <si>
    <t>Propulsores</t>
  </si>
  <si>
    <t>Brocas de cortadora fija</t>
  </si>
  <si>
    <t>Brocas de diamante natural</t>
  </si>
  <si>
    <t>Brocas de boquilla</t>
  </si>
  <si>
    <t>Brocas pdc</t>
  </si>
  <si>
    <t>Brocas cónicas de rodillo de botón de inserción</t>
  </si>
  <si>
    <t>Brocas de rodillo de diente de acero</t>
  </si>
  <si>
    <t>Brocas de núcleo</t>
  </si>
  <si>
    <t>Bumper subs</t>
  </si>
  <si>
    <t>Parches de revestimiento</t>
  </si>
  <si>
    <t>Impulsores de tarro</t>
  </si>
  <si>
    <t>Subs de chatarra</t>
  </si>
  <si>
    <t>Molinos o zapatas de quemado</t>
  </si>
  <si>
    <t>Rebosamientos</t>
  </si>
  <si>
    <t>Lanzas de pesca en campo petrolero</t>
  </si>
  <si>
    <t>Herramientas de pesca no especificada</t>
  </si>
  <si>
    <t>Herramientas de geo - dirección</t>
  </si>
  <si>
    <t>Motores de lodo</t>
  </si>
  <si>
    <t>Herramientas dirigibles giratorias</t>
  </si>
  <si>
    <t>Sistemas de control de superficie de perforación direccional</t>
  </si>
  <si>
    <t>Herramientas de perforación direccional de hoyo derecho</t>
  </si>
  <si>
    <t>Herramientas acústicas</t>
  </si>
  <si>
    <t>Instrumentos de control de perforación o lodo</t>
  </si>
  <si>
    <t>Herramientas de medición de desempeño de perforación</t>
  </si>
  <si>
    <t>Equipo de medición de flujo</t>
  </si>
  <si>
    <t>Herramientas de resonancia magnética nuclear</t>
  </si>
  <si>
    <t>Herramientas nucleares</t>
  </si>
  <si>
    <t>Equipos de registro de producción</t>
  </si>
  <si>
    <t>Herramientas de resistividad</t>
  </si>
  <si>
    <t>Sistemas de levantamiento</t>
  </si>
  <si>
    <t>Sistemas de telemetría</t>
  </si>
  <si>
    <t>Herramientas ultrasónicas</t>
  </si>
  <si>
    <t>Equipo de presión de registro de fondo de pozo</t>
  </si>
  <si>
    <t>Equipo de prueba de registro de fondo de pozo</t>
  </si>
  <si>
    <t>Unidades de registro de pozo</t>
  </si>
  <si>
    <t>Barra de desplazamiento</t>
  </si>
  <si>
    <t>Mangas de desplazamiento</t>
  </si>
  <si>
    <t>Conejo de desplazamiento</t>
  </si>
  <si>
    <t>Accesorios de prueba</t>
  </si>
  <si>
    <t>Boquillas de prueba</t>
  </si>
  <si>
    <t>Tapones de prueba</t>
  </si>
  <si>
    <t>Pistolas de cápsulas</t>
  </si>
  <si>
    <t>Pistolas de revestimiento</t>
  </si>
  <si>
    <t>Cabezas de despliegue</t>
  </si>
  <si>
    <t>Explosivos de perforación</t>
  </si>
  <si>
    <t>Cabezas de disparo</t>
  </si>
  <si>
    <t>Adaptadores de pistola</t>
  </si>
  <si>
    <t>Pistola de disparo de alta densidad</t>
  </si>
  <si>
    <t>Tapones bull de perforación</t>
  </si>
  <si>
    <t>Herramientas de poner tapones</t>
  </si>
  <si>
    <t>Equipo de posicionamiento de perforación</t>
  </si>
  <si>
    <t>Pistolas festoneadas</t>
  </si>
  <si>
    <t>Subs en tándem</t>
  </si>
  <si>
    <t>Accesorios de pistola de perforación de tubos completa</t>
  </si>
  <si>
    <t>Pistola de perforación de tubos completa</t>
  </si>
  <si>
    <t>Subs ventilación bajo balance</t>
  </si>
  <si>
    <t>Booms de bengalas</t>
  </si>
  <si>
    <t>Quemadores de bengalas</t>
  </si>
  <si>
    <t>Herramientas de prueba de hoyo</t>
  </si>
  <si>
    <t>Colector del choke</t>
  </si>
  <si>
    <t>Colector de desviación</t>
  </si>
  <si>
    <t>Canastas de flowhead</t>
  </si>
  <si>
    <t>Pivote de flowhead</t>
  </si>
  <si>
    <t>Flowheads</t>
  </si>
  <si>
    <t>Herramientas de formación de cierre</t>
  </si>
  <si>
    <t>Bengalas de gas</t>
  </si>
  <si>
    <t>Analizadores de gas de lodos</t>
  </si>
  <si>
    <t>Muestreadores de petróleo</t>
  </si>
  <si>
    <t>Separadores de pruebas de pozo</t>
  </si>
  <si>
    <t>Tubería de superficie de pruebas de pozo</t>
  </si>
  <si>
    <t>Tanques de compensación</t>
  </si>
  <si>
    <t>Herramientas de prueba de fondo de pozo</t>
  </si>
  <si>
    <t>Cabezas de adaptador de cable de recuperación</t>
  </si>
  <si>
    <t>Retardo de envío del cable de recuperación</t>
  </si>
  <si>
    <t>Guías de campana de cable de recuperación</t>
  </si>
  <si>
    <t>Cajas ciegas de cable de recuperación</t>
  </si>
  <si>
    <t>Equipo de presión de fondo de hoyo de cable de recuperación</t>
  </si>
  <si>
    <t>Herramientas de calibración de cable de recuperación</t>
  </si>
  <si>
    <t>Volcado de cemento de rescate de equipos cable de recuperación</t>
  </si>
  <si>
    <t>Cortadores químicos de cable de recuperación</t>
  </si>
  <si>
    <t>Centralizadores de cadena de herramientas de almeja de cable de recuperación</t>
  </si>
  <si>
    <t>Centralizadores de cable de acero de almeja de cable de recuperación</t>
  </si>
  <si>
    <t>Localizadores de collar de cable de recuperación</t>
  </si>
  <si>
    <t>Colectores de cable de recuperación</t>
  </si>
  <si>
    <t>Herramientas de colisión de cable de recuperación</t>
  </si>
  <si>
    <t>Cruces de cable de recuperación</t>
  </si>
  <si>
    <t>Equipo de medición de profundidad de cable de recuperación</t>
  </si>
  <si>
    <t>Frasco dewar de cable de recuperación</t>
  </si>
  <si>
    <t>Herramientas del dipmeter de cable de recuperación</t>
  </si>
  <si>
    <t>Herramientas direccionales de cable de recuperación</t>
  </si>
  <si>
    <t>Herramientas de vaya con el diablo de cable de recuperación</t>
  </si>
  <si>
    <t>Abridores de hoyos de cable de recuperación</t>
  </si>
  <si>
    <t>Cortadores jet de cable de recuperación</t>
  </si>
  <si>
    <t>Disparos de desperdicios de cable de recuperación</t>
  </si>
  <si>
    <t>Herramientas de kickover de cable de recuperación</t>
  </si>
  <si>
    <t>Uniones de nudillos de cable de recuperación</t>
  </si>
  <si>
    <t>Bloques de impresión de cable de recuperación</t>
  </si>
  <si>
    <t>Mandriles de ubicación de cable de recuperación</t>
  </si>
  <si>
    <t>Mandriles de bloqueo de cable de recuperación</t>
  </si>
  <si>
    <t>Lubricadores de cable de recuperación</t>
  </si>
  <si>
    <t>Achicadores mecánicos de cable de recuperación</t>
  </si>
  <si>
    <t>Plugback mecánico de cable de recuperación</t>
  </si>
  <si>
    <t>Otras herramientas de cable de recuperación</t>
  </si>
  <si>
    <t>Raspadores de parafina de cable de recuperación</t>
  </si>
  <si>
    <t>Enchufe de línea de cable de recuperación</t>
  </si>
  <si>
    <t>Tenazas para halar o correr el cable de recuperación</t>
  </si>
  <si>
    <t>Herramientas para cortar el cable de recuperación</t>
  </si>
  <si>
    <t>Roldanas o bloques de piso de la cable de recuperación</t>
  </si>
  <si>
    <t>Accesorios de herramientas para halar el cable de recuperación</t>
  </si>
  <si>
    <t>Herramientas para halar el cable de recuperación</t>
  </si>
  <si>
    <t>Herramientas para correr el cable de recuperación</t>
  </si>
  <si>
    <t>Unidades de cable de recuperación</t>
  </si>
  <si>
    <t>Alambre del cable de recuperación</t>
  </si>
  <si>
    <t>Herramientas sónicas del cable de recuperación</t>
  </si>
  <si>
    <t>Barras espaciadoras del cable de recuperación</t>
  </si>
  <si>
    <t>Terminales de prensado del cable de recuperación</t>
  </si>
  <si>
    <t>Dispositivos de tensión del cable de recuperación</t>
  </si>
  <si>
    <t>Tapones de tubos de cable de recuperación</t>
  </si>
  <si>
    <t>Herramientas ultrasónicas cable de recuperación</t>
  </si>
  <si>
    <t>Agarres del cable de recuperación</t>
  </si>
  <si>
    <t>Tarros del cable de recuperación</t>
  </si>
  <si>
    <t>Raspadores del cable de recuperación</t>
  </si>
  <si>
    <t>Lanza del cable de recuperación</t>
  </si>
  <si>
    <t>Tallos del cable de recuperación</t>
  </si>
  <si>
    <t>Válvulas del cable de recuperación</t>
  </si>
  <si>
    <t>Preventores del cable de recuperación</t>
  </si>
  <si>
    <t>Aceleradores de tarro del cable de recuperación</t>
  </si>
  <si>
    <t>Dispositivo golpeador de cable</t>
  </si>
  <si>
    <t>Evaporadores de producción de campo de petróleo</t>
  </si>
  <si>
    <t>Probadores hipot</t>
  </si>
  <si>
    <t>Maquinas de vueltas de campo de petróleo</t>
  </si>
  <si>
    <t>Elevadores finales de motor</t>
  </si>
  <si>
    <t>Probadores dieléctricos de aceite</t>
  </si>
  <si>
    <t>Unidades de llenado al vacío de aceite</t>
  </si>
  <si>
    <t>Enderezadores de eje de producción de campo petrolero</t>
  </si>
  <si>
    <t>Bobina de producción de campo de petróleo</t>
  </si>
  <si>
    <t>Analizadores de vibración</t>
  </si>
  <si>
    <t>Herramientas de arenadora</t>
  </si>
  <si>
    <t>Unidades de camión grúa de tubería flexible</t>
  </si>
  <si>
    <t>Unidades de tubería flexible</t>
  </si>
  <si>
    <t>Paquetes de manguera de tubería flexible</t>
  </si>
  <si>
    <t>Sistemas inflables de tubería flexible</t>
  </si>
  <si>
    <t>Cabezales de inyector de tubería flexible</t>
  </si>
  <si>
    <t>Equipo de elevación de tubería flexible</t>
  </si>
  <si>
    <t>Casas de operadores</t>
  </si>
  <si>
    <t>Fuentes de poder de tubería flexible</t>
  </si>
  <si>
    <t>Rollos de tubería flexible</t>
  </si>
  <si>
    <t>Carretes de embobinar tubería flexible</t>
  </si>
  <si>
    <t>Guías de tubería</t>
  </si>
  <si>
    <t>Enganches de boca de pozo</t>
  </si>
  <si>
    <t>Estructuras de soporte de boca de pozo</t>
  </si>
  <si>
    <t>Tubería flexible de campo petrolero</t>
  </si>
  <si>
    <t>Sensores análogos sísmicos</t>
  </si>
  <si>
    <t>Arreglos sísmicos</t>
  </si>
  <si>
    <t>Aves de cable de serpentina sísmica</t>
  </si>
  <si>
    <t>Tanqueros de taladro sísmico</t>
  </si>
  <si>
    <t>Geófonos sísmicos</t>
  </si>
  <si>
    <t>Sistemas de gravedad sísmicos</t>
  </si>
  <si>
    <t>Sistemas de malacate de cañón sísmico</t>
  </si>
  <si>
    <t>Hidrofonos sísmicos</t>
  </si>
  <si>
    <t>Fuentes de impulso sísmicos</t>
  </si>
  <si>
    <t>Cables serpentinas marinos sísmicos</t>
  </si>
  <si>
    <t>Cables del fondo del océano sísmico</t>
  </si>
  <si>
    <t>Sistemas magnéticos sísmicos</t>
  </si>
  <si>
    <t>Equipo de posicionar sísmico</t>
  </si>
  <si>
    <t>Arietes sísmicos</t>
  </si>
  <si>
    <t>Receptores sísmicos</t>
  </si>
  <si>
    <t>Sistemas de refracción sísmicos</t>
  </si>
  <si>
    <t>Controladores de fuente sísmicos</t>
  </si>
  <si>
    <t>Dispositivos de bobinar sísmicos</t>
  </si>
  <si>
    <t>Bloques de remolque sísmicos</t>
  </si>
  <si>
    <t>Puntos de remolque sísmicos</t>
  </si>
  <si>
    <t>Vibradores sísmicos</t>
  </si>
  <si>
    <t>Sistemas de grabar sísmicos</t>
  </si>
  <si>
    <t>Sistemas de procesamiento de datos sísmicos</t>
  </si>
  <si>
    <t>Revestimiento para campo petrolero</t>
  </si>
  <si>
    <t>Acoples para campo petrolero</t>
  </si>
  <si>
    <t>Tubería corta para campo petrolero</t>
  </si>
  <si>
    <t>Tubería para campo petrolero</t>
  </si>
  <si>
    <t>Recubrimiento de tubería para campo petrolero</t>
  </si>
  <si>
    <t>Revestimiento de conductor</t>
  </si>
  <si>
    <t>Equipo para operar el revestimiento para conductor</t>
  </si>
  <si>
    <t>Cruces de la tubería de perforación</t>
  </si>
  <si>
    <t>Protectores de rosca para campo petrolero</t>
  </si>
  <si>
    <t>Agitadores de lodos</t>
  </si>
  <si>
    <t>Depósitos de lodos</t>
  </si>
  <si>
    <t>Equipo de aire para perforaciones</t>
  </si>
  <si>
    <t>Taladros en barcazas</t>
  </si>
  <si>
    <t>Desviadores de fluido</t>
  </si>
  <si>
    <t>Aparejos de maniobras</t>
  </si>
  <si>
    <t>Equipo para lecho de perforación</t>
  </si>
  <si>
    <t>Pivotes de perforación</t>
  </si>
  <si>
    <t>Barco – taladro de perforación</t>
  </si>
  <si>
    <t>Elevadores de taladro de perforación</t>
  </si>
  <si>
    <t>Estribos del taladro de perforación</t>
  </si>
  <si>
    <t>Unidades de reacondicionamiento hidráulico</t>
  </si>
  <si>
    <t>Sistemas de gatos para mover el taladro de perforación</t>
  </si>
  <si>
    <t>Taladro de perforación marina movido con gatos</t>
  </si>
  <si>
    <t>Bujes kelly</t>
  </si>
  <si>
    <t>Válvulas kelly</t>
  </si>
  <si>
    <t>Escobillas kelly</t>
  </si>
  <si>
    <t>Kellys</t>
  </si>
  <si>
    <t>Taladro de perforación en tierra</t>
  </si>
  <si>
    <t>Equipo de limpieza de lodo</t>
  </si>
  <si>
    <t>Múltiples para lodo</t>
  </si>
  <si>
    <t>Mezcladoras de lodo</t>
  </si>
  <si>
    <t>Equipo para manejo de tubería</t>
  </si>
  <si>
    <t>Plataforma de taladro de perforación</t>
  </si>
  <si>
    <t>Pivote de energía o transmisión superior</t>
  </si>
  <si>
    <t>Patines para taladro</t>
  </si>
  <si>
    <t>Elevadores del taladro de perforación</t>
  </si>
  <si>
    <t>Mesas giratorias de taladro de perforación</t>
  </si>
  <si>
    <t>Plataformas auto – elevadoras para el reacondicionamiento</t>
  </si>
  <si>
    <t>Taladros de perforación semi – sumergibles</t>
  </si>
  <si>
    <t>Deslizadores del lecho de perforación</t>
  </si>
  <si>
    <t>Tenazas de reposición</t>
  </si>
  <si>
    <t>Llave doble automática</t>
  </si>
  <si>
    <t>Equipo viajero</t>
  </si>
  <si>
    <t>Barcos de reacondicionamiento</t>
  </si>
  <si>
    <t>Taladros de reacondicionamiento</t>
  </si>
  <si>
    <t>Separadores de lodo (lutita)</t>
  </si>
  <si>
    <t>Desgasificadores de lodo</t>
  </si>
  <si>
    <t>Bloques de corona</t>
  </si>
  <si>
    <t>Bloques móviles</t>
  </si>
  <si>
    <t>Desarenadores de lodo</t>
  </si>
  <si>
    <t>Separadores de granos finos de lodo</t>
  </si>
  <si>
    <t>Conductos de registrar datos de superficie</t>
  </si>
  <si>
    <t>Sensores de registrar datos de superficie</t>
  </si>
  <si>
    <t>Unidades de registrar datos de superficie</t>
  </si>
  <si>
    <t>Revestimiento multilateral</t>
  </si>
  <si>
    <t>Uniones multilaterales</t>
  </si>
  <si>
    <t>Tapones multilaterales</t>
  </si>
  <si>
    <t>Agentes de control de filtración</t>
  </si>
  <si>
    <t>Espaciadores de fluido</t>
  </si>
  <si>
    <t>Agentes de circulación perdida</t>
  </si>
  <si>
    <t>Lodos con base de petróleo</t>
  </si>
  <si>
    <t>Aumentadores de la rata de penetración</t>
  </si>
  <si>
    <t>Fluidos centradores</t>
  </si>
  <si>
    <t>Lodos con base sintética</t>
  </si>
  <si>
    <t>Agentes para adelgazar el lodo</t>
  </si>
  <si>
    <t>Lodos con base en agua</t>
  </si>
  <si>
    <t>Agentes para engruesar el lodo</t>
  </si>
  <si>
    <t>Apuntaladores cerámicos</t>
  </si>
  <si>
    <t>Arenas de fracturación</t>
  </si>
  <si>
    <t>Apuntaladores cerámicos cubiertos de resina</t>
  </si>
  <si>
    <t>Arenas de fracturación cubiertas de resina</t>
  </si>
  <si>
    <t>Bauxitas sinterizadas cubierta de resina</t>
  </si>
  <si>
    <t>Bauxitas sinterizadas</t>
  </si>
  <si>
    <t>Salmueras divalentes</t>
  </si>
  <si>
    <t>Salmueras monovalentes</t>
  </si>
  <si>
    <t>Cemento a granel de pozo petrolero</t>
  </si>
  <si>
    <t>Pozo petrolero cemento tipo i clase a</t>
  </si>
  <si>
    <t>Pozo petrolero cemento tipo ii clase b</t>
  </si>
  <si>
    <t>Pozo petrolero cemento clase c</t>
  </si>
  <si>
    <t>Pozo petrolero cemento clase g</t>
  </si>
  <si>
    <t>Pozo petrolero cemento clase h</t>
  </si>
  <si>
    <t>Cemento liviano de pozo petrolero</t>
  </si>
  <si>
    <t>Pozo petrolero cemento estándar fino tipo iii</t>
  </si>
  <si>
    <t>Actuadores de boca de pozo</t>
  </si>
  <si>
    <t>Bombas de balancín de boca de pozo</t>
  </si>
  <si>
    <t>Líneas de flujo de boca de pozo</t>
  </si>
  <si>
    <t>Válvulas de compuerta de boca de pozo</t>
  </si>
  <si>
    <t>Reguladores de producción de boca de pozo</t>
  </si>
  <si>
    <t>Accesorios de boca de pozo o flujo debajo de la superficie de boca de pozo</t>
  </si>
  <si>
    <t>Accesorios de boca de pozo o flujo de superficie de boca de pozo</t>
  </si>
  <si>
    <t>Válvulas de seguridad de la superficie de boca de pozo</t>
  </si>
  <si>
    <t>Adaptador de cabeza de tubería</t>
  </si>
  <si>
    <t>Revestimiento del cabezal de la carcasa</t>
  </si>
  <si>
    <t>Carrete del cabezal de la tubería</t>
  </si>
  <si>
    <t>Carrete del cabezal del revestimiento</t>
  </si>
  <si>
    <t>Conexiones en t o en cruz de la boca de pozo</t>
  </si>
  <si>
    <t>Sistemas de inyección de parafina</t>
  </si>
  <si>
    <t>Equipo de desarenar producción</t>
  </si>
  <si>
    <t>Bombas de chorro de fondo de pozo</t>
  </si>
  <si>
    <t>Topes de tubería</t>
  </si>
  <si>
    <t>Bombas eléctricas de fondo de pozo</t>
  </si>
  <si>
    <t>Bombas neumáticas de exportación</t>
  </si>
  <si>
    <t>Plataformas fijas de producción costa afuera</t>
  </si>
  <si>
    <t>Plataformas flotantes de producción costa afuera</t>
  </si>
  <si>
    <t>Plataformas flotantes de almacenamiento costa afuera</t>
  </si>
  <si>
    <t>Plataformas flotantes de brazo de tensión de producción costa afuera</t>
  </si>
  <si>
    <t>Plataformas flotantes de brazo de tensión de almacenamiento costa afuera</t>
  </si>
  <si>
    <t>Contadores de la turbina de gas de producción del pozo</t>
  </si>
  <si>
    <t>Equipo de tratamiento de gas para producción del pozo</t>
  </si>
  <si>
    <t>Regeneradores de glicol de pozo petrolero</t>
  </si>
  <si>
    <t>Tratadores de calentadores de aceite para pozo</t>
  </si>
  <si>
    <t>Calentadores de línea eléctrica</t>
  </si>
  <si>
    <t>Patines de inyección neumática de metanol</t>
  </si>
  <si>
    <t>Equipo para producción submarina de boca de pozo</t>
  </si>
  <si>
    <t>Tuberías submarinas umbilicales o flexibles</t>
  </si>
  <si>
    <t>Sistema múltiple de distribución de producción submarina</t>
  </si>
  <si>
    <t>Sistema de bombeo y separación anular vertical</t>
  </si>
  <si>
    <t>Cruz de producción y componente submarino</t>
  </si>
  <si>
    <t>Centrífugas de petróleo del agua del campo petrolífero</t>
  </si>
  <si>
    <t>Sistemas inalámbricos de control de producción</t>
  </si>
  <si>
    <t>Gatos de la varilla de bombeo</t>
  </si>
  <si>
    <t>Bombas de barra</t>
  </si>
  <si>
    <t>Bombas de barra mecánica</t>
  </si>
  <si>
    <t>Separadores de agua petróleo</t>
  </si>
  <si>
    <t>Tanques almacenadores de petróleo</t>
  </si>
  <si>
    <t>Vástagos de succión de aleación de acero</t>
  </si>
  <si>
    <t>Varillas cortas</t>
  </si>
  <si>
    <t>Arados</t>
  </si>
  <si>
    <t>Pulverizadores</t>
  </si>
  <si>
    <t>Cultivadoras</t>
  </si>
  <si>
    <t>Desmalezadoras</t>
  </si>
  <si>
    <t>Máquinas desyerbadoras</t>
  </si>
  <si>
    <t>Máquinas aplanadoras o niveladoras</t>
  </si>
  <si>
    <t>Rodillos agrícolas</t>
  </si>
  <si>
    <t>Rodillos para prados o terrenos deportivos</t>
  </si>
  <si>
    <t>Máquina para drenaje de zanjas</t>
  </si>
  <si>
    <t>Cañerías o tuberías de riego</t>
  </si>
  <si>
    <t>Chorros de riego</t>
  </si>
  <si>
    <t>Gastos generales de riego</t>
  </si>
  <si>
    <t>Discos</t>
  </si>
  <si>
    <t>Arados de subsuelo</t>
  </si>
  <si>
    <t>Sembradoras</t>
  </si>
  <si>
    <t>Plantadoras</t>
  </si>
  <si>
    <t>Transplantadoras</t>
  </si>
  <si>
    <t>Sembradoras de grano</t>
  </si>
  <si>
    <t>Sembradoras de semillas</t>
  </si>
  <si>
    <t>Equipo para tratamiento de semillas</t>
  </si>
  <si>
    <t>Excavadoras de agujeros</t>
  </si>
  <si>
    <t>Remolque de sembradora</t>
  </si>
  <si>
    <t>Cortadoras de pasto</t>
  </si>
  <si>
    <t>Máquina segadora de heno</t>
  </si>
  <si>
    <t>Cosechadoras</t>
  </si>
  <si>
    <t>Cosechadoras “trilladoras” o mixtas</t>
  </si>
  <si>
    <t>Trilladoras</t>
  </si>
  <si>
    <t>Separadores de cultivos</t>
  </si>
  <si>
    <t>Piezas de cosechadora o accesorios</t>
  </si>
  <si>
    <t>Piezas de segadora o accesorios</t>
  </si>
  <si>
    <t>Rociadores</t>
  </si>
  <si>
    <t>Guarda polvos</t>
  </si>
  <si>
    <t>Aspersores de agua</t>
  </si>
  <si>
    <t>Dispersores o distribuidores de fertilizante</t>
  </si>
  <si>
    <t>Generadores de niebla o neblina</t>
  </si>
  <si>
    <t>Compostadores</t>
  </si>
  <si>
    <t>Equipo y suministros para polinización</t>
  </si>
  <si>
    <t>Equipo para protección contra las heladas</t>
  </si>
  <si>
    <t>Ordeñadoras</t>
  </si>
  <si>
    <t>Equipo para cría de ganado</t>
  </si>
  <si>
    <t>Incubadoras o polleras para aves de corral</t>
  </si>
  <si>
    <t>Mezcladoras de forraje</t>
  </si>
  <si>
    <t>Equipo para identificación de ganado</t>
  </si>
  <si>
    <t>Equipo de inspección o recolección de huevos</t>
  </si>
  <si>
    <t>Máquinas para abrevar animales</t>
  </si>
  <si>
    <t>Tanques refrigeradores de leche</t>
  </si>
  <si>
    <t>Equipo para el esquilar o peluquear de animales</t>
  </si>
  <si>
    <t>Máquinas limpiadoras de semillas, grano o legumbres secas</t>
  </si>
  <si>
    <t>Máquinas seleccionadoras de semillas, grano o legumbres secas</t>
  </si>
  <si>
    <t>Clasificadoras de semillas, grano o legumbres secas</t>
  </si>
  <si>
    <t>Equipo para limpieza y descascarillado de arroz</t>
  </si>
  <si>
    <t>Molino para trituración</t>
  </si>
  <si>
    <t>Molinos de martillo</t>
  </si>
  <si>
    <t>Máquinas agrícolas de briqueta</t>
  </si>
  <si>
    <t>Descortezadoras</t>
  </si>
  <si>
    <t>Equipo de explotación forestal</t>
  </si>
  <si>
    <t>Equipo de reforestación</t>
  </si>
  <si>
    <t>Sierras para silvicultura</t>
  </si>
  <si>
    <t>Deslizadores forestales</t>
  </si>
  <si>
    <t>Barrenos para aumento forestal</t>
  </si>
  <si>
    <t>Hipsómetro para silvicultura</t>
  </si>
  <si>
    <t>Equipo de riego para invernadero</t>
  </si>
  <si>
    <t>Materas para invernadero</t>
  </si>
  <si>
    <t>Equipo de ventilación para invernadero</t>
  </si>
  <si>
    <t>Equipo aislante para invernadero</t>
  </si>
  <si>
    <t>Equipo para apicultura</t>
  </si>
  <si>
    <t>Equipo para gusanos de seda</t>
  </si>
  <si>
    <t>Equipo para la cría de mariposas</t>
  </si>
  <si>
    <t>Equipo para la cría de escarabajos</t>
  </si>
  <si>
    <t>Anzuelos para pesca comercial</t>
  </si>
  <si>
    <t>Carretes para pesca comercial</t>
  </si>
  <si>
    <t>Aparejos para pesca comercial</t>
  </si>
  <si>
    <t>Redes para pesca comercial</t>
  </si>
  <si>
    <t>Flotadores para pesca comercial</t>
  </si>
  <si>
    <t>Plomos o pesos comerciales</t>
  </si>
  <si>
    <t>Transportadores de redes de pesca</t>
  </si>
  <si>
    <t>Equipo para piscicultura marina</t>
  </si>
  <si>
    <t>Suministros para piscicultura</t>
  </si>
  <si>
    <t>Cargadores frontales</t>
  </si>
  <si>
    <t>Niveladoras</t>
  </si>
  <si>
    <t>Piloteadoras</t>
  </si>
  <si>
    <t>Aplanadoras</t>
  </si>
  <si>
    <t>Bateadoras</t>
  </si>
  <si>
    <t>Máquinas para abrir zanjas</t>
  </si>
  <si>
    <t>Retroexcavadoras</t>
  </si>
  <si>
    <t>Compactadores</t>
  </si>
  <si>
    <t>Dragalíneas</t>
  </si>
  <si>
    <t>Dragas</t>
  </si>
  <si>
    <t>Excavadoras de fosos</t>
  </si>
  <si>
    <t>Raspadores elevadores</t>
  </si>
  <si>
    <t>Máquina giratoria con cazoleta de rastrillos abiertas</t>
  </si>
  <si>
    <t>Máquina giratoria con rastrillos elevadores</t>
  </si>
  <si>
    <t>Rastrilladora arrastrada</t>
  </si>
  <si>
    <t>Buldóceres de orugas</t>
  </si>
  <si>
    <t>Buldóceres de ruedas</t>
  </si>
  <si>
    <t>Excavadoras móviles</t>
  </si>
  <si>
    <t>Excavadoras de ruedas</t>
  </si>
  <si>
    <t>Excavadoras de orugas</t>
  </si>
  <si>
    <t>Transportes integrados de carga</t>
  </si>
  <si>
    <t>Cargadores de ruedas</t>
  </si>
  <si>
    <t>Cargadores sobre patines con dirección</t>
  </si>
  <si>
    <t>Raspadores abiertos</t>
  </si>
  <si>
    <t>Cañones para quitar nieve</t>
  </si>
  <si>
    <t>Cargadores de orugas</t>
  </si>
  <si>
    <t>Arrancadoras de troncos</t>
  </si>
  <si>
    <t>Excavadoras de campaña</t>
  </si>
  <si>
    <t>Equipo de apisonamiento</t>
  </si>
  <si>
    <t>Ensanchadores de carreteras</t>
  </si>
  <si>
    <t>Placas vibradoras</t>
  </si>
  <si>
    <t>Acabadoras de asfalto</t>
  </si>
  <si>
    <t>Esparcidoras de gravilla</t>
  </si>
  <si>
    <t>Pavimentadoras</t>
  </si>
  <si>
    <t>Aplanadoras en frío</t>
  </si>
  <si>
    <t>Mezcladoras de material de pavimentación</t>
  </si>
  <si>
    <t>Distribuidoras de agregados</t>
  </si>
  <si>
    <t>Distribuidoras de material bituminoso</t>
  </si>
  <si>
    <t>Escarificadoras de carreteras</t>
  </si>
  <si>
    <t>Aplanadoras calentadoras de la superficie de la carretera</t>
  </si>
  <si>
    <t>Revestimientos de pavimento de concreto</t>
  </si>
  <si>
    <t>Trituradoras de pavimento</t>
  </si>
  <si>
    <t>Máquinas para hacer andenes</t>
  </si>
  <si>
    <t>Máquinas de relleno</t>
  </si>
  <si>
    <t>Equipos de preparación de superficies de rodamiento o mecanismos para su colocación</t>
  </si>
  <si>
    <t>Máquinas pulidoras</t>
  </si>
  <si>
    <t>Máquinas de limpieza o acabado de juntas</t>
  </si>
  <si>
    <t>Palas excavadoras</t>
  </si>
  <si>
    <t>Palas mecánicas para el de movimiento de tierra o sus piezas o accesorios</t>
  </si>
  <si>
    <t>Cuchillas o dientes u otros filos cortantes</t>
  </si>
  <si>
    <t>Escarificadores</t>
  </si>
  <si>
    <t>Orugas: eslabones o zapatas o sus piezas</t>
  </si>
  <si>
    <t>Cucharas de pala</t>
  </si>
  <si>
    <t>Cables de retención</t>
  </si>
  <si>
    <t>Extractores</t>
  </si>
  <si>
    <t>Cucharones bivalvos</t>
  </si>
  <si>
    <t>Remolques quitanieves</t>
  </si>
  <si>
    <t>Herramientas de trituración de pavimento o accesorios</t>
  </si>
  <si>
    <t>Herramientas de piloteadoras o sus piezas o accesorios</t>
  </si>
  <si>
    <t>Brazo de retroexcavadora o secciones del brazo</t>
  </si>
  <si>
    <t>Kits de reparación o piezas de apisonadora</t>
  </si>
  <si>
    <t>Plantas o alimentadoras de dosificación</t>
  </si>
  <si>
    <t>Kits de conversión de maquinaria de construcción</t>
  </si>
  <si>
    <t>Vertederas de movimiento de tierra</t>
  </si>
  <si>
    <t>Sistemas de control de aplanadora</t>
  </si>
  <si>
    <t>Portaherramientas de corredera transversal de aplanadora</t>
  </si>
  <si>
    <t>Zapatas perfiladoras de zanjadora</t>
  </si>
  <si>
    <t>Manlift o elevador de personal</t>
  </si>
  <si>
    <t>Elevador de plataforma</t>
  </si>
  <si>
    <t>Elevador de boom articulado</t>
  </si>
  <si>
    <t>Elevador de boom telescópico</t>
  </si>
  <si>
    <t>Mezcladoras o plantas de concreto</t>
  </si>
  <si>
    <t>Mezcladoras de argamasa, pañete o mortero</t>
  </si>
  <si>
    <t>Mezcladoras de grada giratoria</t>
  </si>
  <si>
    <t>Máquinas de curado</t>
  </si>
  <si>
    <t>Distribuidoras de concreto</t>
  </si>
  <si>
    <t>Equipo de apuntalamiento</t>
  </si>
  <si>
    <t>Puntales de zanja</t>
  </si>
  <si>
    <t>Kits de equipo de demolición</t>
  </si>
  <si>
    <t>Caladoras</t>
  </si>
  <si>
    <t>Taladros</t>
  </si>
  <si>
    <t>Brochadoras</t>
  </si>
  <si>
    <t>Máquinas dobladoras</t>
  </si>
  <si>
    <t>Maquinas abre huecos</t>
  </si>
  <si>
    <t>Esmeriladoras</t>
  </si>
  <si>
    <t>Troqueladoras</t>
  </si>
  <si>
    <t>Cortadoras</t>
  </si>
  <si>
    <t>Lijadoras</t>
  </si>
  <si>
    <t>Pulidoras</t>
  </si>
  <si>
    <t>Máquinas para tornear</t>
  </si>
  <si>
    <t>Sierras mecánicas</t>
  </si>
  <si>
    <t>Fresadoras</t>
  </si>
  <si>
    <t>Cepilladoras</t>
  </si>
  <si>
    <t>Máquinas para grabar</t>
  </si>
  <si>
    <t>Máquina de martillar con la peña de cuentas de vidrio</t>
  </si>
  <si>
    <t>Máquinas de sanblasteado</t>
  </si>
  <si>
    <t>Máquina de picar con chorro de perdigones</t>
  </si>
  <si>
    <t>Robots</t>
  </si>
  <si>
    <t>Máquinas Ram de electro descarga</t>
  </si>
  <si>
    <t>Máquina de descarga de electrodo de cátodo de alambre</t>
  </si>
  <si>
    <t>Rompevirutas</t>
  </si>
  <si>
    <t>Equipo de hidroprocesamiento de destilado</t>
  </si>
  <si>
    <t>Máquina para destilación de crudo</t>
  </si>
  <si>
    <t>Equipo de ruptura catalítica</t>
  </si>
  <si>
    <t>Equipo de hidro - ruptura</t>
  </si>
  <si>
    <t>Maquinaria de isomerización</t>
  </si>
  <si>
    <t>Máquina coquizadora</t>
  </si>
  <si>
    <t>Maquinaria para recuperación de gas</t>
  </si>
  <si>
    <t>Hidrotratador de nafta</t>
  </si>
  <si>
    <t>Hidrotratador de destilado</t>
  </si>
  <si>
    <t>Hidrotratador de alimentación catalítica</t>
  </si>
  <si>
    <t>Hidrotratador de lubricantes</t>
  </si>
  <si>
    <t>Hidrotratador de gasolina</t>
  </si>
  <si>
    <t>Hidrotratador de aceite residual</t>
  </si>
  <si>
    <t>Maquinaria para bordados</t>
  </si>
  <si>
    <t>Maquinaria para afelpado</t>
  </si>
  <si>
    <t>Devanadoras o encarretadoras</t>
  </si>
  <si>
    <t>Máquinas de Torción</t>
  </si>
  <si>
    <t>Máquina para pegar puntadas</t>
  </si>
  <si>
    <t>Tejedoras</t>
  </si>
  <si>
    <t>Urdidoras</t>
  </si>
  <si>
    <t>Máquinas de acabados</t>
  </si>
  <si>
    <t>Husos</t>
  </si>
  <si>
    <t>Máquinas para hacer encaje</t>
  </si>
  <si>
    <t>Máquinas para forrar botones</t>
  </si>
  <si>
    <t>Máquinas para coser botones</t>
  </si>
  <si>
    <t>Máquinas de hacer ojales</t>
  </si>
  <si>
    <t>Máquinas cortadoras de tela</t>
  </si>
  <si>
    <t>Máquinas para rellenar cojines</t>
  </si>
  <si>
    <t>Máquinas plegadoras o rebobinadoras</t>
  </si>
  <si>
    <t>Máquinas blanqueadoras</t>
  </si>
  <si>
    <t>Máquinas para doblar telas o paños</t>
  </si>
  <si>
    <t>Máquinas bobinadoras o desenrolladoras</t>
  </si>
  <si>
    <t>Máquinas para teñir</t>
  </si>
  <si>
    <t>Máquinas cortadoras o festoneadoras</t>
  </si>
  <si>
    <t>Agujas para máquina de cose</t>
  </si>
  <si>
    <t>Máquinas para procesar seda</t>
  </si>
  <si>
    <t>Máquinas de coser</t>
  </si>
  <si>
    <t>Mesas para cortar telas</t>
  </si>
  <si>
    <t>Compuestos abrasivos</t>
  </si>
  <si>
    <t>Ruedas de fieltro</t>
  </si>
  <si>
    <t>Ruedas de esmerilado</t>
  </si>
  <si>
    <t>Compuestos para brillado</t>
  </si>
  <si>
    <t>Cabezas de pulir</t>
  </si>
  <si>
    <t>Ruedas para pulir</t>
  </si>
  <si>
    <t>Tela para lijar</t>
  </si>
  <si>
    <t>Tambores para lijar</t>
  </si>
  <si>
    <t>Cilindros o brilladoras</t>
  </si>
  <si>
    <t>Suministros o medios de cilindro</t>
  </si>
  <si>
    <t>Pivotes de agua</t>
  </si>
  <si>
    <t>Bandejas de agua</t>
  </si>
  <si>
    <t>Bloques para lijar</t>
  </si>
  <si>
    <t>Piedras montadas</t>
  </si>
  <si>
    <t>Rectificadora de piedra de moler</t>
  </si>
  <si>
    <t>Accesorios para hacer facetas o pulir caras</t>
  </si>
  <si>
    <t>Máquinas para hacer facetas o pulir caras</t>
  </si>
  <si>
    <t>Pulidoras para hacer facetas o pulir caras</t>
  </si>
  <si>
    <t>Sierras para hacer facetas o pulir caras</t>
  </si>
  <si>
    <t>Accesorios para hacer cabuchones</t>
  </si>
  <si>
    <t>Cinturones para hacer cabuchones</t>
  </si>
  <si>
    <t>Discos para hacer cabuchones</t>
  </si>
  <si>
    <t>Máquinas para hacer cabuchones</t>
  </si>
  <si>
    <t>Máquinas para descarnar cuero</t>
  </si>
  <si>
    <t>Máquinas para curtir cuero</t>
  </si>
  <si>
    <t>Máquinas para teñir cuero</t>
  </si>
  <si>
    <t>Máquinas para desengrasar cuero</t>
  </si>
  <si>
    <t>Prensadoras de cuero</t>
  </si>
  <si>
    <t>Máquinas cortadoras de cuero</t>
  </si>
  <si>
    <t>Máquinas ribeteadoras de cuero</t>
  </si>
  <si>
    <t>Máquinas clavadoras de cuero</t>
  </si>
  <si>
    <t>Equipo para talabartería</t>
  </si>
  <si>
    <t>Máquinas de moldeo por soplado</t>
  </si>
  <si>
    <t>Máquinas revestidoras</t>
  </si>
  <si>
    <t>Extrusoras</t>
  </si>
  <si>
    <t>Máquinas de moldeo por inyección</t>
  </si>
  <si>
    <t>Prensas de caucho o plástico</t>
  </si>
  <si>
    <t>Máquinas termo modeladoras</t>
  </si>
  <si>
    <t>Máquinas para moldear al vacío</t>
  </si>
  <si>
    <t>Vulcanizadoras</t>
  </si>
  <si>
    <t>Maquinaria para cortar plástico</t>
  </si>
  <si>
    <t>Maquinaria para triturar plástico</t>
  </si>
  <si>
    <t>Molinos de caucho o plástico</t>
  </si>
  <si>
    <t>Moldes de extrusión de caucho o plástico</t>
  </si>
  <si>
    <t>Moldes de inyección para plástico</t>
  </si>
  <si>
    <t>Moldes de termoformar</t>
  </si>
  <si>
    <t>Pasadores del eyector</t>
  </si>
  <si>
    <t>Sopladores o secadores</t>
  </si>
  <si>
    <t>Trituradoras</t>
  </si>
  <si>
    <t>Máquinas de soldadura por fusión o de estirado de vidrio</t>
  </si>
  <si>
    <t>Esmeriladoras p pulidoras</t>
  </si>
  <si>
    <t>Máquinas moldeadoras de cemento o cerámica o vidrio o similar</t>
  </si>
  <si>
    <t>Prensas</t>
  </si>
  <si>
    <t>Tamices</t>
  </si>
  <si>
    <t>Máquinas para pulir lentes</t>
  </si>
  <si>
    <t>Equipo de medición de lentes</t>
  </si>
  <si>
    <t>Equipo de esmerilado de lentes</t>
  </si>
  <si>
    <t>Equipos de ensayo de lentes</t>
  </si>
  <si>
    <t>Equipo para recubrir el vacío óptico</t>
  </si>
  <si>
    <t>Equipo para llenado de ampolletas</t>
  </si>
  <si>
    <t>Colocadores de tapas, insertadores de algodón o aplicadores de sellos de seguridad</t>
  </si>
  <si>
    <t>Máquinas encapsuladoras</t>
  </si>
  <si>
    <t>Reactores, fermentadores o digestores</t>
  </si>
  <si>
    <t>Máquinas dosificadoras de barrena para llenado o cerrado hermético</t>
  </si>
  <si>
    <t>Filtros o ultrafiltros farmacéuticos</t>
  </si>
  <si>
    <t>Secadores por congelación o liofilizadores</t>
  </si>
  <si>
    <t>Granuladores</t>
  </si>
  <si>
    <t>Máquinas farmacéuticas de tamizado</t>
  </si>
  <si>
    <t>Máquinas de procesado o llenado estéril o aséptico</t>
  </si>
  <si>
    <t>Máquinas para hacer ensayos de tabletas o cápsulas</t>
  </si>
  <si>
    <t>Contadores de tabletas</t>
  </si>
  <si>
    <t>Máquinas de hacer tabletas</t>
  </si>
  <si>
    <t>Equipo de producción de vacunas</t>
  </si>
  <si>
    <t>Columnas de cromatografía</t>
  </si>
  <si>
    <t>Medios de cromatografía</t>
  </si>
  <si>
    <t>Dispositivos de prueba de esterilidad</t>
  </si>
  <si>
    <t>Comprobadores de integridad de los filtros</t>
  </si>
  <si>
    <t>Manómetro</t>
  </si>
  <si>
    <t>Adaptador de cartucho filtro</t>
  </si>
  <si>
    <t>Adaptadores o conectores o accesorios para soportes de filtros farmacéuticos</t>
  </si>
  <si>
    <t>Radiofármaco de diagnóstico</t>
  </si>
  <si>
    <t>Cortadores</t>
  </si>
  <si>
    <t>Rajadores</t>
  </si>
  <si>
    <t>Máquinas de lavado o para sacar el agua</t>
  </si>
  <si>
    <t>Rebobinadoras</t>
  </si>
  <si>
    <t>Máquinas para hacer pulpa de madera</t>
  </si>
  <si>
    <t>Calandrias para hacer papel o cartón</t>
  </si>
  <si>
    <t>Tratadores de corona</t>
  </si>
  <si>
    <t>Tratadores por llama</t>
  </si>
  <si>
    <t>Pantallas o piezas o equipo vibratorios de separación</t>
  </si>
  <si>
    <t>Pantallas o piezas o equipo estacionario de separación</t>
  </si>
  <si>
    <t>Pantallas o piezas o equipo de clasificación neumática</t>
  </si>
  <si>
    <t>Equipo o piezas y pantallas de separación centrífuga</t>
  </si>
  <si>
    <t>Mesas rotatorias</t>
  </si>
  <si>
    <t>Bancos de apilado</t>
  </si>
  <si>
    <t>Bancos de pruebas de componentes o motores</t>
  </si>
  <si>
    <t>Resguardo de la máquina</t>
  </si>
  <si>
    <t>Mesas de sierra de banda</t>
  </si>
  <si>
    <t>Protección de barrera</t>
  </si>
  <si>
    <t>Maquinaria de envolver</t>
  </si>
  <si>
    <t>Maquinaria de formar, rellenar o sellar</t>
  </si>
  <si>
    <t>Empacadora al vacío</t>
  </si>
  <si>
    <t>Tolvas para empacar</t>
  </si>
  <si>
    <t>Máquinas para el formado de cartón</t>
  </si>
  <si>
    <t>Maquinas para encintar</t>
  </si>
  <si>
    <t>Plantilla de medición</t>
  </si>
  <si>
    <t>Plantilla de guía</t>
  </si>
  <si>
    <t>Plantilla maestro</t>
  </si>
  <si>
    <t>Plantilla de aguja</t>
  </si>
  <si>
    <t>Plantilla de eje</t>
  </si>
  <si>
    <t>Plantilla de chequeo</t>
  </si>
  <si>
    <t>Plantilla de instalación</t>
  </si>
  <si>
    <t>Plantilla de cámara</t>
  </si>
  <si>
    <t>Plantilla de captación</t>
  </si>
  <si>
    <t>Plantilla de eliminación</t>
  </si>
  <si>
    <t>Plantilla de boquilla</t>
  </si>
  <si>
    <t>Plantilla de deslizamiento</t>
  </si>
  <si>
    <t>Plantilla de centrado</t>
  </si>
  <si>
    <t>Plantilla de inspección</t>
  </si>
  <si>
    <t>Plantilla de alimentador</t>
  </si>
  <si>
    <t>Plantilla de embrague</t>
  </si>
  <si>
    <t>Plantilla de alineación</t>
  </si>
  <si>
    <t>Plantilla de posicionamiento</t>
  </si>
  <si>
    <t>Placa elevadora</t>
  </si>
  <si>
    <t>Guía de cinta</t>
  </si>
  <si>
    <t>Mordaza de alimentación de cinta</t>
  </si>
  <si>
    <t>Alimentador mecánico</t>
  </si>
  <si>
    <t>Arnés del alimentador</t>
  </si>
  <si>
    <t>Mordaza de alimentación</t>
  </si>
  <si>
    <t>Agarrador mecánico</t>
  </si>
  <si>
    <t>Mordaza de soporte</t>
  </si>
  <si>
    <t>Conjunto de mordaza</t>
  </si>
  <si>
    <t>Mordaza estacionaria</t>
  </si>
  <si>
    <t>Bloque de plantilla</t>
  </si>
  <si>
    <t>Guías de desplazamiento lineal</t>
  </si>
  <si>
    <t>Plantillas de medición</t>
  </si>
  <si>
    <t>Plantilla de anillo</t>
  </si>
  <si>
    <t>Placa de garganta</t>
  </si>
  <si>
    <t>Rieles de máquina</t>
  </si>
  <si>
    <t>Placa</t>
  </si>
  <si>
    <t>Placas de cerrojo</t>
  </si>
  <si>
    <t>Conjunto de rodillos de alimentación</t>
  </si>
  <si>
    <t>Tope de paso</t>
  </si>
  <si>
    <t>Limitador de papel</t>
  </si>
  <si>
    <t>Almohadilla de topa</t>
  </si>
  <si>
    <t>Limpiador de la vía de máquina</t>
  </si>
  <si>
    <t>Soportes de máquina o aisladores de vibración</t>
  </si>
  <si>
    <t>Placas o barras o cintas de desgaste</t>
  </si>
  <si>
    <t>Deflectores de polvo</t>
  </si>
  <si>
    <t>Diente de rueda de cadena</t>
  </si>
  <si>
    <t>Rodillos de avance o de arrastre</t>
  </si>
  <si>
    <t>Cubiertas de rodillos de avance</t>
  </si>
  <si>
    <t>Conductores de aserrín</t>
  </si>
  <si>
    <t>Cubiertas guardapolvos de máquina</t>
  </si>
  <si>
    <t>Cabezales de corte o desbastado</t>
  </si>
  <si>
    <t>Camas guía</t>
  </si>
  <si>
    <t>Brazos articulados</t>
  </si>
  <si>
    <t>Robots de pintura</t>
  </si>
  <si>
    <t>Robots para levantar o poner</t>
  </si>
  <si>
    <t>Robots de sellado adhesivo</t>
  </si>
  <si>
    <t>Robots de soldadura</t>
  </si>
  <si>
    <t>Taladradoras</t>
  </si>
  <si>
    <t>Fresadora para escariador</t>
  </si>
  <si>
    <t>Brocas o herramientas de moldeado</t>
  </si>
  <si>
    <t>Machos de roscar o matrices de trefilar</t>
  </si>
  <si>
    <t>Brocha de corte</t>
  </si>
  <si>
    <t>Herramientas de tallar</t>
  </si>
  <si>
    <t>Portaherramientas o monturas de herramienta graduables</t>
  </si>
  <si>
    <t>Insertos graduables para herramientas de corte</t>
  </si>
  <si>
    <t>Desbarbadores rotatorios</t>
  </si>
  <si>
    <t>Servicios de trituración secundaria, regeneración o revestimiento para herramientas de corte</t>
  </si>
  <si>
    <t>Herramientas de avellanado o escariado</t>
  </si>
  <si>
    <t>Cuchillas o conjuntos de cuchillas de maquinaria</t>
  </si>
  <si>
    <t>Sistemas de aplicación de pegante o adhesivo</t>
  </si>
  <si>
    <t>Accesorios de ensamblaje</t>
  </si>
  <si>
    <t>Ensamblaje especializado</t>
  </si>
  <si>
    <t>Sistemas de ensamblaje para vehículos de chasis (vo)</t>
  </si>
  <si>
    <t>Ensamblaje de componentes ilimitados</t>
  </si>
  <si>
    <t>Líneas completas de tren motor</t>
  </si>
  <si>
    <t>Dispositivo de montaje de superficies</t>
  </si>
  <si>
    <t>Prueba de llenado</t>
  </si>
  <si>
    <t>Multihusillo fijo de corredera roscada</t>
  </si>
  <si>
    <t>Patines de carrocería</t>
  </si>
  <si>
    <t>Inflado de montaje de llantas</t>
  </si>
  <si>
    <t>Cizalla de guillotina</t>
  </si>
  <si>
    <t>Aplicación de recepción (pu) de inserción de vidrio</t>
  </si>
  <si>
    <t>Brazos articulados de movimiento giratorio</t>
  </si>
  <si>
    <t>Acoplamiento automático del chasis</t>
  </si>
  <si>
    <t>Componentes flexibles</t>
  </si>
  <si>
    <t>Maquinas diversas para ensamble</t>
  </si>
  <si>
    <t>Sistemas de aplicación de pintura</t>
  </si>
  <si>
    <t>Caseta para reparación de pintura</t>
  </si>
  <si>
    <t>Hornos de sistemas de pintura</t>
  </si>
  <si>
    <t>Ingeniería o disposición de la planta de pintura</t>
  </si>
  <si>
    <t>Sistema de pintura llave en mano</t>
  </si>
  <si>
    <t>Sistema de pintura de fosfato o “e coat”</t>
  </si>
  <si>
    <t>Taller de pintura variado</t>
  </si>
  <si>
    <t>Sistemas diversos de pintura</t>
  </si>
  <si>
    <t>Fuelles de fundición</t>
  </si>
  <si>
    <t>Quemadores de fundición</t>
  </si>
  <si>
    <t>Horno de secado del núcleo</t>
  </si>
  <si>
    <t>Prensas de forja</t>
  </si>
  <si>
    <t>Crisoles de fundición</t>
  </si>
  <si>
    <t>Convertidores para fundición</t>
  </si>
  <si>
    <t>Prensa para forja con matriz abierta</t>
  </si>
  <si>
    <t>Máquinas de estampación de forjado</t>
  </si>
  <si>
    <t>Máquinas fundidoras</t>
  </si>
  <si>
    <t>Cilindros de forjar</t>
  </si>
  <si>
    <t>Máquinas de forja radial</t>
  </si>
  <si>
    <t>Prensas de moldeo en frío</t>
  </si>
  <si>
    <t>Prensas de dimensionamiento o grabado en relieve</t>
  </si>
  <si>
    <t>Máquinas de forja de extremos</t>
  </si>
  <si>
    <t>Arcillas de fundición</t>
  </si>
  <si>
    <t>Frascos de fundición</t>
  </si>
  <si>
    <t>Cucharas de fundición</t>
  </si>
  <si>
    <t>Troqueles de fundición</t>
  </si>
  <si>
    <t>Arena de fundición</t>
  </si>
  <si>
    <t>Palas de fundición</t>
  </si>
  <si>
    <t>Aerosoles antisalpicaduras</t>
  </si>
  <si>
    <t>Varillas de soldadura o soldadura con latón a gas</t>
  </si>
  <si>
    <t>Sopletes</t>
  </si>
  <si>
    <t>Polvo de hierro</t>
  </si>
  <si>
    <t>Fluido de soldadura</t>
  </si>
  <si>
    <t>Soldadores o pistolas para sueldas</t>
  </si>
  <si>
    <t>Máquinas de soldar</t>
  </si>
  <si>
    <t>Soldadura</t>
  </si>
  <si>
    <t>Alambre soldador</t>
  </si>
  <si>
    <t>Herramientas de soldadura</t>
  </si>
  <si>
    <t>Varillas soldadoras</t>
  </si>
  <si>
    <t>Rectificadores de soldadura</t>
  </si>
  <si>
    <t>Generadores para soldadura</t>
  </si>
  <si>
    <t>Electrodos para soldar</t>
  </si>
  <si>
    <t>Maquinaria para soldadura de plasma</t>
  </si>
  <si>
    <t>Maquinaria de soldadura de tungsteno a gas inerte (TIG)</t>
  </si>
  <si>
    <t>Maquinaria de soldadura por ultrasonido</t>
  </si>
  <si>
    <t>Maquinaria de soldadura por láser</t>
  </si>
  <si>
    <t>Fundentes para soldar</t>
  </si>
  <si>
    <t>Palos indicadores de temperatura</t>
  </si>
  <si>
    <t>Anillos para soldar en fuerte</t>
  </si>
  <si>
    <t>Aditivos soldantes</t>
  </si>
  <si>
    <t>Aditivos desoldantes</t>
  </si>
  <si>
    <t>Trencilla desoldante</t>
  </si>
  <si>
    <t>Pantallas o cortinas para soldar</t>
  </si>
  <si>
    <t>La soldadura o el kit</t>
  </si>
  <si>
    <t>Estaciones de soldado, desoldado o mixtas</t>
  </si>
  <si>
    <t>Pistola de desoldado</t>
  </si>
  <si>
    <t>Bomba de desoldado</t>
  </si>
  <si>
    <t>Fundentes de soldadura</t>
  </si>
  <si>
    <t>Fundentes de soldadura fuerte</t>
  </si>
  <si>
    <t>Puntas de corte o soldadura</t>
  </si>
  <si>
    <t>Portaelectrodos</t>
  </si>
  <si>
    <t>Limas limpiadoras de punta de soldadura o soldadura fuerte</t>
  </si>
  <si>
    <t>Reacondicionadores de punta de soldadura o accesorios</t>
  </si>
  <si>
    <t>Cuchillas de acondicionamiento de punta de soldadura</t>
  </si>
  <si>
    <t>Maquinaria de soldadura al arco en atmósfera de gas inerte con electrodo consumible (MIG)</t>
  </si>
  <si>
    <t>Aparato de corte o de soldadura fuerte o de soldadura por llama de gas</t>
  </si>
  <si>
    <t>Cortadores de barras o varillas</t>
  </si>
  <si>
    <t>Cortadores de cañerías o tubos</t>
  </si>
  <si>
    <t>Cortadores de alambres o cables</t>
  </si>
  <si>
    <t>Equipo para desbarbar</t>
  </si>
  <si>
    <t>Tornos</t>
  </si>
  <si>
    <t>Herramientas y troqueles para tornos</t>
  </si>
  <si>
    <t>Herramientas de corte con láser</t>
  </si>
  <si>
    <t>Brocas americanas</t>
  </si>
  <si>
    <t>Escariadores</t>
  </si>
  <si>
    <t>Contrataladros</t>
  </si>
  <si>
    <t>Cortadores rotatorios de metales</t>
  </si>
  <si>
    <t>Fresas</t>
  </si>
  <si>
    <t>Limadores de engranajes</t>
  </si>
  <si>
    <t>Cortadores de virutas</t>
  </si>
  <si>
    <t>Equipo de mecanizado por chorro abrasivo</t>
  </si>
  <si>
    <t>Herramientas de escariado</t>
  </si>
  <si>
    <t>Insertos Indexables</t>
  </si>
  <si>
    <t>Herramientas de perforación</t>
  </si>
  <si>
    <t>Mandriles</t>
  </si>
  <si>
    <t>Herramientas de inserción</t>
  </si>
  <si>
    <t>Prensas de taller</t>
  </si>
  <si>
    <t>Terminadoras</t>
  </si>
  <si>
    <t>Máquinas de curvar tangentes</t>
  </si>
  <si>
    <t>Máquinas de curvar laterales</t>
  </si>
  <si>
    <t>Maquinaria de doblado de tubos</t>
  </si>
  <si>
    <t>Mandriles para doblar tuberías</t>
  </si>
  <si>
    <t>Codos de troquel</t>
  </si>
  <si>
    <t>Máquina de moldeado continuo</t>
  </si>
  <si>
    <t>Acabadores de terminales de tubos</t>
  </si>
  <si>
    <t>Aterrajadoras</t>
  </si>
  <si>
    <t>Moldes para estampar y formar</t>
  </si>
  <si>
    <t>Moldes para matrizar</t>
  </si>
  <si>
    <t>Moldes de estiramiento de metal por presión</t>
  </si>
  <si>
    <t>Troqueles de cortar o labrar</t>
  </si>
  <si>
    <t>Troqueles rotativos</t>
  </si>
  <si>
    <t>Troqueles de acero de medida</t>
  </si>
  <si>
    <t>Artefactos de Retención</t>
  </si>
  <si>
    <t>Dispositivos de inspección o medición</t>
  </si>
  <si>
    <t>Artefactos de útiles fabricados</t>
  </si>
  <si>
    <t>Herramientas de fundición</t>
  </si>
  <si>
    <t>Herramientas de Forjar</t>
  </si>
  <si>
    <t>Herramientas de Montaje o Desmontaje</t>
  </si>
  <si>
    <t>Rebabas</t>
  </si>
  <si>
    <t>Relieve de forma</t>
  </si>
  <si>
    <t>Máquina de roscar machos</t>
  </si>
  <si>
    <t>Fábrica de máquina de acabar</t>
  </si>
  <si>
    <t>Estampadores o troqueles para metal</t>
  </si>
  <si>
    <t>Filos de sierra de banda para cortar metal</t>
  </si>
  <si>
    <t>Filos de sierra circular para cortar metal</t>
  </si>
  <si>
    <t>Insertos de carburo</t>
  </si>
  <si>
    <t>Insertos cerámicos</t>
  </si>
  <si>
    <t>Insertos de acero</t>
  </si>
  <si>
    <t>Insertos de diamantes</t>
  </si>
  <si>
    <t>Roscando molinos</t>
  </si>
  <si>
    <t>Roscadoras o fileteadoras</t>
  </si>
  <si>
    <t>Maquinaria de llenado</t>
  </si>
  <si>
    <t>Maquinaria de molido</t>
  </si>
  <si>
    <t>Maquinaria de tamizado</t>
  </si>
  <si>
    <t>Maquinaria para deshidratación</t>
  </si>
  <si>
    <t>Maquinaria de lavado</t>
  </si>
  <si>
    <t>Maquinaria de triturado</t>
  </si>
  <si>
    <t>Maquinaria de clasificación</t>
  </si>
  <si>
    <t>Atadoras de carne</t>
  </si>
  <si>
    <t>Conformadora</t>
  </si>
  <si>
    <t>Enfriadora</t>
  </si>
  <si>
    <t>Preespolvoreadora</t>
  </si>
  <si>
    <t>Maquinaria para cortar en cubos</t>
  </si>
  <si>
    <t>Máquina tajadora</t>
  </si>
  <si>
    <t>Máquina picadora</t>
  </si>
  <si>
    <t>Máquina cortadora</t>
  </si>
  <si>
    <t>Máquina ralladora</t>
  </si>
  <si>
    <t>Máquina peladora</t>
  </si>
  <si>
    <t>Máquina para ahumar</t>
  </si>
  <si>
    <t>Maquinaria para asar</t>
  </si>
  <si>
    <t>Maquinaria para cocinar</t>
  </si>
  <si>
    <t>Máquina para cocinar al vapor</t>
  </si>
  <si>
    <t>Equipo y suministros para elaboración de café</t>
  </si>
  <si>
    <t>Maquinaria para elaboración de zumos</t>
  </si>
  <si>
    <t>Máquinas para hacer hielo</t>
  </si>
  <si>
    <t>Máquinas para hacer helados</t>
  </si>
  <si>
    <t>Mezcladora cambiadora</t>
  </si>
  <si>
    <t>Mezcladora de cuchilla helicoidal</t>
  </si>
  <si>
    <t>Mezcladora con doble brazo amasador</t>
  </si>
  <si>
    <t>Mezcladoras intensivas</t>
  </si>
  <si>
    <t>Mezcladoras de rodillo</t>
  </si>
  <si>
    <t>Mezcladora de tornillo sencillo</t>
  </si>
  <si>
    <t>Mezcladora de tornillo doble</t>
  </si>
  <si>
    <t>Rastrillos de mezcladora</t>
  </si>
  <si>
    <t>Cuchillas de mezcladora</t>
  </si>
  <si>
    <t>Columnas de placa</t>
  </si>
  <si>
    <t>Columnas cargadas</t>
  </si>
  <si>
    <t>Contacto de líquido disperso</t>
  </si>
  <si>
    <t>Columna de pared mojada</t>
  </si>
  <si>
    <t>Columnas de burbuja</t>
  </si>
  <si>
    <t>Recipiente absorbente</t>
  </si>
  <si>
    <t>Recipiente absorbente a presión ambiental</t>
  </si>
  <si>
    <t>Secadores atomizadores</t>
  </si>
  <si>
    <t>Secadores de aire</t>
  </si>
  <si>
    <t>Colocadores de chips</t>
  </si>
  <si>
    <t>Maquinaria suministradora de pegamento</t>
  </si>
  <si>
    <t>Sistemas de procesamiento de semiconductores</t>
  </si>
  <si>
    <t>Sistema de descarga de jaulas</t>
  </si>
  <si>
    <t>Lavador de jaulas</t>
  </si>
  <si>
    <t>Aturdidor</t>
  </si>
  <si>
    <t>Cortador de aves</t>
  </si>
  <si>
    <t>Portaherramientas</t>
  </si>
  <si>
    <t>Herramienta de carburo</t>
  </si>
  <si>
    <t>Rueda de sierra de cinta</t>
  </si>
  <si>
    <t>Guía de sierra</t>
  </si>
  <si>
    <t>Espaciador de sierra</t>
  </si>
  <si>
    <t>Eje de sierra</t>
  </si>
  <si>
    <t>Rodillo alimentador</t>
  </si>
  <si>
    <t>Rodillo de sujeción</t>
  </si>
  <si>
    <t>Guía de alineación de la madera</t>
  </si>
  <si>
    <t>Sierra cero</t>
  </si>
  <si>
    <t>Barras portasierra</t>
  </si>
  <si>
    <t>Eslinga de contenedor</t>
  </si>
  <si>
    <t>Soporte de reborde</t>
  </si>
  <si>
    <t>Rodillo de terminación</t>
  </si>
  <si>
    <t>Deflector</t>
  </si>
  <si>
    <t>Fijador de cuchilla</t>
  </si>
  <si>
    <t>Lecho base</t>
  </si>
  <si>
    <t>Placa trasera</t>
  </si>
  <si>
    <t>Guía refrigerada por agua</t>
  </si>
  <si>
    <t>Porta cuchillas</t>
  </si>
  <si>
    <t>Soporte guía ajustable</t>
  </si>
  <si>
    <t>Boquilla de pegamento</t>
  </si>
  <si>
    <t>Carretas</t>
  </si>
  <si>
    <t>Vehículos de transporte a grane</t>
  </si>
  <si>
    <t>Vehículo dolly</t>
  </si>
  <si>
    <t>Carretones de mano o accesorios</t>
  </si>
  <si>
    <t>Camiones de pallets</t>
  </si>
  <si>
    <t>Carretas de empujar</t>
  </si>
  <si>
    <t>Carretillas</t>
  </si>
  <si>
    <t>Plataformas rodantes</t>
  </si>
  <si>
    <t>Vagones</t>
  </si>
  <si>
    <t>Contenedor de basura plástico</t>
  </si>
  <si>
    <t>Trolleys de estante</t>
  </si>
  <si>
    <t>Bugies eléctricos</t>
  </si>
  <si>
    <t>Ascensores</t>
  </si>
  <si>
    <t>Montacargas</t>
  </si>
  <si>
    <t>Elevadores forklift</t>
  </si>
  <si>
    <t>Elevadores</t>
  </si>
  <si>
    <t>Equipo de carga</t>
  </si>
  <si>
    <t>Apiladoras</t>
  </si>
  <si>
    <t>Malacates o güinches</t>
  </si>
  <si>
    <t>Inclinadores</t>
  </si>
  <si>
    <t>Manipuladores</t>
  </si>
  <si>
    <t>Eslingas</t>
  </si>
  <si>
    <t>Bloques o poleas</t>
  </si>
  <si>
    <t>Sacos de aire para cargar</t>
  </si>
  <si>
    <t>Rampas de carga</t>
  </si>
  <si>
    <t>Dispositivo debajo de gancho</t>
  </si>
  <si>
    <t>Elevador de tijera</t>
  </si>
  <si>
    <t>Instalador de tuberías</t>
  </si>
  <si>
    <t>Puentes grúas</t>
  </si>
  <si>
    <t>Camión grúas</t>
  </si>
  <si>
    <t>Grúas todo terreno</t>
  </si>
  <si>
    <t>Grúas para terrenos difíciles</t>
  </si>
  <si>
    <t>Torre grúas</t>
  </si>
  <si>
    <t>Grúas hidráulicas sobre camión</t>
  </si>
  <si>
    <t>Camión grúas convencionales</t>
  </si>
  <si>
    <t>Escaleras mecánicas o cintas rodantes</t>
  </si>
  <si>
    <t>Troleys de viga</t>
  </si>
  <si>
    <t>Horquillas ajustables</t>
  </si>
  <si>
    <t>Accesorios o suministros de elevador forklift o transportador vertical</t>
  </si>
  <si>
    <t>Grúas de taller</t>
  </si>
  <si>
    <t>Tazas de succión</t>
  </si>
  <si>
    <t>Izajes laterales</t>
  </si>
  <si>
    <t>Tambores de elevación</t>
  </si>
  <si>
    <t>Sacos de cadena</t>
  </si>
  <si>
    <t>Rodillo transportador</t>
  </si>
  <si>
    <t>Transbordadores a bolas</t>
  </si>
  <si>
    <t>Acumuladoras de rocas</t>
  </si>
  <si>
    <t>Alimentadores para banda transportadora</t>
  </si>
  <si>
    <t>Tornillo de banda transportadora</t>
  </si>
  <si>
    <t>Troles o vagonetas y accesorios</t>
  </si>
  <si>
    <t>Banda transportadora sobre rieles</t>
  </si>
  <si>
    <t>Banda transportadora extensible</t>
  </si>
  <si>
    <t>Transportador de rodillos</t>
  </si>
  <si>
    <t>Paradas de paquetes</t>
  </si>
  <si>
    <t>Tornamesas</t>
  </si>
  <si>
    <t>Bandas transportadoras</t>
  </si>
  <si>
    <t>Aparato de cangilones</t>
  </si>
  <si>
    <t>Bandas transportadoras aéreas</t>
  </si>
  <si>
    <t>Sistema de bandas transportadoras</t>
  </si>
  <si>
    <t>Poleas de banda transportadora</t>
  </si>
  <si>
    <t>Rodillos de banda transportadora</t>
  </si>
  <si>
    <t>Sujeciones de la banda transportadora</t>
  </si>
  <si>
    <t>Cepillos de la banda transportadora</t>
  </si>
  <si>
    <t>Cubierta de trolley</t>
  </si>
  <si>
    <t>Banda transportadora de cadena</t>
  </si>
  <si>
    <t>Rodillos o tambores motorizados</t>
  </si>
  <si>
    <t>Bastidores de banda transportadora</t>
  </si>
  <si>
    <t>Articulaciones o eslabones de banda transportadora</t>
  </si>
  <si>
    <t>Revestimiento de la banda transportadora</t>
  </si>
  <si>
    <t>Banda transportadora vibratoria</t>
  </si>
  <si>
    <t>Soportes de la banda transportadora</t>
  </si>
  <si>
    <t>Niveladores para muelles</t>
  </si>
  <si>
    <t>Retenedoras para muelles</t>
  </si>
  <si>
    <t>Rampas para muelles</t>
  </si>
  <si>
    <t>Puertas de cintas</t>
  </si>
  <si>
    <t>Parachoques para muelles</t>
  </si>
  <si>
    <t>Escaleras para muelles</t>
  </si>
  <si>
    <t>Planchas para muelles</t>
  </si>
  <si>
    <t>Cuñas para ruedas</t>
  </si>
  <si>
    <t>Carriles de muelle o accesorios</t>
  </si>
  <si>
    <t>Abridores de canecas</t>
  </si>
  <si>
    <t>Agarradores para canecas</t>
  </si>
  <si>
    <t>Elevadores de canecas</t>
  </si>
  <si>
    <t>Soportes para canecas</t>
  </si>
  <si>
    <t>Cubierta de derrames</t>
  </si>
  <si>
    <t>Recuperadores de canecas</t>
  </si>
  <si>
    <t>Soportes de contención de derrames</t>
  </si>
  <si>
    <t>Sistemas de estanterías para equipo electrónico montado sobre estantes</t>
  </si>
  <si>
    <t>Manipuladores para recipientes</t>
  </si>
  <si>
    <t>Estanterías para almacenaje</t>
  </si>
  <si>
    <t>Sistemas automatizados de almacenaje o recuperación</t>
  </si>
  <si>
    <t>Bancos de trabajo</t>
  </si>
  <si>
    <t>Carretes de almacenamiento de estantes</t>
  </si>
  <si>
    <t>Soportes de carretes portátiles</t>
  </si>
  <si>
    <t>Equipo para manejo de carga</t>
  </si>
  <si>
    <t>Carrusel de bodegaje</t>
  </si>
  <si>
    <t>Encajadoras de bodegaje</t>
  </si>
  <si>
    <t>Despaletizadoras</t>
  </si>
  <si>
    <t>Paletizadoras</t>
  </si>
  <si>
    <t>Equipo de retractilado industrial</t>
  </si>
  <si>
    <t>Maquinaria para encartonar</t>
  </si>
  <si>
    <t>Compactadores de empaque</t>
  </si>
  <si>
    <t>Ganchos para sacos</t>
  </si>
  <si>
    <t>Dispensadores de película elástica</t>
  </si>
  <si>
    <t>Dispensadores de cinta para sellar cajas</t>
  </si>
  <si>
    <t>Herramientas o equipos para sellar bolsas</t>
  </si>
  <si>
    <t>Dispensador de zunchos</t>
  </si>
  <si>
    <t>Infladores de aire</t>
  </si>
  <si>
    <t>Bolsas de lona</t>
  </si>
  <si>
    <t>Bolsas de papel</t>
  </si>
  <si>
    <t>Bolsas plásticas</t>
  </si>
  <si>
    <t>Contendedores de granel intermedios flexibles</t>
  </si>
  <si>
    <t>Redes o bolsas de lavandería</t>
  </si>
  <si>
    <t>Bolsas de herramientas</t>
  </si>
  <si>
    <t>Bolsas de carpa</t>
  </si>
  <si>
    <t>Bolsas de agua</t>
  </si>
  <si>
    <t>Reservorios</t>
  </si>
  <si>
    <t>Tanques o cilindros de aire o gas</t>
  </si>
  <si>
    <t>Tanques de almacenamiento</t>
  </si>
  <si>
    <t>Tanques de calibración</t>
  </si>
  <si>
    <t>Tanques de productos químicos</t>
  </si>
  <si>
    <t>Tanques de inmersión</t>
  </si>
  <si>
    <t>Tanques de expansión</t>
  </si>
  <si>
    <t>Tanques de almacenaje de combustible</t>
  </si>
  <si>
    <t>Tanques de procesamiento</t>
  </si>
  <si>
    <t>Tanques de almacenamiento de agua</t>
  </si>
  <si>
    <t>Bombonas</t>
  </si>
  <si>
    <t>Pileta de contención</t>
  </si>
  <si>
    <t>Tanques de lavado</t>
  </si>
  <si>
    <t>Tolvas no metálicas</t>
  </si>
  <si>
    <t>Tolvas metálicas</t>
  </si>
  <si>
    <t>Canastas metálicas</t>
  </si>
  <si>
    <t>Canastas no metálicas</t>
  </si>
  <si>
    <t>Toneles</t>
  </si>
  <si>
    <t>Barriles</t>
  </si>
  <si>
    <t>Tambores metálicos</t>
  </si>
  <si>
    <t>Tambores no metálicos</t>
  </si>
  <si>
    <t>Contenedores intermedios a granel</t>
  </si>
  <si>
    <t>Estabilizador</t>
  </si>
  <si>
    <t>Tapa de tambor</t>
  </si>
  <si>
    <t>Cubos metálicos</t>
  </si>
  <si>
    <t>Cubos no metálicos</t>
  </si>
  <si>
    <t>Bidones metálicos para líquido inflamable</t>
  </si>
  <si>
    <t>Bidones no metálicos para líquido inflamable</t>
  </si>
  <si>
    <t>Conjunto pulverizador</t>
  </si>
  <si>
    <t>Contenedor de paredes rectas</t>
  </si>
  <si>
    <t>Cofres, cajas o armarios para herramientas</t>
  </si>
  <si>
    <t>Armarios para materiales peligrosos</t>
  </si>
  <si>
    <t>Cinturón para herramientas</t>
  </si>
  <si>
    <t>Armarios</t>
  </si>
  <si>
    <t>Compartimentos de caja o estantería</t>
  </si>
  <si>
    <t>Buzones</t>
  </si>
  <si>
    <t>Cajas antiestática</t>
  </si>
  <si>
    <t>Tapas para cajas</t>
  </si>
  <si>
    <t>Cartones acanalados ranurados</t>
  </si>
  <si>
    <t>Cajas de transporte cortadas con troquel de una sola pieza</t>
  </si>
  <si>
    <t>Cartones acanalados de transporte cortados con troquel con tapas separadas</t>
  </si>
  <si>
    <t>Cajas moldeadas</t>
  </si>
  <si>
    <t>Formas de cartón corrugado</t>
  </si>
  <si>
    <t>Jarras</t>
  </si>
  <si>
    <t>Frascos</t>
  </si>
  <si>
    <t>Sacos o bolsas para empacar</t>
  </si>
  <si>
    <t>Cajas para empacar</t>
  </si>
  <si>
    <t>Empaques cardados</t>
  </si>
  <si>
    <t>Cajas conductivas</t>
  </si>
  <si>
    <t>Cajas instaladas rígidas</t>
  </si>
  <si>
    <t>Cartones de huevos</t>
  </si>
  <si>
    <t>Bandejas para empacar</t>
  </si>
  <si>
    <t>Latas de aerosol</t>
  </si>
  <si>
    <t>Latas de pintura o barniz</t>
  </si>
  <si>
    <t>Latas de bebida</t>
  </si>
  <si>
    <t>Latas de comida</t>
  </si>
  <si>
    <t>Latas de acero</t>
  </si>
  <si>
    <t>Latas de aluminio</t>
  </si>
  <si>
    <t>Recipientes de plástico</t>
  </si>
  <si>
    <t>Botellas para apretar</t>
  </si>
  <si>
    <t>Botellas de plástico</t>
  </si>
  <si>
    <t>Botellas de cristal</t>
  </si>
  <si>
    <t>Tapones o tapas</t>
  </si>
  <si>
    <t>Botellas de aplicador</t>
  </si>
  <si>
    <t>Aplicador</t>
  </si>
  <si>
    <t>Refrigerador y congelador combinado</t>
  </si>
  <si>
    <t>Refrigeradores de nitrógeno líquido</t>
  </si>
  <si>
    <t>Cuartos fríos</t>
  </si>
  <si>
    <t>Contenedores refrigerados</t>
  </si>
  <si>
    <t>Buques refrigerados</t>
  </si>
  <si>
    <t>Tanques refrigerados</t>
  </si>
  <si>
    <t>Congeladores horizontales</t>
  </si>
  <si>
    <t>Congeladores verticales</t>
  </si>
  <si>
    <t>Congeladores a bajas temperaturas</t>
  </si>
  <si>
    <t>Equipo de secado por congelación</t>
  </si>
  <si>
    <t>Congeladores de placa</t>
  </si>
  <si>
    <t>Congeladores de golpe de frío</t>
  </si>
  <si>
    <t>Máquinas para hacer cubos de hielo</t>
  </si>
  <si>
    <t>Máquinas para hacer bloques de hielo</t>
  </si>
  <si>
    <t>Película elástica para envoltura</t>
  </si>
  <si>
    <t>Láminas elásticas de embalaje</t>
  </si>
  <si>
    <t>Sellos de seguridad a prueba de manipulación</t>
  </si>
  <si>
    <t>Encerados</t>
  </si>
  <si>
    <t>Película anti-estática para empacar</t>
  </si>
  <si>
    <t>Soporte angular de cartón</t>
  </si>
  <si>
    <t>Cuerda de goma,</t>
  </si>
  <si>
    <t>Protectores de cables</t>
  </si>
  <si>
    <t>Amarres de carga</t>
  </si>
  <si>
    <t>Absorbentes de empaquetado</t>
  </si>
  <si>
    <t>Empaques blíster</t>
  </si>
  <si>
    <t>Películas para empacar</t>
  </si>
  <si>
    <t>Red de protección</t>
  </si>
  <si>
    <t>Empaque de burbujas</t>
  </si>
  <si>
    <t>Materiales de termoformado</t>
  </si>
  <si>
    <t>Amortiguación</t>
  </si>
  <si>
    <t>Relleno</t>
  </si>
  <si>
    <t>Materiales de empaque rellenos de aire</t>
  </si>
  <si>
    <t>Bolitas de poliestireno</t>
  </si>
  <si>
    <t>Separadores de cartón</t>
  </si>
  <si>
    <t>Protecciones externas</t>
  </si>
  <si>
    <t>Tubos o núcleos de papel</t>
  </si>
  <si>
    <t>Tapones de extremidad tubo o núcleo</t>
  </si>
  <si>
    <t>Piezas de papel</t>
  </si>
  <si>
    <t>Instrucciones o insertos impresos</t>
  </si>
  <si>
    <t>Tubos plegables</t>
  </si>
  <si>
    <t>Carrete</t>
  </si>
  <si>
    <t>Carretel</t>
  </si>
  <si>
    <t>Asas de paquetes</t>
  </si>
  <si>
    <t>Tubos o tapones de cápsulas</t>
  </si>
  <si>
    <t>Minibuses</t>
  </si>
  <si>
    <t>Autobuses</t>
  </si>
  <si>
    <t>Carros</t>
  </si>
  <si>
    <t>Station wagons</t>
  </si>
  <si>
    <t>Minivans o vans</t>
  </si>
  <si>
    <t>Limosinas</t>
  </si>
  <si>
    <t>Camiones ligeros o vehículos utilitarios deportivos</t>
  </si>
  <si>
    <t>Carro deportivo</t>
  </si>
  <si>
    <t>Volquetas</t>
  </si>
  <si>
    <t>Remolques</t>
  </si>
  <si>
    <t>Camiones de reparto</t>
  </si>
  <si>
    <t>Camiones de manipulación de sedimento y aguas residuales</t>
  </si>
  <si>
    <t>Carrotanques</t>
  </si>
  <si>
    <t>Camiones de carga</t>
  </si>
  <si>
    <t>Camiones de bomberos y de rescate</t>
  </si>
  <si>
    <t>Carros policiales</t>
  </si>
  <si>
    <t>Ambulancias</t>
  </si>
  <si>
    <t>Motocicletas</t>
  </si>
  <si>
    <t>Scooters</t>
  </si>
  <si>
    <t>Velomotores</t>
  </si>
  <si>
    <t>Tractores agrícolas</t>
  </si>
  <si>
    <t>Casas rodantes</t>
  </si>
  <si>
    <t>Trineos motorizados o motos de nieve</t>
  </si>
  <si>
    <t>Carritos de golf</t>
  </si>
  <si>
    <t>Vehículos todoterreno de ruedas o de tracción</t>
  </si>
  <si>
    <t>Karts</t>
  </si>
  <si>
    <t>Remolques de camping o caravanas</t>
  </si>
  <si>
    <t>Cuatrimoto</t>
  </si>
  <si>
    <t>Tanques</t>
  </si>
  <si>
    <t>Carros de combate acorazados</t>
  </si>
  <si>
    <t>Artillería motorizada</t>
  </si>
  <si>
    <t>Tractores delanteros de cabina baja</t>
  </si>
  <si>
    <t>Tractomulas de nariz alargada con cama</t>
  </si>
  <si>
    <t>Tractomulas de nariz alargada sin cama</t>
  </si>
  <si>
    <t>Tractomulas con cabina encima del motor con cama</t>
  </si>
  <si>
    <t>Tractomulas con cabina encima del motor sin cama</t>
  </si>
  <si>
    <t>Cabezote</t>
  </si>
  <si>
    <t>Barcos pesqueros</t>
  </si>
  <si>
    <t>Botes de pesca</t>
  </si>
  <si>
    <t>Buques de carga o de contenedores</t>
  </si>
  <si>
    <t>Embarcación para dragados</t>
  </si>
  <si>
    <t>Buques cisterna</t>
  </si>
  <si>
    <t>Remolcadores</t>
  </si>
  <si>
    <t>Barcazas</t>
  </si>
  <si>
    <t>Transbordadores de pasajeros o vehículos</t>
  </si>
  <si>
    <t>Buques de cruceros</t>
  </si>
  <si>
    <t>Naves de salvamento</t>
  </si>
  <si>
    <t>Barco de tripulación de gas o petróleo</t>
  </si>
  <si>
    <t>Barco de trabajo de gas o petróleo</t>
  </si>
  <si>
    <t>Barco para sísmica</t>
  </si>
  <si>
    <t>Lanchas o balsas salvavidas</t>
  </si>
  <si>
    <t>Nave para apagar incendios</t>
  </si>
  <si>
    <t>Buques o botes de rescate</t>
  </si>
  <si>
    <t>Submarinos</t>
  </si>
  <si>
    <t>Portaviones</t>
  </si>
  <si>
    <t>Barcos de munición</t>
  </si>
  <si>
    <t>Barcos de asalto anfibio</t>
  </si>
  <si>
    <t>Muelles anfibios de transporte</t>
  </si>
  <si>
    <t>Buques anfibios de comando</t>
  </si>
  <si>
    <t>Buques de comando</t>
  </si>
  <si>
    <t>Buques de guerra</t>
  </si>
  <si>
    <t>Destructores</t>
  </si>
  <si>
    <t>Buques de desembarco</t>
  </si>
  <si>
    <t>Buques de apoyo de combate rápido</t>
  </si>
  <si>
    <t>Fragatas</t>
  </si>
  <si>
    <t>Buques petroleros de escuadra</t>
  </si>
  <si>
    <t>Embarcación de desembarque de uso general</t>
  </si>
  <si>
    <t>Embarcación mecanizada o de uso general</t>
  </si>
  <si>
    <t>Buques buscaminas</t>
  </si>
  <si>
    <t>Buques dragaminas</t>
  </si>
  <si>
    <t>Embarcaciones de patrulla costera</t>
  </si>
  <si>
    <t>Buques nodriza para submarinos</t>
  </si>
  <si>
    <t>Botes para desembarco de tanques</t>
  </si>
  <si>
    <t>Embarcaciones de desembarque aerodeslizadas</t>
  </si>
  <si>
    <t>Embarcaciones a vela de recreo</t>
  </si>
  <si>
    <t>Lanchas de recreo a motor</t>
  </si>
  <si>
    <t>Lanchas de recreo a remo</t>
  </si>
  <si>
    <t>Canoas o kayaks</t>
  </si>
  <si>
    <t>Artefactos a motor de uso personal</t>
  </si>
  <si>
    <t>Balsas</t>
  </si>
  <si>
    <t>Lanchas pequeñas</t>
  </si>
  <si>
    <t>Yates</t>
  </si>
  <si>
    <t>Sistemas de comunicaciones de embarcaciones marítimas</t>
  </si>
  <si>
    <t>Hélices marítimas</t>
  </si>
  <si>
    <t>Velas</t>
  </si>
  <si>
    <t>Remos</t>
  </si>
  <si>
    <t>Sistemas balísticos de la marina</t>
  </si>
  <si>
    <t>Cuñas de ancla</t>
  </si>
  <si>
    <t>Cables de ancla</t>
  </si>
  <si>
    <t>Recuperadores de ancla</t>
  </si>
  <si>
    <t>Rodillos de ancla</t>
  </si>
  <si>
    <t>Rampas de embarcaciones</t>
  </si>
  <si>
    <t>Bicheros</t>
  </si>
  <si>
    <t>Recogedores de botavaras</t>
  </si>
  <si>
    <t>Escotillas de cubierta</t>
  </si>
  <si>
    <t>Argollas de amarre</t>
  </si>
  <si>
    <t>Escaleras de muelle</t>
  </si>
  <si>
    <t>Señales de teñido de emergencia</t>
  </si>
  <si>
    <t>Alabantes</t>
  </si>
  <si>
    <t>Sistemas de recogido de velas</t>
  </si>
  <si>
    <t>Protectores de la quilla</t>
  </si>
  <si>
    <t>Defensas</t>
  </si>
  <si>
    <t>Cuellos de ganso marinos</t>
  </si>
  <si>
    <t>Cabos de amarre</t>
  </si>
  <si>
    <t>Bloqueos de remos</t>
  </si>
  <si>
    <t>Reflectores de radar</t>
  </si>
  <si>
    <t>Timones</t>
  </si>
  <si>
    <t>Refuerzos de velas</t>
  </si>
  <si>
    <t>Botavaras</t>
  </si>
  <si>
    <t>Fundas de velas</t>
  </si>
  <si>
    <t>Sacas</t>
  </si>
  <si>
    <t>Palos de espinaquer</t>
  </si>
  <si>
    <t>Plataformas de popa</t>
  </si>
  <si>
    <t>Cortavientos</t>
  </si>
  <si>
    <t>Relojes de mareas</t>
  </si>
  <si>
    <t>Cañas de timones</t>
  </si>
  <si>
    <t>Berlingas</t>
  </si>
  <si>
    <t>Locomotoras diesel de carga</t>
  </si>
  <si>
    <t>Locomotoras eléctricas de carga</t>
  </si>
  <si>
    <t>Locomotoras diesel de pasajeros</t>
  </si>
  <si>
    <t>Locomotoras eléctricas de pasajeros</t>
  </si>
  <si>
    <t>Vagones de carga</t>
  </si>
  <si>
    <t>Vagones cisterna</t>
  </si>
  <si>
    <t>Vagones de pasajeros</t>
  </si>
  <si>
    <t>Vagones tolva o góndolas</t>
  </si>
  <si>
    <t>Tranvías</t>
  </si>
  <si>
    <t>Sistemas de cambiavías</t>
  </si>
  <si>
    <t>Traviesas</t>
  </si>
  <si>
    <t>Vías férreas</t>
  </si>
  <si>
    <t>Eclisas</t>
  </si>
  <si>
    <t>Enganches de rieles</t>
  </si>
  <si>
    <t>Aparatos de tracción</t>
  </si>
  <si>
    <t>Conjuntos de bogie</t>
  </si>
  <si>
    <t>Aeronave agrícola de ala fija</t>
  </si>
  <si>
    <t>Avión de carga de hélice</t>
  </si>
  <si>
    <t>Hidroaviones</t>
  </si>
  <si>
    <t>Avión de hélice comercial de pasajeros</t>
  </si>
  <si>
    <t>Avión jet de carga</t>
  </si>
  <si>
    <t>Avión jet de pasajeros</t>
  </si>
  <si>
    <t>Avión de hélice privado o de negocios</t>
  </si>
  <si>
    <t>Jet privado o de negocios</t>
  </si>
  <si>
    <t>Helicópteros de pasajeros</t>
  </si>
  <si>
    <t>Helicópteros de carga</t>
  </si>
  <si>
    <t>Helicópteros agrícolas</t>
  </si>
  <si>
    <t>Helicópteros médicos o de rescate</t>
  </si>
  <si>
    <t>Avión bombardero</t>
  </si>
  <si>
    <t>Avión cazabombardero</t>
  </si>
  <si>
    <t>Avión de caza</t>
  </si>
  <si>
    <t>Avión de ataque</t>
  </si>
  <si>
    <t>Aviones no tripulados objetivo o de reconocimiento</t>
  </si>
  <si>
    <t>Hidroaviones militares</t>
  </si>
  <si>
    <t>Aeronave de reconocimiento o vigilancia</t>
  </si>
  <si>
    <t>Avión antisubmarino</t>
  </si>
  <si>
    <t>Avión de transporte militar</t>
  </si>
  <si>
    <t>Dirigibles</t>
  </si>
  <si>
    <t>Helicópteros de transporte militar</t>
  </si>
  <si>
    <t>Helicópteros de ataque</t>
  </si>
  <si>
    <t>Helicópteros de reconocimiento</t>
  </si>
  <si>
    <t>Helicópteros antisubmarinos</t>
  </si>
  <si>
    <t>Aeronave de alas giratorias basculantes</t>
  </si>
  <si>
    <t>Aerodeslizadores</t>
  </si>
  <si>
    <t>Globos aerostáticos</t>
  </si>
  <si>
    <t>Planeadores</t>
  </si>
  <si>
    <t>Parapente</t>
  </si>
  <si>
    <t>Aviones ultralivianos</t>
  </si>
  <si>
    <t>Nave espacial tripulada</t>
  </si>
  <si>
    <t>Estructuras de naves espaciales</t>
  </si>
  <si>
    <t>Satélites de comunicación</t>
  </si>
  <si>
    <t>Satélites meteorológicos</t>
  </si>
  <si>
    <t>Satélites militares</t>
  </si>
  <si>
    <t>Satélites científicos o de investigación</t>
  </si>
  <si>
    <t>Satélites de navegación</t>
  </si>
  <si>
    <t>Satélites geoestacionarios</t>
  </si>
  <si>
    <t>Satélites de órbita cercana a la tierra</t>
  </si>
  <si>
    <t>Satélites de órbita sincronizada con el sol</t>
  </si>
  <si>
    <t>Satélites geo – sincronizados</t>
  </si>
  <si>
    <t>Bicicletas de turismo</t>
  </si>
  <si>
    <t>Monociclos</t>
  </si>
  <si>
    <t>Triciclos</t>
  </si>
  <si>
    <t>Bicicletas tándem</t>
  </si>
  <si>
    <t>Bicicletas de montaña</t>
  </si>
  <si>
    <t>Bicicletas de carreras</t>
  </si>
  <si>
    <t>Bicicletas</t>
  </si>
  <si>
    <t>Bicicletas reclinadas</t>
  </si>
  <si>
    <t>Bicicletas para niños</t>
  </si>
  <si>
    <t>limpiaparabrisas para automóviles</t>
  </si>
  <si>
    <t>Limpiaparabrisas para locomotoras</t>
  </si>
  <si>
    <t>Limpiaparabrisas marítimos</t>
  </si>
  <si>
    <t>Limpiaparabrisas de camión</t>
  </si>
  <si>
    <t>Bomba de lava parabrisas</t>
  </si>
  <si>
    <t>Cuchillas limpiadoras</t>
  </si>
  <si>
    <t>Sistemas de desescarchado y antiniebla para automóviles</t>
  </si>
  <si>
    <t>Sistemas de desescarchado y antiniebla para trenes</t>
  </si>
  <si>
    <t>Sistemas de frenado para automóviles</t>
  </si>
  <si>
    <t>Sistemas de frenado para trenes</t>
  </si>
  <si>
    <t>Chutes de arrastre</t>
  </si>
  <si>
    <t>Rotores</t>
  </si>
  <si>
    <t>Calibrador de frenaje</t>
  </si>
  <si>
    <t>Freno de tambor</t>
  </si>
  <si>
    <t>Freno de disco</t>
  </si>
  <si>
    <t>Freno enfriado con líquido</t>
  </si>
  <si>
    <t>Cilindros principales</t>
  </si>
  <si>
    <t>Cilindros esclavos</t>
  </si>
  <si>
    <t>Zapatas de freno de tambor</t>
  </si>
  <si>
    <t>Almohadillas de discos de freno</t>
  </si>
  <si>
    <t>Tambor de freno</t>
  </si>
  <si>
    <t>Rotores de frenos de disco</t>
  </si>
  <si>
    <t>Líneas de freno</t>
  </si>
  <si>
    <t>Pistones de freno</t>
  </si>
  <si>
    <t>Kits de reparación de frenos</t>
  </si>
  <si>
    <t>Refuerzos de frenado</t>
  </si>
  <si>
    <t>Rines o ruedas para automóviles</t>
  </si>
  <si>
    <t>Ruedas para trenes</t>
  </si>
  <si>
    <t>Rines o ruedas para camiones</t>
  </si>
  <si>
    <t>Válvulas de neumáticos</t>
  </si>
  <si>
    <t>Sistemas de suspensión para automóviles</t>
  </si>
  <si>
    <t>Sistemas de suspensión para camiones</t>
  </si>
  <si>
    <t>Amortiguadores para camiones</t>
  </si>
  <si>
    <t>Amortiguadores para automóviles</t>
  </si>
  <si>
    <t>Sistemas de suspensión para trenes</t>
  </si>
  <si>
    <t>Puntales</t>
  </si>
  <si>
    <t>Buje de automóvil</t>
  </si>
  <si>
    <t>Barra anti -  ladeo</t>
  </si>
  <si>
    <t>Amortiguadores de choque</t>
  </si>
  <si>
    <t>Airbags</t>
  </si>
  <si>
    <t>Cinturones de seguridad</t>
  </si>
  <si>
    <t>Sistemas para evitar choques</t>
  </si>
  <si>
    <t>Sistemas sensores de impacto</t>
  </si>
  <si>
    <t>Apoyacabezas</t>
  </si>
  <si>
    <t>Latas de propulsor de airbags</t>
  </si>
  <si>
    <t>Pito de vehículo</t>
  </si>
  <si>
    <t>Sistema remoto de bloqueo</t>
  </si>
  <si>
    <t>Sistemas de control de la estabilidad del vehículo</t>
  </si>
  <si>
    <t>Sistemas de control de la tracción del vehículo</t>
  </si>
  <si>
    <t>Bloqueadores de ruedas</t>
  </si>
  <si>
    <t>Puertas de automotores desmontables</t>
  </si>
  <si>
    <t>Puertas de automotores</t>
  </si>
  <si>
    <t>Puertas de persiana para camiones</t>
  </si>
  <si>
    <t>Compuertas inferiores o puertas elevadoras</t>
  </si>
  <si>
    <t>Parabrisas para automotores</t>
  </si>
  <si>
    <t>Ventanas para automotores</t>
  </si>
  <si>
    <t>Sistemas de almacenaje de combustible híbrido</t>
  </si>
  <si>
    <t>Sistemas de inyección de combustible</t>
  </si>
  <si>
    <t>Tanques de combustible</t>
  </si>
  <si>
    <t>Elementos respiraderos</t>
  </si>
  <si>
    <t>Tapas de aceite o combustible</t>
  </si>
  <si>
    <t xml:space="preserve"> Cámara de neumático de automóvil</t>
  </si>
  <si>
    <t xml:space="preserve"> Neumáticos para camiones pesados</t>
  </si>
  <si>
    <t>Neumáticos para automoviles o camiones ligeros</t>
  </si>
  <si>
    <t>Cámara de neumáticos o tubos para bicicleta</t>
  </si>
  <si>
    <t>Neumáticos de bicicleta</t>
  </si>
  <si>
    <t>Cordón de neumáticos</t>
  </si>
  <si>
    <t>Labrado de llanta</t>
  </si>
  <si>
    <t>Cámara de neumáticos de camiones pesados</t>
  </si>
  <si>
    <t xml:space="preserve">Neumático de espuma </t>
  </si>
  <si>
    <t xml:space="preserve">Kit de reparación de neumáticos  </t>
  </si>
  <si>
    <t xml:space="preserve">Neumático para motocicleta </t>
  </si>
  <si>
    <t>Acabados para automotores</t>
  </si>
  <si>
    <t>Guardabarros</t>
  </si>
  <si>
    <t>Parachoques para automotores</t>
  </si>
  <si>
    <t>Espejos retrovisores</t>
  </si>
  <si>
    <t>Parrillas de vehículos</t>
  </si>
  <si>
    <t>Capós de vehículos</t>
  </si>
  <si>
    <t>Paneles laterales de vehículos</t>
  </si>
  <si>
    <t>Tableros</t>
  </si>
  <si>
    <t>Sistemas de control medioambiental espacial</t>
  </si>
  <si>
    <t>Sistemas de control medioambiental marítimo</t>
  </si>
  <si>
    <t>Sistema control temperatura vehículo</t>
  </si>
  <si>
    <t>Sistemas hidráulicos para automotores</t>
  </si>
  <si>
    <t>Sistemas hidráulicos marítimos</t>
  </si>
  <si>
    <t>Iluminación exterior para automóviles</t>
  </si>
  <si>
    <t>Iluminación exterior para vagones de tren</t>
  </si>
  <si>
    <t>Iluminación exterior para buques o barcos</t>
  </si>
  <si>
    <t>Sistema para lavar o limpiar la farola delantera</t>
  </si>
  <si>
    <t>Reflectores</t>
  </si>
  <si>
    <t>Luz frontal del vehículo</t>
  </si>
  <si>
    <t>Iluminación interior para automóviles</t>
  </si>
  <si>
    <t>Iluminación interior para vagones de tren</t>
  </si>
  <si>
    <t>Iluminación interior para buques o barcos</t>
  </si>
  <si>
    <t>Ensamblajes de iluminación de las placas</t>
  </si>
  <si>
    <t>Sistemas de posicionamiento global de vehículos</t>
  </si>
  <si>
    <t>Sistemas de navegación vehicular</t>
  </si>
  <si>
    <t>Sistemas de computador</t>
  </si>
  <si>
    <t>Sistemas electrónicos de ignición</t>
  </si>
  <si>
    <t>Convertidores catalíticos</t>
  </si>
  <si>
    <t>Silenciadores de exhosto o resonadores</t>
  </si>
  <si>
    <t>Colector de escape</t>
  </si>
  <si>
    <t>Adaptadores de silenciadores</t>
  </si>
  <si>
    <t>Amortiguadores de chispas</t>
  </si>
  <si>
    <t>Ejes de manejo</t>
  </si>
  <si>
    <t>Ejes no de manejo</t>
  </si>
  <si>
    <t>Carcasas de eje</t>
  </si>
  <si>
    <t>Husillos de giro de eje</t>
  </si>
  <si>
    <t>Diferenciales</t>
  </si>
  <si>
    <t>Juntas de velocidad constante</t>
  </si>
  <si>
    <t>Ejes de cardán</t>
  </si>
  <si>
    <t>Equipo de reparar ejes</t>
  </si>
  <si>
    <t>Buje de eje</t>
  </si>
  <si>
    <t>Juntas de cardán</t>
  </si>
  <si>
    <t>Ejes de tracción</t>
  </si>
  <si>
    <t>Transmisiones manuales</t>
  </si>
  <si>
    <t>Transmisiones automáticas</t>
  </si>
  <si>
    <t>Cables de embrague</t>
  </si>
  <si>
    <t>Componentes hidráulicos de embrague</t>
  </si>
  <si>
    <t>Cadenas de los engranajes conductores</t>
  </si>
  <si>
    <t>Ignición</t>
  </si>
  <si>
    <t>Ventilador</t>
  </si>
  <si>
    <t>Radiadores de motor</t>
  </si>
  <si>
    <t>Tapas de radiador</t>
  </si>
  <si>
    <t>Refrigerante de motor</t>
  </si>
  <si>
    <t>Salida de emergencia de vehículos</t>
  </si>
  <si>
    <t>Techos permanentes convertibles</t>
  </si>
  <si>
    <t>Techos duros desmontables</t>
  </si>
  <si>
    <t>Techos blandos desmontables</t>
  </si>
  <si>
    <t>Sistemas de rejillas de techo</t>
  </si>
  <si>
    <t>Sunroofs o techos corredizos</t>
  </si>
  <si>
    <t>Deflectores de viento</t>
  </si>
  <si>
    <t>Sacos de dirección</t>
  </si>
  <si>
    <t>Suspensión de dirección</t>
  </si>
  <si>
    <t>Junta de bola</t>
  </si>
  <si>
    <t>Sistema de dirección hidráulica</t>
  </si>
  <si>
    <t>Bielas</t>
  </si>
  <si>
    <t>Contramanivela</t>
  </si>
  <si>
    <t>Varillas de dirección</t>
  </si>
  <si>
    <t>Eje de bloqueo</t>
  </si>
  <si>
    <t>Piñones</t>
  </si>
  <si>
    <t>Cable de afinamiento de dirección hidráulica</t>
  </si>
  <si>
    <t>Timones o volantes</t>
  </si>
  <si>
    <t>Ensambles de columna de dirección</t>
  </si>
  <si>
    <t>Ensambles de cilindro de dirección</t>
  </si>
  <si>
    <t>Timones o volantes de madera</t>
  </si>
  <si>
    <t>Timones o volantes de cuero</t>
  </si>
  <si>
    <t>Brazo articulado de dirección</t>
  </si>
  <si>
    <t>Engranaje de dirección de vehículo</t>
  </si>
  <si>
    <t xml:space="preserve">Cobertor de timones o volantes </t>
  </si>
  <si>
    <t>Biseles</t>
  </si>
  <si>
    <t>Consolas</t>
  </si>
  <si>
    <t>Paneles de puerta</t>
  </si>
  <si>
    <t>Tapizado del techo</t>
  </si>
  <si>
    <t>Grupos de instrumentos</t>
  </si>
  <si>
    <t>Paneles de instrumentos</t>
  </si>
  <si>
    <t>Pedales</t>
  </si>
  <si>
    <t>Puntos para energía o para encendedores</t>
  </si>
  <si>
    <t>Visores de sol</t>
  </si>
  <si>
    <t>Componentes y sistemas de sonido del vehículo</t>
  </si>
  <si>
    <t>Acolchado de caucho de la llave</t>
  </si>
  <si>
    <t>Aplique decorativo del vehículo</t>
  </si>
  <si>
    <t>Escudo o emblema interior del vehículo</t>
  </si>
  <si>
    <t>Tacógrafo</t>
  </si>
  <si>
    <t>Indicador de la presión de aceite del vehículo</t>
  </si>
  <si>
    <t>Encendedor de cigarrillos del vehículo</t>
  </si>
  <si>
    <t>Interruptor de combinación del vehículo</t>
  </si>
  <si>
    <t>Tapetes del vehículo</t>
  </si>
  <si>
    <t xml:space="preserve"> Sistema de audio video del vehículo</t>
  </si>
  <si>
    <t>Cenicero del vehículo</t>
  </si>
  <si>
    <t>Cortina del vehículo</t>
  </si>
  <si>
    <t>Fundas de asientos</t>
  </si>
  <si>
    <t>Cojinería de asientos</t>
  </si>
  <si>
    <t>Marcos de asientos</t>
  </si>
  <si>
    <t>Pedales de bicicleta</t>
  </si>
  <si>
    <t>Chasis para automóviles</t>
  </si>
  <si>
    <t>Chasis para camiones</t>
  </si>
  <si>
    <t>Bastidores de motos</t>
  </si>
  <si>
    <t>Tráiler para contenedores</t>
  </si>
  <si>
    <t>Tráiler cama alta</t>
  </si>
  <si>
    <t>Remolques para ganado</t>
  </si>
  <si>
    <t>Remolques carrotanque sin temperatura controlada</t>
  </si>
  <si>
    <t>Remolques carrotanque con temperatura controlada</t>
  </si>
  <si>
    <t>Remolques contenedor con temperatura controlada</t>
  </si>
  <si>
    <t>Remolques para transporte de automóviles (niñeras)</t>
  </si>
  <si>
    <t>Enganches de remolque</t>
  </si>
  <si>
    <t>Pala cargadora</t>
  </si>
  <si>
    <t>Placas de matrícula de tráiler</t>
  </si>
  <si>
    <t>Remolque de motonieve</t>
  </si>
  <si>
    <t>Remolque de motocicleta</t>
  </si>
  <si>
    <t>Remolque de botes</t>
  </si>
  <si>
    <t>Sistemas de entrenamiento de apoyo terrestre</t>
  </si>
  <si>
    <t>Sistemas de ensayo o mantenimiento de apoyo terrestre</t>
  </si>
  <si>
    <t>Sistemas integrados de información de mantenimiento</t>
  </si>
  <si>
    <t>Simuladores de vuelo para aviones</t>
  </si>
  <si>
    <t>Medios de carga y descarga para aviones</t>
  </si>
  <si>
    <t>Equipo para recargar combustible de aviones</t>
  </si>
  <si>
    <t>Equipo para deshielo de aviones</t>
  </si>
  <si>
    <t>Pasarela telescópica para aviones</t>
  </si>
  <si>
    <t>Tractores remolcadores para aviones</t>
  </si>
  <si>
    <t>Unidades de potencia para pista aérea</t>
  </si>
  <si>
    <t>Equipo de lavabos para aeronaves</t>
  </si>
  <si>
    <t>Escalerillas transportables o rodantes</t>
  </si>
  <si>
    <t>Kit de mantenimiento de vehículo de soporte en tierra</t>
  </si>
  <si>
    <t>Barra de remolque de avión</t>
  </si>
  <si>
    <t>Simuladores de vuelo de naves espaciales</t>
  </si>
  <si>
    <t>Sistemas de suministro de carga para naves espaciales</t>
  </si>
  <si>
    <t>Vehículos de lanzamiento líquido</t>
  </si>
  <si>
    <t>Vehículos de lanzamiento sólido</t>
  </si>
  <si>
    <t>Módulos de servicio para naves espaciales</t>
  </si>
  <si>
    <t>Equipos de balanceo de llantas</t>
  </si>
  <si>
    <t>Equipos de alineación de llantas</t>
  </si>
  <si>
    <t>Máquinas para cambiar llantas</t>
  </si>
  <si>
    <t>Pedestales de vehículo o motor</t>
  </si>
  <si>
    <t>Spoilers de avión</t>
  </si>
  <si>
    <t>Aletas de avión</t>
  </si>
  <si>
    <t>Estabilizadores horizontales de avión</t>
  </si>
  <si>
    <t>Aletas canard de avión</t>
  </si>
  <si>
    <t>Listones de avión</t>
  </si>
  <si>
    <t>Flaps o transmisión de flaps de avión</t>
  </si>
  <si>
    <t>Timones de avión</t>
  </si>
  <si>
    <t>Elevadores de avión</t>
  </si>
  <si>
    <t>Alerones de avión</t>
  </si>
  <si>
    <t>Propulsores de avión</t>
  </si>
  <si>
    <t>Alas de avión</t>
  </si>
  <si>
    <t>Fuselajes de avión</t>
  </si>
  <si>
    <t>Cúpulas protectoras de la antena de avión</t>
  </si>
  <si>
    <t>Rotores de avión</t>
  </si>
  <si>
    <t>Ventilador de elevación de avión</t>
  </si>
  <si>
    <t>Escudetes de avión</t>
  </si>
  <si>
    <t>Muebles de avión</t>
  </si>
  <si>
    <t>Dobladores de avión</t>
  </si>
  <si>
    <t>Nervaduras de avión</t>
  </si>
  <si>
    <t>Largueros de avión</t>
  </si>
  <si>
    <t>Sistemas de control digital del altitud del avión</t>
  </si>
  <si>
    <t>Faros de navegación de avión</t>
  </si>
  <si>
    <t>Sistemas de seguimiento de aire a tierra</t>
  </si>
  <si>
    <t>Sistemas de guía aeronáutica</t>
  </si>
  <si>
    <t>Controles de volante de avión</t>
  </si>
  <si>
    <t>Sistemas de control de la altitud del nave espacial</t>
  </si>
  <si>
    <t>Sistemas de comunicación del avión</t>
  </si>
  <si>
    <t>Registradores de datos de vuelo</t>
  </si>
  <si>
    <t>Contramedidas de avión</t>
  </si>
  <si>
    <t>Sistemas de codificación o de decodificación</t>
  </si>
  <si>
    <t>Sistemas de telemetría de aeronaves</t>
  </si>
  <si>
    <t>Electrónica de interfaz del avión</t>
  </si>
  <si>
    <t>Giroscopio del avión</t>
  </si>
  <si>
    <t>Cámaras de avión</t>
  </si>
  <si>
    <t>Sondas o sensores de avión</t>
  </si>
  <si>
    <t>Guías de onda del avión</t>
  </si>
  <si>
    <t>Sistemas de computadores de vuelo</t>
  </si>
  <si>
    <t>Módulos de comando de naves especiales</t>
  </si>
  <si>
    <t>Sistemas de control o extinción de incendios en aeronaves</t>
  </si>
  <si>
    <t>Sistemas de escape o eyección de aeronaves</t>
  </si>
  <si>
    <t>Sistemas de advertencia del avión</t>
  </si>
  <si>
    <t>Paracaídas</t>
  </si>
  <si>
    <t>Células solares de la nave espacial</t>
  </si>
  <si>
    <t>Formaciones solares de la nave espacial</t>
  </si>
  <si>
    <t>Unidades de la fuente de alimentación de avión</t>
  </si>
  <si>
    <t>Sistemas de grupo electrógeno de pista (apu)</t>
  </si>
  <si>
    <t>Indicadores de la cabina aeroespacial</t>
  </si>
  <si>
    <t>Medidores de la cabina aeroespacial</t>
  </si>
  <si>
    <t>Paneles de despliegue aeroespacial de la cabina</t>
  </si>
  <si>
    <t>Paneles de interruptores aeroespaciales de la cabina</t>
  </si>
  <si>
    <t>Presentación visual de cabeza levantada (hud)</t>
  </si>
  <si>
    <t>Sistemas de frenar del avión</t>
  </si>
  <si>
    <t>Rampas de arrastre de avión</t>
  </si>
  <si>
    <t>Ruedas de avión</t>
  </si>
  <si>
    <t>Montajes del tren de aterrizaje</t>
  </si>
  <si>
    <t>Llantas de avión</t>
  </si>
  <si>
    <t>Controles anti – deslizamiento de avión</t>
  </si>
  <si>
    <t>Cinturones de seguridad del avión</t>
  </si>
  <si>
    <t>Arneses de seguridad del avión</t>
  </si>
  <si>
    <t>Tanques interiores de combustible del avión</t>
  </si>
  <si>
    <t>Depósitos desechables de combustible del avión</t>
  </si>
  <si>
    <t>Tanques de propelente del avión</t>
  </si>
  <si>
    <t>Sistemas híbridos de almacenaje de combustible de avión</t>
  </si>
  <si>
    <t>Sistemas de manejo de combustible del avión</t>
  </si>
  <si>
    <t>Post – impulsores</t>
  </si>
  <si>
    <t>Sistemas hidráulicos de avión</t>
  </si>
  <si>
    <t>Iluminación exterior de avión</t>
  </si>
  <si>
    <t>Iluminación interior de avión</t>
  </si>
  <si>
    <t>Limpiaparabrisas de avión</t>
  </si>
  <si>
    <t>Sistemas de descongelación o sistemas de desempañar a bordo de avión</t>
  </si>
  <si>
    <t>Puertas de avión</t>
  </si>
  <si>
    <t>Ventanas de avión</t>
  </si>
  <si>
    <t>Parabrisas de avión</t>
  </si>
  <si>
    <t>Montajes de choque del avión</t>
  </si>
  <si>
    <t>Conjuntos de anillo colector del avión</t>
  </si>
  <si>
    <t>Controladores ambientales del avión</t>
  </si>
  <si>
    <t>Reguladores ambientales del avión</t>
  </si>
  <si>
    <t>Turbinas para enfriar el avión</t>
  </si>
  <si>
    <t>Ventiladores para enfriar el avión</t>
  </si>
  <si>
    <t>Intercambiadores de calor del avión</t>
  </si>
  <si>
    <t>Separadores del agua del avión</t>
  </si>
  <si>
    <t>Equipo del oxígeno del avión</t>
  </si>
  <si>
    <t>Acumuladores hidráulicos del avión</t>
  </si>
  <si>
    <t>Acumuladores neumáticos del avión</t>
  </si>
  <si>
    <t>Motores hidráulicos</t>
  </si>
  <si>
    <t>Motores neumáticos</t>
  </si>
  <si>
    <t>Motores a gas</t>
  </si>
  <si>
    <t>Motores diesel</t>
  </si>
  <si>
    <t>Motores de vapor</t>
  </si>
  <si>
    <t>Motores de turbina</t>
  </si>
  <si>
    <t>Motores de turbina con hélice</t>
  </si>
  <si>
    <t>Motores térmicos</t>
  </si>
  <si>
    <t>Motores hidroeléctricos</t>
  </si>
  <si>
    <t>Máquinas rotativas</t>
  </si>
  <si>
    <t>Motores de turbina hidráulica</t>
  </si>
  <si>
    <t>Motores turbohélice</t>
  </si>
  <si>
    <t>Kit de reparación de motores</t>
  </si>
  <si>
    <t>Motores de inducción</t>
  </si>
  <si>
    <t>Motores de corriente alterna (CA)</t>
  </si>
  <si>
    <t>Motores de corriente continua (CC)</t>
  </si>
  <si>
    <t>Motores de corriente alterna (CA) o corriente continua (CC)</t>
  </si>
  <si>
    <t>Dinamotores</t>
  </si>
  <si>
    <t>Servomotores</t>
  </si>
  <si>
    <t>Motores de par de torsión</t>
  </si>
  <si>
    <t>Motores de cohetes de propulsante líquido</t>
  </si>
  <si>
    <t>Motores sincrónicos</t>
  </si>
  <si>
    <t>Motores de cohete con propulsión sólida</t>
  </si>
  <si>
    <t>Motores monofásicos</t>
  </si>
  <si>
    <t>Motores multifásicos</t>
  </si>
  <si>
    <t>Motores escalonados</t>
  </si>
  <si>
    <t>Alternadores</t>
  </si>
  <si>
    <t>Motor neumático</t>
  </si>
  <si>
    <t>Quemadores para aeronaves</t>
  </si>
  <si>
    <t>Compresores de motor de avión</t>
  </si>
  <si>
    <t>Difusores de motor de avión</t>
  </si>
  <si>
    <t>Monturas de motor</t>
  </si>
  <si>
    <t>Gatos de tornillo de los ejes motores del avión</t>
  </si>
  <si>
    <t>Unidades de transmisión del avión</t>
  </si>
  <si>
    <t>Ejes compensadores</t>
  </si>
  <si>
    <t>Seguidores de la leva</t>
  </si>
  <si>
    <t>Elevadores de árbol de levas</t>
  </si>
  <si>
    <t>Carburadores</t>
  </si>
  <si>
    <t>Válvulas de ventilación del cárter</t>
  </si>
  <si>
    <t>Culata de cilindro</t>
  </si>
  <si>
    <t>Tapas de motor</t>
  </si>
  <si>
    <t>Forjas del motor</t>
  </si>
  <si>
    <t>Calentadores de motor</t>
  </si>
  <si>
    <t>Sistemas de ignición de motor</t>
  </si>
  <si>
    <t>Súper cargadores</t>
  </si>
  <si>
    <t>Turbocargador</t>
  </si>
  <si>
    <t>Poleas del motor</t>
  </si>
  <si>
    <t>Lata de vapor de combustible</t>
  </si>
  <si>
    <t>Tapón brillante</t>
  </si>
  <si>
    <t>Medidores de varilla de aceite</t>
  </si>
  <si>
    <t>Coladores de aceite</t>
  </si>
  <si>
    <t>Anillo de pistón</t>
  </si>
  <si>
    <t>Tubos de varilla de empuje</t>
  </si>
  <si>
    <t>Bolas de brazo oscilante</t>
  </si>
  <si>
    <t>Ejes de brazo oscilante</t>
  </si>
  <si>
    <t>Brazos oscilantes</t>
  </si>
  <si>
    <t>Bujía de encendido</t>
  </si>
  <si>
    <t>Chorro de carburador</t>
  </si>
  <si>
    <t>Diafragmas de carburador</t>
  </si>
  <si>
    <t>Batea de aceite</t>
  </si>
  <si>
    <t>Pistones</t>
  </si>
  <si>
    <t>Cadena de distribución</t>
  </si>
  <si>
    <t>Múltiples de entrada</t>
  </si>
  <si>
    <t>Inyectores de combustible</t>
  </si>
  <si>
    <t>Manguitos de motor</t>
  </si>
  <si>
    <t>Distribuidores de inyección de combustible</t>
  </si>
  <si>
    <t>Válvulas de motor</t>
  </si>
  <si>
    <t>Varas de empuje</t>
  </si>
  <si>
    <t>Volante de inercia del motor</t>
  </si>
  <si>
    <t>Cigüeñal</t>
  </si>
  <si>
    <t>Válvula de estrangulación</t>
  </si>
  <si>
    <t>Controles electrónicos de motor</t>
  </si>
  <si>
    <t>Asiento de válvula del motor</t>
  </si>
  <si>
    <t>Guía de válvula</t>
  </si>
  <si>
    <t>Adaptadores del carburador</t>
  </si>
  <si>
    <t>Accesorios de las bujías</t>
  </si>
  <si>
    <t>Ajustadores del balancín</t>
  </si>
  <si>
    <t>Adaptadores del motor de arranque</t>
  </si>
  <si>
    <t>Vástagos del estárter</t>
  </si>
  <si>
    <t>Tapones del árbol de levas</t>
  </si>
  <si>
    <t>Varillaje de los componentes del motor</t>
  </si>
  <si>
    <t>Tapones del anticongelante</t>
  </si>
  <si>
    <t>Revestimiento de los cilindros</t>
  </si>
  <si>
    <t>Amortiguadores de vibración</t>
  </si>
  <si>
    <t>Reguladores</t>
  </si>
  <si>
    <t>Escobillas del motor</t>
  </si>
  <si>
    <t>Armaduras</t>
  </si>
  <si>
    <t>Rotores o estatores</t>
  </si>
  <si>
    <t>Kits de reparación del motor</t>
  </si>
  <si>
    <t>Adaptadores de soporte de motor</t>
  </si>
  <si>
    <t>Bobinas de motor</t>
  </si>
  <si>
    <t>Monturas o soportes de motor</t>
  </si>
  <si>
    <t>Freno de motor</t>
  </si>
  <si>
    <t>Árbol de distribución</t>
  </si>
  <si>
    <t>Boquilla de inyección de combustible</t>
  </si>
  <si>
    <t>Bloque de cilindros</t>
  </si>
  <si>
    <t>Conmutadores</t>
  </si>
  <si>
    <t>Dispositivos de velocidad regulables</t>
  </si>
  <si>
    <t>Correas de la transmisión</t>
  </si>
  <si>
    <t>Cadenas de la transmisión</t>
  </si>
  <si>
    <t>Aparatos de movimiento rectilíneo</t>
  </si>
  <si>
    <t>Despegues de energía</t>
  </si>
  <si>
    <t>Culatas de transmisión</t>
  </si>
  <si>
    <t>Árboles de transmisión</t>
  </si>
  <si>
    <t>Ejes</t>
  </si>
  <si>
    <t>Cadenas transmisoras de potencia</t>
  </si>
  <si>
    <t>Uniones de charnela</t>
  </si>
  <si>
    <t>Servo controlador</t>
  </si>
  <si>
    <t>Transmisión escalonada o transmisión stepper o graduador escalonado</t>
  </si>
  <si>
    <t>Portaengranajes</t>
  </si>
  <si>
    <t>Puntal tensor</t>
  </si>
  <si>
    <t>Convertidores de torque</t>
  </si>
  <si>
    <t>Muñones</t>
  </si>
  <si>
    <t>Cabeza del impulsor</t>
  </si>
  <si>
    <t>Conjunto del impulsor</t>
  </si>
  <si>
    <t>Topes de retención</t>
  </si>
  <si>
    <t>Unidades de engranajes</t>
  </si>
  <si>
    <t>Transmisiones de tambor</t>
  </si>
  <si>
    <t>Motores de engranajes</t>
  </si>
  <si>
    <t>Sistemas de control de movimiento integrados</t>
  </si>
  <si>
    <t>Transmisiones hidrostáticas</t>
  </si>
  <si>
    <t>Transmisiones hidrocinéticas</t>
  </si>
  <si>
    <t>Leva de transmisión</t>
  </si>
  <si>
    <t>Manguitos de la transmisión</t>
  </si>
  <si>
    <t>Soportes o conjuntos del eje</t>
  </si>
  <si>
    <t>Tensores de cadena</t>
  </si>
  <si>
    <t>Cubos de la transmisión</t>
  </si>
  <si>
    <t>Tornillos esféricos o conjuntos de tornillos esféricos</t>
  </si>
  <si>
    <t xml:space="preserve">Generadores diesel </t>
  </si>
  <si>
    <t>Generadores hidroeléctricos</t>
  </si>
  <si>
    <t>Generadores eólicos</t>
  </si>
  <si>
    <t>Generadores a gas</t>
  </si>
  <si>
    <t>Generadores térmicos</t>
  </si>
  <si>
    <t>Generadores hidráulicos</t>
  </si>
  <si>
    <t>Generadores solares</t>
  </si>
  <si>
    <t>Generadores de vapor</t>
  </si>
  <si>
    <t>Baterías recargables</t>
  </si>
  <si>
    <t>Pilas alcalinas</t>
  </si>
  <si>
    <t>Baterías para vehículos</t>
  </si>
  <si>
    <t>Cargadores de baterías</t>
  </si>
  <si>
    <t>Pilas secas</t>
  </si>
  <si>
    <t>Pilas electrónicas</t>
  </si>
  <si>
    <t>Baterías de plomo-ácido</t>
  </si>
  <si>
    <t>Baterías de ferroníquel</t>
  </si>
  <si>
    <t>Baterías de níquel-cadmio</t>
  </si>
  <si>
    <t>Bloques de pilas específicas para productos</t>
  </si>
  <si>
    <t>Baterías de litio</t>
  </si>
  <si>
    <t>Baterías de níquel- hidrógeno</t>
  </si>
  <si>
    <t>Baterías térmicas</t>
  </si>
  <si>
    <t>Zinc aire</t>
  </si>
  <si>
    <t>Batería de carbono zinc</t>
  </si>
  <si>
    <t>Batería de oxido de mercurio</t>
  </si>
  <si>
    <t>Baterías del manganeso</t>
  </si>
  <si>
    <t>Baterías de óxido de plata</t>
  </si>
  <si>
    <t>Probadores de baterías</t>
  </si>
  <si>
    <t>Soportes de batería</t>
  </si>
  <si>
    <t>Baterías de níquel-hidruro metálico</t>
  </si>
  <si>
    <t>Adaptador de batería o accesorios</t>
  </si>
  <si>
    <t>Puertas, tapas o estantes de baterías</t>
  </si>
  <si>
    <t>Kits de herramientas para baterías</t>
  </si>
  <si>
    <t>Baterías de níquel-cloruro de sodio</t>
  </si>
  <si>
    <t>Agua para batería</t>
  </si>
  <si>
    <t>Correas en v</t>
  </si>
  <si>
    <t>Correas de distribución de engranaje</t>
  </si>
  <si>
    <t>Correas redondas</t>
  </si>
  <si>
    <t>Correas planas</t>
  </si>
  <si>
    <t>Tensores de correa</t>
  </si>
  <si>
    <t>Poleas de transmisión</t>
  </si>
  <si>
    <t>Polea de distribución</t>
  </si>
  <si>
    <t>Trantorque</t>
  </si>
  <si>
    <t>Defensas de correa</t>
  </si>
  <si>
    <t>Bridas de la polea de distribución</t>
  </si>
  <si>
    <t>Embragues de placa</t>
  </si>
  <si>
    <t>Embragues de diafragma</t>
  </si>
  <si>
    <t>Embrague centrífugo</t>
  </si>
  <si>
    <t>Embrague semi centrífugo</t>
  </si>
  <si>
    <t>Embrague de rueda libre</t>
  </si>
  <si>
    <t>Acoplamiento de fluido</t>
  </si>
  <si>
    <t>Embragues de leva</t>
  </si>
  <si>
    <t>Embragues eléctricos</t>
  </si>
  <si>
    <t>Embragues hidráulicos</t>
  </si>
  <si>
    <t>Placa de presión</t>
  </si>
  <si>
    <t>Placa impulsada</t>
  </si>
  <si>
    <t>Placas de embrague</t>
  </si>
  <si>
    <t>Kits de reparación del embrague</t>
  </si>
  <si>
    <t>Sistemas de frenos neumáticos o de aire</t>
  </si>
  <si>
    <t>Sistemas de frenos hidráulicos</t>
  </si>
  <si>
    <t>Sistemas de frenos mecánicos</t>
  </si>
  <si>
    <t>Conjuntos de embrague de frenado</t>
  </si>
  <si>
    <t>Sistemas de frenado eléctrico</t>
  </si>
  <si>
    <t>Alambre calentador</t>
  </si>
  <si>
    <t>Alambre para artefactos</t>
  </si>
  <si>
    <t>Alambre para radio o televisión</t>
  </si>
  <si>
    <t>Alambre para automoción o aviación</t>
  </si>
  <si>
    <t>Alambre para imanes</t>
  </si>
  <si>
    <t>Alambre de trole</t>
  </si>
  <si>
    <t>Alambre subterráneo</t>
  </si>
  <si>
    <t>Alambre de silicio-amianto (sa)</t>
  </si>
  <si>
    <t>Hilo de cobre</t>
  </si>
  <si>
    <t>Alambre de aluminio revestido de cobre</t>
  </si>
  <si>
    <t>Alambre de cobre-acero</t>
  </si>
  <si>
    <t>Alambre de bronce</t>
  </si>
  <si>
    <t>Alambre pelado</t>
  </si>
  <si>
    <t>Alambre forrado pero no aislado</t>
  </si>
  <si>
    <t>Alambre aislado o forrado</t>
  </si>
  <si>
    <t>Alambre para interconexiones</t>
  </si>
  <si>
    <t>Alambre de kaptan</t>
  </si>
  <si>
    <t>Alambre de poliamida</t>
  </si>
  <si>
    <t>Cordón de extensión</t>
  </si>
  <si>
    <t>Conjunto de cable</t>
  </si>
  <si>
    <t>Cables para cableado</t>
  </si>
  <si>
    <t>Cable galvanizado</t>
  </si>
  <si>
    <t>Conductores de bus</t>
  </si>
  <si>
    <t>Cable de calentamiento</t>
  </si>
  <si>
    <t>Cable submarino</t>
  </si>
  <si>
    <t>Cable de mando</t>
  </si>
  <si>
    <t>Cable para señales</t>
  </si>
  <si>
    <t>Cable para automoción o aviación</t>
  </si>
  <si>
    <t>Cable coaxial</t>
  </si>
  <si>
    <t>Cable de fibra óptica</t>
  </si>
  <si>
    <t>Cable aéreo</t>
  </si>
  <si>
    <t>Cable de redes</t>
  </si>
  <si>
    <t>Cable de bronce</t>
  </si>
  <si>
    <t>Cable desnudo</t>
  </si>
  <si>
    <t>Cable forrado pero no aislado</t>
  </si>
  <si>
    <t>Cable aislado o forrado</t>
  </si>
  <si>
    <t>Cable de construcción</t>
  </si>
  <si>
    <t>Cable para ser enterrado de forma directa</t>
  </si>
  <si>
    <t>Cable de telecomunicaciones</t>
  </si>
  <si>
    <t>Cable triaxial</t>
  </si>
  <si>
    <t>Cable de poliqueno reticulado</t>
  </si>
  <si>
    <t>Cable de floropolímero</t>
  </si>
  <si>
    <t>Cable para interconexiones</t>
  </si>
  <si>
    <t>Cable de kaptan</t>
  </si>
  <si>
    <t>Cable de poliamida</t>
  </si>
  <si>
    <t>Cable de radiofrecuencia (rf)</t>
  </si>
  <si>
    <t>Cable plano o de cinta</t>
  </si>
  <si>
    <t>Cables blindados</t>
  </si>
  <si>
    <t>Cable de alimentación</t>
  </si>
  <si>
    <t>Accesorios de cable</t>
  </si>
  <si>
    <t>Cable coaxial exterior de planta</t>
  </si>
  <si>
    <t>Cable de comunicaciones exterior de planta</t>
  </si>
  <si>
    <t>Cable de telecomunicaciones exterior de planta</t>
  </si>
  <si>
    <t>Cable de cobre</t>
  </si>
  <si>
    <t>Rollos de cable</t>
  </si>
  <si>
    <t>Cables de alimentación</t>
  </si>
  <si>
    <t>Cable de fibra óptica de exterior</t>
  </si>
  <si>
    <t>Cableado preformado de panel</t>
  </si>
  <si>
    <t>Cableado preformado troncal</t>
  </si>
  <si>
    <t>Cableado preformado de comunicación</t>
  </si>
  <si>
    <t>Arnés de alambrado especial</t>
  </si>
  <si>
    <t>Conjunto de cable de fibra óptica</t>
  </si>
  <si>
    <t>Centrales eléctricas de diesel</t>
  </si>
  <si>
    <t>Centrales eléctricas geotérmicas</t>
  </si>
  <si>
    <t>Centrales hidroeléctricas</t>
  </si>
  <si>
    <t>Centrales de gas</t>
  </si>
  <si>
    <t>Centrales de energía  marina</t>
  </si>
  <si>
    <t>Centrales de energía a petróleo</t>
  </si>
  <si>
    <t>Centrales de energía solar</t>
  </si>
  <si>
    <t>Centrales termoeléctricas</t>
  </si>
  <si>
    <t>Central de energía eólica</t>
  </si>
  <si>
    <t>Central térmica</t>
  </si>
  <si>
    <t>Pantallas de agua móviles</t>
  </si>
  <si>
    <t>Travesaños corredizos</t>
  </si>
  <si>
    <t>Rejillas de agua</t>
  </si>
  <si>
    <t>Filtros fijos</t>
  </si>
  <si>
    <t>Estructuras de toma</t>
  </si>
  <si>
    <t>Chimenea de acero</t>
  </si>
  <si>
    <t>Chimenea de concreto</t>
  </si>
  <si>
    <t>Chimeneas de ventilación o antorchas</t>
  </si>
  <si>
    <t>Chimeneas de admisión</t>
  </si>
  <si>
    <t>Chimeneas de derivación</t>
  </si>
  <si>
    <t>Secciones de silenciador</t>
  </si>
  <si>
    <t>Conductos de salida de escape</t>
  </si>
  <si>
    <t>Juntas de dilatación de conductos de escape</t>
  </si>
  <si>
    <t>Amortiguadores de cierre de la chimenea</t>
  </si>
  <si>
    <t>Amortiguadores de desviación de escape</t>
  </si>
  <si>
    <t>Amortiguadores de aislamiento de escape</t>
  </si>
  <si>
    <t>Detectores de gases inflamables o peligrosos para generadores</t>
  </si>
  <si>
    <t>Detectores de llama de sistemas de combustión de turbina de gas</t>
  </si>
  <si>
    <t>Paneles de control eléctrico para generadores</t>
  </si>
  <si>
    <t>Paneles de control de compresores</t>
  </si>
  <si>
    <t>Paneles de protección o control de generadores</t>
  </si>
  <si>
    <t>Paneles de control de turbina de gas</t>
  </si>
  <si>
    <t>Centros de control de motor de baja tensión</t>
  </si>
  <si>
    <t>Paneles de corriente alterna (CA) y corriente continua (CC) de baja tensión</t>
  </si>
  <si>
    <t>Paneles de control de turbinas de vapor</t>
  </si>
  <si>
    <t>Conmutadores de control de carga de subestación</t>
  </si>
  <si>
    <t>Conmutadores de tensión pequeña</t>
  </si>
  <si>
    <t>Conmutadores de tensión media</t>
  </si>
  <si>
    <t>Reactores de limitación de intensidad</t>
  </si>
  <si>
    <t>Conmutadores con aislamiento de gas</t>
  </si>
  <si>
    <t>Conmutadores de desconexión de estaciones de maniobra</t>
  </si>
  <si>
    <t>Disipador de sobretensiones de estaciones de maniobra</t>
  </si>
  <si>
    <t>Combustible para conjunto subcrítico</t>
  </si>
  <si>
    <t>Componentes para conjunto subcrítico</t>
  </si>
  <si>
    <t>Moderador para conjunto subcrítico</t>
  </si>
  <si>
    <t>Dosímetros de cámara de ionización</t>
  </si>
  <si>
    <t>Dosímetros</t>
  </si>
  <si>
    <t>Sistemas de dosimetría de patrón secundario</t>
  </si>
  <si>
    <t>Dosímetros fantasma</t>
  </si>
  <si>
    <t>Equipo teledirigido para recintos radiactivos</t>
  </si>
  <si>
    <t>Aparato de visión teledirigido para recintos radiactivos</t>
  </si>
  <si>
    <t>Puertas de blindaje para recintos radiactivos</t>
  </si>
  <si>
    <t>Toma muestras para recintos radiactivos</t>
  </si>
  <si>
    <t>Material de elaboración de muestras para recintos radiactivos</t>
  </si>
  <si>
    <t>Herramientas especiales para recintos radiactivos</t>
  </si>
  <si>
    <t>Ventanas de vidrio de plomo para recintos radiactivos</t>
  </si>
  <si>
    <t>Sistemas de descontaminación para recintos radiactivos</t>
  </si>
  <si>
    <t>Aparatos de penetración para recintos radiactivos</t>
  </si>
  <si>
    <t>Sistemas nucleónicos industriales de medida de polvo en el aire</t>
  </si>
  <si>
    <t>Sistemas nucleónicos industriales de medida de la densidad</t>
  </si>
  <si>
    <t>Indicadores de nivel de líquido nucleónico industrial</t>
  </si>
  <si>
    <t>Sistemas de medida de masa nucleónica industrial por unidad de mineral</t>
  </si>
  <si>
    <t>Sistemas de medida de la humedad industrial nucleónica</t>
  </si>
  <si>
    <t>Sistemas de medida el espesor industrial nucleónico</t>
  </si>
  <si>
    <t>Sistemas de medida del flujo industrial nucleónico</t>
  </si>
  <si>
    <t>Separadores de isótopos</t>
  </si>
  <si>
    <t>Instalaciones de producción de isótopos</t>
  </si>
  <si>
    <t>Medidores de actividad del calibrador de isótopos</t>
  </si>
  <si>
    <t>Fuentes de irradiación gamma</t>
  </si>
  <si>
    <t>Sistemas de imanes</t>
  </si>
  <si>
    <t>Unidades electrónicas nucleares nim</t>
  </si>
  <si>
    <t>Irradiadores de neutrones</t>
  </si>
  <si>
    <t>Cápsulas para ensayos de irradiación</t>
  </si>
  <si>
    <t>Sistema de transferencia de muestras de irradiación</t>
  </si>
  <si>
    <t>Generadores de neutrones</t>
  </si>
  <si>
    <t>Recipientes de irradiación de especímenes para reactores nucleares</t>
  </si>
  <si>
    <t>Sistemas de varilla de mando para reactores nucleares</t>
  </si>
  <si>
    <t>Instrumentación de flujo de neutrones incorporada al núcleo para reactores nucleares</t>
  </si>
  <si>
    <t>Instrumentación de terremotos para reactores nucleares</t>
  </si>
  <si>
    <t>Tubos con revestimiento para combustible nuclear</t>
  </si>
  <si>
    <t>Sistemas de detección de fallo de elementos para reactores nucleares</t>
  </si>
  <si>
    <t>Blindajes de plomo</t>
  </si>
  <si>
    <t>Distintivo de película</t>
  </si>
  <si>
    <t>Equipo radiográfico</t>
  </si>
  <si>
    <t>Recipientes blindados contra la radiación</t>
  </si>
  <si>
    <t>Cámaras de plomo para protección contra la radiación</t>
  </si>
  <si>
    <t>Ladrillos de plomo para protección contra la radiación</t>
  </si>
  <si>
    <t>Cajas selladas con guantes para protección contra la radiación</t>
  </si>
  <si>
    <t>Ventanas para blindaje contra la radiación</t>
  </si>
  <si>
    <t>Plomo para blindaje contra la radiación</t>
  </si>
  <si>
    <t>Compactadores o incineradores para el tratamiento de residuos radiactivos</t>
  </si>
  <si>
    <t>Absorbentes de radiaciones nucleares</t>
  </si>
  <si>
    <t>Evaporadores, concentradores o secadores de energía atómica</t>
  </si>
  <si>
    <t>Sistemas de inter - bloqueo de las puertas</t>
  </si>
  <si>
    <t>Sistemas de dosificación de residuos radiactivos</t>
  </si>
  <si>
    <t>Sistemas de solidificación de residuos radiactivos</t>
  </si>
  <si>
    <t>Sistemas de eliminación de residuos radiactivos</t>
  </si>
  <si>
    <t>Instalaciones para el tratamiento de residuos radiactivos</t>
  </si>
  <si>
    <t>Hojas de cuchillo</t>
  </si>
  <si>
    <t>Navajas de afeitar</t>
  </si>
  <si>
    <t>Cuchillos de diversas aplicaciones</t>
  </si>
  <si>
    <t>Navajas de bolsillo</t>
  </si>
  <si>
    <t>Sets para manicure</t>
  </si>
  <si>
    <t>Cizallas</t>
  </si>
  <si>
    <t>Cortadores de metal</t>
  </si>
  <si>
    <t>Sierras</t>
  </si>
  <si>
    <t>Barrenas</t>
  </si>
  <si>
    <t>Herramientas para desforrar</t>
  </si>
  <si>
    <t>Cortadores de alambres</t>
  </si>
  <si>
    <t>Cortadores de pernos</t>
  </si>
  <si>
    <t>Cortadores de manguera</t>
  </si>
  <si>
    <t>Cortadores de vidrio</t>
  </si>
  <si>
    <t>Taladro de mano</t>
  </si>
  <si>
    <t>Alicates de perforación</t>
  </si>
  <si>
    <t>Dispensadores o juegos de hojas de cuchilla</t>
  </si>
  <si>
    <t>Herramienta para engastar y doblar alambre</t>
  </si>
  <si>
    <t>Tijeras para estaño</t>
  </si>
  <si>
    <t>Rompetuercas</t>
  </si>
  <si>
    <t>Recortadoras de chapa de uña vibratoria</t>
  </si>
  <si>
    <t>Mazas de hierro</t>
  </si>
  <si>
    <t>Martillos</t>
  </si>
  <si>
    <t>Yunques</t>
  </si>
  <si>
    <t>Hachas de mano</t>
  </si>
  <si>
    <t>Picas</t>
  </si>
  <si>
    <t>Herramientas de recalcar</t>
  </si>
  <si>
    <t>Enderezadores manuales de cables</t>
  </si>
  <si>
    <t>Enderezadores eléctricos de cables</t>
  </si>
  <si>
    <t>Destornilladores</t>
  </si>
  <si>
    <t>Llaves para tuercas</t>
  </si>
  <si>
    <t>Juegos de enchufes</t>
  </si>
  <si>
    <t>Enchufes</t>
  </si>
  <si>
    <t>Llaves de tuercas de boca cerrada</t>
  </si>
  <si>
    <t>Llave de tuercas de boca abierta</t>
  </si>
  <si>
    <t>Llaves ajustables</t>
  </si>
  <si>
    <t>Llaves para tubos</t>
  </si>
  <si>
    <t>Extractor de tornillos</t>
  </si>
  <si>
    <t>Llaves allen</t>
  </si>
  <si>
    <t>Trinquetes</t>
  </si>
  <si>
    <t>Llaves de combinación</t>
  </si>
  <si>
    <t>Llaves de especialidad</t>
  </si>
  <si>
    <t>Llaves de torsión</t>
  </si>
  <si>
    <t>Llave torx</t>
  </si>
  <si>
    <t>Extractores de tubería</t>
  </si>
  <si>
    <t>Extractores de grifo</t>
  </si>
  <si>
    <t>Llave manual en t para grifos</t>
  </si>
  <si>
    <t>Manivelas</t>
  </si>
  <si>
    <t>Troqueleras</t>
  </si>
  <si>
    <t>Llaves de tubo</t>
  </si>
  <si>
    <t>Llaves de gancho</t>
  </si>
  <si>
    <t>Llaves tubulares de desplazamiento</t>
  </si>
  <si>
    <t>Llaves de tuercas</t>
  </si>
  <si>
    <t>Llaves macho con mango en t</t>
  </si>
  <si>
    <t>Cintas métricas</t>
  </si>
  <si>
    <t>Nivel</t>
  </si>
  <si>
    <t>Escuadras</t>
  </si>
  <si>
    <t>Plomadas</t>
  </si>
  <si>
    <t>Calibrador de clavos</t>
  </si>
  <si>
    <t>Bordes rectos</t>
  </si>
  <si>
    <t>Buscadores de pernos</t>
  </si>
  <si>
    <t>Cortafríos</t>
  </si>
  <si>
    <t>Limas</t>
  </si>
  <si>
    <t>Cepillos de carpintero</t>
  </si>
  <si>
    <t>Raspa</t>
  </si>
  <si>
    <t>Cinceles de madera</t>
  </si>
  <si>
    <t>Cepillos de alambre</t>
  </si>
  <si>
    <t>Piedras o herramientas o equipos de afilar</t>
  </si>
  <si>
    <t>Espátulas</t>
  </si>
  <si>
    <t>Buriles</t>
  </si>
  <si>
    <t>Formones</t>
  </si>
  <si>
    <t>Machetes</t>
  </si>
  <si>
    <t>Azadones</t>
  </si>
  <si>
    <t>Rastrillos</t>
  </si>
  <si>
    <t>Palas</t>
  </si>
  <si>
    <t>Hachas</t>
  </si>
  <si>
    <t>Guadañas</t>
  </si>
  <si>
    <t>Tijeras de podar</t>
  </si>
  <si>
    <t>Azadas</t>
  </si>
  <si>
    <t>Raspadores</t>
  </si>
  <si>
    <t>Horquilla de jardín</t>
  </si>
  <si>
    <t>Mangos de herramientas</t>
  </si>
  <si>
    <t>Criba jardinera</t>
  </si>
  <si>
    <t>Excavadora de hoyos para postes</t>
  </si>
  <si>
    <t>Cortadora de pasto</t>
  </si>
  <si>
    <t>Escarificador de prados</t>
  </si>
  <si>
    <t>Tijeras para setos</t>
  </si>
  <si>
    <t>Barras de cavar o barretones</t>
  </si>
  <si>
    <t>Dobladores de tubos</t>
  </si>
  <si>
    <t>Tornillos de banco</t>
  </si>
  <si>
    <t>Pinza de mano</t>
  </si>
  <si>
    <t>Tenazas</t>
  </si>
  <si>
    <t>Pinzas</t>
  </si>
  <si>
    <t>Alicates de guardalínea</t>
  </si>
  <si>
    <t>Alicates boquianchos ajustables</t>
  </si>
  <si>
    <t>Alicates de punta de aguja</t>
  </si>
  <si>
    <t>Herramientas magnéticas</t>
  </si>
  <si>
    <t>Pinzas de anillo de retención</t>
  </si>
  <si>
    <t>Alicates de lagarto</t>
  </si>
  <si>
    <t>Tenazas de ranura y lengüeta</t>
  </si>
  <si>
    <t>Alicates de articulación movible o de ranura</t>
  </si>
  <si>
    <t>Pinzas de corte diagonal</t>
  </si>
  <si>
    <t>Pinzas de cerrado</t>
  </si>
  <si>
    <t>Pinzas de cerca</t>
  </si>
  <si>
    <t>Tenazas de corte final</t>
  </si>
  <si>
    <t>Cambiador de bombilla de luz</t>
  </si>
  <si>
    <t>Grapas c</t>
  </si>
  <si>
    <t>Grapa de ángulo</t>
  </si>
  <si>
    <t>Alicates de hoja metálica</t>
  </si>
  <si>
    <t>Prensa de mesa</t>
  </si>
  <si>
    <t>Tensionadores</t>
  </si>
  <si>
    <t>Alicates de punta redonda</t>
  </si>
  <si>
    <t>Alicates planos</t>
  </si>
  <si>
    <t>Llaves de cinta</t>
  </si>
  <si>
    <t>Alicates de punta curvada</t>
  </si>
  <si>
    <t>Abrazaderas de mango redondo</t>
  </si>
  <si>
    <t>Abrazaderas de tres garras</t>
  </si>
  <si>
    <t>Abrazadera para la apertura de mandíbula</t>
  </si>
  <si>
    <t>Abrazaderas de fijación</t>
  </si>
  <si>
    <t>Abrazaderas con mango en t</t>
  </si>
  <si>
    <t>Alicates de punta larga</t>
  </si>
  <si>
    <t>Palustres</t>
  </si>
  <si>
    <t>Palustres o llanas de madera</t>
  </si>
  <si>
    <t>Bordeadoras</t>
  </si>
  <si>
    <t>Vibradores de concreto</t>
  </si>
  <si>
    <t>Hierro de marcar</t>
  </si>
  <si>
    <t>Punzones o alwznas</t>
  </si>
  <si>
    <t>Punzón de trazar</t>
  </si>
  <si>
    <t>Líneas de marcar con tiza</t>
  </si>
  <si>
    <t>Marcadores o soportes de metal</t>
  </si>
  <si>
    <t>Sellos de metal</t>
  </si>
  <si>
    <t>Pistolas de grapas</t>
  </si>
  <si>
    <t>Ribeteadoras</t>
  </si>
  <si>
    <t>Colocadores de abrazaderas</t>
  </si>
  <si>
    <t>Herramientas para poner anclajes</t>
  </si>
  <si>
    <t>Calentadores de pernos</t>
  </si>
  <si>
    <t>Pistolas de etiquetado</t>
  </si>
  <si>
    <t>Desprendedor de etiqueta de seguridad</t>
  </si>
  <si>
    <t>Herramientas curvatubos</t>
  </si>
  <si>
    <t>Palancas</t>
  </si>
  <si>
    <t>Dobladoras de tubos</t>
  </si>
  <si>
    <t>Cuñas</t>
  </si>
  <si>
    <t>Ganchos para empaquetaduras</t>
  </si>
  <si>
    <t>Manchas de impresión</t>
  </si>
  <si>
    <t>Espátulas para enmasillar</t>
  </si>
  <si>
    <t>Herramientas de calafateado</t>
  </si>
  <si>
    <t>Fuelles eléctricos</t>
  </si>
  <si>
    <t>Pulidoras eléctricas</t>
  </si>
  <si>
    <t>Taladradoras eléctricas</t>
  </si>
  <si>
    <t>Amoladora eléctricas</t>
  </si>
  <si>
    <t>Martillos de demolición</t>
  </si>
  <si>
    <t>Cepillos eléctricos</t>
  </si>
  <si>
    <t>Cuchillas eléctricas</t>
  </si>
  <si>
    <t>Lijadoras eléctricas</t>
  </si>
  <si>
    <t>Sierras eléctricas</t>
  </si>
  <si>
    <t>Pistolas de tornillos eléctricas</t>
  </si>
  <si>
    <t>Pistolas de grapas eléctricas</t>
  </si>
  <si>
    <t>Ribeteadoras eléctricas</t>
  </si>
  <si>
    <t>Aprietatuercas neumático de percusión</t>
  </si>
  <si>
    <t>Pistolas de calafateo eléctricas</t>
  </si>
  <si>
    <t>Martillos cinceladores eléctricos</t>
  </si>
  <si>
    <t>Pistolas de clavos eléctricas</t>
  </si>
  <si>
    <t>Pistolas de calor</t>
  </si>
  <si>
    <t>Grabadores</t>
  </si>
  <si>
    <t>Pistolas para engomar</t>
  </si>
  <si>
    <t>Herramientas de par de torsión</t>
  </si>
  <si>
    <t>Juntador de capas de material</t>
  </si>
  <si>
    <t>Brocas</t>
  </si>
  <si>
    <t>Hojas de sierra</t>
  </si>
  <si>
    <t>Fresadoras con mango</t>
  </si>
  <si>
    <t>Troqueles o punzones de estampar</t>
  </si>
  <si>
    <t>Troqueles de roscado</t>
  </si>
  <si>
    <t>Machos de roscado</t>
  </si>
  <si>
    <t>Anillos metálicos</t>
  </si>
  <si>
    <t>Equipos para reparar roscas</t>
  </si>
  <si>
    <t>Árboles</t>
  </si>
  <si>
    <t>Avellanadores</t>
  </si>
  <si>
    <t>Vara de extensión</t>
  </si>
  <si>
    <t>Brocas de destornillador</t>
  </si>
  <si>
    <t>Brocas para poner tuercas</t>
  </si>
  <si>
    <t>Sombreretes o revestimientos de prensas de tornillo</t>
  </si>
  <si>
    <t>Cuchillas de corte para encuadernación</t>
  </si>
  <si>
    <t>Troqueles de herramienta engarzadora de lengüetas</t>
  </si>
  <si>
    <t>Brocas de buriladora</t>
  </si>
  <si>
    <t>Adaptadores de cubo</t>
  </si>
  <si>
    <t>Cadenas de corte</t>
  </si>
  <si>
    <t>Portabrocas</t>
  </si>
  <si>
    <t>Juegos de plantillas de herramienta</t>
  </si>
  <si>
    <t>Caladora</t>
  </si>
  <si>
    <t>Pistolas de grasa</t>
  </si>
  <si>
    <t>Chimeneas industriales</t>
  </si>
  <si>
    <t>Rociador manual</t>
  </si>
  <si>
    <t>Pistola de resina</t>
  </si>
  <si>
    <t>Lata de aceite</t>
  </si>
  <si>
    <t>Pistolas de calafateado</t>
  </si>
  <si>
    <t>Separadores de difusión</t>
  </si>
  <si>
    <t>Pistola de aceite</t>
  </si>
  <si>
    <t>Cepillos de aruñar</t>
  </si>
  <si>
    <t>Cepillos de tubo</t>
  </si>
  <si>
    <t>Cepillos de aplicar</t>
  </si>
  <si>
    <t>Cepillos de extensor</t>
  </si>
  <si>
    <t>Cinta guía</t>
  </si>
  <si>
    <t>Tirador de fusible</t>
  </si>
  <si>
    <t>Buril</t>
  </si>
  <si>
    <t>Conjuntos generales de herramientas</t>
  </si>
  <si>
    <t>Kit de herramientas para ajustar rodamiento</t>
  </si>
  <si>
    <t>Kit de herramienta para computadores</t>
  </si>
  <si>
    <t>Kits de electricista</t>
  </si>
  <si>
    <t>Suspensiones a presión retornables</t>
  </si>
  <si>
    <t>Bastidores de prensa hidráulica</t>
  </si>
  <si>
    <t>Columnas de prensa hidráulica</t>
  </si>
  <si>
    <t>Pistones de cilindro</t>
  </si>
  <si>
    <t>Cilindros hidráulicos</t>
  </si>
  <si>
    <t>Vástagos de pistón de cilindro hidráulico</t>
  </si>
  <si>
    <t>Kits de reparación de cilindro hidráulico o sus componentes</t>
  </si>
  <si>
    <t>Cuerpos de cilindro hidráulico</t>
  </si>
  <si>
    <t>Soportes de montaje para cilindros hidráulicos</t>
  </si>
  <si>
    <t>Conectores hidráulicos rápidos</t>
  </si>
  <si>
    <t>Injertos o injertos dobles hidráulicos</t>
  </si>
  <si>
    <t>Férulas</t>
  </si>
  <si>
    <t>Uniones hidráulicas</t>
  </si>
  <si>
    <t>Codos hidráulicos o de compresión</t>
  </si>
  <si>
    <t>Tuercas de férula</t>
  </si>
  <si>
    <t>Conectores de pliegue</t>
  </si>
  <si>
    <t>Elevadores de tapas de registro</t>
  </si>
  <si>
    <t>Acumuladores hidráulicos</t>
  </si>
  <si>
    <t>Llaves de impacto neumático</t>
  </si>
  <si>
    <t>Pistola de aire comprimido</t>
  </si>
  <si>
    <t>Martillo neumático</t>
  </si>
  <si>
    <t>Taladro neumático</t>
  </si>
  <si>
    <t>Clavadora de clavos neumática</t>
  </si>
  <si>
    <t>Máquinas de lijado neumáticas</t>
  </si>
  <si>
    <t>Acumuladores neumáticos</t>
  </si>
  <si>
    <t>Depósitos de acumulador</t>
  </si>
  <si>
    <t>Rectificadoras neumáticas</t>
  </si>
  <si>
    <t>Destornillador neumático</t>
  </si>
  <si>
    <t>Múltiples de aire</t>
  </si>
  <si>
    <t>Reguladores de aire</t>
  </si>
  <si>
    <t>Lubricadores neumáticos</t>
  </si>
  <si>
    <t>Cortina de aire</t>
  </si>
  <si>
    <t>Conos o almohadillas de vacío</t>
  </si>
  <si>
    <t>Silenciadores neumáticos</t>
  </si>
  <si>
    <t>Kits de reparación del engrasador o el regulador</t>
  </si>
  <si>
    <t>Acoplamiento neumático</t>
  </si>
  <si>
    <t>Adaptadores neumáticos</t>
  </si>
  <si>
    <t>Cilindros neumáticos</t>
  </si>
  <si>
    <t>Accesorios de vástago de cilindro neumático</t>
  </si>
  <si>
    <t>Pistones de cilindro neumático</t>
  </si>
  <si>
    <t>Vástagos de pistón de cilindro neumático</t>
  </si>
  <si>
    <t>Cuerpo de cilindro neumático</t>
  </si>
  <si>
    <t>Capacetes de cilindro neumático</t>
  </si>
  <si>
    <t>Kits de reparación de cilindro neumático o sus componentes</t>
  </si>
  <si>
    <t>Soportes de montaje para cilindros neumáticos</t>
  </si>
  <si>
    <t>Anillos amortiguadores de cilindro neumático</t>
  </si>
  <si>
    <t>Herramientas de recorte o moldeo</t>
  </si>
  <si>
    <t>Extractor del volante</t>
  </si>
  <si>
    <t>Ángulos de aleación ferrosa</t>
  </si>
  <si>
    <t>Ángulos de aleación no ferrosa</t>
  </si>
  <si>
    <t>Ángulos de hierro</t>
  </si>
  <si>
    <t>Ángulos de acero</t>
  </si>
  <si>
    <t>Ángulos de acero inoxidable</t>
  </si>
  <si>
    <t>Ángulos de aluminio</t>
  </si>
  <si>
    <t>Ángulos de magnesio</t>
  </si>
  <si>
    <t>Ángulos de titanio</t>
  </si>
  <si>
    <t>Ángulos de cobre</t>
  </si>
  <si>
    <t>Ángulos de latón</t>
  </si>
  <si>
    <t>Ángulos de bronce</t>
  </si>
  <si>
    <t>Ángulos de zinc</t>
  </si>
  <si>
    <t>Ángulos de estaño</t>
  </si>
  <si>
    <t>Ángulos de plomo</t>
  </si>
  <si>
    <t>Ángulos de plástico</t>
  </si>
  <si>
    <t>Ángulos de caucho</t>
  </si>
  <si>
    <t>Ángulos de metales preciosos</t>
  </si>
  <si>
    <t>Barras de aleación ferrosa</t>
  </si>
  <si>
    <t>Barras de aleación no ferrosa</t>
  </si>
  <si>
    <t>Barras de hierro</t>
  </si>
  <si>
    <t>Barras de acero</t>
  </si>
  <si>
    <t>Barras de acero inoxidable</t>
  </si>
  <si>
    <t>Barras de aluminio</t>
  </si>
  <si>
    <t>Barras de magnesio</t>
  </si>
  <si>
    <t>Barras de titanio</t>
  </si>
  <si>
    <t>Barras de cobre</t>
  </si>
  <si>
    <t>Barras de latón</t>
  </si>
  <si>
    <t>Barras de bronce</t>
  </si>
  <si>
    <t>Barras de cinc</t>
  </si>
  <si>
    <t>Barras de estaño</t>
  </si>
  <si>
    <t>Barras de plomo</t>
  </si>
  <si>
    <t>Barras de plástico</t>
  </si>
  <si>
    <t>Barras de metal precioso</t>
  </si>
  <si>
    <t>Barras de madera</t>
  </si>
  <si>
    <t>Barras de caucho</t>
  </si>
  <si>
    <t>Vigas de aleación ferrosa</t>
  </si>
  <si>
    <t>Vigas de aleación no ferrosa</t>
  </si>
  <si>
    <t>Vigas de hierro</t>
  </si>
  <si>
    <t>Vigas de acero</t>
  </si>
  <si>
    <t>Vigas de acero inoxidable</t>
  </si>
  <si>
    <t>Vigas de aluminio</t>
  </si>
  <si>
    <t>Vigas de magnesio</t>
  </si>
  <si>
    <t>Vigas de titanio</t>
  </si>
  <si>
    <t>Vigas de cobre</t>
  </si>
  <si>
    <t>Vigas de latón</t>
  </si>
  <si>
    <t>Vigas de bronce</t>
  </si>
  <si>
    <t>Vigas de zinc</t>
  </si>
  <si>
    <t>Vigas de estaño</t>
  </si>
  <si>
    <t>Vigas de plomo</t>
  </si>
  <si>
    <t>Vigas de plástico</t>
  </si>
  <si>
    <t>Vigas de caucho</t>
  </si>
  <si>
    <t>Vigas de concreto</t>
  </si>
  <si>
    <t>Vigas de metales preciosos</t>
  </si>
  <si>
    <t>Conductos de aleación ferrosa</t>
  </si>
  <si>
    <t>Conductos de aleación no ferrosa</t>
  </si>
  <si>
    <t>Conductos de hierro</t>
  </si>
  <si>
    <t>Conductos de acero</t>
  </si>
  <si>
    <t>Conductos de acero inoxidable</t>
  </si>
  <si>
    <t>Conductos de aluminio</t>
  </si>
  <si>
    <t>Conductos de magnesio</t>
  </si>
  <si>
    <t>Conductos de titanio</t>
  </si>
  <si>
    <t>Conductos de cobre</t>
  </si>
  <si>
    <t>Conductos de latón</t>
  </si>
  <si>
    <t>Conductos de bronce</t>
  </si>
  <si>
    <t>Conductos de zinc</t>
  </si>
  <si>
    <t>Conductos de estaño</t>
  </si>
  <si>
    <t>Conductos de plomo</t>
  </si>
  <si>
    <t>Conductos de plástico</t>
  </si>
  <si>
    <t>Conductos de caucho</t>
  </si>
  <si>
    <t>Conductos de metales preciosos</t>
  </si>
  <si>
    <t>Bobina de aleación ferrosa</t>
  </si>
  <si>
    <t>Bobina de aleación no ferrosa</t>
  </si>
  <si>
    <t>Bobina de hierro</t>
  </si>
  <si>
    <t>Bobina de acero</t>
  </si>
  <si>
    <t>Bobina de acero inoxidable</t>
  </si>
  <si>
    <t>Bobina de aluminio</t>
  </si>
  <si>
    <t>Bobina de magnesio</t>
  </si>
  <si>
    <t>Bobina de titanio</t>
  </si>
  <si>
    <t>Bobina de cobre</t>
  </si>
  <si>
    <t>Bobina de latón</t>
  </si>
  <si>
    <t>Bobina de bronce</t>
  </si>
  <si>
    <t>Bobina de cinc</t>
  </si>
  <si>
    <t>Bobina de estaño</t>
  </si>
  <si>
    <t>Bobina de plomo</t>
  </si>
  <si>
    <t>Bobina de plástico</t>
  </si>
  <si>
    <t>Bobina de metales preciosos</t>
  </si>
  <si>
    <t>Acero perforado</t>
  </si>
  <si>
    <t>Acero estampado en relieve</t>
  </si>
  <si>
    <t>Aduja de fibra comprimida</t>
  </si>
  <si>
    <t>Aduja de fibra y goma</t>
  </si>
  <si>
    <t>Aduja de grafito</t>
  </si>
  <si>
    <t>Bobina de chapa de aluminio</t>
  </si>
  <si>
    <t>Lámina de aleación ferrosa</t>
  </si>
  <si>
    <t>Lámina de aleación no ferrosa</t>
  </si>
  <si>
    <t>Lámina de hierro</t>
  </si>
  <si>
    <t>Lámina de acero</t>
  </si>
  <si>
    <t>Lámina de acero inoxidable</t>
  </si>
  <si>
    <t>Lámina de aluminio</t>
  </si>
  <si>
    <t>Lámina de magnesio</t>
  </si>
  <si>
    <t>Lámina de titanio</t>
  </si>
  <si>
    <t>Lámina de cobre</t>
  </si>
  <si>
    <t>Lámina de latón</t>
  </si>
  <si>
    <t>Lámina de bronce</t>
  </si>
  <si>
    <t>Lámina de zinc</t>
  </si>
  <si>
    <t>Lámina de estaño</t>
  </si>
  <si>
    <t>Lámina de plomo</t>
  </si>
  <si>
    <t>Lámina de plástico</t>
  </si>
  <si>
    <t>Placa de aleación ferrosa</t>
  </si>
  <si>
    <t>Placa de aleación no ferrosa</t>
  </si>
  <si>
    <t>Placa de hierro</t>
  </si>
  <si>
    <t>Placa de acero</t>
  </si>
  <si>
    <t>Placa de acero inoxidable</t>
  </si>
  <si>
    <t>Placa de aluminio</t>
  </si>
  <si>
    <t>Placa de magnesio</t>
  </si>
  <si>
    <t>Placa de titanio</t>
  </si>
  <si>
    <t>Placa de cobre</t>
  </si>
  <si>
    <t>Placa de latón</t>
  </si>
  <si>
    <t>Placa de bronce</t>
  </si>
  <si>
    <t>Placa de zinc</t>
  </si>
  <si>
    <t>Placa de estaño</t>
  </si>
  <si>
    <t>Placa de plomo</t>
  </si>
  <si>
    <t>Placa de plástico</t>
  </si>
  <si>
    <t>Placa de caucho</t>
  </si>
  <si>
    <t>Placa de concreto</t>
  </si>
  <si>
    <t>Placa de metales preciosos</t>
  </si>
  <si>
    <t>Placa de níquel</t>
  </si>
  <si>
    <t>Perfiles de aleación ferrosa</t>
  </si>
  <si>
    <t>Perfiles de aleación no ferrosa</t>
  </si>
  <si>
    <t>Perfiles de hierro</t>
  </si>
  <si>
    <t>Perfiles de acero</t>
  </si>
  <si>
    <t>Perfiles de acero inoxidable</t>
  </si>
  <si>
    <t>Perfiles de aluminio</t>
  </si>
  <si>
    <t>Perfiles de magnesio</t>
  </si>
  <si>
    <t>Perfiles de titanio</t>
  </si>
  <si>
    <t>Perfiles de cobre</t>
  </si>
  <si>
    <t>Perfiles de latón</t>
  </si>
  <si>
    <t>Perfiles de bronce</t>
  </si>
  <si>
    <t>Perfiles de zinc</t>
  </si>
  <si>
    <t>Perfiles de estaño</t>
  </si>
  <si>
    <t>Perfiles de plomo</t>
  </si>
  <si>
    <t>Perfiles de plástico</t>
  </si>
  <si>
    <t>Perfiles de caucho</t>
  </si>
  <si>
    <t>Varillas de aleación ferrosa</t>
  </si>
  <si>
    <t>Varillas de aleación no ferrosa</t>
  </si>
  <si>
    <t>Varillas de hierro</t>
  </si>
  <si>
    <t>Varillas de acero</t>
  </si>
  <si>
    <t>Varillas de acero inoxidable</t>
  </si>
  <si>
    <t>Varillas de aluminio</t>
  </si>
  <si>
    <t>Varillas de magnesio</t>
  </si>
  <si>
    <t>Varillas de titanio</t>
  </si>
  <si>
    <t>Varillas de cobre</t>
  </si>
  <si>
    <t>Varillas de latón</t>
  </si>
  <si>
    <t>Varillas de bronce</t>
  </si>
  <si>
    <t>Varillas de zinc</t>
  </si>
  <si>
    <t>Varillas de estaño</t>
  </si>
  <si>
    <t>Varillas de plomo</t>
  </si>
  <si>
    <t>Varillas de plástico</t>
  </si>
  <si>
    <t>Varillas de caucho</t>
  </si>
  <si>
    <t>Varillas de níquel</t>
  </si>
  <si>
    <t>Chapa de aleación ferrosa</t>
  </si>
  <si>
    <t>Chapa de aleación no ferrosa</t>
  </si>
  <si>
    <t>Chapa de hierro</t>
  </si>
  <si>
    <t>Chapa de acero</t>
  </si>
  <si>
    <t>Chapa de acero inoxidable</t>
  </si>
  <si>
    <t>Chapa de aluminio</t>
  </si>
  <si>
    <t>Chapa de magnesio</t>
  </si>
  <si>
    <t>Chapa de titanio</t>
  </si>
  <si>
    <t>Chapa de cobre</t>
  </si>
  <si>
    <t>Chapa de latón</t>
  </si>
  <si>
    <t>Chapa de bronce</t>
  </si>
  <si>
    <t>Chapa de cinc</t>
  </si>
  <si>
    <t>Chapa de estaño</t>
  </si>
  <si>
    <t>Chapa de plomo</t>
  </si>
  <si>
    <t>Chapa de plástico</t>
  </si>
  <si>
    <t>Chapa de caucho</t>
  </si>
  <si>
    <t>Chapa blindada</t>
  </si>
  <si>
    <t>Chapa de aleación de berilio</t>
  </si>
  <si>
    <t>Chapa de metal chapado</t>
  </si>
  <si>
    <t>Chapa de níquel</t>
  </si>
  <si>
    <t>Hoja de goma de espuma</t>
  </si>
  <si>
    <t>Hoja de corcho y caucho</t>
  </si>
  <si>
    <t>Hoja de fibra comprimida</t>
  </si>
  <si>
    <t>Hoja de fibra comprimida con metal inserto</t>
  </si>
  <si>
    <t>Hoja de fibra y goma</t>
  </si>
  <si>
    <t>Láminas de asbesto</t>
  </si>
  <si>
    <t>Banda de acero ferroso</t>
  </si>
  <si>
    <t>Banda de acero no ferroso</t>
  </si>
  <si>
    <t>Banda de hierro</t>
  </si>
  <si>
    <t>Banda de acero</t>
  </si>
  <si>
    <t>Banda de acero inoxidable</t>
  </si>
  <si>
    <t>Banda de aluminio</t>
  </si>
  <si>
    <t>Banda de magnesio</t>
  </si>
  <si>
    <t>Banda de titanio</t>
  </si>
  <si>
    <t>Banda de cobre</t>
  </si>
  <si>
    <t>Banda de latón</t>
  </si>
  <si>
    <t>Banda de bronce</t>
  </si>
  <si>
    <t>Banda de cinc</t>
  </si>
  <si>
    <t>Banda de estaño</t>
  </si>
  <si>
    <t>Banda de plomo</t>
  </si>
  <si>
    <t>Banda de plástico</t>
  </si>
  <si>
    <t>Banda de caucho</t>
  </si>
  <si>
    <t>Pilares de aluminio</t>
  </si>
  <si>
    <t>Pilares de concreto</t>
  </si>
  <si>
    <t>Pilares de acero</t>
  </si>
  <si>
    <t>Postes de cemento o concreto</t>
  </si>
  <si>
    <t>Postes de metal</t>
  </si>
  <si>
    <t>Postes de madera</t>
  </si>
  <si>
    <t>Postes de plástico</t>
  </si>
  <si>
    <t>Postes de fibra de vidrio</t>
  </si>
  <si>
    <t>Sistema de ejes de acero</t>
  </si>
  <si>
    <t>Sistema de ejes de acero inoxidable</t>
  </si>
  <si>
    <t>Rieles de acero</t>
  </si>
  <si>
    <t>Rieles de aluminio</t>
  </si>
  <si>
    <t>Rieles de metal</t>
  </si>
  <si>
    <t>Rejilla de acero</t>
  </si>
  <si>
    <t>Rejilla de acero inoxidable</t>
  </si>
  <si>
    <t>Rejilla de aluminio</t>
  </si>
  <si>
    <t>Rejilla de fibra de vidrio</t>
  </si>
  <si>
    <t>Rejilla de hierro</t>
  </si>
  <si>
    <t>Rejilla de plástico</t>
  </si>
  <si>
    <t>Moldura de aluminio</t>
  </si>
  <si>
    <t>Moldura de latón</t>
  </si>
  <si>
    <t>Molduras de bronce</t>
  </si>
  <si>
    <t>Molduras de cobre</t>
  </si>
  <si>
    <t>Molduras de plomo</t>
  </si>
  <si>
    <t>Molduras de cinc</t>
  </si>
  <si>
    <t>Molduras de acero</t>
  </si>
  <si>
    <t>Molduras de titanio</t>
  </si>
  <si>
    <t>Molduras de magnesio</t>
  </si>
  <si>
    <t>Molduras de metal precioso</t>
  </si>
  <si>
    <t>Molduras de metales no ferrosos</t>
  </si>
  <si>
    <t>Molduras de metales ferrosos</t>
  </si>
  <si>
    <t>Molduras no metálicas</t>
  </si>
  <si>
    <t>Lingotes de aluminio</t>
  </si>
  <si>
    <t>Lingotes de latón</t>
  </si>
  <si>
    <t>Lingotes de plomo</t>
  </si>
  <si>
    <t>Lingotes de cinc</t>
  </si>
  <si>
    <t>Lingotes de acero</t>
  </si>
  <si>
    <t>Lingotes de magnesio</t>
  </si>
  <si>
    <t>Lingotes de bronce</t>
  </si>
  <si>
    <t>Lingotes de cobre</t>
  </si>
  <si>
    <t>Lingotes de titanio</t>
  </si>
  <si>
    <t>Lingotes de metal precioso</t>
  </si>
  <si>
    <t>Lingotes de estiramiento por presión de aleación ferrosa</t>
  </si>
  <si>
    <t>Lingotes de estiramiento por presión de aleación no ferrosa</t>
  </si>
  <si>
    <t>Lingotes no metálicos</t>
  </si>
  <si>
    <t>Núcleo de panal de aluminio</t>
  </si>
  <si>
    <t>Núcleo de panal de magnesio</t>
  </si>
  <si>
    <t>Núcleo de panal de espuma</t>
  </si>
  <si>
    <t>Núcleo de panal de plástico</t>
  </si>
  <si>
    <t>Núcleo de panal de madera</t>
  </si>
  <si>
    <t>Núcleo de panal de metal ferroso</t>
  </si>
  <si>
    <t>Núcleo de panal de bronce</t>
  </si>
  <si>
    <t>Núcleo de panal de cobre</t>
  </si>
  <si>
    <t>Núcleo de panal de acero</t>
  </si>
  <si>
    <t>Núcleo de panal de plomo</t>
  </si>
  <si>
    <t>Núcleo de panal de zinc</t>
  </si>
  <si>
    <t>Núcleo de panal de titanio</t>
  </si>
  <si>
    <t>Núcleo de panal de latón</t>
  </si>
  <si>
    <t>Núcleo de panal de metal no ferroso</t>
  </si>
  <si>
    <t>Núcleo de panal de metales preciosos</t>
  </si>
  <si>
    <t>Vigas de madera</t>
  </si>
  <si>
    <t>Vigas compuestas de madera</t>
  </si>
  <si>
    <t>Madera para marcos</t>
  </si>
  <si>
    <t>Revestimiento o láminas de madera</t>
  </si>
  <si>
    <t>Tablones de madera</t>
  </si>
  <si>
    <t>Armazones de madera</t>
  </si>
  <si>
    <t>Viguetas de madera</t>
  </si>
  <si>
    <t>Postes de madera o postes telefónicos</t>
  </si>
  <si>
    <t>Trenza de acero inoxidable</t>
  </si>
  <si>
    <t>Concreto aireado</t>
  </si>
  <si>
    <t>Concreto conductor</t>
  </si>
  <si>
    <t>Concreto aislante</t>
  </si>
  <si>
    <t>Morteros</t>
  </si>
  <si>
    <t>Cemento</t>
  </si>
  <si>
    <t>Cal clorada</t>
  </si>
  <si>
    <t>Cal hidráulica</t>
  </si>
  <si>
    <t>Cal apagada</t>
  </si>
  <si>
    <t>Cal magra</t>
  </si>
  <si>
    <t>Lechada de cemento</t>
  </si>
  <si>
    <t>Cal viva</t>
  </si>
  <si>
    <t>Enlucido de yeso</t>
  </si>
  <si>
    <t>Alquitrán de carbón hulla</t>
  </si>
  <si>
    <t>Creosota</t>
  </si>
  <si>
    <t>Asfalto</t>
  </si>
  <si>
    <t>Brea</t>
  </si>
  <si>
    <t>Gilsonita</t>
  </si>
  <si>
    <t>Residuos de alquitrán o petróleo</t>
  </si>
  <si>
    <t>Marcos de pozo con tapas del registro</t>
  </si>
  <si>
    <t>Bloques de cemento</t>
  </si>
  <si>
    <t>Bloques de concreto</t>
  </si>
  <si>
    <t>Bloques de piedra</t>
  </si>
  <si>
    <t>Bloques de cerámica</t>
  </si>
  <si>
    <t>Ladrillos de cemento</t>
  </si>
  <si>
    <t>Ladrillos de cerámica</t>
  </si>
  <si>
    <t>Ladrillos de concreto</t>
  </si>
  <si>
    <t>Ladrillos de piedra</t>
  </si>
  <si>
    <t>Azulejos o baldosas de cemento</t>
  </si>
  <si>
    <t>Losas o baldosas de piedra</t>
  </si>
  <si>
    <t>Losas o baldosas de concreto</t>
  </si>
  <si>
    <t>Losas o baldosas de cerámica</t>
  </si>
  <si>
    <t>Lápidas</t>
  </si>
  <si>
    <t>Burletes</t>
  </si>
  <si>
    <t>Colchas aislantes</t>
  </si>
  <si>
    <t>Aislamiento de espuma</t>
  </si>
  <si>
    <t>Bloques para aislamiento</t>
  </si>
  <si>
    <t>Revestimiento de aislamiento térmico</t>
  </si>
  <si>
    <t>Aislamiento de ajuste holgado</t>
  </si>
  <si>
    <t>Aislamiento de tabla rígida</t>
  </si>
  <si>
    <t>Aislamiento de fibra</t>
  </si>
  <si>
    <t>Barrido de puerta</t>
  </si>
  <si>
    <t>Película de ventana</t>
  </si>
  <si>
    <t>Kits de aislamiento térmico</t>
  </si>
  <si>
    <t>Ladrillos aislantes térmicos</t>
  </si>
  <si>
    <t>Aislación acústica</t>
  </si>
  <si>
    <t>Revestimiento de aislamiento no térmico</t>
  </si>
  <si>
    <t>Escudos térmicas</t>
  </si>
  <si>
    <t>Techado prearmado</t>
  </si>
  <si>
    <t>Valles de techo</t>
  </si>
  <si>
    <t>Textiles de techado</t>
  </si>
  <si>
    <t>Cartones para techar</t>
  </si>
  <si>
    <t>Membranas para techos</t>
  </si>
  <si>
    <t>Tejas</t>
  </si>
  <si>
    <t>Huelgos</t>
  </si>
  <si>
    <t>Tejas de asfalto</t>
  </si>
  <si>
    <t>Armazones</t>
  </si>
  <si>
    <t>Tejados de pizarra</t>
  </si>
  <si>
    <t>Plafones de tejado</t>
  </si>
  <si>
    <t>Planchas de escurrimiento</t>
  </si>
  <si>
    <t>Parada de grava</t>
  </si>
  <si>
    <t>Brochas para techos</t>
  </si>
  <si>
    <t>Drenajes de tejados</t>
  </si>
  <si>
    <t>Ruedas de trapo para techos</t>
  </si>
  <si>
    <t>Claraboyas de ventilación</t>
  </si>
  <si>
    <t>Sofitos</t>
  </si>
  <si>
    <t>Bordes de tejado</t>
  </si>
  <si>
    <t>Escarificadores de tejado</t>
  </si>
  <si>
    <t>Boquillas de bajantes</t>
  </si>
  <si>
    <t>Dinteles para goteo</t>
  </si>
  <si>
    <t>Canaletas</t>
  </si>
  <si>
    <t>Bloques contra salpicaduras</t>
  </si>
  <si>
    <t>Postigos</t>
  </si>
  <si>
    <t>Recubrimiento</t>
  </si>
  <si>
    <t>Empalmes de revestimiento de paredes</t>
  </si>
  <si>
    <t>Chapas para esquinas</t>
  </si>
  <si>
    <t>Estucado</t>
  </si>
  <si>
    <t>Muros de bloque de vidrio</t>
  </si>
  <si>
    <t>Toldos</t>
  </si>
  <si>
    <t>Marquesinas</t>
  </si>
  <si>
    <t>Cercado de metal</t>
  </si>
  <si>
    <t>Cercado de madera</t>
  </si>
  <si>
    <t>Vallado de fibrocemento</t>
  </si>
  <si>
    <t>Acero de perdigones</t>
  </si>
  <si>
    <t>Fibra prensada</t>
  </si>
  <si>
    <t>Papel de colgadura</t>
  </si>
  <si>
    <t>Drywall</t>
  </si>
  <si>
    <t>Protectores de esquinas</t>
  </si>
  <si>
    <t>Paneles o empanelado</t>
  </si>
  <si>
    <t>Compuestos unión Albarrada</t>
  </si>
  <si>
    <t>Rodillo de papel de colgadura</t>
  </si>
  <si>
    <t>Tabla de yeso</t>
  </si>
  <si>
    <t>Baldosines acústicos para techos</t>
  </si>
  <si>
    <t>Paneles para techos</t>
  </si>
  <si>
    <t>Encofrados</t>
  </si>
  <si>
    <t>Sistemas de cielo raso</t>
  </si>
  <si>
    <t>Alfombrado</t>
  </si>
  <si>
    <t>Pisos de madera</t>
  </si>
  <si>
    <t>Linóleo</t>
  </si>
  <si>
    <t>Pisos de caucho</t>
  </si>
  <si>
    <t>Pisos de baldosa o piedra</t>
  </si>
  <si>
    <t>Pisos de vinilo</t>
  </si>
  <si>
    <t>Alfombras de nudos</t>
  </si>
  <si>
    <t>Alfombras de penachos</t>
  </si>
  <si>
    <t>Pisos laminados</t>
  </si>
  <si>
    <t>Alfombras para exteriores</t>
  </si>
  <si>
    <t>Perfiles laminados para suelos</t>
  </si>
  <si>
    <t>Almohadilla para alfombras</t>
  </si>
  <si>
    <t>Suelo de corcho</t>
  </si>
  <si>
    <t>Enrejados de madera</t>
  </si>
  <si>
    <t>Separadores de azulejos</t>
  </si>
  <si>
    <t>Pisos para accesos</t>
  </si>
  <si>
    <t>Piso de acero antideslizante</t>
  </si>
  <si>
    <t>Fieltro para alfombras</t>
  </si>
  <si>
    <t>Encimeras</t>
  </si>
  <si>
    <t>Puertas de rejilla</t>
  </si>
  <si>
    <t>Columnas</t>
  </si>
  <si>
    <t>Paneles de madera</t>
  </si>
  <si>
    <t>Cornisas</t>
  </si>
  <si>
    <t>Cercos de puertas</t>
  </si>
  <si>
    <t>Moldes</t>
  </si>
  <si>
    <t>Escaleras</t>
  </si>
  <si>
    <t>Piezas de escaleras</t>
  </si>
  <si>
    <t>Puertas de cristal</t>
  </si>
  <si>
    <t>Puertas de pantalla</t>
  </si>
  <si>
    <t>Puertas rodantes</t>
  </si>
  <si>
    <t>Puertas de madera</t>
  </si>
  <si>
    <t>Puertas de metal</t>
  </si>
  <si>
    <t>Contrapuertas</t>
  </si>
  <si>
    <t>Marcos de puertas o quicios</t>
  </si>
  <si>
    <t>Puertas corrediza empotrable</t>
  </si>
  <si>
    <t>Puertas giratorias</t>
  </si>
  <si>
    <t>Puertas automáticas</t>
  </si>
  <si>
    <t>Puerta de vaivén</t>
  </si>
  <si>
    <t>Abridores de puertas</t>
  </si>
  <si>
    <t>Rodapiés</t>
  </si>
  <si>
    <t>Cerradores de puertas</t>
  </si>
  <si>
    <t>Ventanas de guillotina</t>
  </si>
  <si>
    <t>Ventanas de apertura horizontal</t>
  </si>
  <si>
    <t>Ventanas giratorias</t>
  </si>
  <si>
    <t>Ventanas con hoja de desplazamiento horizontal</t>
  </si>
  <si>
    <t>Ventanas basculantes o de montante</t>
  </si>
  <si>
    <t>Ventanas fijas</t>
  </si>
  <si>
    <t>Miradores</t>
  </si>
  <si>
    <t>Ventana de miradores</t>
  </si>
  <si>
    <t>Ventanas salientes</t>
  </si>
  <si>
    <t>Paredes de vidrio</t>
  </si>
  <si>
    <t>Pantallas de ventana</t>
  </si>
  <si>
    <t>Ventanas francesas o puerta – ventanas</t>
  </si>
  <si>
    <t>Adoquines</t>
  </si>
  <si>
    <t>Vidrio biselado</t>
  </si>
  <si>
    <t>Vidrio con plomo</t>
  </si>
  <si>
    <t>Vidrio laminado</t>
  </si>
  <si>
    <t>Vidrio templado</t>
  </si>
  <si>
    <t>Vidrio de seguridad</t>
  </si>
  <si>
    <t>Vidrio flotado</t>
  </si>
  <si>
    <t>Vidrio con alambre incrustado</t>
  </si>
  <si>
    <t>Claraboyas fijas</t>
  </si>
  <si>
    <t>Claraboyas con ventilación</t>
  </si>
  <si>
    <t>Claraboyas de tubo</t>
  </si>
  <si>
    <t>Marcos para ventanas de guillotina</t>
  </si>
  <si>
    <t>Marcos para ventanas de apertura horizontal</t>
  </si>
  <si>
    <t>Marcos para ventanas giratorias</t>
  </si>
  <si>
    <t>Marcos para ventanas con hojas de desplazamiento horizontal</t>
  </si>
  <si>
    <t>Marcos para ventanas basculantes o de montante</t>
  </si>
  <si>
    <t>Marcos para ventanas fijas</t>
  </si>
  <si>
    <t>Puerta de barra sencilla</t>
  </si>
  <si>
    <t>Puerta de doble barra</t>
  </si>
  <si>
    <t>Tinas o bañeras</t>
  </si>
  <si>
    <t>Bidés</t>
  </si>
  <si>
    <t>Duchas</t>
  </si>
  <si>
    <t>Lavamanos</t>
  </si>
  <si>
    <t>Inodoros o excusados</t>
  </si>
  <si>
    <t>Orinales</t>
  </si>
  <si>
    <t>Cerramientos para bañeras o duchas</t>
  </si>
  <si>
    <t>Divisiones de baños</t>
  </si>
  <si>
    <t>Plato del jabón</t>
  </si>
  <si>
    <t>servilletero</t>
  </si>
  <si>
    <t>Asientos de inodoro</t>
  </si>
  <si>
    <t>Tapas de inodoro</t>
  </si>
  <si>
    <t>Tapa de tanque del inodoro</t>
  </si>
  <si>
    <t>Tanque del inodoro</t>
  </si>
  <si>
    <t>Andamios</t>
  </si>
  <si>
    <t>Taburete escalonado</t>
  </si>
  <si>
    <t>Barandas</t>
  </si>
  <si>
    <t>Estabilizadores de andamiaje</t>
  </si>
  <si>
    <t>Piso del andamiaje</t>
  </si>
  <si>
    <t>Silos</t>
  </si>
  <si>
    <t>Invernaderos</t>
  </si>
  <si>
    <t>Casas</t>
  </si>
  <si>
    <t>Casas móviles</t>
  </si>
  <si>
    <t>Cabañas</t>
  </si>
  <si>
    <t>garajes</t>
  </si>
  <si>
    <t>Cenador</t>
  </si>
  <si>
    <t>Cocinas domésticas</t>
  </si>
  <si>
    <t>Oficinas en la fábrica</t>
  </si>
  <si>
    <t>Cabinas de rociado</t>
  </si>
  <si>
    <t>Cobertizos para almacenaje</t>
  </si>
  <si>
    <t>Salas limpias</t>
  </si>
  <si>
    <t>Garitas</t>
  </si>
  <si>
    <t>Aseos portátiles</t>
  </si>
  <si>
    <t>Almacenes</t>
  </si>
  <si>
    <t>Auditorio</t>
  </si>
  <si>
    <t>Cocinas de oficinas</t>
  </si>
  <si>
    <t>Jardín de invierno</t>
  </si>
  <si>
    <t>Cabina telefónica</t>
  </si>
  <si>
    <t>Refugios</t>
  </si>
  <si>
    <t>Tiendas de campaña para emergencias</t>
  </si>
  <si>
    <t>Unidades para contenedores</t>
  </si>
  <si>
    <t>Unidades médicas</t>
  </si>
  <si>
    <t>Unidades de laboratorio</t>
  </si>
  <si>
    <t>Unidades dentales</t>
  </si>
  <si>
    <t>Unidades quirúrgicas</t>
  </si>
  <si>
    <t>Paseos de Tiendas</t>
  </si>
  <si>
    <t>Estructuras de aparcamiento</t>
  </si>
  <si>
    <t>Cafetería</t>
  </si>
  <si>
    <t>Edificios de tiendas</t>
  </si>
  <si>
    <t>Centro comercial</t>
  </si>
  <si>
    <t>Cantina</t>
  </si>
  <si>
    <t>Teatro</t>
  </si>
  <si>
    <t>Mercado</t>
  </si>
  <si>
    <t>Zona de juegos infantiles</t>
  </si>
  <si>
    <t>Zoo</t>
  </si>
  <si>
    <t>Jardines</t>
  </si>
  <si>
    <t>Parques</t>
  </si>
  <si>
    <t>Servicios de recreo al lado del agua</t>
  </si>
  <si>
    <t>Puentes de Acero</t>
  </si>
  <si>
    <t>Dique Seco</t>
  </si>
  <si>
    <t>Estación de autobuses</t>
  </si>
  <si>
    <t>Garaje de autobuses</t>
  </si>
  <si>
    <t>Edificio del área de servicios</t>
  </si>
  <si>
    <t>Estación de tranvías</t>
  </si>
  <si>
    <t>Depósito de trenes</t>
  </si>
  <si>
    <t>Estación de metro</t>
  </si>
  <si>
    <t>Edificio de la estación terminal</t>
  </si>
  <si>
    <t>Depósito terminal</t>
  </si>
  <si>
    <t>Coches de tranvías</t>
  </si>
  <si>
    <t>Edificio del aeropuerto</t>
  </si>
  <si>
    <t>Torre de control del aeropuerto</t>
  </si>
  <si>
    <t>Campo de aterrizaje</t>
  </si>
  <si>
    <t>Pista de rodadura</t>
  </si>
  <si>
    <t>Aparcamiento</t>
  </si>
  <si>
    <t>Muelle de embarque</t>
  </si>
  <si>
    <t>Zona de acople con pasillos móviles</t>
  </si>
  <si>
    <t>Embarcadero</t>
  </si>
  <si>
    <t>Marina</t>
  </si>
  <si>
    <t>Puerto deportivo</t>
  </si>
  <si>
    <t>Rompeolas</t>
  </si>
  <si>
    <t>Malecón</t>
  </si>
  <si>
    <t>Edificio de la terminal del ferry</t>
  </si>
  <si>
    <t>Terminal de carga rodante</t>
  </si>
  <si>
    <t>Faro</t>
  </si>
  <si>
    <t>Puente de carretera</t>
  </si>
  <si>
    <t>Puente de ferrocarril</t>
  </si>
  <si>
    <t>Puente para peatones</t>
  </si>
  <si>
    <t>Viaducto para carretera</t>
  </si>
  <si>
    <t>Viaducto para el tren</t>
  </si>
  <si>
    <t>Paso subterráneo</t>
  </si>
  <si>
    <t>Paso elevado</t>
  </si>
  <si>
    <t>Túnel</t>
  </si>
  <si>
    <t>Acueductos</t>
  </si>
  <si>
    <t>Túnel para carretea</t>
  </si>
  <si>
    <t>Túnel para ferrocarril</t>
  </si>
  <si>
    <t>Túnel para peatones</t>
  </si>
  <si>
    <t>Túnel para canal</t>
  </si>
  <si>
    <t>Túnel para conducir un río</t>
  </si>
  <si>
    <t>Túnel submarino</t>
  </si>
  <si>
    <t>Autopista</t>
  </si>
  <si>
    <t>Cruce de carreteras</t>
  </si>
  <si>
    <t>Anillo de carretera</t>
  </si>
  <si>
    <t>Carretera principal</t>
  </si>
  <si>
    <t>Carretera secundaria</t>
  </si>
  <si>
    <t>Carretera de acceso</t>
  </si>
  <si>
    <t>Carretera bifurcada</t>
  </si>
  <si>
    <t>Doble carril</t>
  </si>
  <si>
    <t>Simple carril</t>
  </si>
  <si>
    <t>Encuentro de carreteras</t>
  </si>
  <si>
    <t>Paso de peatones</t>
  </si>
  <si>
    <t>Paso elevado para peatones</t>
  </si>
  <si>
    <t>Sendero de caminantes</t>
  </si>
  <si>
    <t>Sendero de bicicletas</t>
  </si>
  <si>
    <t>Puente para pasar un oleoducto</t>
  </si>
  <si>
    <t>Oleoducto</t>
  </si>
  <si>
    <t>Estación de bombeo</t>
  </si>
  <si>
    <t>Estaciones de bombeo alcantarillado</t>
  </si>
  <si>
    <t>Sumidero de alcantarilla</t>
  </si>
  <si>
    <t>Terreno de aparcamiento</t>
  </si>
  <si>
    <t>Area de servicios de carretera</t>
  </si>
  <si>
    <t>Oficina de correos</t>
  </si>
  <si>
    <t>Banco</t>
  </si>
  <si>
    <t>Comisaría de policía</t>
  </si>
  <si>
    <t>Palacio de justicia</t>
  </si>
  <si>
    <t>Edificio de la cárcel</t>
  </si>
  <si>
    <t>Estación de bomberos</t>
  </si>
  <si>
    <t>Estación de ambulancias</t>
  </si>
  <si>
    <t>Edificio para albergue de montaña</t>
  </si>
  <si>
    <t>Estación de barcos de socorro</t>
  </si>
  <si>
    <t>Edificio de los guardacostas</t>
  </si>
  <si>
    <t>Estación de servicios de rescate</t>
  </si>
  <si>
    <t>Centro cívico</t>
  </si>
  <si>
    <t>Funerarias o crematorios</t>
  </si>
  <si>
    <t>Galería de arte</t>
  </si>
  <si>
    <t>Monumentos prehistóricos</t>
  </si>
  <si>
    <t>Oficina de admisión</t>
  </si>
  <si>
    <t>Cementerio</t>
  </si>
  <si>
    <t>Matadero Público</t>
  </si>
  <si>
    <t>Estación de radar</t>
  </si>
  <si>
    <t>Subestación</t>
  </si>
  <si>
    <t>Estación de energía nuclear</t>
  </si>
  <si>
    <t>Depósito elevado de agua</t>
  </si>
  <si>
    <t>Aljibes</t>
  </si>
  <si>
    <t>Estación móvil de telefonía</t>
  </si>
  <si>
    <t>Presa</t>
  </si>
  <si>
    <t>Plataformas petroleras o de gas</t>
  </si>
  <si>
    <t>Escuelas</t>
  </si>
  <si>
    <t>Politécnico</t>
  </si>
  <si>
    <t>Centro de formación profesional</t>
  </si>
  <si>
    <t>Sala de conferencias</t>
  </si>
  <si>
    <t>Biblioteca</t>
  </si>
  <si>
    <t>Laboratorio de lenguas</t>
  </si>
  <si>
    <t>Edificio para laboratorios</t>
  </si>
  <si>
    <t>Estaciones meteorológicas</t>
  </si>
  <si>
    <t>Servicios de investigación o medición</t>
  </si>
  <si>
    <t>Clínica</t>
  </si>
  <si>
    <t>Guardería infantil</t>
  </si>
  <si>
    <t>Teatro operativo</t>
  </si>
  <si>
    <t>Unidad de cuidados intensivos</t>
  </si>
  <si>
    <t>Sala de diagnóstico radiológico</t>
  </si>
  <si>
    <t>Sala de radiología</t>
  </si>
  <si>
    <t>Sala de fluoroscopia</t>
  </si>
  <si>
    <t>Sala de patología</t>
  </si>
  <si>
    <t>Sala de cateterismo</t>
  </si>
  <si>
    <t>Casas residenciales</t>
  </si>
  <si>
    <t>Apartamento</t>
  </si>
  <si>
    <t>Orfanato</t>
  </si>
  <si>
    <t>Centro de asistencia de día</t>
  </si>
  <si>
    <t>Residencia de jubilados</t>
  </si>
  <si>
    <t>Residencia de ancianos</t>
  </si>
  <si>
    <t>Hotel</t>
  </si>
  <si>
    <t>Estadio</t>
  </si>
  <si>
    <t>Campo de deportes</t>
  </si>
  <si>
    <t>Pista de carreras</t>
  </si>
  <si>
    <t>Pabellón deportivo</t>
  </si>
  <si>
    <t>Balneario</t>
  </si>
  <si>
    <t>Gimnasio</t>
  </si>
  <si>
    <t>Piscina de natación</t>
  </si>
  <si>
    <t>Servicios de deportes acuáticos</t>
  </si>
  <si>
    <t>Oficinas</t>
  </si>
  <si>
    <t>Instalaciones de almacenamiento en frío</t>
  </si>
  <si>
    <t>Mercancías de almacén</t>
  </si>
  <si>
    <t>Granero</t>
  </si>
  <si>
    <t>Vaquería</t>
  </si>
  <si>
    <t>Canal de riego</t>
  </si>
  <si>
    <t>Casamata militar</t>
  </si>
  <si>
    <t>Refugio militar</t>
  </si>
  <si>
    <t>Barracones</t>
  </si>
  <si>
    <t>Comedor de oficiales</t>
  </si>
  <si>
    <t>Capillas</t>
  </si>
  <si>
    <t>Templos</t>
  </si>
  <si>
    <t>Mezquitas</t>
  </si>
  <si>
    <t>Piezas de aluminio fundidas a presión</t>
  </si>
  <si>
    <t>Piezas de aleación ferrosa fundidas a presión</t>
  </si>
  <si>
    <t>Piezas de hierro fundidas a presión</t>
  </si>
  <si>
    <t>Piezas de aleación no ferrosa fundidas a presión</t>
  </si>
  <si>
    <t>Piezas de acero inoxidable fundidas a presión</t>
  </si>
  <si>
    <t>Piezas de acero fundidas a presión</t>
  </si>
  <si>
    <t>Piezas de magnesio fundidas a presión</t>
  </si>
  <si>
    <t>Piezas de cinc fundidas a presión</t>
  </si>
  <si>
    <t>Piezas de estaño fundidas a presión</t>
  </si>
  <si>
    <t>Piezas de titanio fundidas a presión</t>
  </si>
  <si>
    <t>Piezas de berilio fundidas a presión</t>
  </si>
  <si>
    <t>Piezas de metal precioso fundidas a presión</t>
  </si>
  <si>
    <t>Piezas de cobre fundidas a presión</t>
  </si>
  <si>
    <t>Piezas de plomo fundidas a presión</t>
  </si>
  <si>
    <t>Piezas de latón fundidas a presión</t>
  </si>
  <si>
    <t>Piezas de bronce fundidas a presión</t>
  </si>
  <si>
    <t>Fundición en arena de aleación no ferrosa</t>
  </si>
  <si>
    <t>Fundición en arena de aleación ferrosa</t>
  </si>
  <si>
    <t>Fundición en arena de acero</t>
  </si>
  <si>
    <t>Fundición en arena de acero inoxidable</t>
  </si>
  <si>
    <t>Moldeos en arena de hierro</t>
  </si>
  <si>
    <t>Fundición en arena de aluminio</t>
  </si>
  <si>
    <t>Fundición en arena de magnesio</t>
  </si>
  <si>
    <t>Fundición en arena de titanio</t>
  </si>
  <si>
    <t>Fundición en arena de berilio</t>
  </si>
  <si>
    <t>Fundición en arena de cobre</t>
  </si>
  <si>
    <t>Fundición en arena de latón</t>
  </si>
  <si>
    <t>Fundición en arena de bronce</t>
  </si>
  <si>
    <t>Fundición en arena de zinc</t>
  </si>
  <si>
    <t>Fundición en arena de estaño</t>
  </si>
  <si>
    <t>Fundición en arena de plomo</t>
  </si>
  <si>
    <t>Fundición en arena de metal precioso</t>
  </si>
  <si>
    <t>Objetos de aleación no ferrosa fundidos en molde fijo</t>
  </si>
  <si>
    <t>Objetos de aleación ferrosa fundidos en molde fijo</t>
  </si>
  <si>
    <t>Objetos de acero fundidos en molde fijo</t>
  </si>
  <si>
    <t>Objetos de acero inoxidable fundidos en molde fijo</t>
  </si>
  <si>
    <t>Objetos de hierro fundidos en molde fijo</t>
  </si>
  <si>
    <t>Objetos de aluminio fundidos en molde fijo</t>
  </si>
  <si>
    <t>Objetos de magnesio fundidos en molde fijo</t>
  </si>
  <si>
    <t>Objetos de titanio fundidos en molde fijo</t>
  </si>
  <si>
    <t>Objetos de berilio fundidos en molde fijo</t>
  </si>
  <si>
    <t>Objetos de cobre fundidos en molde fijo</t>
  </si>
  <si>
    <t>Objetos de latón fundidos en molde fijo</t>
  </si>
  <si>
    <t>Objetos de bronce fundidos en molde fijo.</t>
  </si>
  <si>
    <t>Objetos de zinc fundidos en molde fijo</t>
  </si>
  <si>
    <t>Objetos de estaño fundidos en molde fijo</t>
  </si>
  <si>
    <t>Objetos de plomo fundidos en molde fijo</t>
  </si>
  <si>
    <t>Objetos de metal precioso fundidos en molde fijo</t>
  </si>
  <si>
    <t>Objetos de aleación no ferrosa fundidos por moldeo en cáscara</t>
  </si>
  <si>
    <t>Objetos de aleación ferrosa fundidos por moldeo en cáscara</t>
  </si>
  <si>
    <t>Objetos de acero fundidos por moldeo en cáscara</t>
  </si>
  <si>
    <t>Objetos de acero inoxidable fundidos por moldeo en cáscara</t>
  </si>
  <si>
    <t>Piezas de hierro fundidas por moldeo en cáscara</t>
  </si>
  <si>
    <t>Objetos de aluminio fundidos por moldeo en cáscara</t>
  </si>
  <si>
    <t>Objetos de magnesio fundidos por moldeo en cáscara</t>
  </si>
  <si>
    <t>Objetos de titanio fundidos por moldeo en cáscara</t>
  </si>
  <si>
    <t>Objetos de berilio fundidos por moldeo en cáscara</t>
  </si>
  <si>
    <t>Objetos de cobre fundidos por moldeo en cáscara</t>
  </si>
  <si>
    <t>Objetos de latón fundidos por moldeo en cáscara</t>
  </si>
  <si>
    <t>Objetos de bronce fundidos por moldeo en cáscara</t>
  </si>
  <si>
    <t>Objetos de zinc fundidos por moldeo en cáscara</t>
  </si>
  <si>
    <t>Objetos de estaño fundidos por moldeo en cáscara</t>
  </si>
  <si>
    <t>Objetos de plomo fundidos por moldeo en cáscara</t>
  </si>
  <si>
    <t>Objetos de metal precioso fundidos por moldeo en cáscara</t>
  </si>
  <si>
    <t>Objetos de aleación no ferrosa fundidos a la cera perdida</t>
  </si>
  <si>
    <t>Objetos de aleación ferrosa fundidos a la cera perdida</t>
  </si>
  <si>
    <t>Objetos de acero fundidos a la cera perdida</t>
  </si>
  <si>
    <t>Objetos de acero inoxidable fundidos a la cera perdida</t>
  </si>
  <si>
    <t>Objetos de hierro fundidos a la cera perdida</t>
  </si>
  <si>
    <t>Objetos de aluminio fundidos a la cera perdida</t>
  </si>
  <si>
    <t>Objetos de magnesio fundidos a la cera perdida</t>
  </si>
  <si>
    <t>Objetos de zinc fundidos a la cera perdida</t>
  </si>
  <si>
    <t>Objetos de estaño fundidos a la cera perdida</t>
  </si>
  <si>
    <t>Objetos de plomo fundidos a la cera perdida</t>
  </si>
  <si>
    <t>Objetos de metal precioso fundidos a la cera perdida</t>
  </si>
  <si>
    <t>Objetos de titanio fundidos a la cera perdida</t>
  </si>
  <si>
    <t>Objetos de fundición centrífuga de aleación no ferrosa</t>
  </si>
  <si>
    <t>Objetos de fundición centrífuga de aleación ferrosa</t>
  </si>
  <si>
    <t>Objetos de fundición centrífuga de acero</t>
  </si>
  <si>
    <t>Objetos de fundición centrífuga de acero inoxidable</t>
  </si>
  <si>
    <t>Objetos de fundición centrífuga de hierro</t>
  </si>
  <si>
    <t>Objetos de fundición centrífuga de aluminio</t>
  </si>
  <si>
    <t>Objetos de fundición centrífuga de magnesio</t>
  </si>
  <si>
    <t>Objetos de fundición centrífuga de titanio</t>
  </si>
  <si>
    <t>Objetos de fundición centrífuga de berilio</t>
  </si>
  <si>
    <t>Objetos de fundición centrífuga de cobre</t>
  </si>
  <si>
    <t>Objetos de fundición centrífuga de latón</t>
  </si>
  <si>
    <t>Objetos de fundición centrífuga de bronce</t>
  </si>
  <si>
    <t>Objetos de fundición centrífuga de zinc</t>
  </si>
  <si>
    <t>Objetos de fundición centrífuga de estaño</t>
  </si>
  <si>
    <t>Objetos de fundición centrífuga de plomo</t>
  </si>
  <si>
    <t>Objetos de fundición centrífuga de metal precioso</t>
  </si>
  <si>
    <t>Objetos de aleación no ferrosa fundidos en molde cerámico</t>
  </si>
  <si>
    <t>Objetos de aleación ferrosa fundidos en molde cerámico</t>
  </si>
  <si>
    <t>Objetos de acero fundidos en molde cerámico</t>
  </si>
  <si>
    <t>Objetos de acero inoxidable fundidos en molde cerámico</t>
  </si>
  <si>
    <t>Objetos de hierro fundidos en molde cerámico</t>
  </si>
  <si>
    <t>Objetos de aluminio fundidos en molde cerámico</t>
  </si>
  <si>
    <t>Objetos de magnesio fundidos en molde cerámico</t>
  </si>
  <si>
    <t>Objetos de titanio fundidos en molde cerámico</t>
  </si>
  <si>
    <t>Objetos de berilio fundidos en molde cerámico</t>
  </si>
  <si>
    <t>Objetos de cobre fundidos en molde cerámico</t>
  </si>
  <si>
    <t>Objetos de latón fundidos en molde cerámico</t>
  </si>
  <si>
    <t>Objetos de bronce fundidos en molde cerámico</t>
  </si>
  <si>
    <t>Objetos de zinc fundidos en molde cerámico</t>
  </si>
  <si>
    <t>Objetos de estaño fundidos en molde cerámico</t>
  </si>
  <si>
    <t>Objetos de plomo fundidos en molde cerámico</t>
  </si>
  <si>
    <t>Objetos de metal precioso fundidos en molde cerámico</t>
  </si>
  <si>
    <t>Objetos de aleación no ferrosa fundidos en molde de grafito</t>
  </si>
  <si>
    <t>Objetos de aleación ferrosa fundidos en molde de grafito</t>
  </si>
  <si>
    <t>Objetos de acero fundidos en molde de grafito</t>
  </si>
  <si>
    <t>Objetos de acero inoxidable fundidos en molde de grafito</t>
  </si>
  <si>
    <t>Objetos de hierro fundidos en molde de grafito</t>
  </si>
  <si>
    <t>Objetos de aluminio fundidos en molde de grafito</t>
  </si>
  <si>
    <t>Objetos de magnesio fundidos en molde de grafito</t>
  </si>
  <si>
    <t>Objetos de titanio fundidos en molde de grafito</t>
  </si>
  <si>
    <t>Objetos de berilio fundidos en molde de grafito</t>
  </si>
  <si>
    <t>Objetos de cobre fundidos en molde de grafito</t>
  </si>
  <si>
    <t>Objetos de latón fundidos en molde de grafito</t>
  </si>
  <si>
    <t>Objetos de bronce fundidos en molde de grafito</t>
  </si>
  <si>
    <t>Objetos de zinc fundidos en molde de grafito</t>
  </si>
  <si>
    <t>Objetos de estaño fundidos en molde de grafito</t>
  </si>
  <si>
    <t>Objetos de plomo fundidos en molde de grafito</t>
  </si>
  <si>
    <t>Objetos de metal precioso fundidos en molde de grafito</t>
  </si>
  <si>
    <t>Objetos de aleación no ferrosa fundidos en molde de yeso</t>
  </si>
  <si>
    <t>Objetos de aleación ferrosa fundidos en molde de yeso</t>
  </si>
  <si>
    <t>Objetos de acero fundidos en molde de yeso</t>
  </si>
  <si>
    <t>Objetos de acero inoxidable fundidos en molde de yeso</t>
  </si>
  <si>
    <t>Objetos de hierro fundidos en molde de yeso</t>
  </si>
  <si>
    <t>Objetos de aluminio fundidos en molde de yeso</t>
  </si>
  <si>
    <t>Objetos de magnesio fundidos en molde de yeso</t>
  </si>
  <si>
    <t>Objetos de titanio fundidos en molde de yeso</t>
  </si>
  <si>
    <t>Objetos de berilio fundidos en molde de yeso</t>
  </si>
  <si>
    <t>Objetos de cobre fundidos en molde de yeso</t>
  </si>
  <si>
    <t>Objetos de latón fundidos en molde de yeso</t>
  </si>
  <si>
    <t>Objetos de bronce fundidos en molde de yeso</t>
  </si>
  <si>
    <t>Objetos de zinc fundidos en molde de yeso</t>
  </si>
  <si>
    <t>Objetos de estaño fundidos en molde de yeso</t>
  </si>
  <si>
    <t>Objetos de plomo fundidos en molde de yeso</t>
  </si>
  <si>
    <t>Objetos de metal precioso fundidos en molde de yeso</t>
  </si>
  <si>
    <t>Objetos de aleación no ferrosa fundidos por proceso en v</t>
  </si>
  <si>
    <t>Objetos de aleación ferrosa fundidos por proceso en v</t>
  </si>
  <si>
    <t>Objetos de acero fundidos por proceso en v</t>
  </si>
  <si>
    <t>Objetos de acero inoxidable fundidos por proceso en v</t>
  </si>
  <si>
    <t>Objetos de hierro fundidos por proceso en v</t>
  </si>
  <si>
    <t>Objetos de aluminio fundidos por proceso en v</t>
  </si>
  <si>
    <t>Objetos de magnesio fundidos por proceso en v</t>
  </si>
  <si>
    <t>Objetos de titanio fundidos por proceso en v</t>
  </si>
  <si>
    <t>Objetos de berilio fundidos por proceso en v</t>
  </si>
  <si>
    <t>Objetos de cobre fundidos por proceso en v</t>
  </si>
  <si>
    <t>Objetos de latón fundidos por proceso en v</t>
  </si>
  <si>
    <t>Objetos de bronce fundidos por proceso en v</t>
  </si>
  <si>
    <t>Objetos de zinc fundidos por proceso en v</t>
  </si>
  <si>
    <t>Objetos de estaño fundidos por proceso en v</t>
  </si>
  <si>
    <t>Objetos de plomo fundidos por proceso en v</t>
  </si>
  <si>
    <t>Objetos de metal precioso fundidos por proceso en v</t>
  </si>
  <si>
    <t>Extrusiones de perfiles de aluminio</t>
  </si>
  <si>
    <t>Extrusiones de perfiles de berilio</t>
  </si>
  <si>
    <t>Extrusiones de perfiles de latón</t>
  </si>
  <si>
    <t>Extrusiones de perfiles de bronce</t>
  </si>
  <si>
    <t>Extrusiones de perfiles de cobre</t>
  </si>
  <si>
    <t>Extrusiones de perfiles de aleación ferrosa</t>
  </si>
  <si>
    <t>Extrusiones de perfiles de plomo</t>
  </si>
  <si>
    <t>Extrusiones de perfiles de magnesio</t>
  </si>
  <si>
    <t>Extrusiones de perfiles de aleación no ferrosa</t>
  </si>
  <si>
    <t>Extrusiones de perfiles de plástico</t>
  </si>
  <si>
    <t>Extrusiones de perfiles de metal precioso</t>
  </si>
  <si>
    <t>Extrusiones de perfiles de caucho</t>
  </si>
  <si>
    <t>Extrusiones de perfiles de acero inoxidable</t>
  </si>
  <si>
    <t>Extrusiones de perfiles de acero</t>
  </si>
  <si>
    <t>Extrusiones de perfiles de estaño</t>
  </si>
  <si>
    <t>Extrusiones de perfiles de titanio</t>
  </si>
  <si>
    <t>Extrusiones de perfiles de zinc</t>
  </si>
  <si>
    <t>Extrusiones por impacto de aluminio</t>
  </si>
  <si>
    <t>Extrusiones por impacto de berilio</t>
  </si>
  <si>
    <t>Extrusiones por impacto de latón</t>
  </si>
  <si>
    <t>Extrusiones por impacto de bronce</t>
  </si>
  <si>
    <t>Extrusiones por impacto de cobre</t>
  </si>
  <si>
    <t>Extrusiones por impacto de aleación ferrosa</t>
  </si>
  <si>
    <t>Extrusiones por impacto de plomo</t>
  </si>
  <si>
    <t>Extrusiones por impacto de magnesio</t>
  </si>
  <si>
    <t>Extrusiones por impacto de aleación no ferrosa</t>
  </si>
  <si>
    <t>Extrusiones por impacto de plástico</t>
  </si>
  <si>
    <t>Extrusiones por impacto de metal precioso</t>
  </si>
  <si>
    <t>Extrusiones por impacto de caucho</t>
  </si>
  <si>
    <t>Extrusiones por impacto de acero inoxidable</t>
  </si>
  <si>
    <t>Extrusiones por impacto de acero</t>
  </si>
  <si>
    <t>Extrusiones por impacto de estaño</t>
  </si>
  <si>
    <t>Extrusiones por impacto de titanio</t>
  </si>
  <si>
    <t>Extrusiones por impacto de zinc</t>
  </si>
  <si>
    <t>Extrusiones en frío de aluminio</t>
  </si>
  <si>
    <t>Extrusiones en frío de berilio</t>
  </si>
  <si>
    <t>Extrusiones en frío de latón</t>
  </si>
  <si>
    <t>Extrusiones en frío de bronce</t>
  </si>
  <si>
    <t>Extrusiones en frío de cobre</t>
  </si>
  <si>
    <t>Extrusiones en frío de aleación ferrosa</t>
  </si>
  <si>
    <t>Extrusiones en frío de plomo</t>
  </si>
  <si>
    <t>Extrusiones en frío de magnesio</t>
  </si>
  <si>
    <t>Extrusiones en frío de aleación no ferrosa</t>
  </si>
  <si>
    <t>Extrusiones en frío de plástico</t>
  </si>
  <si>
    <t>Extrusiones en frío de metal precioso</t>
  </si>
  <si>
    <t>Extrusiones en frío de caucho</t>
  </si>
  <si>
    <t>Extrusiones en frío de acero inoxidable</t>
  </si>
  <si>
    <t>Extrusiones en frío de acero</t>
  </si>
  <si>
    <t>Extrusiones en frío de estaño</t>
  </si>
  <si>
    <t>Extrusiones en frío de titanio</t>
  </si>
  <si>
    <t>Extrusiones en frío de zinc</t>
  </si>
  <si>
    <t>Objetos fundidos maquinados por proceso v de aleaciones no ferrosas</t>
  </si>
  <si>
    <t>Objetos fundidos maquinados por proceso v de aleaciones ferrosas</t>
  </si>
  <si>
    <t>Objetos fundidos maquinados por proceso v de acero</t>
  </si>
  <si>
    <t>Objetos fundidos maquinados por proceso v de acero inoxidable</t>
  </si>
  <si>
    <t>Objetos fundidos maquinados por proceso v de hierro</t>
  </si>
  <si>
    <t>Objetos fundidos maquinados por proceso v de aluminio</t>
  </si>
  <si>
    <t>Objetos fundidos maquinados por proceso v de magnesio</t>
  </si>
  <si>
    <t>Objetos fundidos maquinados por proceso v de titanio</t>
  </si>
  <si>
    <t>Objetos fundidos maquinados por proceso v de berilio</t>
  </si>
  <si>
    <t>Objetos fundidos maquinados por proceso v de cobre</t>
  </si>
  <si>
    <t>Objetos fundidos maquinados por proceso v de latón</t>
  </si>
  <si>
    <t>Objetos fundidos maquinados por proceso v de bronce</t>
  </si>
  <si>
    <t>Objetos fundidos maquinados por proceso v de zinc</t>
  </si>
  <si>
    <t>Objetos fundidos maquinados por proceso v de estaño</t>
  </si>
  <si>
    <t>Objetos fundidos maquinados por proceso v de plomo</t>
  </si>
  <si>
    <t>Objetos fundidos maquinados por proceso v de metal precioso</t>
  </si>
  <si>
    <t>Objetos fundidos maquinados por proceso v de compuestos</t>
  </si>
  <si>
    <t>Objetos fundidos maquinados por proceso v de aleación de níquel</t>
  </si>
  <si>
    <t>Objetos fundidos maquinados por proceso v no metálico</t>
  </si>
  <si>
    <t>Objetos fundidos maquinados con troquel de aleaciones no ferrosas</t>
  </si>
  <si>
    <t>Objetos fundidos maquinados con troquel de aleaciones ferrosas</t>
  </si>
  <si>
    <t>Objetos fundidos maquinados con troquel de acero</t>
  </si>
  <si>
    <t>Objetos fundidos maquinados con troquel de acero inoxidable</t>
  </si>
  <si>
    <t>Objetos fundidos maquinados con troquel de hierro</t>
  </si>
  <si>
    <t>Objetos fundidos maquinados con troquel de aluminio</t>
  </si>
  <si>
    <t>Objetos fundidos maquinados con troquel de magnesio</t>
  </si>
  <si>
    <t>Objetos fundidos maquinados con troquel de titanio</t>
  </si>
  <si>
    <t>Objetos fundidos maquinados con troquel de berilio</t>
  </si>
  <si>
    <t>Objetos fundidos maquinados con troquel de cobre</t>
  </si>
  <si>
    <t>Objetos fundidos maquinados con troquel de latón</t>
  </si>
  <si>
    <t>Objetos fundidos maquinados con troquel de bronce</t>
  </si>
  <si>
    <t>Objetos fundidos maquinados con troquel de zinc</t>
  </si>
  <si>
    <t>Objetos fundidos maquinados con troquel de estaño</t>
  </si>
  <si>
    <t>Objetos fundidos maquinados con troquel de plomo</t>
  </si>
  <si>
    <t>Objetos fundidos maquinados con troquel de metal precioso</t>
  </si>
  <si>
    <t>Objetos fundidos maquinados con troquel de compuestos</t>
  </si>
  <si>
    <t>Objetos fundidos maquinados con troquel de aleación de níquel</t>
  </si>
  <si>
    <t>Objetos fundidos maquinados con troquel no metálico</t>
  </si>
  <si>
    <t>Objetos maquinados de aleación no ferrosa fundidos en arena</t>
  </si>
  <si>
    <t>Objetos maquinados de aleación ferrosa fundidos en arena</t>
  </si>
  <si>
    <t>Objetos maquinados de acero fundidos en arena</t>
  </si>
  <si>
    <t>Objetos maquinados de acero inoxidable fundidos en arena</t>
  </si>
  <si>
    <t>Objetos maquinados de hierro fundidos en arena</t>
  </si>
  <si>
    <t>Objetos maquinados de aluminio fundidos en arena</t>
  </si>
  <si>
    <t>Objetos maquinados de magnesio fundidos en arena</t>
  </si>
  <si>
    <t>Objetos maquinados de titanio fundidos en arena</t>
  </si>
  <si>
    <t>Objetos maquinados de berilio fundidos en arena</t>
  </si>
  <si>
    <t>Objetos maquinados de cobre fundidos en arena</t>
  </si>
  <si>
    <t>Objetos maquinados de latón fundidos en arena</t>
  </si>
  <si>
    <t>Objetos maquinados de bronce fundidos en arena</t>
  </si>
  <si>
    <t>Objetos maquinados de cinc fundidos en arena</t>
  </si>
  <si>
    <t>Objetos maquinados de estaño fundidos en arena</t>
  </si>
  <si>
    <t>Objetos maquinados de plomo fundidos en arena</t>
  </si>
  <si>
    <t>Objetos maquinados de metal precioso fundidos en arena</t>
  </si>
  <si>
    <t>Objetos maquinados de compuestos fundidos en arena</t>
  </si>
  <si>
    <t>Objetos maquinados de aleación de níquel fundidos en arena</t>
  </si>
  <si>
    <t>Objetos maquinados no metálicos fundidos en arena</t>
  </si>
  <si>
    <t>Objetos maquinados en molde permanente de aleación no ferrosa fundidos</t>
  </si>
  <si>
    <t>Objetos maquinados en molde permanente de aleación ferrosa fundidos</t>
  </si>
  <si>
    <t>Objetos maquinados en molde permanente de acero fundidos</t>
  </si>
  <si>
    <t>Objetos maquinados en molde permanente de acero inoxidable fundidos</t>
  </si>
  <si>
    <t>Objetos maquinados en molde permanente de hierro fundidos</t>
  </si>
  <si>
    <t>Objetos maquinados en molde permanente de aluminio fundidos</t>
  </si>
  <si>
    <t>Objetos maquinados en molde permanente de magnesio fundidos</t>
  </si>
  <si>
    <t>Objetos maquinados en molde permanente de titanio fundidos</t>
  </si>
  <si>
    <t>Objetos maquinados en molde permanente de berilio fundidos</t>
  </si>
  <si>
    <t>Objetos maquinados en molde permanente de cobre fundidos</t>
  </si>
  <si>
    <t>Objetos maquinados en molde permanente de latón fundidos</t>
  </si>
  <si>
    <t>Objetos maquinados en molde permanente de bronce fundidos</t>
  </si>
  <si>
    <t>Objetos maquinados en molde permanente de cinc fundidos</t>
  </si>
  <si>
    <t>Objetos maquinados en molde permanente de estaño fundidos</t>
  </si>
  <si>
    <t>Objetos maquinados en molde permanente de plomo fundidos</t>
  </si>
  <si>
    <t>Objetos maquinados en molde permanente de metal precioso fundidos</t>
  </si>
  <si>
    <t>Objetos maquinados en molde permanente de compuestos fundidos</t>
  </si>
  <si>
    <t>Objetos maquinados en molde permanente de aleación de níquel fundidos</t>
  </si>
  <si>
    <t>Objetos maquinados en molde permanente no metálicos fundidos</t>
  </si>
  <si>
    <t>Objetos maquinados de aleación no ferrosa fundidos en molde de yeso</t>
  </si>
  <si>
    <t>Objetos maquinados de aleación ferrosa fundidos en molde de yeso</t>
  </si>
  <si>
    <t>Objetos maquinados de acero fundidos en molde de yeso</t>
  </si>
  <si>
    <t>Objetos maquinados de acero inoxidable fundidos en molde de yeso</t>
  </si>
  <si>
    <t>Objetos maquinados de hierro fundidos en molde de yeso</t>
  </si>
  <si>
    <t>Objetos maquinados de aluminio fundidos en molde de yeso</t>
  </si>
  <si>
    <t>Objetos maquinados de magnesio fundidos en molde de yeso</t>
  </si>
  <si>
    <t>Objetos maquinados de titanio fundidos en molde de yeso</t>
  </si>
  <si>
    <t>Objetos maquinados de berilio fundidos en molde de yeso</t>
  </si>
  <si>
    <t>Objetos maquinados de cobre fundidos en molde de yeso</t>
  </si>
  <si>
    <t>Objetos maquinados de latón fundidos en molde de yeso</t>
  </si>
  <si>
    <t>Objetos maquinados de bronce fundidos en molde de yeso</t>
  </si>
  <si>
    <t>Objetos maquinados de cinc fundidos en molde de yeso</t>
  </si>
  <si>
    <t>Objetos maquinados de estaño fundidos en molde de yeso</t>
  </si>
  <si>
    <t>Objetos maquinados de plomo fundidos en molde de yeso</t>
  </si>
  <si>
    <t>Objetos maquinados de metal precioso fundidos en molde de yeso</t>
  </si>
  <si>
    <t>Objetos maquinados de compuestos fundidos en molde de yeso</t>
  </si>
  <si>
    <t>Objetos maquinados de aleación de níquel fundidos en molde de yeso</t>
  </si>
  <si>
    <t>Objetos maquinados no metálicos fundidos en molde de yeso</t>
  </si>
  <si>
    <t>Objetos maquinados de aleación no ferrosa fundidos en molde en concha</t>
  </si>
  <si>
    <t>Objetos maquinados de aleación ferrosa fundidos en molde en concha</t>
  </si>
  <si>
    <t>Objetos maquinados de acero fundidos en molde en concha</t>
  </si>
  <si>
    <t>Objetos maquinados de acero inoxidable fundidos en molde en concha</t>
  </si>
  <si>
    <t>Objetos maquinados de hierro fundidos en molde en concha</t>
  </si>
  <si>
    <t>Objetos maquinados de aluminio fundidos en molde en concha</t>
  </si>
  <si>
    <t>Objetos maquinados de magnesio fundidos en molde en concha</t>
  </si>
  <si>
    <t>Objetos maquinados de titanio fundidos en molde en concha</t>
  </si>
  <si>
    <t>Objetos maquinados de berilio fundidos en molde en concha</t>
  </si>
  <si>
    <t>Objetos maquinados de cobre fundidos en molde en concha</t>
  </si>
  <si>
    <t>Objetos maquinados de latón fundidos en molde en concha</t>
  </si>
  <si>
    <t>Objetos maquinados de bronce fundidos en molde en concha</t>
  </si>
  <si>
    <t>Objetos maquinados de cinc fundidos en molde en concha</t>
  </si>
  <si>
    <t>Objetos maquinados de estaño fundidos en molde en concha</t>
  </si>
  <si>
    <t>Objetos maquinados de plomo fundidos en molde en concha</t>
  </si>
  <si>
    <t>Objetos maquinados de metal precioso fundidos en molde en concha</t>
  </si>
  <si>
    <t>Objetos maquinados de compuestos fundidos en molde en concha</t>
  </si>
  <si>
    <t>Objetos maquinados de aleación de níquel fundidos en molde en concha</t>
  </si>
  <si>
    <t>Objetos maquinados no metálicos fundidos en molde en concha</t>
  </si>
  <si>
    <t>Objetos maquinados de aleación no ferrosa fundidos a la cera perdida</t>
  </si>
  <si>
    <t>Objetos maquinados de aleación ferrosa fundidos a la cera perdida</t>
  </si>
  <si>
    <t>Objetos maquinados de acero fundidos a la cera perdida</t>
  </si>
  <si>
    <t>Objetos maquinados de acero inoxidable fundidos a la cera perdida</t>
  </si>
  <si>
    <t>Objetos maquinados de hierro fundidos a la cera perdida</t>
  </si>
  <si>
    <t>Objetos maquinados de aluminio fundidos a la cera perdida</t>
  </si>
  <si>
    <t>Objetos maquinados de magnesio fundidos a la cera perdida</t>
  </si>
  <si>
    <t>Objetos maquinados de zinc fundidos a la cera perdida</t>
  </si>
  <si>
    <t>Objetos maquinados de estaño fundidos a la cera perdida</t>
  </si>
  <si>
    <t>Objetos maquinados de plomo fundidos a la cera perdida</t>
  </si>
  <si>
    <t>Objetos maquinados de metales preciosos fundidos a la cera perdida</t>
  </si>
  <si>
    <t>Objetos maquinados de titanio fundidos a la cera perdida</t>
  </si>
  <si>
    <t>Objetos maquinados compuestos fundidos a la cera perdida</t>
  </si>
  <si>
    <t>Objetos maquinados de aleación de níquel fundidos a la cera perdida</t>
  </si>
  <si>
    <t>Objetos maquinados no metálicos fundidos a la cera perdida</t>
  </si>
  <si>
    <t>Objetos maquinados centrifugados de aleación no ferrosa fundidos</t>
  </si>
  <si>
    <t>Objetos maquinados centrifugados de aleación ferrosa fundidos</t>
  </si>
  <si>
    <t>Objetos maquinados centrifugados de acero fundidos</t>
  </si>
  <si>
    <t>Objetos maquinados centrifugados de acero inoxidable fundidos</t>
  </si>
  <si>
    <t>Objetos maquinados centrifugados de hierro fundidos</t>
  </si>
  <si>
    <t>Objetos maquinados centrifugados de aluminio fundidos</t>
  </si>
  <si>
    <t>Objetos maquinados centrifugados de magnesio fundidos</t>
  </si>
  <si>
    <t>Objetos maquinados centrifugados de titanio fundidos</t>
  </si>
  <si>
    <t>Objetos maquinados centrifugados de berilio fundidos</t>
  </si>
  <si>
    <t>Objetos maquinados centrifugados de cobre fundidos</t>
  </si>
  <si>
    <t>Objetos maquinados centrifugados de latón fundidos</t>
  </si>
  <si>
    <t>Objetos maquinados centrifugados de bronce fundidos</t>
  </si>
  <si>
    <t>Objetos maquinados centrifugados de cinc fundidos</t>
  </si>
  <si>
    <t>Objetos maquinados centrifugados de estaño fundidos</t>
  </si>
  <si>
    <t>Objetos maquinados centrifugados de plomo fundidos</t>
  </si>
  <si>
    <t>Objetos maquinados centrifugados de metal precioso fundidos</t>
  </si>
  <si>
    <t>Objetos maquinados centrifugados de compuestos fundidos</t>
  </si>
  <si>
    <t>Objetos maquinados centrifugados de aleación de níquel fundidos</t>
  </si>
  <si>
    <t>Objetos maquinados centrifugados no metálicos fundidos</t>
  </si>
  <si>
    <t>Objetos maquinados de aleación no ferrosa fundidos en molde cerámico</t>
  </si>
  <si>
    <t>Objetos maquinados de aleación ferrosa fundidos en molde cerámico</t>
  </si>
  <si>
    <t>Objetos maquinados de acero fundidos en molde cerámico</t>
  </si>
  <si>
    <t>Objetos maquinados de acero inoxidable fundidos en molde cerámico</t>
  </si>
  <si>
    <t>Objetos maquinados de hierro fundidos en molde cerámico</t>
  </si>
  <si>
    <t>Objetos maquinados de aluminio fundidos en molde cerámico</t>
  </si>
  <si>
    <t>Objetos maquinados de magnesio fundidos en molde cerámico</t>
  </si>
  <si>
    <t>Objetos maquinados de titanio fundidos en molde cerámico</t>
  </si>
  <si>
    <t>Objetos maquinados de berilio fundidos en molde cerámico</t>
  </si>
  <si>
    <t>Objetos maquinados de cobre fundidos en molde cerámico</t>
  </si>
  <si>
    <t>Objetos maquinados de latón fundidos en molde cerámico</t>
  </si>
  <si>
    <t>Objetos maquinados de bronce fundidos en molde cerámico</t>
  </si>
  <si>
    <t>Objetos maquinados de cinc fundidos en molde cerámico</t>
  </si>
  <si>
    <t>Objetos maquinados de estaño fundidos en molde cerámico</t>
  </si>
  <si>
    <t>Objetos maquinados de plomo fundidos en molde cerámico</t>
  </si>
  <si>
    <t>Objetos maquinados de metal precioso fundidos en molde cerámico</t>
  </si>
  <si>
    <t>Objetos maquinados de compuestos fundidos en molde cerámico</t>
  </si>
  <si>
    <t>Objetos maquinados de aleación de níquel fundidos en molde cerámico</t>
  </si>
  <si>
    <t>Objetos maquinados no metálicos fundidos en molde cerámico</t>
  </si>
  <si>
    <t>Objetos maquinados de aleación no ferrosa fundidos en molde de grafito</t>
  </si>
  <si>
    <t>Objetos maquinados de aleación ferrosa fundidos en molde de grafito</t>
  </si>
  <si>
    <t>Objetos maquinados de acero fundidos en molde de grafito</t>
  </si>
  <si>
    <t>Objetos maquinados de acero inoxidable fundidos en molde de grafito</t>
  </si>
  <si>
    <t>Objetos maquinados de hierro fundidos en molde de grafito</t>
  </si>
  <si>
    <t>Objetos maquinados de aluminio fundidos en molde de grafito</t>
  </si>
  <si>
    <t>Objetos maquinados de magnesio fundidos en molde de grafito</t>
  </si>
  <si>
    <t>Objetos maquinados de titanio fundidos en molde de grafito</t>
  </si>
  <si>
    <t>Objetos maquinados de berilio fundidos en molde de grafito</t>
  </si>
  <si>
    <t>Objetos maquinados de cobre fundidos en molde de grafito</t>
  </si>
  <si>
    <t>Objetos maquinados de latón fundidos en molde de grafito</t>
  </si>
  <si>
    <t>Objetos maquinados de bronce fundidos en molde de grafito</t>
  </si>
  <si>
    <t>Objetos maquinados de cinc fundidos en molde de grafito</t>
  </si>
  <si>
    <t>Objetos maquinados de estaño fundidos en molde de grafito</t>
  </si>
  <si>
    <t>Objetos maquinados de plomo fundidos en molde de grafito</t>
  </si>
  <si>
    <t>Objetos maquinados de metal precioso fundidos en molde de grafito</t>
  </si>
  <si>
    <t>Objetos maquinados de compuestos fundidos en molde de grafito</t>
  </si>
  <si>
    <t>Objetos maquinados de aleación de níquel fundidos en molde de grafito</t>
  </si>
  <si>
    <t>Objetos maquinados no metálicos fundidos en molde de grafito</t>
  </si>
  <si>
    <t>Forjaduras en estampa abierta de aleación no ferrosa</t>
  </si>
  <si>
    <t>Forjaduras en estampa abierta de aleación ferrosa</t>
  </si>
  <si>
    <t>Forjaduras en estampa abierta de acero</t>
  </si>
  <si>
    <t>Forjaduras en estampa abierta de acero inoxidable</t>
  </si>
  <si>
    <t>Forjaduras en estampa abierta de hierro</t>
  </si>
  <si>
    <t>Forjaduras en estampa abierta de aluminio</t>
  </si>
  <si>
    <t>Forjaduras en estampa abierta de magnesio</t>
  </si>
  <si>
    <t>Forjaduras en estampa abierta de titanio</t>
  </si>
  <si>
    <t>Forjaduras en estampa abierta de berilio</t>
  </si>
  <si>
    <t>Forjaduras en estampa abierta de cobre</t>
  </si>
  <si>
    <t>Forjaduras en estampa abierta de latón</t>
  </si>
  <si>
    <t>Forjaduras en estampa abierta de bronce</t>
  </si>
  <si>
    <t>Forjaduras en estampa abierta de cinc</t>
  </si>
  <si>
    <t>Forjaduras en estampa abierta de estaño</t>
  </si>
  <si>
    <t>Forjaduras en estampa abierta de plomo</t>
  </si>
  <si>
    <t>Forjaduras en estampa abierta de metal precioso</t>
  </si>
  <si>
    <t>Forjaduras en estampa cerrada de aleación no ferrosa</t>
  </si>
  <si>
    <t>Forjaduras en estampa cerrada de aleación ferrosa</t>
  </si>
  <si>
    <t>Forjaduras en estampa cerrada de acero</t>
  </si>
  <si>
    <t>Forjaduras en estampa cerrada de acero inoxidable</t>
  </si>
  <si>
    <t>Forjaduras en estampa cerrada de hierro</t>
  </si>
  <si>
    <t>Forjaduras en estampa cerrada de aluminio</t>
  </si>
  <si>
    <t>Forjaduras en estampa cerrada de magnesio</t>
  </si>
  <si>
    <t>Forjaduras en estampa cerrada de titanio</t>
  </si>
  <si>
    <t>Forjaduras en estampa cerrada de berilio</t>
  </si>
  <si>
    <t>Forjaduras en estampa cerrada de cobre</t>
  </si>
  <si>
    <t>Forjaduras en estampa cerrada de latón</t>
  </si>
  <si>
    <t>Forjaduras en estampa cerrada de bronce</t>
  </si>
  <si>
    <t>Forjaduras en estampa cerrada de cinc</t>
  </si>
  <si>
    <t>Forjaduras en estampa cerrada de estaño</t>
  </si>
  <si>
    <t>Forjaduras en estampa cerrada de plomo</t>
  </si>
  <si>
    <t>Forjaduras en estampa cerrada de metal precioso</t>
  </si>
  <si>
    <t>Forjaduras en estampa de impresión de aleación no ferrosa</t>
  </si>
  <si>
    <t>Forjaduras en estampa de impresión de aleación ferrosa</t>
  </si>
  <si>
    <t>Forjaduras en estampa de impresión de acero</t>
  </si>
  <si>
    <t>Forjaduras en estampa de impresión de acero inoxidable</t>
  </si>
  <si>
    <t>Forjaduras en estampa de impresión de hierro</t>
  </si>
  <si>
    <t>Forjaduras en estampa de impresión de aluminio</t>
  </si>
  <si>
    <t>Forjaduras en estampa de impresión de magnesio</t>
  </si>
  <si>
    <t>Forjaduras en estampa de impresión de titanio</t>
  </si>
  <si>
    <t>Forjaduras en estampa de impresión de berilio</t>
  </si>
  <si>
    <t>Forjaduras en estampa de impresión de cobre</t>
  </si>
  <si>
    <t>Forjaduras en estampa de impresión de latón</t>
  </si>
  <si>
    <t>Forjaduras en estampa de impresión de bronce</t>
  </si>
  <si>
    <t>Forjaduras en estampa de impresión de cinc</t>
  </si>
  <si>
    <t>Forjaduras en estampa de impresión de estaño</t>
  </si>
  <si>
    <t>Forjaduras en estampa de impresión de plomo</t>
  </si>
  <si>
    <t>Forjaduras en estampa de impresión de metal precioso</t>
  </si>
  <si>
    <t>Piezas de aleación no ferrosa forjadas a martinete</t>
  </si>
  <si>
    <t>Piezas de cinc forjadas a martinete</t>
  </si>
  <si>
    <t>Piezas de aleación ferrosa forjadas a martinete</t>
  </si>
  <si>
    <t>Piezas de estaño forjadas a martinete</t>
  </si>
  <si>
    <t>Piezas de plomo forjadas a martinete</t>
  </si>
  <si>
    <t>Piezas de acero forjadas a martinete</t>
  </si>
  <si>
    <t>Piezas de metal precioso forjadas a martinete</t>
  </si>
  <si>
    <t>Piezas de acero inoxidable forjadas a martinete</t>
  </si>
  <si>
    <t>Piezas de hierro forjadas a martinete</t>
  </si>
  <si>
    <t>Piezas de aluminio forjadas a martinete</t>
  </si>
  <si>
    <t>Piezas de magnesio forjadas a martinete</t>
  </si>
  <si>
    <t>Piezas de titanio forjadas a martinete</t>
  </si>
  <si>
    <t>Piezas de berilio forjadas a martinete</t>
  </si>
  <si>
    <t>Piezas de cobre forjadas a martinete</t>
  </si>
  <si>
    <t>Piezas de latón forjadas a martinete</t>
  </si>
  <si>
    <t>Piezas de bronce forjadas a martinete</t>
  </si>
  <si>
    <t>Forjado por golpe de troquel de acero en frío</t>
  </si>
  <si>
    <t>Forjado por golpe de troquel de semi acabados</t>
  </si>
  <si>
    <t>Forjaduras anulares laminadas de aluminio</t>
  </si>
  <si>
    <t>Forjaduras anulares laminadas de berilio</t>
  </si>
  <si>
    <t>Forjaduras anulares laminadas de latón</t>
  </si>
  <si>
    <t>Forjaduras anulares laminadas de bronce</t>
  </si>
  <si>
    <t>Forjaduras anulares laminadas de cobre</t>
  </si>
  <si>
    <t>Forjaduras anulares laminadas de hierro</t>
  </si>
  <si>
    <t>Forjaduras anulares laminadas de plomo</t>
  </si>
  <si>
    <t>Forjaduras anulares laminadas de magnesio</t>
  </si>
  <si>
    <t>Forjaduras anulares laminadas de metal precioso</t>
  </si>
  <si>
    <t>Forjaduras anulares laminadas de acero inoxidable</t>
  </si>
  <si>
    <t>Forjaduras anulares laminadas de estaño</t>
  </si>
  <si>
    <t>Forjaduras anulares laminadas de titanio</t>
  </si>
  <si>
    <t>Forjaduras anulares laminadas de cinc</t>
  </si>
  <si>
    <t>Forjaduras anulares laminadas de aleación no ferrosa</t>
  </si>
  <si>
    <t>Forjaduras anulares laminadas de aleación ferrosa</t>
  </si>
  <si>
    <t>Forjaduras anulares laminadas de acero</t>
  </si>
  <si>
    <t>Componentes de metal ferroso pulverizado</t>
  </si>
  <si>
    <t>Partes de metal no ferroso pulverizado</t>
  </si>
  <si>
    <t>Molduras por inyección de plástico</t>
  </si>
  <si>
    <t>Molduras por inyección de caucho</t>
  </si>
  <si>
    <t>Molduras por inyección de vidrio</t>
  </si>
  <si>
    <t>Molduras al vacío de plástico</t>
  </si>
  <si>
    <t>Molduras al vacío de caucho</t>
  </si>
  <si>
    <t>Molduras al vacío de vidrio</t>
  </si>
  <si>
    <t>Moldeados plásticos por inyección de aire</t>
  </si>
  <si>
    <t>Moldeados de caucho por inyección de aire</t>
  </si>
  <si>
    <t>Moldeados de inyección de reacción de plástico</t>
  </si>
  <si>
    <t>Moldeados de inyección de reacción de caucho</t>
  </si>
  <si>
    <t>Cuerda de algodón</t>
  </si>
  <si>
    <t>Cuerda de poliéster</t>
  </si>
  <si>
    <t>Cuerda de polipropileno</t>
  </si>
  <si>
    <t>Cuerda de nylon</t>
  </si>
  <si>
    <t>Cable de acero</t>
  </si>
  <si>
    <t>Cuerda de cáñamo</t>
  </si>
  <si>
    <t>Cuerda o pita</t>
  </si>
  <si>
    <t>Cabuya</t>
  </si>
  <si>
    <t>Cuerda de caucho</t>
  </si>
  <si>
    <t>Cadenas de seguridad</t>
  </si>
  <si>
    <t>Cadenas de rodillos</t>
  </si>
  <si>
    <t>Cadenas resistentes de bobina</t>
  </si>
  <si>
    <t>Cadenas de banda</t>
  </si>
  <si>
    <t>Cadena "jack"</t>
  </si>
  <si>
    <t>Cadenas corrientes</t>
  </si>
  <si>
    <t>Cadenas de bola</t>
  </si>
  <si>
    <t>Eslabones de cadena</t>
  </si>
  <si>
    <t>Cables de control no eléctrico</t>
  </si>
  <si>
    <t>Cables elevadores</t>
  </si>
  <si>
    <t>Cable-vías</t>
  </si>
  <si>
    <t>Cable de acero no eléctrico</t>
  </si>
  <si>
    <t>Cable de cobre no eléctrico</t>
  </si>
  <si>
    <t>Cable de aluminio no eléctrico</t>
  </si>
  <si>
    <t>Cuerda de acero para piano</t>
  </si>
  <si>
    <t>Alambre de grapa</t>
  </si>
  <si>
    <t>Correas de metal</t>
  </si>
  <si>
    <t>Correas de cuero</t>
  </si>
  <si>
    <t>Correas de fibra</t>
  </si>
  <si>
    <t>Correas plásticas</t>
  </si>
  <si>
    <t>Correas de caucho</t>
  </si>
  <si>
    <t>Alambre de navaja</t>
  </si>
  <si>
    <t>Alambre de púas</t>
  </si>
  <si>
    <t>Tornillos de perno</t>
  </si>
  <si>
    <t>Tornillos de anclaje</t>
  </si>
  <si>
    <t>Clavo-tornillo</t>
  </si>
  <si>
    <t>Tornillos de máquina</t>
  </si>
  <si>
    <t>Tornillos de presión</t>
  </si>
  <si>
    <t>Tornillos para lámina metálica</t>
  </si>
  <si>
    <t>Tornillos roscadores</t>
  </si>
  <si>
    <t>Tornillos de rosca para madera</t>
  </si>
  <si>
    <t>Tornillos para drywall</t>
  </si>
  <si>
    <t>Tornillo cautivo</t>
  </si>
  <si>
    <t>Tornillos de apriete</t>
  </si>
  <si>
    <t>Tornillos de rosca para laminados</t>
  </si>
  <si>
    <t>Tornillos de cabeza perdida</t>
  </si>
  <si>
    <t>Tornillos de soldadura</t>
  </si>
  <si>
    <t>Tornillo de orejas</t>
  </si>
  <si>
    <t>Tornillo de hombros</t>
  </si>
  <si>
    <t>Tornillo de enchufe</t>
  </si>
  <si>
    <t>Pernos de anclaje</t>
  </si>
  <si>
    <t>Pernos ciegos</t>
  </si>
  <si>
    <t>Pernos de carruaje</t>
  </si>
  <si>
    <t>Pernos de horquilla</t>
  </si>
  <si>
    <t>Pernos de cilindro</t>
  </si>
  <si>
    <t>Cerrojos de puerta</t>
  </si>
  <si>
    <t>Pernos de expansión</t>
  </si>
  <si>
    <t>Tirafondos</t>
  </si>
  <si>
    <t>Tornillo de fiador</t>
  </si>
  <si>
    <t>Pernos de ojo</t>
  </si>
  <si>
    <t>Pernos de sujeción</t>
  </si>
  <si>
    <t>Pernos de espiga o de reborde</t>
  </si>
  <si>
    <t>Pernos de tensión</t>
  </si>
  <si>
    <t>Pernos estructurales</t>
  </si>
  <si>
    <t>Pernos en u</t>
  </si>
  <si>
    <t>Pernos de ala</t>
  </si>
  <si>
    <t>Varilla roscada</t>
  </si>
  <si>
    <t>Pernos prisioneros</t>
  </si>
  <si>
    <t>Pernos de cabeza hexagonal</t>
  </si>
  <si>
    <t>Pernos elevadores</t>
  </si>
  <si>
    <t>Tuercas de anclaje</t>
  </si>
  <si>
    <t>Tuercas de rodamiento</t>
  </si>
  <si>
    <t>Tuercas ciegas</t>
  </si>
  <si>
    <t>Tuercas de cañón</t>
  </si>
  <si>
    <t>Tuerca tapa</t>
  </si>
  <si>
    <t>Tuercas cautivas</t>
  </si>
  <si>
    <t>Tuercas almenadas</t>
  </si>
  <si>
    <t>Tuercas de canal</t>
  </si>
  <si>
    <t>Tuercas sujetadoras</t>
  </si>
  <si>
    <t>Tuercas de expansión</t>
  </si>
  <si>
    <t>Tuercas de ojo</t>
  </si>
  <si>
    <t>Tuercas de brida</t>
  </si>
  <si>
    <t>Tuercas de manguera</t>
  </si>
  <si>
    <t>Tuercas de inserción</t>
  </si>
  <si>
    <t>Contratuercas</t>
  </si>
  <si>
    <t>Tuercas de aletas</t>
  </si>
  <si>
    <t>Tuercas de fiador</t>
  </si>
  <si>
    <t>Tuercas giratorias</t>
  </si>
  <si>
    <t>Tuercas limitadoras</t>
  </si>
  <si>
    <t>Tuercas de resorte</t>
  </si>
  <si>
    <t>Tuercas de unión</t>
  </si>
  <si>
    <t>Tuercas de placa con rosca</t>
  </si>
  <si>
    <t>Tuercas de prensa</t>
  </si>
  <si>
    <t>Tuercas abrazaderas</t>
  </si>
  <si>
    <t>Tuercas domo</t>
  </si>
  <si>
    <t>Tuercas hexagonales</t>
  </si>
  <si>
    <t>Tuercas de acople</t>
  </si>
  <si>
    <t>Tuercas estriadas</t>
  </si>
  <si>
    <t>Tuercas cuadradas</t>
  </si>
  <si>
    <t>Tuercas soldables</t>
  </si>
  <si>
    <t>Arandelas de seguridad</t>
  </si>
  <si>
    <t>Arandelas achaflanadas</t>
  </si>
  <si>
    <t>Arandelas de fijación</t>
  </si>
  <si>
    <t>Arandelas curvas</t>
  </si>
  <si>
    <t>Arandelas aislantes eléctricas</t>
  </si>
  <si>
    <t>Arandelas de acabado</t>
  </si>
  <si>
    <t>Arandelas planas</t>
  </si>
  <si>
    <t>Arandelas abiertas</t>
  </si>
  <si>
    <t>Arandelas reductoras</t>
  </si>
  <si>
    <t>Arandelas de separación</t>
  </si>
  <si>
    <t>Arandelas de resorte</t>
  </si>
  <si>
    <t>Arandelas cuadradas</t>
  </si>
  <si>
    <t>Arandelas giratorias</t>
  </si>
  <si>
    <t>Arandelas de empuje</t>
  </si>
  <si>
    <t>Arandelas de tope</t>
  </si>
  <si>
    <t>Espaciadores y separadores</t>
  </si>
  <si>
    <t>Arandelas cónicas</t>
  </si>
  <si>
    <t>Arandelas de sellado</t>
  </si>
  <si>
    <t>Juegos de arandelas</t>
  </si>
  <si>
    <t>Arandelas en domo o esféricas</t>
  </si>
  <si>
    <t>Muelles helicoidales</t>
  </si>
  <si>
    <t>Muelles</t>
  </si>
  <si>
    <t>Muelles espirales</t>
  </si>
  <si>
    <t>Resortes de compresión</t>
  </si>
  <si>
    <t>Resortes para estampas</t>
  </si>
  <si>
    <t>Muelles de disco</t>
  </si>
  <si>
    <t>Muelles de extensión</t>
  </si>
  <si>
    <t>Muelles de torsión</t>
  </si>
  <si>
    <t>Chinches</t>
  </si>
  <si>
    <t>Clavos de sombrerete</t>
  </si>
  <si>
    <t>Clavos de acabado</t>
  </si>
  <si>
    <t>Clavos de mampostería</t>
  </si>
  <si>
    <t>Clavos para tejados</t>
  </si>
  <si>
    <t>Clavos de alambre</t>
  </si>
  <si>
    <t>Clavos de tapicería</t>
  </si>
  <si>
    <t>Pasadores de arrastre</t>
  </si>
  <si>
    <t>Anclajes de concreto</t>
  </si>
  <si>
    <t>Anclajes de cuña</t>
  </si>
  <si>
    <t>Anclajes de pared</t>
  </si>
  <si>
    <t>Anclajes de tornillo</t>
  </si>
  <si>
    <t>Anclajes de resina</t>
  </si>
  <si>
    <t>Anclaje de tubería</t>
  </si>
  <si>
    <t>Anclajes de expansión de clavo</t>
  </si>
  <si>
    <t>Anclajes de amarre</t>
  </si>
  <si>
    <t>Remaches ciegos</t>
  </si>
  <si>
    <t>Remaches de corona</t>
  </si>
  <si>
    <t>Remaches de cabeza plana</t>
  </si>
  <si>
    <t>Remaches completos</t>
  </si>
  <si>
    <t>Remaches de trinquetes</t>
  </si>
  <si>
    <t>Remaches de estañador</t>
  </si>
  <si>
    <t>Remaches de compresión</t>
  </si>
  <si>
    <t>Remaches de tonelero</t>
  </si>
  <si>
    <t>Remaches de botón</t>
  </si>
  <si>
    <t>Remaches articulados</t>
  </si>
  <si>
    <t>Perfiles de montaje</t>
  </si>
  <si>
    <t>Barras de montaje</t>
  </si>
  <si>
    <t>Regletas de montaje</t>
  </si>
  <si>
    <t>Abrazaderas de montaje</t>
  </si>
  <si>
    <t>Soportes colgantes de montaje</t>
  </si>
  <si>
    <t>Placas de montaje</t>
  </si>
  <si>
    <t>Paneles de montaje</t>
  </si>
  <si>
    <t>Estantes de montaje</t>
  </si>
  <si>
    <t>Correas de montaje</t>
  </si>
  <si>
    <t>Bujes de pared</t>
  </si>
  <si>
    <t>Pasadores de montaje</t>
  </si>
  <si>
    <t>Kits de montaje</t>
  </si>
  <si>
    <t>Aros interiores</t>
  </si>
  <si>
    <t>Cerraduras</t>
  </si>
  <si>
    <t>Goznes o bisagras</t>
  </si>
  <si>
    <t>Grapas</t>
  </si>
  <si>
    <t>Tensores</t>
  </si>
  <si>
    <t>Cierres para zunchado</t>
  </si>
  <si>
    <t>Pestillo</t>
  </si>
  <si>
    <t>Pasador de horquilla</t>
  </si>
  <si>
    <t>Pasadores estriados</t>
  </si>
  <si>
    <t>Anillos elásticos</t>
  </si>
  <si>
    <t>Horquilla</t>
  </si>
  <si>
    <t>Cierre de presión</t>
  </si>
  <si>
    <t>Abrazadera</t>
  </si>
  <si>
    <t>Uñeta</t>
  </si>
  <si>
    <t>Pasadores de conexión o acoplamiento</t>
  </si>
  <si>
    <t>Pasadores de alineación</t>
  </si>
  <si>
    <t>Ataduras de torsión</t>
  </si>
  <si>
    <t>Soportes para estanterías</t>
  </si>
  <si>
    <t>Soportes en escuadra</t>
  </si>
  <si>
    <t>Soportes para accesorios eléctricos</t>
  </si>
  <si>
    <t>Soportes de montaje magnético</t>
  </si>
  <si>
    <t>Soporte de pared</t>
  </si>
  <si>
    <t>Soportes de piñón</t>
  </si>
  <si>
    <t>Ganchos giratorios</t>
  </si>
  <si>
    <t>Ganchos de resorte</t>
  </si>
  <si>
    <t>Ganchos en s</t>
  </si>
  <si>
    <t>Ganchos de seguridad</t>
  </si>
  <si>
    <t>Ganchos de suspensión</t>
  </si>
  <si>
    <t>Ganchos en j</t>
  </si>
  <si>
    <t>Ganchos de alambre para riostras</t>
  </si>
  <si>
    <t>Ganchos de grúa</t>
  </si>
  <si>
    <t>Ganchos de atornillar</t>
  </si>
  <si>
    <t>Ganchos de tablero</t>
  </si>
  <si>
    <t>Gancho de deslizamiento</t>
  </si>
  <si>
    <t>Ruedas para muebles</t>
  </si>
  <si>
    <t>Ruedas</t>
  </si>
  <si>
    <t>Deslizadoras</t>
  </si>
  <si>
    <t>Puntas de rodillo</t>
  </si>
  <si>
    <t>Chapas o pomos</t>
  </si>
  <si>
    <t>Insertos</t>
  </si>
  <si>
    <t>Grilletes</t>
  </si>
  <si>
    <t>Topes de puerta</t>
  </si>
  <si>
    <t>Cable dedal</t>
  </si>
  <si>
    <t>Cubiertas de tornillos</t>
  </si>
  <si>
    <t>Barras de pánico</t>
  </si>
  <si>
    <t>Pasadores posicionadores</t>
  </si>
  <si>
    <t>Empalmes o placas de unión</t>
  </si>
  <si>
    <t>Collar del eje</t>
  </si>
  <si>
    <t>Abrazaderas de espiga</t>
  </si>
  <si>
    <t>Abrazaderas de resorte</t>
  </si>
  <si>
    <t>Abrazaderas de tornillo</t>
  </si>
  <si>
    <t>Abrazadera de cable metálico</t>
  </si>
  <si>
    <t>Abrazadera para viga doble t</t>
  </si>
  <si>
    <t>Abrazaderas de manguera o tubo</t>
  </si>
  <si>
    <t>Acoples elastoméricos</t>
  </si>
  <si>
    <t>Acoples por engranaje</t>
  </si>
  <si>
    <t>Acoples metálicos</t>
  </si>
  <si>
    <t>Acoples en miniatura</t>
  </si>
  <si>
    <t>Manguitos de acoplamiento</t>
  </si>
  <si>
    <t>Desconectores rápidos</t>
  </si>
  <si>
    <t>Férula</t>
  </si>
  <si>
    <t>Conector de remolque</t>
  </si>
  <si>
    <t>Pasadores de resorte</t>
  </si>
  <si>
    <t>Anillos de retención</t>
  </si>
  <si>
    <t>Pasador de espiga</t>
  </si>
  <si>
    <t>Pasadores de cono</t>
  </si>
  <si>
    <t>Horquillas de eje o de disco</t>
  </si>
  <si>
    <t>Bloquecillo</t>
  </si>
  <si>
    <t>Soportes o retenes del rodamiento</t>
  </si>
  <si>
    <t>Collares de retención</t>
  </si>
  <si>
    <t>Grapas de retención</t>
  </si>
  <si>
    <t>Pasadores roscados</t>
  </si>
  <si>
    <t>Pasadores de pivote</t>
  </si>
  <si>
    <t>Pasadores de deslizamiento</t>
  </si>
  <si>
    <t>Montante de dos extremos</t>
  </si>
  <si>
    <t>Rodamientos embridados</t>
  </si>
  <si>
    <t>Rodamientos radiales</t>
  </si>
  <si>
    <t>Rodamientos de rueda</t>
  </si>
  <si>
    <t>Rodamientos de balineras</t>
  </si>
  <si>
    <t>Rodamientos de rodillos</t>
  </si>
  <si>
    <t>Rodamientos lineales</t>
  </si>
  <si>
    <t>Rodamientos de empuje</t>
  </si>
  <si>
    <t>Rodamientos de cabeza de biela</t>
  </si>
  <si>
    <t>Rodamientos de manguito interior</t>
  </si>
  <si>
    <t>Rodamientos esféricos</t>
  </si>
  <si>
    <t>Soportes de cojinetes</t>
  </si>
  <si>
    <t>Rodamiento de agujas</t>
  </si>
  <si>
    <t>Rodamientos colgaderos</t>
  </si>
  <si>
    <t>Rodamientos simples</t>
  </si>
  <si>
    <t>Rodamientos cónicos</t>
  </si>
  <si>
    <t>Jaula de rodamiento</t>
  </si>
  <si>
    <t>Carcasas o pedestales de rodamientos</t>
  </si>
  <si>
    <t>Muñones de rodamientos</t>
  </si>
  <si>
    <t>Bolas o rodillos de cojinete</t>
  </si>
  <si>
    <t>Rodamientos magnéticos</t>
  </si>
  <si>
    <t>Rodamientos neumáticos</t>
  </si>
  <si>
    <t>Tapas de rodamientos</t>
  </si>
  <si>
    <t>Revestimientos de rodamiento</t>
  </si>
  <si>
    <t>Almohadillas de rodamiento</t>
  </si>
  <si>
    <t>Conos de rodamiento</t>
  </si>
  <si>
    <t>Rodamiento partido</t>
  </si>
  <si>
    <t>Sombreretes de rodamiento</t>
  </si>
  <si>
    <t>Bujes de taladro</t>
  </si>
  <si>
    <t>Bujes pilotos</t>
  </si>
  <si>
    <t>Bujes de eje</t>
  </si>
  <si>
    <t>Bujes de brida</t>
  </si>
  <si>
    <t>Engranajes de fricción</t>
  </si>
  <si>
    <t>Engranajes cónicos</t>
  </si>
  <si>
    <t>Engranajes rectos</t>
  </si>
  <si>
    <t>Engranajes biselados</t>
  </si>
  <si>
    <t>Engranajes cremallera</t>
  </si>
  <si>
    <t>Engranajes piñón</t>
  </si>
  <si>
    <t>Engranajes de anillo</t>
  </si>
  <si>
    <t>Engranajes de tornillo sin fin</t>
  </si>
  <si>
    <t>Engranajes laterales</t>
  </si>
  <si>
    <t>Engranajes helicoidales</t>
  </si>
  <si>
    <t>Ruedas dentadas</t>
  </si>
  <si>
    <t>Ruedas motrices</t>
  </si>
  <si>
    <t>Rueda voladora</t>
  </si>
  <si>
    <t>Poleas</t>
  </si>
  <si>
    <t>Cepillos de rueda</t>
  </si>
  <si>
    <t>Ruedas de rodillos</t>
  </si>
  <si>
    <t>Ruedas dentadas para cadena de rodillos</t>
  </si>
  <si>
    <t>Juntas obturadoras plásticas</t>
  </si>
  <si>
    <t>Juntas obturadoras de caucho</t>
  </si>
  <si>
    <t>Juntas obturadoras de metal</t>
  </si>
  <si>
    <t>Juntas obturadoras textiles</t>
  </si>
  <si>
    <t>Juntas obturadoras de corcho</t>
  </si>
  <si>
    <t>Juntas teóricas</t>
  </si>
  <si>
    <t>Juntas de interferencia electromagnética (IEM)</t>
  </si>
  <si>
    <t>Juntas bulonadas</t>
  </si>
  <si>
    <t>Equipos de cubrejuntas</t>
  </si>
  <si>
    <t>Juntas de silicona</t>
  </si>
  <si>
    <t>Juntas líquidas</t>
  </si>
  <si>
    <t>Juntas de fibra comprimida</t>
  </si>
  <si>
    <t>Sellos de plástico</t>
  </si>
  <si>
    <t>Sellos de caucho</t>
  </si>
  <si>
    <t>Sellos metálicos</t>
  </si>
  <si>
    <t>Sello mecánico</t>
  </si>
  <si>
    <t>Sellos de diafragma</t>
  </si>
  <si>
    <t>Juegos de sellos</t>
  </si>
  <si>
    <t>Manguitos de mástil</t>
  </si>
  <si>
    <t>Empaques</t>
  </si>
  <si>
    <t>Prensaestopas</t>
  </si>
  <si>
    <t>Deflectores de aceite</t>
  </si>
  <si>
    <t>Papeles abrasivos</t>
  </si>
  <si>
    <t>Pulidor</t>
  </si>
  <si>
    <t>Telas abrasivas</t>
  </si>
  <si>
    <t>Almohadillas abrasivas</t>
  </si>
  <si>
    <t>Discos abrasivos</t>
  </si>
  <si>
    <t>Cintas abrasivas</t>
  </si>
  <si>
    <t>Polvo de diamante</t>
  </si>
  <si>
    <t>Pulidores abrasivos</t>
  </si>
  <si>
    <t>Piedras abrasivas</t>
  </si>
  <si>
    <t>Virutas de acero</t>
  </si>
  <si>
    <t>Chorro de balines o perdigones</t>
  </si>
  <si>
    <t>Cuentas de vidrio</t>
  </si>
  <si>
    <t>Medio amortiguador</t>
  </si>
  <si>
    <t>Malla abrasiva</t>
  </si>
  <si>
    <t>Rollos de cartucho abrasivo</t>
  </si>
  <si>
    <t>Planchas de esmeril</t>
  </si>
  <si>
    <t>Carburo de tungsteno</t>
  </si>
  <si>
    <t>Tambores abrasivos</t>
  </si>
  <si>
    <t>Ruedas abrasivas cúbicas de nitrato borozon</t>
  </si>
  <si>
    <t>Ruedas abrasivas de diamante</t>
  </si>
  <si>
    <t>Ruedas abrasivas de carburo de tungsteno</t>
  </si>
  <si>
    <t>Cinta de ductos</t>
  </si>
  <si>
    <t>Cinta aislante eléctrica</t>
  </si>
  <si>
    <t>Cinta de enmascarar</t>
  </si>
  <si>
    <t>Cinta para alfombras</t>
  </si>
  <si>
    <t>Cinta doble faz</t>
  </si>
  <si>
    <t>Cinta de bísmalemida</t>
  </si>
  <si>
    <t>Cinta de fibra de vidrio</t>
  </si>
  <si>
    <t>Cinta de grafito</t>
  </si>
  <si>
    <t>Cinta de nylon</t>
  </si>
  <si>
    <t>Cinta impregnada de resina</t>
  </si>
  <si>
    <t>Cinta de malla metálica</t>
  </si>
  <si>
    <t>Cinta transparente</t>
  </si>
  <si>
    <t>Cintas antideslizantes de seguridad</t>
  </si>
  <si>
    <t>Cinta de sellado de hilo de poli tetrafluoretileno (ptfe)</t>
  </si>
  <si>
    <t>Cintas de papel</t>
  </si>
  <si>
    <t>Cinta reflectiva</t>
  </si>
  <si>
    <t>Cinta para empaquetar</t>
  </si>
  <si>
    <t>Cinta conductora de electricidad</t>
  </si>
  <si>
    <t>Cinta para reparar tubería o manguera</t>
  </si>
  <si>
    <t>Cinta para marcar los pasillos</t>
  </si>
  <si>
    <t>Cinta metálica</t>
  </si>
  <si>
    <t>Cinta de transferencia adhesiva</t>
  </si>
  <si>
    <t>Cinta de tela</t>
  </si>
  <si>
    <t>Cinta para codificación de color</t>
  </si>
  <si>
    <t>Cinta de vinilo</t>
  </si>
  <si>
    <t>Cinta magnética</t>
  </si>
  <si>
    <t>Cintas de espuma</t>
  </si>
  <si>
    <t>Cinta de montaje</t>
  </si>
  <si>
    <t>Adhesivos químicos</t>
  </si>
  <si>
    <t>Pastas</t>
  </si>
  <si>
    <t>Gomas</t>
  </si>
  <si>
    <t>Cementos de caucho</t>
  </si>
  <si>
    <t>Masillas</t>
  </si>
  <si>
    <t>Calafateos</t>
  </si>
  <si>
    <t>Aglomerante epoxy</t>
  </si>
  <si>
    <t>Adhesivos de espuma</t>
  </si>
  <si>
    <t>Adhesivos de termo impregnación</t>
  </si>
  <si>
    <t>Pegamentos</t>
  </si>
  <si>
    <t>Adhesivos de lámina</t>
  </si>
  <si>
    <t>Selladores de rosca</t>
  </si>
  <si>
    <t>Adhesivo reusable</t>
  </si>
  <si>
    <t>Lacre</t>
  </si>
  <si>
    <t>Activadores del adhesivo</t>
  </si>
  <si>
    <t>Adhesivos líquidos</t>
  </si>
  <si>
    <t>Cementos disolventes</t>
  </si>
  <si>
    <t>Pinturas de esmalte</t>
  </si>
  <si>
    <t>Pinturas de agua</t>
  </si>
  <si>
    <t>Pinturas basadas en pigmentos</t>
  </si>
  <si>
    <t>Pinturas de revestimiento</t>
  </si>
  <si>
    <t>Pinturas de aceite</t>
  </si>
  <si>
    <t>Pinturas de látex</t>
  </si>
  <si>
    <t>Pinturas en aerosol</t>
  </si>
  <si>
    <t>Pinturas acrílicas</t>
  </si>
  <si>
    <t>Bases para esmalte</t>
  </si>
  <si>
    <t>Bases de poliuretano</t>
  </si>
  <si>
    <t>Bases de uretano</t>
  </si>
  <si>
    <t>Bases de látex</t>
  </si>
  <si>
    <t>Lechada de cal con cola para blanquear paredes</t>
  </si>
  <si>
    <t>Secantes de pintura</t>
  </si>
  <si>
    <t>Extensor o retardador de pintura</t>
  </si>
  <si>
    <t>Agentes antideslizantes</t>
  </si>
  <si>
    <t>Agentes niveladores</t>
  </si>
  <si>
    <t>Vitrificados</t>
  </si>
  <si>
    <t>Lustres</t>
  </si>
  <si>
    <t>Lacas</t>
  </si>
  <si>
    <t>Sellantes</t>
  </si>
  <si>
    <t>Barniz de laca</t>
  </si>
  <si>
    <t>Tinturas</t>
  </si>
  <si>
    <t>Barnices</t>
  </si>
  <si>
    <t>Recubrimiento de polvo</t>
  </si>
  <si>
    <t>Removedores de pintura o barniz</t>
  </si>
  <si>
    <t>Compuestos para arrancar pintura o barniz</t>
  </si>
  <si>
    <t>Diluyentes para pinturas y barnices</t>
  </si>
  <si>
    <t>Paños para herramientas</t>
  </si>
  <si>
    <t>Herramientas para bordes</t>
  </si>
  <si>
    <t>Equipo para protección</t>
  </si>
  <si>
    <t>Brochas</t>
  </si>
  <si>
    <t>Mezcladores de pintura</t>
  </si>
  <si>
    <t>Rodillos de pintar</t>
  </si>
  <si>
    <t>Pistolas de pintar</t>
  </si>
  <si>
    <t>Bandejas de pintura</t>
  </si>
  <si>
    <t>Guantes para pintar</t>
  </si>
  <si>
    <t>Varillas telescópicas</t>
  </si>
  <si>
    <t>Boquillas de pintura</t>
  </si>
  <si>
    <t>Cepillos de aire</t>
  </si>
  <si>
    <t>Coladores de pintura</t>
  </si>
  <si>
    <t>Forradores de bandeja de pintura</t>
  </si>
  <si>
    <t>Cubiertas para rodillos de pintura</t>
  </si>
  <si>
    <t>Extractos inorgánicos para curtiembre</t>
  </si>
  <si>
    <t>Extractos orgánicos de origen animal para curtiembre</t>
  </si>
  <si>
    <t>Extractos orgánicos de origen vegetal para curtiembre</t>
  </si>
  <si>
    <t>Aluminio en barra labrada</t>
  </si>
  <si>
    <t>Berilio en barra labrada</t>
  </si>
  <si>
    <t>Latón en barra labrada</t>
  </si>
  <si>
    <t>Bronce en barra labrada</t>
  </si>
  <si>
    <t>Cobre en barra labrada</t>
  </si>
  <si>
    <t>Hierro en barra labrada</t>
  </si>
  <si>
    <t>Plomo en barra labrada</t>
  </si>
  <si>
    <t>Magnesio en barra labrada</t>
  </si>
  <si>
    <t>Metal precioso en barra labrada</t>
  </si>
  <si>
    <t>Acero inoxidable en barra labrada</t>
  </si>
  <si>
    <t>Estaño en barra labrada</t>
  </si>
  <si>
    <t>Titanio en barra labrada</t>
  </si>
  <si>
    <t>Cinc en barra labrada</t>
  </si>
  <si>
    <t>Aleación no ferrosa en barra labrada</t>
  </si>
  <si>
    <t>Aleación ferrosa en barra labrada</t>
  </si>
  <si>
    <t>Acero en barra labrada</t>
  </si>
  <si>
    <t>Compuestos en barra labrada</t>
  </si>
  <si>
    <t>Aleación de níquel en barra labrada</t>
  </si>
  <si>
    <t>Material no metálico en barra labrada</t>
  </si>
  <si>
    <t>Aluminio en placa labrada</t>
  </si>
  <si>
    <t>Berilio en placa labrada</t>
  </si>
  <si>
    <t>Latón en placa labrada</t>
  </si>
  <si>
    <t>Bronce en placa labrada</t>
  </si>
  <si>
    <t>Cobre en placa labrada</t>
  </si>
  <si>
    <t>Hierro en placa labrada</t>
  </si>
  <si>
    <t>Plomo en placa labrada</t>
  </si>
  <si>
    <t>Magnesio en placa labrada</t>
  </si>
  <si>
    <t>Metal precioso en placa labrada</t>
  </si>
  <si>
    <t>Acero inoxidable en placa labrada</t>
  </si>
  <si>
    <t>Estaño en placa labrada</t>
  </si>
  <si>
    <t>Titanio en placa labrada</t>
  </si>
  <si>
    <t>Cinc en placa labrada</t>
  </si>
  <si>
    <t>Aleación no ferrosa en placa labrada</t>
  </si>
  <si>
    <t>Aleación ferrosa en placa labrada</t>
  </si>
  <si>
    <t>Acero en placa labrada</t>
  </si>
  <si>
    <t>Compuestos en placa labrada</t>
  </si>
  <si>
    <t>Aleación de níquel en placa labrada</t>
  </si>
  <si>
    <t>Material no metálico en placa labrada</t>
  </si>
  <si>
    <t>Tubería de aleación ferrosa</t>
  </si>
  <si>
    <t>Tubería de cobre</t>
  </si>
  <si>
    <t>Tubería de titanio</t>
  </si>
  <si>
    <t>Tubería de magnesio</t>
  </si>
  <si>
    <t>Tubería de estaño</t>
  </si>
  <si>
    <t>Tubería de latón</t>
  </si>
  <si>
    <t>Tubería de plomo</t>
  </si>
  <si>
    <t>Tubería de bronce</t>
  </si>
  <si>
    <t>Tubería de cinc</t>
  </si>
  <si>
    <t>Tubería de acero</t>
  </si>
  <si>
    <t>Tubería de hierro</t>
  </si>
  <si>
    <t>Tubería de cemento</t>
  </si>
  <si>
    <t>Tubería de plástico</t>
  </si>
  <si>
    <t>Tubería de goma</t>
  </si>
  <si>
    <t>Tubería de cristal</t>
  </si>
  <si>
    <t>Tubería de piedra</t>
  </si>
  <si>
    <t>Tubería de aleación no ferrosa</t>
  </si>
  <si>
    <t>Tubería de aluminio</t>
  </si>
  <si>
    <t>Tubería de acero inoxidable</t>
  </si>
  <si>
    <t>Tubería de metal precioso</t>
  </si>
  <si>
    <t>Tuberías de nailon</t>
  </si>
  <si>
    <t>Platina de latón</t>
  </si>
  <si>
    <t>Platina de acero</t>
  </si>
  <si>
    <t>Platina de acero inoxidable</t>
  </si>
  <si>
    <t>Platina de aluminio</t>
  </si>
  <si>
    <t>Platina de cobre</t>
  </si>
  <si>
    <t>Lentes</t>
  </si>
  <si>
    <t>Prismas</t>
  </si>
  <si>
    <t>Cristales de filtro</t>
  </si>
  <si>
    <t>Discos de cristal</t>
  </si>
  <si>
    <t>Vidrio moldeado</t>
  </si>
  <si>
    <t>Cristales de prismas</t>
  </si>
  <si>
    <t>Cristales de silicio</t>
  </si>
  <si>
    <t>Cristales de germanio</t>
  </si>
  <si>
    <t>Barras redondas</t>
  </si>
  <si>
    <t>Barras cuadradas</t>
  </si>
  <si>
    <t>Cristales indicadores de muestra</t>
  </si>
  <si>
    <t>Blancos de material óptico infrarrojo</t>
  </si>
  <si>
    <t>Espejos torneados con herramienta de diamante</t>
  </si>
  <si>
    <t>Espejos metálicos</t>
  </si>
  <si>
    <t>Espejos parabólicos</t>
  </si>
  <si>
    <t>Espejos sin revestimiento</t>
  </si>
  <si>
    <t>Espejos para láser</t>
  </si>
  <si>
    <t>Filtros ópticos de banda ancha</t>
  </si>
  <si>
    <t>Filtros de gradiente</t>
  </si>
  <si>
    <t>Filtros infrarrojos</t>
  </si>
  <si>
    <t>Filtros de láser</t>
  </si>
  <si>
    <t>Filtros de banda estrecha</t>
  </si>
  <si>
    <t>Filtros de película de plástico</t>
  </si>
  <si>
    <t>Filtros visuales</t>
  </si>
  <si>
    <t>Bóvedas de especialidad</t>
  </si>
  <si>
    <t>Bóvedas torneadas con diamante</t>
  </si>
  <si>
    <t>Bóvedas metálicas</t>
  </si>
  <si>
    <t>Bóvedas de vidrio moldeado</t>
  </si>
  <si>
    <t>Bóvedas moldeadas del policarbonato</t>
  </si>
  <si>
    <t>Bóvedas reproducidas</t>
  </si>
  <si>
    <t>Bóvedas formadas</t>
  </si>
  <si>
    <t>Bóvedas frangibles</t>
  </si>
  <si>
    <t>Ventana externa de láser o lentes</t>
  </si>
  <si>
    <t>Ventanas de lentes infrarrojos o de láser</t>
  </si>
  <si>
    <t>Ventana visual de láser o lentes</t>
  </si>
  <si>
    <t>Monturas ópticas</t>
  </si>
  <si>
    <t>Aberturas o ranuras ópticas</t>
  </si>
  <si>
    <t>Soportes o carriles ópticos</t>
  </si>
  <si>
    <t>Identificadores de fibra óptica</t>
  </si>
  <si>
    <t>Recubrimientos ópticos</t>
  </si>
  <si>
    <t>Divisores del haz óptico</t>
  </si>
  <si>
    <t>Polarizadores</t>
  </si>
  <si>
    <t>Despolarizadores</t>
  </si>
  <si>
    <t>Difusores ópticos</t>
  </si>
  <si>
    <t>Retardadores ópticos</t>
  </si>
  <si>
    <t>Vidrios ópticamente planos</t>
  </si>
  <si>
    <t>Montajes ópticos experimentales</t>
  </si>
  <si>
    <t>Picadores ópticos</t>
  </si>
  <si>
    <t>Activadores eléctricos</t>
  </si>
  <si>
    <t>Activadores electrónicos</t>
  </si>
  <si>
    <t>Activadores hidráulicos</t>
  </si>
  <si>
    <t>Activadores neumáticos</t>
  </si>
  <si>
    <t>Servoválvula</t>
  </si>
  <si>
    <t>Activadores por engranajes</t>
  </si>
  <si>
    <t>Activadores giratorios</t>
  </si>
  <si>
    <t>Activadores fotoeléctricos</t>
  </si>
  <si>
    <t>Activadores electromagnéticos</t>
  </si>
  <si>
    <t>Solenoides</t>
  </si>
  <si>
    <t>Activadores lineales</t>
  </si>
  <si>
    <t>Efectores finales robóticos</t>
  </si>
  <si>
    <t>Cubiertas y carcasas de plástico</t>
  </si>
  <si>
    <t>Cubiertas y carcasas de metal</t>
  </si>
  <si>
    <t>Cubiertas y carcasas de acero</t>
  </si>
  <si>
    <t>Carcasas de cajas de cambios</t>
  </si>
  <si>
    <t>Carcasas de embrague</t>
  </si>
  <si>
    <t>Envoltorios o recubrimientos de plástico</t>
  </si>
  <si>
    <t>Envoltorios o recubrimientos de metal</t>
  </si>
  <si>
    <t>Envoltorios o recubrimientos de acero</t>
  </si>
  <si>
    <t>Carcasa  insonorizante de máquina</t>
  </si>
  <si>
    <t>Cerramiento insonorizante de conjunto de generador montado</t>
  </si>
  <si>
    <t>Carcasa insonorizante de bomba</t>
  </si>
  <si>
    <t>Carcasa insonorizante de admisión de aire</t>
  </si>
  <si>
    <t>Piezas hechas en torno de roscar de metal</t>
  </si>
  <si>
    <t>Piezas hechas en torno de roscar no metales</t>
  </si>
  <si>
    <t>Componentes de aluminio estampados</t>
  </si>
  <si>
    <t>Componentes de aleaciones ferrosas estampados</t>
  </si>
  <si>
    <t>Componentes de hierro estampados</t>
  </si>
  <si>
    <t>Componentes de aleaciones no ferrosas estampados</t>
  </si>
  <si>
    <t>Componentes de acero inoxidable estampados</t>
  </si>
  <si>
    <t>Componentes de acero al carbono estampados</t>
  </si>
  <si>
    <t>Componentes de magnesio estampados</t>
  </si>
  <si>
    <t>Componentes de zinc estampados</t>
  </si>
  <si>
    <t>Componentes de estaño estampados</t>
  </si>
  <si>
    <t>Componentes de titanio estampados</t>
  </si>
  <si>
    <t>Componentes de berilio estampados</t>
  </si>
  <si>
    <t>Componentes de metal precioso estampados</t>
  </si>
  <si>
    <t>Componentes de cobre estampados</t>
  </si>
  <si>
    <t>Componentes de plomo estampados</t>
  </si>
  <si>
    <t>Componentes de latón estampados</t>
  </si>
  <si>
    <t>Componentes de bronce estampados</t>
  </si>
  <si>
    <t>Componentes compuestos estampados</t>
  </si>
  <si>
    <t>Componentes de aleación de níquel estampados</t>
  </si>
  <si>
    <t>Componentes no metálicos estampados</t>
  </si>
  <si>
    <t>Estampados recubiertos</t>
  </si>
  <si>
    <t>Componentes de metal soldado</t>
  </si>
  <si>
    <t>Componentes de aluminio perforados</t>
  </si>
  <si>
    <t>Componentes de aleación ferrosa perforados</t>
  </si>
  <si>
    <t>Componentes de hierro perforados</t>
  </si>
  <si>
    <t>Componentes de aleaciones no ferrosas perforados</t>
  </si>
  <si>
    <t>Componentes de acero inoxidable perforados</t>
  </si>
  <si>
    <t>Componentes de acero al carbono perforados</t>
  </si>
  <si>
    <t>Componentes compuestos perforados</t>
  </si>
  <si>
    <t>Componentes de aleación de níquel perforados</t>
  </si>
  <si>
    <t>Componentes no metálicos perforados</t>
  </si>
  <si>
    <t>Componentes de titanio perforados</t>
  </si>
  <si>
    <t>Componentes de berilio perforados</t>
  </si>
  <si>
    <t>Componentes de metal precioso perforados</t>
  </si>
  <si>
    <t>Componentes de cobre perforados</t>
  </si>
  <si>
    <t>Componentes de plomo perforados</t>
  </si>
  <si>
    <t>Componentes de latón perforados</t>
  </si>
  <si>
    <t>Componentes de bronce perforados</t>
  </si>
  <si>
    <t>Componentes de magnesio perforados</t>
  </si>
  <si>
    <t>Componentes de zinc perforados</t>
  </si>
  <si>
    <t>Componentes de estaño perforados</t>
  </si>
  <si>
    <t>Componentes de aluminio formados por estiramiento</t>
  </si>
  <si>
    <t>Componentes de berilio formados por estiramiento</t>
  </si>
  <si>
    <t>Componentes de latón formados por estiramiento</t>
  </si>
  <si>
    <t>Componentes de bronce formados por estiramiento</t>
  </si>
  <si>
    <t>Componentes compuestos formados por estiramiento</t>
  </si>
  <si>
    <t>Componentes de cobre formados por estiramiento</t>
  </si>
  <si>
    <t>Componentes de aleación ferrosa formados por estiramiento</t>
  </si>
  <si>
    <t>Componentes de hierro formados por estiramiento</t>
  </si>
  <si>
    <t>Componentes de plomo formados por estiramiento</t>
  </si>
  <si>
    <t>Componentes de magnesio formados por estiramiento</t>
  </si>
  <si>
    <t>Componentes de aleación de níquel formados por estiramiento</t>
  </si>
  <si>
    <t>Componentes de aleación no ferrosa formados por estiramiento</t>
  </si>
  <si>
    <t>Componentes no metálicos formados por estiramiento</t>
  </si>
  <si>
    <t>Componentes de metal precioso formados por estiramiento</t>
  </si>
  <si>
    <t>Componentes de acero inoxidable formados por estiramiento</t>
  </si>
  <si>
    <t>Componentes de acero formados por estiramiento</t>
  </si>
  <si>
    <t>Componentes de estaño formados por estiramiento</t>
  </si>
  <si>
    <t>Componentes de titanio formados por estiramiento</t>
  </si>
  <si>
    <t>Componentes de zinc formados por estiramiento</t>
  </si>
  <si>
    <t>Componentes de aluminio hidroformados</t>
  </si>
  <si>
    <t>Componentes de berilio hidroformados</t>
  </si>
  <si>
    <t>Componentes de latón hidroformados</t>
  </si>
  <si>
    <t>Componentes de bronce hidroformados</t>
  </si>
  <si>
    <t>Componentes compuestos hidroformados</t>
  </si>
  <si>
    <t>Componentes de cobre hidroformados</t>
  </si>
  <si>
    <t>Componentes de aleación ferrosa hidroformados</t>
  </si>
  <si>
    <t>Componentes de hierro hidroformados</t>
  </si>
  <si>
    <t>Componentes de plomo hidroformados</t>
  </si>
  <si>
    <t>Componentes de magnesio hidroformados</t>
  </si>
  <si>
    <t>Componentes de aleación de níquel hidroformados</t>
  </si>
  <si>
    <t>Componentes de aleación no ferrosa hidroformados</t>
  </si>
  <si>
    <t>Componentes no metálicos hidroformados</t>
  </si>
  <si>
    <t>Componentes de metal precioso hidroformados</t>
  </si>
  <si>
    <t>Componentes de acero inoxidable hidroformados</t>
  </si>
  <si>
    <t>Componentes de acero hidroformados</t>
  </si>
  <si>
    <t>Componentes de estaño hidroformados</t>
  </si>
  <si>
    <t>Componentes de titanio hidroformados</t>
  </si>
  <si>
    <t>Componentes de zinc hidroformados</t>
  </si>
  <si>
    <t>Componentes de aluminio formados en torno</t>
  </si>
  <si>
    <t>Componentes de berilio formados en torno</t>
  </si>
  <si>
    <t>Componentes de latón formados en torno</t>
  </si>
  <si>
    <t>Componentes de bronce formados en torno</t>
  </si>
  <si>
    <t>Componentes compuestos formados en torno</t>
  </si>
  <si>
    <t>Componentes de cobre formados en torno</t>
  </si>
  <si>
    <t>Componentes de aleación ferrosa formados en torno</t>
  </si>
  <si>
    <t>Componentes de hierro formados en torno</t>
  </si>
  <si>
    <t>Componentes de plomo formados en torno</t>
  </si>
  <si>
    <t>Componentes de magnesio formados en torno</t>
  </si>
  <si>
    <t>Componentes de aleación de níquel formados en torno</t>
  </si>
  <si>
    <t>Componentes de aleación no ferrosa formados en torno</t>
  </si>
  <si>
    <t>Componentes no metálicos formados en torno</t>
  </si>
  <si>
    <t>Componentes de metal precioso formados en torno</t>
  </si>
  <si>
    <t>Componentes de acero inoxidable formados en torno</t>
  </si>
  <si>
    <t>Componentes de acero formados en torno</t>
  </si>
  <si>
    <t>Componentes de estaño formados en torno</t>
  </si>
  <si>
    <t>Componentes de titanio formados en torno</t>
  </si>
  <si>
    <t>Componentes de zinc formados en torno</t>
  </si>
  <si>
    <t>Componentes de aluminio formados enrollados</t>
  </si>
  <si>
    <t>Componentes de berilio formados enrollados</t>
  </si>
  <si>
    <t>Componentes de latón formados enrollados</t>
  </si>
  <si>
    <t>Componentes de bronce formados enrollados</t>
  </si>
  <si>
    <t>Componentes compuestos formados enrollados</t>
  </si>
  <si>
    <t>Componentes de cobre formados enrollados</t>
  </si>
  <si>
    <t>Componentes de aleación ferrosa formados enrollados</t>
  </si>
  <si>
    <t>Componentes de hierro formados enrollados</t>
  </si>
  <si>
    <t>Componentes de plomo formados enrollados</t>
  </si>
  <si>
    <t>Componentes de magnesio formados enrollados</t>
  </si>
  <si>
    <t>Componentes de aleación de níquel formados enrollados</t>
  </si>
  <si>
    <t>Componentes de aleación no ferrosa formados enrollados</t>
  </si>
  <si>
    <t>Componentes no metálicos formados enrollados</t>
  </si>
  <si>
    <t>Componentes de metal precioso formados enrollados</t>
  </si>
  <si>
    <t>Componentes de acero inoxidable formados enrollados</t>
  </si>
  <si>
    <t>Componentes de acero formados enrollados</t>
  </si>
  <si>
    <t>Componentes de estaño formados enrollados</t>
  </si>
  <si>
    <t>Componentes de titanio formados enrollados</t>
  </si>
  <si>
    <t>Componentes de zinc formados enrollados</t>
  </si>
  <si>
    <t>Componentes de aluminio formados por estiramiento por presión</t>
  </si>
  <si>
    <t>Componentes de berilio formados por estiramiento por presión</t>
  </si>
  <si>
    <t>Componentes de latón formados por estiramiento por presión</t>
  </si>
  <si>
    <t>Componentes de bronce formados por estiramiento por presión</t>
  </si>
  <si>
    <t>Componentes compuestos formados por estiramiento por presión</t>
  </si>
  <si>
    <t>Componentes de cobre formados por estiramiento por presión</t>
  </si>
  <si>
    <t>Componentes de aleación ferrosa formados por estiramiento por presión</t>
  </si>
  <si>
    <t>Componentes de hierro formados por estiramiento por presión</t>
  </si>
  <si>
    <t>Componentes de plomo formados por estiramiento por presión</t>
  </si>
  <si>
    <t>Componentes de magnesio formados por estiramiento por presión</t>
  </si>
  <si>
    <t>Componentes de aleación de níquel formados por estiramiento por presión</t>
  </si>
  <si>
    <t>Componentes de aleación no ferrosa formados por estiramiento por presión</t>
  </si>
  <si>
    <t>Componentes no metálicos formados por estiramiento por presión</t>
  </si>
  <si>
    <t>Componentes de metal precioso formados por estiramiento por presión</t>
  </si>
  <si>
    <t>Componentes de acero inoxidable formados por estiramiento por presión</t>
  </si>
  <si>
    <t>Componentes de acero formados por estiramiento por presión</t>
  </si>
  <si>
    <t>Componentes de estaño formados por estiramiento por presión</t>
  </si>
  <si>
    <t>Componentes de titanio formados por estiramiento por presión</t>
  </si>
  <si>
    <t>Componentes de zinc formados por estiramiento por presión</t>
  </si>
  <si>
    <t>Componentes de aluminio formados con explosivos</t>
  </si>
  <si>
    <t>Componentes de berilio formados con explosivos</t>
  </si>
  <si>
    <t>Componentes de latón formados con explosivos</t>
  </si>
  <si>
    <t>Componentes de bronce formados con explosivos</t>
  </si>
  <si>
    <t>Componentes compuestos formados con explosivos</t>
  </si>
  <si>
    <t>Componentes de cobre formados con explosivos</t>
  </si>
  <si>
    <t>Componentes de aleación ferrosa formados con explosivos</t>
  </si>
  <si>
    <t>Componentes de hierro formados con explosivos</t>
  </si>
  <si>
    <t>Componentes de plomo formados con explosivos</t>
  </si>
  <si>
    <t>Componentes de magnesio formados con explosivos</t>
  </si>
  <si>
    <t>Componentes de aleación de níquel formados con explosivos</t>
  </si>
  <si>
    <t>Componentes de aleación no ferrosa formados con explosivos</t>
  </si>
  <si>
    <t>Componentes no metálicos formados con explosivos</t>
  </si>
  <si>
    <t>Componentes de metal precioso formados con explosivos</t>
  </si>
  <si>
    <t>Componentes de acero inoxidable formados con explosivos</t>
  </si>
  <si>
    <t>Componentes de acero formados con explosivos</t>
  </si>
  <si>
    <t>Componentes de estaño formados con explosivos</t>
  </si>
  <si>
    <t>Componentes de titanio formados con explosivos</t>
  </si>
  <si>
    <t>Componentes de zinc formados con explosivos</t>
  </si>
  <si>
    <t>Componentes de aluminio maquinados por extrusión hidrostática</t>
  </si>
  <si>
    <t>Componentes de berilio maquinados por extrusión hidrostática</t>
  </si>
  <si>
    <t>Componentes de latón maquinados por extrusión hidrostática</t>
  </si>
  <si>
    <t>Componentes de bronce maquinados por extrusión hidrostática</t>
  </si>
  <si>
    <t>Componentes de cobre maquinados por extrusión hidrostática</t>
  </si>
  <si>
    <t>Componentes de aleación ferrosa maquinados por extrusión hidrostática</t>
  </si>
  <si>
    <t>Componentes de plomo maquinados por extrusión hidrostática</t>
  </si>
  <si>
    <t>Componentes de magnesio maquinados por extrusión hidrostática</t>
  </si>
  <si>
    <t>Componentes de aleación no ferrosa maquinados por extrusión hidrostática</t>
  </si>
  <si>
    <t>Componentes plásticos maquinados por extrusión hidrostática</t>
  </si>
  <si>
    <t>Componentes de metal precioso maquinados por extrusión hidrostática</t>
  </si>
  <si>
    <t>Componentes de caucho maquinados por extrusión hidrostática</t>
  </si>
  <si>
    <t>Componentes de acero inoxidable maquinados por extrusión hidrostática</t>
  </si>
  <si>
    <t>Componentes de acero maquinados por extrusión hidrostática</t>
  </si>
  <si>
    <t>Componentes de estaño maquinados por extrusión hidrostática</t>
  </si>
  <si>
    <t>Componentes de titanio maquinados por extrusión hidrostática</t>
  </si>
  <si>
    <t>Componentes de zinc maquinados por extrusión hidrostática</t>
  </si>
  <si>
    <t>Componentes compuestos maquinados por extrusión hidrostática</t>
  </si>
  <si>
    <t>Componentes de aleación de níquel maquinados por extrusión hidrostática</t>
  </si>
  <si>
    <t>Componentes no metálicos maquinados por extrusión hidrostática</t>
  </si>
  <si>
    <t>Componentes de aluminio maquinados por extrusión de impacto</t>
  </si>
  <si>
    <t>Componentes de berilio maquinados por extrusión de impacto</t>
  </si>
  <si>
    <t>Componentes de latón maquinados por extrusión de impacto</t>
  </si>
  <si>
    <t>Componentes de bronce maquinados por extrusión de impacto</t>
  </si>
  <si>
    <t>Componentes de cobre maquinados por extrusión de impacto</t>
  </si>
  <si>
    <t>Componentes de aleación ferrosa maquinados por extrusión de impacto</t>
  </si>
  <si>
    <t>Componentes de plomo maquinados por extrusión de impacto</t>
  </si>
  <si>
    <t>Componentes de magnesio maquinados por extrusión de impacto</t>
  </si>
  <si>
    <t>Componentes de aleación no ferrosa maquinados por extrusión de impacto</t>
  </si>
  <si>
    <t>Componentes plásticos maquinados por extrusión de impacto</t>
  </si>
  <si>
    <t>Componentes de metal precioso maquinados por extrusión de impacto</t>
  </si>
  <si>
    <t>Componentes de caucho maquinados por extrusión de impacto</t>
  </si>
  <si>
    <t>Componentes de acero inoxidable maquinados por extrusión de impacto</t>
  </si>
  <si>
    <t>Componentes de acero maquinados por extrusión de impacto</t>
  </si>
  <si>
    <t>Componentes de estaño maquinados por extrusión de impacto</t>
  </si>
  <si>
    <t>Componentes de titanio maquinados por extrusión de impacto</t>
  </si>
  <si>
    <t>Componentes de zinc maquinados por extrusión de impacto</t>
  </si>
  <si>
    <t>Componentes compuestos maquinados por extrusión de impacto</t>
  </si>
  <si>
    <t>Componentes de aleación de níquel maquinados por extrusión de impacto</t>
  </si>
  <si>
    <t>Componentes no metálicos maquinados por extrusión de impacto</t>
  </si>
  <si>
    <t>Componentes de aluminio maquinados por extrusión en frío</t>
  </si>
  <si>
    <t>Componentes de berilio maquinados por extrusión en frío</t>
  </si>
  <si>
    <t>Componentes de latón maquinados por extrusión en frío</t>
  </si>
  <si>
    <t>Componentes de bronce maquinados por extrusión en frío</t>
  </si>
  <si>
    <t>Componentes de cobre maquinados por extrusión en frío</t>
  </si>
  <si>
    <t>Componentes de aleación ferrosa maquinados por extrusión en frío</t>
  </si>
  <si>
    <t>Componentes de plomo maquinados por extrusión en frío</t>
  </si>
  <si>
    <t>Componentes de magnesio maquinados por extrusión en frío</t>
  </si>
  <si>
    <t>Componentes de aleación no ferrosa maquinados por extrusión en frío</t>
  </si>
  <si>
    <t>Componentes plásticos maquinados por extrusión en frío</t>
  </si>
  <si>
    <t>Componentes de metal precioso maquinados por extrusión en frío</t>
  </si>
  <si>
    <t>Componentes de caucho maquinados por extrusión en frío</t>
  </si>
  <si>
    <t>Componentes de acero inoxidable maquinados por extrusión en frío</t>
  </si>
  <si>
    <t>Componentes de acero maquinados por extrusión en frío</t>
  </si>
  <si>
    <t>Componentes de estaño maquinados por extrusión en frío</t>
  </si>
  <si>
    <t>Componentes de titanio maquinados por extrusión en frío</t>
  </si>
  <si>
    <t>Componentes de zinc maquinados por extrusión en frío</t>
  </si>
  <si>
    <t>Componentes compuestos maquinados por extrusión en frío</t>
  </si>
  <si>
    <t>Componentes de aleación de níquel maquinados por extrusión en frío</t>
  </si>
  <si>
    <t>Componentes no metálicos maquinados por extrusión en frío</t>
  </si>
  <si>
    <t>Componentes de aluminio maquinados por extrusión en caliente</t>
  </si>
  <si>
    <t>Componentes de berilio maquinados por extrusión en caliente</t>
  </si>
  <si>
    <t>Componentes de latón maquinados por extrusión en caliente</t>
  </si>
  <si>
    <t>Componentes de bronce maquinados por extrusión en caliente</t>
  </si>
  <si>
    <t>Componentes de cobre maquinados por extrusión en caliente</t>
  </si>
  <si>
    <t>Componentes de aleación ferrosa maquinados por extrusión en caliente</t>
  </si>
  <si>
    <t>Componentes de plomo maquinados por extrusión en caliente</t>
  </si>
  <si>
    <t>Componentes de magnesio maquinados por extrusión en caliente</t>
  </si>
  <si>
    <t>Componentes de aleación no ferrosa maquinados por extrusión en caliente</t>
  </si>
  <si>
    <t>Componentes plásticos maquinados por extrusión en caliente</t>
  </si>
  <si>
    <t>Componentes de metal precioso maquinados por extrusión en caliente</t>
  </si>
  <si>
    <t>Componentes de caucho maquinados por extrusión en caliente</t>
  </si>
  <si>
    <t>Componentes de acero inoxidable maquinados por extrusión en caliente</t>
  </si>
  <si>
    <t>Componentes de acero maquinados por extrusión en caliente</t>
  </si>
  <si>
    <t>Componentes de estaño maquinados por extrusión en caliente</t>
  </si>
  <si>
    <t>Componentes de titanio maquinados por extrusión en caliente</t>
  </si>
  <si>
    <t>Componentes de zinc maquinados por extrusión en caliente</t>
  </si>
  <si>
    <t>Componentes compuestos maquinados por extrusión en caliente</t>
  </si>
  <si>
    <t>Componentes de aleación de níquel maquinados por extrusión en caliente</t>
  </si>
  <si>
    <t>Componentes no metálicos maquinados por extrusión en caliente</t>
  </si>
  <si>
    <t>Forjas de aleación no ferrosa maquinadas con troquel abierto</t>
  </si>
  <si>
    <t>Forjas de aleación ferrosa maquinadas con troquel abierto</t>
  </si>
  <si>
    <t>Forjas de acero maquinadas con troquel abierto</t>
  </si>
  <si>
    <t>Forjas de acero inoxidable maquinadas con troquel abierto</t>
  </si>
  <si>
    <t>Forjas de hierro maquinadas con troquel abierto</t>
  </si>
  <si>
    <t>Forjas de aluminio maquinadas con troquel abierto</t>
  </si>
  <si>
    <t>Forjas de magnesio maquinadas con troquel abierto</t>
  </si>
  <si>
    <t>Forjas de titanio maquinadas con troquel abierto</t>
  </si>
  <si>
    <t>Forjas de berilio maquinadas con troquel abierto</t>
  </si>
  <si>
    <t>Forjas de cobre maquinadas con troquel abierto</t>
  </si>
  <si>
    <t>Forjas de latón maquinadas con troquel abierto</t>
  </si>
  <si>
    <t>Forjas de bronce maquinadas con troquel abierto</t>
  </si>
  <si>
    <t>Forjas de zinc maquinadas con troquel abierto</t>
  </si>
  <si>
    <t>Forjas de estaño maquinadas con troquel abierto</t>
  </si>
  <si>
    <t>Forjas de plomo maquinadas con troquel abierto</t>
  </si>
  <si>
    <t>Forjas de metales preciosos maquinadas con troquel abierto</t>
  </si>
  <si>
    <t>Forjas compuestas maquinadas con troquel abierto</t>
  </si>
  <si>
    <t>Forjas de aleación de níquel maquinadas con troquel abierto</t>
  </si>
  <si>
    <t>Forjas no metálicas maquinadas con troquel abierto</t>
  </si>
  <si>
    <t>Forjas de aleación no ferrosa maquinadas con troquel cerrado</t>
  </si>
  <si>
    <t>Forjas de aleación ferrosa maquinadas con troquel cerrado</t>
  </si>
  <si>
    <t>Forjas de acero maquinadas con troquel cerrado</t>
  </si>
  <si>
    <t>Forjas de acero inoxidable maquinadas con troquel cerrado</t>
  </si>
  <si>
    <t>Forjas de hierro maquinadas con troquel cerrado</t>
  </si>
  <si>
    <t>Forjas de aluminio maquinadas con troquel cerrado</t>
  </si>
  <si>
    <t>Forjas de magnesio maquinadas con troquel cerrado</t>
  </si>
  <si>
    <t>Forjas de titanio maquinadas con troquel cerrado</t>
  </si>
  <si>
    <t>Forjas de berilio maquinadas con troquel cerrado</t>
  </si>
  <si>
    <t>Forjas de cobre maquinadas con troquel cerrado</t>
  </si>
  <si>
    <t>Forjas de latón maquinadas con troquel cerrado</t>
  </si>
  <si>
    <t>Forjas de bronce maquinadas con troquel cerrado</t>
  </si>
  <si>
    <t>Forjas de zinc maquinadas con troquel cerrado</t>
  </si>
  <si>
    <t>Forjas de estaño maquinadas con troquel cerrado</t>
  </si>
  <si>
    <t>Forjas de plomo maquinadas con troquel cerrado</t>
  </si>
  <si>
    <t>Forjas de metales preciosos maquinadas con troquel cerrado</t>
  </si>
  <si>
    <t>Forjas compuestas maquinadas con troquel cerrado</t>
  </si>
  <si>
    <t>Forjas de aleación de níquel maquinadas con troquel cerrado</t>
  </si>
  <si>
    <t>Forjas no metálicas maquinadas con troquel cerrado</t>
  </si>
  <si>
    <t>Forjas de aleación no ferrosa maquinadas con impresión por troquel</t>
  </si>
  <si>
    <t>Forjas de aleación ferrosa maquinadas con impresión por troquel</t>
  </si>
  <si>
    <t>Forjas de acero maquinadas con impresión por troquel</t>
  </si>
  <si>
    <t>Forjas de acero inoxidable maquinadas con impresión por troquel</t>
  </si>
  <si>
    <t>Forjas de hierro maquinadas con impresión por troquel</t>
  </si>
  <si>
    <t>Forjas de aluminio maquinadas con impresión por troquel</t>
  </si>
  <si>
    <t>Forjas de magnesio maquinadas con impresión por troquel</t>
  </si>
  <si>
    <t>Forjas de titanio maquinadas con impresión por troquel</t>
  </si>
  <si>
    <t>Forjas de berilio maquinadas con impresión por troquel</t>
  </si>
  <si>
    <t>Forjas de cobre maquinadas con impresión por troquel</t>
  </si>
  <si>
    <t>Forjas de latón maquinadas con impresión por troquel</t>
  </si>
  <si>
    <t>Forjas de bronce maquinadas con impresión por troquel</t>
  </si>
  <si>
    <t>Forjas de zinc maquinadas con impresión por troquel</t>
  </si>
  <si>
    <t>Forjas de estaño maquinadas con impresión por troquel</t>
  </si>
  <si>
    <t>Forjas de plomo maquinadas con impresión por troquel</t>
  </si>
  <si>
    <t>Forjas de metales preciosos maquinadas con impresión por troquel</t>
  </si>
  <si>
    <t>Forjas compuestas maquinadas con impresión por troquel</t>
  </si>
  <si>
    <t>Forjas de aleación de níquel maquinadas con impresión por troquel</t>
  </si>
  <si>
    <t>Forjas no metálicas maquinadas con impresión por troquel</t>
  </si>
  <si>
    <t>Forjas de aleación no ferrosa maquinadas por reducción</t>
  </si>
  <si>
    <t>Forjas de aleación ferrosa maquinadas por reducción</t>
  </si>
  <si>
    <t>Forjas de acero maquinadas por reducción</t>
  </si>
  <si>
    <t>Forjas de acero inoxidable maquinadas por reducción</t>
  </si>
  <si>
    <t>Forjas de hierro maquinadas por reducción</t>
  </si>
  <si>
    <t>Forjas de aluminio maquinadas por reducción</t>
  </si>
  <si>
    <t>Forjas de magnesio maquinadas por reducción</t>
  </si>
  <si>
    <t>Forjas de titanio maquinadas por reducción</t>
  </si>
  <si>
    <t>Forjas de berilio maquinadas por reducción</t>
  </si>
  <si>
    <t>Forjas de cobre maquinadas por reducción</t>
  </si>
  <si>
    <t>Forjas de latón maquinadas por reducción</t>
  </si>
  <si>
    <t>Forjas de bronce maquinadas por reducción</t>
  </si>
  <si>
    <t>Forjas de zinc maquinadas por reducción</t>
  </si>
  <si>
    <t>Forjas de estaño maquinadas por reducción</t>
  </si>
  <si>
    <t>Forjas de plomo maquinadas por reducción</t>
  </si>
  <si>
    <t>Forjas de metales preciosos maquinadas por reducción</t>
  </si>
  <si>
    <t>Forjas compuestas maquinadas por reducción</t>
  </si>
  <si>
    <t>Forjas de aleación de níquel maquinadas por reducción</t>
  </si>
  <si>
    <t>Forjas no metálicas maquinadas por reducción</t>
  </si>
  <si>
    <t>Forjas de aluminio maquinadas por anillo enrollado</t>
  </si>
  <si>
    <t>Forjas de berilio maquinadas por anillo enrollado</t>
  </si>
  <si>
    <t>Forjas de latón maquinadas por anillo enrollado</t>
  </si>
  <si>
    <t>Forjas de bronce maquinadas por anillo enrollado</t>
  </si>
  <si>
    <t>Forjas de cobre maquinadas por anillo enrollado</t>
  </si>
  <si>
    <t>Forjas de hierro maquinadas por anillo enrollado</t>
  </si>
  <si>
    <t>Forjas de plomo maquinadas por anillo enrollado</t>
  </si>
  <si>
    <t>Forjas de magnesio maquinadas por anillo enrollado</t>
  </si>
  <si>
    <t>Forjas de metal precioso maquinadas por anillo enrollado</t>
  </si>
  <si>
    <t>Forjas de acero inoxidable maquinadas por anillo enrollado</t>
  </si>
  <si>
    <t>Forjas de estaño maquinadas por anillo enrollado</t>
  </si>
  <si>
    <t>Forjas de titanio maquinadas por anillo enrollado</t>
  </si>
  <si>
    <t>Forjas de zinc maquinadas por anillo enrollado</t>
  </si>
  <si>
    <t>Forjas de aleación no ferrosa maquinadas por anillo enrollado</t>
  </si>
  <si>
    <t>Forjas de aleación ferrosa maquinadas por anillo enrollado</t>
  </si>
  <si>
    <t>Forjas de acero maquinadas por anillo enrollado</t>
  </si>
  <si>
    <t>Forjas compuestas maquinadas por anillo enrollado</t>
  </si>
  <si>
    <t>Forjas de aleación de níquel maquinadas por anillo enrollado</t>
  </si>
  <si>
    <t>Forjas no metálicos maquinadas por anillo enrollado</t>
  </si>
  <si>
    <t>Ensambles de tubería soldada de solvente de aluminio</t>
  </si>
  <si>
    <t>Ensambles de tubería soldada de solvente de acero de carbono</t>
  </si>
  <si>
    <t>Ensambles de tubería soldada de solvente de aleación hast x</t>
  </si>
  <si>
    <t>Ensambles de tubería soldada de solvente de inconel</t>
  </si>
  <si>
    <t>Ensambles de tubería soldada de solvente de acero de aleación baja</t>
  </si>
  <si>
    <t>Ensambles de tubería soldada de solvente no metálico</t>
  </si>
  <si>
    <t>Ensambles de tubería soldada de solvente de acero inoxidable</t>
  </si>
  <si>
    <t>Ensambles de tubería soldada de solvente de titanio</t>
  </si>
  <si>
    <t>Ensambles de tubería soldada de solvente de aleación wasp</t>
  </si>
  <si>
    <t>Ensambles de tubería soldada de solvente de cobre</t>
  </si>
  <si>
    <t>Ensambles de tubería soldada de solvente de latón</t>
  </si>
  <si>
    <t>Ensambles de tubería remachada de aluminio</t>
  </si>
  <si>
    <t>Ensambles de tubería remachada de acero al carbono</t>
  </si>
  <si>
    <t>Ensambles de tubería remachada de aleación hast x</t>
  </si>
  <si>
    <t>Ensambles de tubería remachada de inconel</t>
  </si>
  <si>
    <t>Ensambles de tubería remachada de acero de aleación baja</t>
  </si>
  <si>
    <t>Ensambles de tubería remachada no metálica</t>
  </si>
  <si>
    <t>Ensambles de tubería remachada de acero inoxidable</t>
  </si>
  <si>
    <t>Ensambles de tubería remachada de titanio</t>
  </si>
  <si>
    <t>Ensambles de tubería remachada de aleación wasp</t>
  </si>
  <si>
    <t>Ensambles de tubería remachada de cobre</t>
  </si>
  <si>
    <t>Ensambles de tubería remachada de latón</t>
  </si>
  <si>
    <t>Ensambles de tubería atornillada de aluminio</t>
  </si>
  <si>
    <t>Ensambles de tubería atornillada de acero al carbono</t>
  </si>
  <si>
    <t>Ensambles de tubería atornillada de aleación hast x</t>
  </si>
  <si>
    <t>Ensambles de tubería atornillada de inconel</t>
  </si>
  <si>
    <t>Ensambles de tubería atornillada de acero de aleación baja</t>
  </si>
  <si>
    <t>Ensambles de tubería atornillada no metálica</t>
  </si>
  <si>
    <t>Ensambles de tubería atornillada de acero inoxidable</t>
  </si>
  <si>
    <t>Ensambles de tubería atornillada de titanio</t>
  </si>
  <si>
    <t>Ensambles de tubería atornillada de aleación wasp</t>
  </si>
  <si>
    <t>Ensambles de tubería atornillada de cobre</t>
  </si>
  <si>
    <t>Ensambles de tubería atornillada de latón</t>
  </si>
  <si>
    <t>Ensambles de tubería soldada con ultra violeta de aluminio</t>
  </si>
  <si>
    <t>Ensambles de tubería soldada con ultra violeta de acero al carbono</t>
  </si>
  <si>
    <t>Ensambles de tubería soldada con ultra violeta de aleación hast x</t>
  </si>
  <si>
    <t>Ensambles de tubería soldada con ultra violeta de inconel</t>
  </si>
  <si>
    <t>Ensambles de tubería soldada con ultra violeta de acero de aleación baja</t>
  </si>
  <si>
    <t>Ensambles de tubería soldada con ultra violeta no metálica</t>
  </si>
  <si>
    <t>Ensambles de tubería soldada con ultra violeta de acero inoxidable</t>
  </si>
  <si>
    <t>Ensambles de tubería soldada con ultra violeta de titanio</t>
  </si>
  <si>
    <t>Ensambles de tubería soldada con ultra violeta de aleación wasp</t>
  </si>
  <si>
    <t>Ensambles de tubería soldada con ultra violeta de cobre</t>
  </si>
  <si>
    <t>Ensambles de tubería soldada con ultra violeta de latón</t>
  </si>
  <si>
    <t>Ensambles de tubería con soldadura fuerte o débil de aluminio</t>
  </si>
  <si>
    <t>Ensambles de tubería con soldadura fuerte o débil de acero al carbono</t>
  </si>
  <si>
    <t>Ensambles de tubería con soldadura fuerte o débil de aleación hast x</t>
  </si>
  <si>
    <t>Ensambles de tubería con soldadura fuerte o débil de inconel</t>
  </si>
  <si>
    <t>Ensambles de tubería con soldadura fuerte o débil de acero de aleación baja</t>
  </si>
  <si>
    <t>Ensambles de tubería con soldadura fuerte o débil no metálica</t>
  </si>
  <si>
    <t>Ensambles de tubería con soldadura fuerte o débil de acero inoxidable</t>
  </si>
  <si>
    <t>Ensambles de tubería con soldadura fuerte o débil de titanio</t>
  </si>
  <si>
    <t>Ensambles de tubería con soldadura fuerte o débil de aleación wasp</t>
  </si>
  <si>
    <t>Ensambles de tubería con soldadura fuerte o débil de cobre</t>
  </si>
  <si>
    <t>Ensambles de tubería con soldadura fuerte o débil de latón</t>
  </si>
  <si>
    <t>Ensambles de tubería con soldadura sónica de aluminio</t>
  </si>
  <si>
    <t>Ensambles de tubería con soldadura sónica de acero al carbono</t>
  </si>
  <si>
    <t>Ensambles de tubería con soldadura sónica de aleación hast x</t>
  </si>
  <si>
    <t>Ensambles de tubería con soldadura sónica de inconel</t>
  </si>
  <si>
    <t>Ensambles de tubería con soldadura sónica de acero de aleación baja</t>
  </si>
  <si>
    <t>Ensambles de tubería con soldadura sónica no metálica</t>
  </si>
  <si>
    <t>Ensambles de tubería con soldadura sónica de acero inoxidable</t>
  </si>
  <si>
    <t>Ensambles de tubería con soldadura sónica de titanio</t>
  </si>
  <si>
    <t>Ensambles de tubería con soldadura sónica de aleación wasp</t>
  </si>
  <si>
    <t>Ensambles de tubería con soldadura sónica de cobre</t>
  </si>
  <si>
    <t>Ensambles de tubería con soldadura sónica de latón</t>
  </si>
  <si>
    <t>Ensambles de tubería pegada de aluminio</t>
  </si>
  <si>
    <t>Ensambles de tubería pegada de acero al carbono</t>
  </si>
  <si>
    <t>Ensambles de tubería pegada de aleación hast x</t>
  </si>
  <si>
    <t>Ensambles de tubería pegada de inconel</t>
  </si>
  <si>
    <t>Ensambles de tubería pegada de acero de aleación baja</t>
  </si>
  <si>
    <t>Ensambles de tubería pegada no metálica</t>
  </si>
  <si>
    <t>Ensambles de tubería pegada de acero inoxidable</t>
  </si>
  <si>
    <t>Ensambles de tubería pegada de titanio</t>
  </si>
  <si>
    <t>Ensambles de tubería pegada de aleación wasp</t>
  </si>
  <si>
    <t>Ensambles de tubería pegada de cobre</t>
  </si>
  <si>
    <t>Ensambles de tubería pegada de latón</t>
  </si>
  <si>
    <t>Ensambles de barras pegadas de aluminio</t>
  </si>
  <si>
    <t>Ensambles de barras pegadas de acero al carbono</t>
  </si>
  <si>
    <t>Ensambles de barras pegadas de aleación hast x</t>
  </si>
  <si>
    <t>Ensambles de barras pegadas de inconel</t>
  </si>
  <si>
    <t>Ensambles de barras pegadas de acero de aleación baja</t>
  </si>
  <si>
    <t>Ensambles de barras pegadas no metálica</t>
  </si>
  <si>
    <t>Ensambles de barras pegadas de acero inoxidable</t>
  </si>
  <si>
    <t>Ensambles de barras pegadas de titanio</t>
  </si>
  <si>
    <t>Ensambles de barras pegadas de aleación wasp</t>
  </si>
  <si>
    <t>Ensambles de barras pegadas de cobre</t>
  </si>
  <si>
    <t>Ensambles de barras pegadas de latón</t>
  </si>
  <si>
    <t>Ensambles de barras soldadas con solvente de aluminio</t>
  </si>
  <si>
    <t>Ensambles de barras soldadas con solvente de acero al carbono</t>
  </si>
  <si>
    <t>Ensambles de barras soldadas con solvente de aleación hast x</t>
  </si>
  <si>
    <t>Ensambles de barras soldadas con solvente de inconel</t>
  </si>
  <si>
    <t>Ensambles de barras soldadas con solvente de acero de aleación baja</t>
  </si>
  <si>
    <t>Ensambles de barras soldadas con solvente no metálica</t>
  </si>
  <si>
    <t>Ensambles de barras soldadas con solvente de acero inoxidable</t>
  </si>
  <si>
    <t>Ensambles de barras soldadas con solvente de titanio</t>
  </si>
  <si>
    <t>Ensambles de barras soldadas con solvente de aleación wasp</t>
  </si>
  <si>
    <t>Ensambles de barras soldadas con solvente de cobre</t>
  </si>
  <si>
    <t>Ensambles de barras soldadas con solvente de latón</t>
  </si>
  <si>
    <t>Ensambles de barras remachadas de aluminio</t>
  </si>
  <si>
    <t>Ensambles de barras remachadas de acero al carbono</t>
  </si>
  <si>
    <t>Ensambles de barras remachadas de aleación hast x</t>
  </si>
  <si>
    <t>Ensambles de barras remachadas de inconel</t>
  </si>
  <si>
    <t>Ensambles de barras remachadas de acero de aleación baja</t>
  </si>
  <si>
    <t>Ensambles de barras remachadas no metálica</t>
  </si>
  <si>
    <t>Ensambles de barras remachadas de acero inoxidable</t>
  </si>
  <si>
    <t>Ensambles de barras remachadas de titanio</t>
  </si>
  <si>
    <t>Ensambles de barras remachadas de aleación wasp</t>
  </si>
  <si>
    <t>Ensambles de barras remachadas de cobre</t>
  </si>
  <si>
    <t>Ensambles de barras remachadas de latón</t>
  </si>
  <si>
    <t>Ensambles de barras soldadas con soldadura fuerte o débil de aluminio</t>
  </si>
  <si>
    <t>Ensambles de barras soldadas con soldadura fuerte o débil de acero al carbono</t>
  </si>
  <si>
    <t>Ensambles de barras soldadas con soldadura fuerte o débil de aleación hast x</t>
  </si>
  <si>
    <t>Ensambles de barras soldadas con soldadura fuerte o débil de inconel</t>
  </si>
  <si>
    <t>Ensambles de barras soldadas con soldadura fuerte o débil de acero de aleación baja</t>
  </si>
  <si>
    <t>Ensambles de barras soldadas con soldadura fuerte o débil no metálica</t>
  </si>
  <si>
    <t>Ensambles de barras soldadas con soldadura fuerte o débil de acero inoxidable</t>
  </si>
  <si>
    <t>Ensambles de barras soldadas con soldadura fuerte o débil de titanio</t>
  </si>
  <si>
    <t>Ensambles de barras soldadas con soldadura fuerte o débil de aleación wasp</t>
  </si>
  <si>
    <t>Ensambles de barras soldadas con soldadura fuerte o débil de cobre</t>
  </si>
  <si>
    <t>Ensambles de barras soldadas con soldadura fuerte o débil de latón</t>
  </si>
  <si>
    <t>Ensambles de barras soldadas con soldadura ultra violeta de aluminio</t>
  </si>
  <si>
    <t>Ensambles de barras soldadas con soldadura ultra violeta de acero al carbono</t>
  </si>
  <si>
    <t>Ensambles de barras soldadas con soldadura ultra violeta de aleación hast x</t>
  </si>
  <si>
    <t>Ensambles de barras soldadas con soldadura ultra violeta de inconel</t>
  </si>
  <si>
    <t>Ensambles de barras soldadas con soldadura ultra violeta de acero de aleación baja</t>
  </si>
  <si>
    <t>Ensambles de barras soldadas con soldadura ultra violeta no metálica</t>
  </si>
  <si>
    <t>Ensambles de barras soldadas con soldadura ultra violeta de acero inoxidable</t>
  </si>
  <si>
    <t>Ensambles de barras soldadas con soldadura ultra violeta de titanio</t>
  </si>
  <si>
    <t>Ensambles de barras soldadas con soldadura ultra violeta de aleación wasp</t>
  </si>
  <si>
    <t>Ensambles de barras soldadas con soldadura ultra violeta de cobre</t>
  </si>
  <si>
    <t>Ensambles de barras soldadas con soldadura ultra violeta de latón</t>
  </si>
  <si>
    <t>Ensambles de barras soldadas con soldadura sónica de aluminio</t>
  </si>
  <si>
    <t>Ensambles de barras soldadas con soldadura sónica de acero al carbono</t>
  </si>
  <si>
    <t>Ensambles de barras soldadas con soldadura sónica de aleación hast x</t>
  </si>
  <si>
    <t>Ensambles de barras soldadas con soldadura sónica de inconel</t>
  </si>
  <si>
    <t>Ensambles de barras soldadas con soldadura sónica de acero de aleación baja</t>
  </si>
  <si>
    <t>Ensambles de barras soldadas con soldadura sónica no metálica</t>
  </si>
  <si>
    <t>Ensambles de barras soldadas con soldadura sónica de acero inoxidable</t>
  </si>
  <si>
    <t>Ensambles de barras soldadas con soldadura sónica de titanio</t>
  </si>
  <si>
    <t>Ensambles de barras soldadas con soldadura sónica de aleación wasp</t>
  </si>
  <si>
    <t>Ensambles de barras soldadas con soldadura sónica de cobre</t>
  </si>
  <si>
    <t>Ensambles de barras soldadas con soldadura sónica de latón</t>
  </si>
  <si>
    <t>Ensambles de barras atornilladas de aluminio</t>
  </si>
  <si>
    <t>Ensambles de barras atornilladas de acero al carbono</t>
  </si>
  <si>
    <t>Ensambles de barras atornilladas de aleación hast x</t>
  </si>
  <si>
    <t>Ensambles de barras atornilladas de inconel</t>
  </si>
  <si>
    <t>Ensambles de barras atornilladas de acero de aleación baja</t>
  </si>
  <si>
    <t>Ensambles de barras atornilladas no metálica</t>
  </si>
  <si>
    <t>Ensambles de barras atornilladas de acero inoxidable</t>
  </si>
  <si>
    <t>Ensambles de barras atornilladas de titanio</t>
  </si>
  <si>
    <t>Ensambles de barras atornilladas de aleación wasp</t>
  </si>
  <si>
    <t>Ensambles de barras atornilladas de cobre</t>
  </si>
  <si>
    <t>Ensambles de barras atornilladas de latón</t>
  </si>
  <si>
    <t>Ensambles estructurales pegados de aluminio</t>
  </si>
  <si>
    <t>Ensambles estructurales pegados de acero al carbono</t>
  </si>
  <si>
    <t>Ensambles estructurales pegados de aleación hast x</t>
  </si>
  <si>
    <t>Ensambles estructurales pegados de inconel</t>
  </si>
  <si>
    <t>Ensambles estructurales pegados de acero de aleación baja</t>
  </si>
  <si>
    <t>Ensambles estructurales pegados no metálica</t>
  </si>
  <si>
    <t>Ensambles estructurales pegados de acero inoxidable</t>
  </si>
  <si>
    <t>Ensambles estructurales pegados de titanio</t>
  </si>
  <si>
    <t>Ensambles estructurales pegados de aleación wasp</t>
  </si>
  <si>
    <t>Ensambles estructurales pegados de cobre</t>
  </si>
  <si>
    <t>Ensambles estructurales pegados de latón</t>
  </si>
  <si>
    <t>Ensambles estructurales atornillados de aluminio</t>
  </si>
  <si>
    <t>Ensambles estructurales atornillados de acero al carbono</t>
  </si>
  <si>
    <t>Ensambles estructurales atornillados de aleación hast x</t>
  </si>
  <si>
    <t>Ensambles estructurales atornillados de inconel</t>
  </si>
  <si>
    <t>Ensambles estructurales atornillados de acero de aleación baja</t>
  </si>
  <si>
    <t>Ensambles estructurales atornillados no metálica</t>
  </si>
  <si>
    <t>Ensambles estructurales atornillados de acero inoxidable</t>
  </si>
  <si>
    <t>Ensambles estructurales atornillados de titanio</t>
  </si>
  <si>
    <t>Ensambles estructurales atornillados de aleación wasp</t>
  </si>
  <si>
    <t>Ensambles estructurales atornillados de cobre</t>
  </si>
  <si>
    <t>Ensambles estructurales atornillados de latón</t>
  </si>
  <si>
    <t>Ensambles estructurales con soldadura sónica de aluminio</t>
  </si>
  <si>
    <t>Ensambles estructurales con soldadura sónica de acero al carbono</t>
  </si>
  <si>
    <t>Ensambles estructurales con soldadura sónica de aleación hast x</t>
  </si>
  <si>
    <t>Ensambles estructurales con soldadura sónica de inconel</t>
  </si>
  <si>
    <t>Ensambles estructurales con soldadura sónica de acero de aleación baja</t>
  </si>
  <si>
    <t>Ensambles estructurales con soldadura sónica no metálica</t>
  </si>
  <si>
    <t>Ensambles estructurales con soldadura sónica de acero inoxidable</t>
  </si>
  <si>
    <t>Ensambles estructurales con soldadura sónica de titanio</t>
  </si>
  <si>
    <t>Ensambles estructurales con soldadura sónica de aleación wasp</t>
  </si>
  <si>
    <t>Ensambles estructurales con soldadura sónica de cobre</t>
  </si>
  <si>
    <t>Ensambles estructurales con soldadura sónica de latón</t>
  </si>
  <si>
    <t>Ensambles estructurales con soldadura ultra violeta de aluminio</t>
  </si>
  <si>
    <t>Ensambles estructurales con soldadura ultra violeta de acero al carbono</t>
  </si>
  <si>
    <t>Ensambles estructurales con soldadura ultra violeta de aleación hast x</t>
  </si>
  <si>
    <t>Ensambles estructurales con soldadura ultra violeta de inconel</t>
  </si>
  <si>
    <t>Ensambles estructurales con soldadura ultra violeta de acero de aleación baja</t>
  </si>
  <si>
    <t>Ensambles estructurales con soldadura ultra violeta no metálica</t>
  </si>
  <si>
    <t>Ensambles estructurales con soldadura ultra violeta de acero inoxidable</t>
  </si>
  <si>
    <t>Ensambles estructurales con soldadura ultra violeta de titanio</t>
  </si>
  <si>
    <t>Ensambles estructurales con soldadura ultra violeta de aleación wasp</t>
  </si>
  <si>
    <t>Ensambles estructurales con soldadura ultra violeta de cobre</t>
  </si>
  <si>
    <t>Ensambles estructurales con soldadura ultra violeta de latón</t>
  </si>
  <si>
    <t>Ensambles estructurales con soldadura de solvente de aluminio</t>
  </si>
  <si>
    <t>Ensambles estructurales con soldadura de solvente de acero al carbono</t>
  </si>
  <si>
    <t>Ensambles estructurales con soldadura de solvente de aleación hast x</t>
  </si>
  <si>
    <t>Ensambles estructurales con soldadura de solvente de inconel</t>
  </si>
  <si>
    <t>Ensambles estructurales con soldadura de solvente de acero de aleación baja</t>
  </si>
  <si>
    <t>Ensambles estructurales con soldadura de solvente no metálica</t>
  </si>
  <si>
    <t>Ensambles estructurales con soldadura de solvente de acero inoxidable</t>
  </si>
  <si>
    <t>Ensambles estructurales con soldadura de solvente de titanio</t>
  </si>
  <si>
    <t>Ensambles estructurales con soldadura de solvente de aleación wasp</t>
  </si>
  <si>
    <t>Ensambles estructurales con soldadura de solvente de cobre</t>
  </si>
  <si>
    <t>Ensambles estructurales con soldadura de solvente de latón</t>
  </si>
  <si>
    <t>Ensambles estructurales con soldadura de fuerte o débil de aluminio</t>
  </si>
  <si>
    <t>Ensambles estructurales con soldadura de fuerte o débil de acero al carbono</t>
  </si>
  <si>
    <t>Ensambles estructurales con soldadura de fuerte o débil de aleación hast x</t>
  </si>
  <si>
    <t>Ensambles estructurales con soldadura de fuerte o débil de inconel</t>
  </si>
  <si>
    <t>Ensambles estructurales con soldadura de fuerte o débil de acero de aleación baja</t>
  </si>
  <si>
    <t>Ensambles estructurales con soldadura de fuerte o débil no metálica</t>
  </si>
  <si>
    <t>Ensambles estructurales con soldadura de fuerte o débil de acero inoxidable</t>
  </si>
  <si>
    <t>Ensambles estructurales con soldadura de fuerte o débil de titanio</t>
  </si>
  <si>
    <t>Ensambles estructurales con soldadura de fuerte o débil de aleación wasp</t>
  </si>
  <si>
    <t>Ensambles estructurales con soldadura de fuerte o débil de cobre</t>
  </si>
  <si>
    <t>Ensambles estructurales con soldadura de fuerte o débil de latón</t>
  </si>
  <si>
    <t>Ensambles estructurales remachados de aluminio</t>
  </si>
  <si>
    <t>Ensambles estructurales remachados de acero al carbono</t>
  </si>
  <si>
    <t>Ensambles estructurales remachados de aleación hast x</t>
  </si>
  <si>
    <t>Ensambles estructurales remachados de inconel</t>
  </si>
  <si>
    <t>Ensambles estructurales remachados de acero de aleación baja</t>
  </si>
  <si>
    <t>Ensambles estructurales remachados no metálica</t>
  </si>
  <si>
    <t>Ensambles estructurales remachados de acero inoxidable</t>
  </si>
  <si>
    <t>Ensambles estructurales remachados de titanio</t>
  </si>
  <si>
    <t>Ensambles estructurales remachados de aleación wasp</t>
  </si>
  <si>
    <t>Ensambles estructurales remachados de cobre</t>
  </si>
  <si>
    <t>Ensambles estructurales remachados de latón</t>
  </si>
  <si>
    <t>Ensambles de láminas soldadas con soldadura fuerte o débil de aluminio</t>
  </si>
  <si>
    <t>Ensambles de láminas soldadas con soldadura fuerte o débil de acero al carbono</t>
  </si>
  <si>
    <t>Ensambles de láminas soldadas con soldadura fuerte o débil de aleación hast x</t>
  </si>
  <si>
    <t>Ensambles de láminas soldadas con soldadura fuerte o débil de inconel</t>
  </si>
  <si>
    <t>Ensambles de láminas soldadas con soldadura fuerte o débil de acero de aleación baja</t>
  </si>
  <si>
    <t>Ensambles de láminas soldadas con soldadura fuerte o débil no metálica</t>
  </si>
  <si>
    <t>Ensambles de láminas soldadas con soldadura fuerte o débil de acero inoxidable</t>
  </si>
  <si>
    <t>Ensambles de láminas soldadas con soldadura fuerte o débil de titanio</t>
  </si>
  <si>
    <t>Ensambles de láminas soldadas con soldadura fuerte o débil de aleación wasp</t>
  </si>
  <si>
    <t>Ensambles de láminas soldadas con soldadura fuerte o débil de cobre</t>
  </si>
  <si>
    <t>Ensambles de láminas soldadas con soldadura fuerte o débil de latón</t>
  </si>
  <si>
    <t>Ensambles de láminas remachadas de aluminio</t>
  </si>
  <si>
    <t>Ensambles de láminas remachadas de acero al carbono</t>
  </si>
  <si>
    <t>Ensambles de láminas remachadas de aleación hast x</t>
  </si>
  <si>
    <t>Ensambles de láminas remachadas de inconel</t>
  </si>
  <si>
    <t>Ensambles de láminas remachadas de acero de aleación baja</t>
  </si>
  <si>
    <t>Ensambles de láminas remachadas no metálica</t>
  </si>
  <si>
    <t>Ensambles de láminas remachadas de acero inoxidable</t>
  </si>
  <si>
    <t>Ensambles de láminas remachadas de titanio</t>
  </si>
  <si>
    <t>Ensambles de láminas remachadas de aleación wasp</t>
  </si>
  <si>
    <t>Ensambles de láminas remachadas de cobre</t>
  </si>
  <si>
    <t>Ensambles de láminas remachadas de latón</t>
  </si>
  <si>
    <t>Ensambles de láminas soldadas con soldadura ultra violeta de aluminio</t>
  </si>
  <si>
    <t>Ensambles de láminas soldadas con soldadura ultra violeta de acero al carbono</t>
  </si>
  <si>
    <t>Ensambles de láminas soldadas con soldadura ultra violeta de aleación hast x</t>
  </si>
  <si>
    <t>Ensambles de láminas soldadas con soldadura ultra violeta de inconel</t>
  </si>
  <si>
    <t>Ensambles de láminas soldadas con soldadura ultra violeta de acero de aleación baja</t>
  </si>
  <si>
    <t>Ensambles de láminas soldadas con soldadura ultra violeta no metálica</t>
  </si>
  <si>
    <t>Ensambles de láminas soldadas con soldadura ultra violeta de acero inoxidable</t>
  </si>
  <si>
    <t>Ensambles de láminas soldadas con soldadura ultra violeta de titanio</t>
  </si>
  <si>
    <t>Ensambles de láminas soldadas con soldadura ultra violeta de aleación wasp</t>
  </si>
  <si>
    <t>Ensambles de láminas soldadas con soldadura ultra violeta de cobre</t>
  </si>
  <si>
    <t>Ensambles de láminas soldadas con soldadura ultra violeta de latón</t>
  </si>
  <si>
    <t>Ensambles de láminas soldadas con soldadura sónica de aluminio</t>
  </si>
  <si>
    <t>Ensambles de láminas soldadas con soldadura sónica de acero al carbono</t>
  </si>
  <si>
    <t>Ensambles de láminas soldadas con soldadura sónica de aleación hast x</t>
  </si>
  <si>
    <t>Ensambles de láminas soldadas con soldadura sónica de inconel</t>
  </si>
  <si>
    <t>Ensambles de láminas soldadas con soldadura sónica de acero de aleación baja</t>
  </si>
  <si>
    <t>Ensambles de láminas soldadas con soldadura sónica no metálica</t>
  </si>
  <si>
    <t>Ensambles de láminas soldadas con soldadura sónica de acero inoxidable</t>
  </si>
  <si>
    <t>Ensambles de láminas soldadas con soldadura sónica de titanio</t>
  </si>
  <si>
    <t>Ensambles de láminas soldadas con soldadura sónica de aleación wasp</t>
  </si>
  <si>
    <t>Ensambles de láminas soldadas con soldadura sónica de cobre</t>
  </si>
  <si>
    <t>Ensambles de láminas soldadas con soldadura sónica de latón</t>
  </si>
  <si>
    <t>Ensambles de láminas soldadas con soldadura solvente de aluminio</t>
  </si>
  <si>
    <t>Ensambles de láminas soldadas con soldadura solvente de acero al carbono</t>
  </si>
  <si>
    <t>Ensambles de láminas soldadas con soldadura solvente de aleación hast x</t>
  </si>
  <si>
    <t>Ensambles de láminas soldadas con soldadura solvente de inconel</t>
  </si>
  <si>
    <t>Ensambles de láminas soldadas con soldadura solvente de acero de aleación baja</t>
  </si>
  <si>
    <t>Ensambles de láminas soldadas con soldadura solvente no metálica</t>
  </si>
  <si>
    <t>Ensambles de láminas soldadas con soldadura solvente de acero inoxidable</t>
  </si>
  <si>
    <t>Ensambles de láminas soldadas con soldadura solvente de titanio</t>
  </si>
  <si>
    <t>Ensambles de láminas soldadas con soldadura solvente de aleación wasp</t>
  </si>
  <si>
    <t>Ensambles de láminas soldadas con soldadura solvente de cobre</t>
  </si>
  <si>
    <t>Ensambles de láminas soldadas con soldadura solvente de latón</t>
  </si>
  <si>
    <t>Ensambles de láminas pegadas de aluminio</t>
  </si>
  <si>
    <t>Ensambles de láminas pegadas de acero al carbono</t>
  </si>
  <si>
    <t>Ensambles de láminas pegadas de aleación hast x</t>
  </si>
  <si>
    <t>Ensambles de láminas pegadas de inconel</t>
  </si>
  <si>
    <t>Ensambles de láminas pegadas de acero de aleación baja</t>
  </si>
  <si>
    <t>Ensambles de láminas pegadas no metálica</t>
  </si>
  <si>
    <t>Ensambles de láminas pegadas de acero inoxidable</t>
  </si>
  <si>
    <t>Ensambles de láminas pegadas de titanio</t>
  </si>
  <si>
    <t>Ensambles de láminas pegadas de aleación wasp</t>
  </si>
  <si>
    <t>Ensambles de láminas pegadas de cobre</t>
  </si>
  <si>
    <t>Ensambles de láminas pegadas de latón</t>
  </si>
  <si>
    <t>Ensambles de láminas atornilladas de aluminio</t>
  </si>
  <si>
    <t>Ensambles de láminas atornilladas de acero al carbono</t>
  </si>
  <si>
    <t>Ensambles de láminas atornilladas de aleación hast x</t>
  </si>
  <si>
    <t>Ensambles de láminas atornilladas de inconel</t>
  </si>
  <si>
    <t>Ensambles de láminas atornilladas de acero de aleación baja</t>
  </si>
  <si>
    <t>Ensambles de láminas atornilladas no metálica</t>
  </si>
  <si>
    <t>Ensambles de láminas atornilladas de acero inoxidable</t>
  </si>
  <si>
    <t>Ensambles de láminas atornilladas de titanio</t>
  </si>
  <si>
    <t>Ensambles de láminas atornilladas de aleación wasp</t>
  </si>
  <si>
    <t>Ensambles de láminas atornilladas de cobre</t>
  </si>
  <si>
    <t>Ensambles de láminas atornilladas de latón</t>
  </si>
  <si>
    <t>Ensambles de tubos soldados con soldadura ultra violeta de aluminio</t>
  </si>
  <si>
    <t>Ensambles de tubos soldados con soldadura ultra violeta de acero al carbono</t>
  </si>
  <si>
    <t>Ensambles de tubos soldados con soldadura ultra violeta de aleación hast x</t>
  </si>
  <si>
    <t>Ensambles de tubos soldados con soldadura ultra violeta de inconel</t>
  </si>
  <si>
    <t>Ensambles de tubos soldados con soldadura ultra violeta de acero de aleación baja</t>
  </si>
  <si>
    <t>Ensambles de tubos soldados con soldadura ultra violeta no metálica</t>
  </si>
  <si>
    <t>Ensambles de tubos soldados con soldadura ultra violeta de acero inoxidable</t>
  </si>
  <si>
    <t>Ensambles de tubos soldados con soldadura ultra violeta de titanio</t>
  </si>
  <si>
    <t>Ensambles de tubos soldados con soldadura ultra violeta de aleación wasp</t>
  </si>
  <si>
    <t>Ensambles de tubos soldados con soldadura ultra violeta de cobre</t>
  </si>
  <si>
    <t>Ensambles de tubos soldados con soldadura ultra violeta de latón</t>
  </si>
  <si>
    <t>Ensambles de tubos soldados con soldadura fuerte o débil de aluminio</t>
  </si>
  <si>
    <t>Ensambles de tubos soldados con soldadura fuerte o débil de acero al carbono</t>
  </si>
  <si>
    <t>Ensambles de tubos soldados con soldadura fuerte o débil de aleación hast x</t>
  </si>
  <si>
    <t>Ensambles de tubos soldados con soldadura fuerte o débil de inconel</t>
  </si>
  <si>
    <t>Ensambles de tubos soldados con soldadura fuerte o débil de acero de aleación baja</t>
  </si>
  <si>
    <t>Ensambles de tubos soldados con soldadura fuerte o débil no metálica</t>
  </si>
  <si>
    <t>Ensambles de tubos soldados con soldadura fuerte o débil de acero inoxidable</t>
  </si>
  <si>
    <t>Ensambles de tubos soldados con soldadura fuerte o débil de titanio</t>
  </si>
  <si>
    <t>Ensambles de tubos soldados con soldadura fuerte o débil de aleación wasp</t>
  </si>
  <si>
    <t>Ensambles de tubos soldados con soldadura fuerte o débil de cobre</t>
  </si>
  <si>
    <t>Ensambles de tubos soldados con soldadura fuerte o débil de latón</t>
  </si>
  <si>
    <t>Ensambles de tubos remachados de aluminio</t>
  </si>
  <si>
    <t>Ensambles de tubos remachados de acero al carbono</t>
  </si>
  <si>
    <t>Ensambles de tubos remachados de aleación hast x</t>
  </si>
  <si>
    <t>Ensambles de tubos remachados de inconel</t>
  </si>
  <si>
    <t>Ensambles de tubos remachados de acero de aleación baja</t>
  </si>
  <si>
    <t>Ensambles de tubos remachados no metálica</t>
  </si>
  <si>
    <t>Ensambles de tubos remachados de acero inoxidable</t>
  </si>
  <si>
    <t>Ensambles de tubos remachados de titanio</t>
  </si>
  <si>
    <t>Ensambles de tubos remachados de aleación wasp</t>
  </si>
  <si>
    <t>Ensambles de tubos remachados de cobre</t>
  </si>
  <si>
    <t>Ensambles de tubos remachados de latón</t>
  </si>
  <si>
    <t>Ensambles de tubos pegados de aluminio</t>
  </si>
  <si>
    <t>Ensambles de tubos pegados de acero al carbono</t>
  </si>
  <si>
    <t>Ensambles de tubos pegados de aleación hast x</t>
  </si>
  <si>
    <t>Ensambles de tubos pegados de inconel</t>
  </si>
  <si>
    <t>Ensambles de tubos pegados de acero de aleación baja</t>
  </si>
  <si>
    <t>Ensambles de tubos pegados no metálica</t>
  </si>
  <si>
    <t>Ensambles de tubos pegados de acero inoxidable</t>
  </si>
  <si>
    <t>Ensambles de tubos pegados de titanio</t>
  </si>
  <si>
    <t>Ensambles de tubos pegados de aleación wasp</t>
  </si>
  <si>
    <t>Ensambles de tubos pegados de cobre</t>
  </si>
  <si>
    <t>Ensambles de tubos pegados de latón</t>
  </si>
  <si>
    <t>Ensambles de tubos atornillados de aluminio</t>
  </si>
  <si>
    <t>Ensambles de tubos atornillados de acero al carbono</t>
  </si>
  <si>
    <t>Ensambles de tubos atornillados de aleación hast x</t>
  </si>
  <si>
    <t>Ensambles de tubos atornillados de inconel</t>
  </si>
  <si>
    <t>Ensambles de tubos atornillados de acero de aleación baja</t>
  </si>
  <si>
    <t>Ensambles de tubos atornillados no metálica</t>
  </si>
  <si>
    <t>Ensambles de tubos atornillados de acero inoxidable</t>
  </si>
  <si>
    <t>Ensambles de tubos atornillados de titanio</t>
  </si>
  <si>
    <t>Ensambles de tubos atornillados de aleación wasp</t>
  </si>
  <si>
    <t>Ensambles de tubos atornillados de cobre</t>
  </si>
  <si>
    <t>Ensambles de tubos atornillados de latón</t>
  </si>
  <si>
    <t>Ensambles de tubos soldados con disolvente de aluminio</t>
  </si>
  <si>
    <t>Ensambles de tubos soldados con disolvente de acero al carbono</t>
  </si>
  <si>
    <t>Ensambles de tubos soldados con disolvente de aleación hast x</t>
  </si>
  <si>
    <t>Ensambles de tubos soldados con disolvente de inconel</t>
  </si>
  <si>
    <t>Ensambles de tubos soldados con disolvente de acero de aleación baja</t>
  </si>
  <si>
    <t>Ensambles de tubos soldados con disolvente no metálica</t>
  </si>
  <si>
    <t>Ensambles de tubos soldados con disolvente de acero inoxidable</t>
  </si>
  <si>
    <t>Ensambles de tubos soldados con disolvente de titanio</t>
  </si>
  <si>
    <t>Ensambles de tubos soldados con disolvente de aleación wasp</t>
  </si>
  <si>
    <t>Ensambles de tubos soldados con disolvente de cobre</t>
  </si>
  <si>
    <t>Ensambles de tubos soldados con disolvente de latón</t>
  </si>
  <si>
    <t>Ensambles de tubos soldados con soldadura sónica de aluminio</t>
  </si>
  <si>
    <t>Ensambles de tubos soldados con soldadura sónica de acero al carbono</t>
  </si>
  <si>
    <t>Ensambles de tubos soldados con soldadura sónica de aleación hast x</t>
  </si>
  <si>
    <t>Ensambles de tubos soldados con soldadura sónica de inconel</t>
  </si>
  <si>
    <t>Ensambles de tubos soldados con soldadura sónica de acero de aleación baja</t>
  </si>
  <si>
    <t>Ensambles de tubos soldados con soldadura sónica no metálica</t>
  </si>
  <si>
    <t>Ensambles de tubos soldados con soldadura sónica de acero inoxidable</t>
  </si>
  <si>
    <t>Ensambles de tubos soldados con soldadura sónica de titanio</t>
  </si>
  <si>
    <t>Ensambles de tubos soldados con soldadura sónica de aleación wasp</t>
  </si>
  <si>
    <t>Ensambles de tubos soldados con soldadura sónica de cobre</t>
  </si>
  <si>
    <t>Ensambles de tubos soldados con soldadura sónica de latón</t>
  </si>
  <si>
    <t>Ensambles de placas soldadas de aluminio</t>
  </si>
  <si>
    <t>Ensambles de placas soldadas de acero al carbono</t>
  </si>
  <si>
    <t>Ensambles de placas soldadas de aleación hast x</t>
  </si>
  <si>
    <t>Ensambles de placas soldadas de inconel</t>
  </si>
  <si>
    <t>Ensambles de placas soldadas de acero de aleación baja</t>
  </si>
  <si>
    <t>Ensambles de placas soldadas no metálica</t>
  </si>
  <si>
    <t>Ensambles de placas soldadas de acero inoxidable</t>
  </si>
  <si>
    <t>Ensambles de placas soldadas de titanio</t>
  </si>
  <si>
    <t>Ensambles de placas soldadas de aleación wasp</t>
  </si>
  <si>
    <t>Ensambles de placas soldadas de cobre</t>
  </si>
  <si>
    <t>Ensambles de placas soldadas de latón</t>
  </si>
  <si>
    <t>Ensambles de placas atornilladas de aluminio</t>
  </si>
  <si>
    <t>Ensambles de placas atornilladas de acero al carbono</t>
  </si>
  <si>
    <t>Ensambles de placas atornilladas de aleación hast x</t>
  </si>
  <si>
    <t>Ensambles de placas atornilladas de inconel</t>
  </si>
  <si>
    <t>Ensambles de placas atornilladas de acero de aleación baja</t>
  </si>
  <si>
    <t>Ensambles de placas atornilladas no metálica</t>
  </si>
  <si>
    <t>Ensambles de placas atornilladas de acero inoxidable</t>
  </si>
  <si>
    <t>Ensambles de placas atornilladas de titanio</t>
  </si>
  <si>
    <t>Ensambles de placas atornilladas de aleación wasp</t>
  </si>
  <si>
    <t>Ensambles de placas atornilladas de cobre</t>
  </si>
  <si>
    <t>Ensambles de placas atornilladas de latón</t>
  </si>
  <si>
    <t>Ensambles de placas soldadas con solvente de aluminio</t>
  </si>
  <si>
    <t>Ensambles de placas soldadas con solvente de acero al carbono</t>
  </si>
  <si>
    <t>Ensambles de placas soldadas con solvente de aleación hast x</t>
  </si>
  <si>
    <t>Ensambles de placas soldadas con solvente de inconel</t>
  </si>
  <si>
    <t>Ensambles de placas soldadas con solvente de acero de aleación baja</t>
  </si>
  <si>
    <t>Ensambles de placas soldadas con solvente no metálica</t>
  </si>
  <si>
    <t>Ensambles de placas soldadas con solvente de acero inoxidable</t>
  </si>
  <si>
    <t>Ensambles de placas soldadas con solvente de titanio</t>
  </si>
  <si>
    <t>Ensambles de placas soldadas con solvente de aleación wasp</t>
  </si>
  <si>
    <t>Ensambles de placas soldadas con solvente de cobre</t>
  </si>
  <si>
    <t>Ensambles de placas soldadas con solvente de latón</t>
  </si>
  <si>
    <t>Ensambles de placas soldadas con soldadura fuerte o débil de aluminio</t>
  </si>
  <si>
    <t>Ensambles de placas soldadas con soldadura fuerte o débil de acero al carbono</t>
  </si>
  <si>
    <t>Ensambles de placas soldadas con soldadura fuerte o débil de aleación hast x</t>
  </si>
  <si>
    <t>Ensambles de placas soldadas con soldadura fuerte o débil de inconel</t>
  </si>
  <si>
    <t>Ensambles de placas soldadas con soldadura fuerte o débil de acero de aleación baja</t>
  </si>
  <si>
    <t>Ensambles de placas soldadas con soldadura fuerte o débil no metálica</t>
  </si>
  <si>
    <t>Ensambles de placas soldadas con soldadura fuerte o débil de acero inoxidable</t>
  </si>
  <si>
    <t>Ensambles de placas soldadas con soldadura fuerte o débil de titanio</t>
  </si>
  <si>
    <t>Ensambles de placas soldadas con soldadura fuerte o débil de aleación wasp</t>
  </si>
  <si>
    <t>Ensambles de placas soldadas con soldadura fuerte o débil de cobre</t>
  </si>
  <si>
    <t>Ensambles de placas soldadas con soldadura fuerte o débil de latón</t>
  </si>
  <si>
    <t>Ensambles de placas soldadas con soldadura ultra violeta de aluminio</t>
  </si>
  <si>
    <t>Ensambles de placas soldadas con soldadura ultra violeta de acero al carbono</t>
  </si>
  <si>
    <t>Ensambles de placas soldadas con soldadura ultra violeta de aleación hast x</t>
  </si>
  <si>
    <t>Ensambles de placas soldadas con soldadura ultra violeta de inconel</t>
  </si>
  <si>
    <t>Ensambles de placas soldadas con soldadura ultra violeta de acero de aleación baja</t>
  </si>
  <si>
    <t>Ensambles de placas soldadas con soldadura ultra violeta no metálica</t>
  </si>
  <si>
    <t>Ensambles de placas soldadas con soldadura ultra violeta de acero inoxidable</t>
  </si>
  <si>
    <t>Ensambles de placas soldadas con soldadura ultra violeta de titanio</t>
  </si>
  <si>
    <t>Ensambles de placas soldadas con soldadura ultra violeta de aleación wasp</t>
  </si>
  <si>
    <t>Ensambles de placas soldadas con soldadura ultra violeta de cobre</t>
  </si>
  <si>
    <t>Ensambles de placas soldadas con soldadura ultra violeta de latón</t>
  </si>
  <si>
    <t>Ensambles de placas soldadas con soldadura sónica de aluminio</t>
  </si>
  <si>
    <t>Ensambles de placas soldadas con soldadura sónica de acero al carbono</t>
  </si>
  <si>
    <t>Ensambles de placas soldadas con soldadura sónica de aleación hast x</t>
  </si>
  <si>
    <t>Ensambles de placas soldadas con soldadura sónica de inconel</t>
  </si>
  <si>
    <t>Ensambles de placas soldadas con soldadura sónica de acero de aleación baja</t>
  </si>
  <si>
    <t>Ensambles de placas soldadas con soldadura sónica no metálica</t>
  </si>
  <si>
    <t>Ensambles de placas soldadas con soldadura sónica de acero inoxidable</t>
  </si>
  <si>
    <t>Ensambles de placas soldadas con soldadura sónica de titanio</t>
  </si>
  <si>
    <t>Ensambles de placas soldadas con soldadura sónica de aleación wasp</t>
  </si>
  <si>
    <t>Ensambles de placas soldadas con soldadura sónica de cobre</t>
  </si>
  <si>
    <t>Ensambles de placas soldadas con soldadura sónica de latón</t>
  </si>
  <si>
    <t>Ensambles de placas remachadas de aluminio</t>
  </si>
  <si>
    <t>Ensambles de placas remachadas de acero al carbono</t>
  </si>
  <si>
    <t>Ensambles de placas remachadas de aleación hast x</t>
  </si>
  <si>
    <t>Ensambles de placas remachadas de inconel</t>
  </si>
  <si>
    <t>Ensambles de placas remachadas de acero de aleación baja</t>
  </si>
  <si>
    <t>Ensambles de placas remachadas no metálica</t>
  </si>
  <si>
    <t>Ensambles de placas remachadas de acero inoxidable</t>
  </si>
  <si>
    <t>Ensambles de placas remachadas de titanio</t>
  </si>
  <si>
    <t>Ensambles de placas remachadas de aleación wasp</t>
  </si>
  <si>
    <t>Ensambles de placas remachadas de cobre</t>
  </si>
  <si>
    <t>Ensambles de placas remachadas de latón</t>
  </si>
  <si>
    <t>Paneles aislantes</t>
  </si>
  <si>
    <t>Lana aislante</t>
  </si>
  <si>
    <t>Sábanas refractarias</t>
  </si>
  <si>
    <t>Ladrillo de mulita</t>
  </si>
  <si>
    <t>Ladrillos de silimanita</t>
  </si>
  <si>
    <t>Ladrillos resistentes al ácido</t>
  </si>
  <si>
    <t>Ladrillos de sílice</t>
  </si>
  <si>
    <t>Ladrillos de alta alúmina</t>
  </si>
  <si>
    <t>Ladrillos de silicato de calcio</t>
  </si>
  <si>
    <t>Ladrillos con formas</t>
  </si>
  <si>
    <t>Moldeables densos</t>
  </si>
  <si>
    <t>Moldeables de aislación</t>
  </si>
  <si>
    <t>Moldeables bajos en cemento</t>
  </si>
  <si>
    <t>Moldeables resistentes a ácidos o a álcalis</t>
  </si>
  <si>
    <t>Moldeables resistentes a abrasión</t>
  </si>
  <si>
    <t>Moldeables sic</t>
  </si>
  <si>
    <t>Moldeables de auto flujo</t>
  </si>
  <si>
    <t>Moldeable tabular alúmina</t>
  </si>
  <si>
    <t>Moldeable resistente a la erosión</t>
  </si>
  <si>
    <t>Bloques porosos</t>
  </si>
  <si>
    <t>Boquillas de zircón</t>
  </si>
  <si>
    <t>Tejas de sílice</t>
  </si>
  <si>
    <t>Piedra de la veta</t>
  </si>
  <si>
    <t>imanes Alnico</t>
  </si>
  <si>
    <t>Imanes de ferrita</t>
  </si>
  <si>
    <t>Imanes de neodimio</t>
  </si>
  <si>
    <t>Imanes de samario cobalto</t>
  </si>
  <si>
    <t>Montajes de circuitos impresos (pca)</t>
  </si>
  <si>
    <t>Conjuntos de circuitos mixtos</t>
  </si>
  <si>
    <t>Ensamblajes de circuitos montados en superficie</t>
  </si>
  <si>
    <t>Ensamblajes de circuitos electro plateados</t>
  </si>
  <si>
    <t>Tarjetas de circuito de doble cara</t>
  </si>
  <si>
    <t>Tarjetas de tablero de conectores de circuitos</t>
  </si>
  <si>
    <t>Tarjetas de circuito multi capa</t>
  </si>
  <si>
    <t>Tarjetas de circuito de una cara</t>
  </si>
  <si>
    <t>Tablero de cables impreso</t>
  </si>
  <si>
    <t>Demoduladores</t>
  </si>
  <si>
    <t>Conjuntos de circuitos de aplicaciones específicas</t>
  </si>
  <si>
    <t>Amplificadores</t>
  </si>
  <si>
    <t>Atenuadores</t>
  </si>
  <si>
    <t>Circuladores</t>
  </si>
  <si>
    <t>Acopladores</t>
  </si>
  <si>
    <t>Líneas de retardo</t>
  </si>
  <si>
    <t>Detectores</t>
  </si>
  <si>
    <t>Cargas simuladas</t>
  </si>
  <si>
    <t>Filtros de radiofrecuencia (rf)</t>
  </si>
  <si>
    <t>Aisladores</t>
  </si>
  <si>
    <t>Mezcladores</t>
  </si>
  <si>
    <t>Variadores de fase</t>
  </si>
  <si>
    <t>Multiplexores</t>
  </si>
  <si>
    <t>Amplificadores de tubos de onda</t>
  </si>
  <si>
    <t>Terminaciones</t>
  </si>
  <si>
    <t>Moduladores</t>
  </si>
  <si>
    <t>Memoria de acceso aleatorio (ram)</t>
  </si>
  <si>
    <t>Memoria ram dinámica (dram)</t>
  </si>
  <si>
    <t>Memoria ram estática (sram)</t>
  </si>
  <si>
    <t>Memoria rom programable (prom)</t>
  </si>
  <si>
    <t>Memoria rom programable borrable (eprom)</t>
  </si>
  <si>
    <t>Memoria rom programable borrable eléctricamente (eeprom)</t>
  </si>
  <si>
    <t>Circuitos integrados monolíticos de memoria (mmic)</t>
  </si>
  <si>
    <t>Memoria de sólo lectura (rom)</t>
  </si>
  <si>
    <t>Circuitos integrados de aplicaciones específicas (asic)</t>
  </si>
  <si>
    <t>Lógica de matriz programable (pal)</t>
  </si>
  <si>
    <t>Lógica de matriz de puertas (gal)</t>
  </si>
  <si>
    <t>Lógica transistor-transistor (ttl)</t>
  </si>
  <si>
    <t>Lógica de emisor acoplado (ecl)</t>
  </si>
  <si>
    <t>Tecnología mos bipolar (bimos)</t>
  </si>
  <si>
    <t>Tecnología cmos bipolar (bicmos)</t>
  </si>
  <si>
    <t>Tarjetas inteligentes</t>
  </si>
  <si>
    <t>Circuitos integrados ordenados hacia arriba</t>
  </si>
  <si>
    <t>Circuitos integrados lineales</t>
  </si>
  <si>
    <t>Circuitos integrados digitales</t>
  </si>
  <si>
    <t>Memoria dram síncrona (sdram)</t>
  </si>
  <si>
    <t>Memoria flash</t>
  </si>
  <si>
    <t>Memoria rdram (rambus)</t>
  </si>
  <si>
    <t>Memoria sgram</t>
  </si>
  <si>
    <t>Circuitos integrados de accionamiento o control por motor</t>
  </si>
  <si>
    <t>Microprocesadores</t>
  </si>
  <si>
    <t>Osciladores de reloj</t>
  </si>
  <si>
    <t>Microcontroladores</t>
  </si>
  <si>
    <t>Amplificadores operacionales</t>
  </si>
  <si>
    <t>Circuitos integrados de regulador de tensión</t>
  </si>
  <si>
    <t>Circuitos integrados de comparador de tensión</t>
  </si>
  <si>
    <t>Circuitos integrados de temporizador</t>
  </si>
  <si>
    <t>Puertas lógicas</t>
  </si>
  <si>
    <t>Circuitos basculantes</t>
  </si>
  <si>
    <t>Registros de desplazamiento</t>
  </si>
  <si>
    <t>Procesador de señal digital (dsp)</t>
  </si>
  <si>
    <t>Procesadores de red</t>
  </si>
  <si>
    <t>Diodos de microondas</t>
  </si>
  <si>
    <t>Diodos zener</t>
  </si>
  <si>
    <t>Diodos emisores de luz (led)</t>
  </si>
  <si>
    <t>Diodos schottky</t>
  </si>
  <si>
    <t>Diodos con efecto túnel</t>
  </si>
  <si>
    <t>Diodos fotosensibles</t>
  </si>
  <si>
    <t>Diodos de capacitancia variable</t>
  </si>
  <si>
    <t>Diodos solares</t>
  </si>
  <si>
    <t>Diodos de energía</t>
  </si>
  <si>
    <t>Diodos de radiofrecuencia (rf)</t>
  </si>
  <si>
    <t>Diodos de señal pequeña</t>
  </si>
  <si>
    <t>Diodo láser</t>
  </si>
  <si>
    <t>Transistores fotosensibles</t>
  </si>
  <si>
    <t>Transistor de efecto de campo (fet)</t>
  </si>
  <si>
    <t>Transistores mos de efecto de campo (mosfet)</t>
  </si>
  <si>
    <t>Chips de transistor</t>
  </si>
  <si>
    <t>Transistores bipolares de radiofrecuencia (rf) o darlington</t>
  </si>
  <si>
    <t>Transistores uniempalme</t>
  </si>
  <si>
    <t>Transistores bipolares de puerta aislada (igbt)</t>
  </si>
  <si>
    <t>Transistores de efecto de campo de unión (jfet)</t>
  </si>
  <si>
    <t>Transistores bipolares de unión (bjt)</t>
  </si>
  <si>
    <t>Células fotovoltaicas</t>
  </si>
  <si>
    <t>Tiristores</t>
  </si>
  <si>
    <t>Diacs</t>
  </si>
  <si>
    <t>Triacs</t>
  </si>
  <si>
    <t>Aisladores acoplados ópticos</t>
  </si>
  <si>
    <t>Osciladores a cristal</t>
  </si>
  <si>
    <t>Capacitores fijos</t>
  </si>
  <si>
    <t>Capacitores o varactores variables</t>
  </si>
  <si>
    <t>Capacitores ajustables pre - ajustados</t>
  </si>
  <si>
    <t>Redes de capacitores</t>
  </si>
  <si>
    <t>Resistores fusibles</t>
  </si>
  <si>
    <t>Resistores o varistores variables</t>
  </si>
  <si>
    <t>Redes de resistores</t>
  </si>
  <si>
    <t>Resistores fijos</t>
  </si>
  <si>
    <t>Rectificadores</t>
  </si>
  <si>
    <t>Inductores</t>
  </si>
  <si>
    <t>Ferritas</t>
  </si>
  <si>
    <t>Convertidores estáticos</t>
  </si>
  <si>
    <t>Inversores</t>
  </si>
  <si>
    <t>Redes r/c de resistores o capacitores</t>
  </si>
  <si>
    <t>Piletas térmicas</t>
  </si>
  <si>
    <t>Matrices de semiconductor</t>
  </si>
  <si>
    <t>Pastillas de semiconductor</t>
  </si>
  <si>
    <t>Paquetes de circuitos integrados</t>
  </si>
  <si>
    <t>Soportes o zócalos de circuito integrado</t>
  </si>
  <si>
    <t>Soportes de componentes discretos</t>
  </si>
  <si>
    <t>Compuestos disipadores de calor</t>
  </si>
  <si>
    <t>Aisladores para disipadores de calor</t>
  </si>
  <si>
    <t>Tarjetas sencillas de circuitos impresos</t>
  </si>
  <si>
    <t>Cubiertas de circuitos integrados</t>
  </si>
  <si>
    <t>Objetivos de erosión superficial</t>
  </si>
  <si>
    <t>Tubos de rayos catódicos</t>
  </si>
  <si>
    <t>Klistrones</t>
  </si>
  <si>
    <t>Magnetrones</t>
  </si>
  <si>
    <t>Tubos de ondas progresivas</t>
  </si>
  <si>
    <t>Tubos de disco sellado</t>
  </si>
  <si>
    <t>Resnatrones</t>
  </si>
  <si>
    <t>Tiratrones</t>
  </si>
  <si>
    <t>Ignitrones</t>
  </si>
  <si>
    <t>Tubos fotoeléctricos</t>
  </si>
  <si>
    <t>Tubos fotomultiplicadores</t>
  </si>
  <si>
    <t>Tubos receptores de televisión o cámara</t>
  </si>
  <si>
    <t>Tubo de diodo</t>
  </si>
  <si>
    <t>Tubo de tríodo</t>
  </si>
  <si>
    <t>Tubos de tetrodo</t>
  </si>
  <si>
    <t>Tubos de pentodo</t>
  </si>
  <si>
    <t>Tubos múltiples</t>
  </si>
  <si>
    <t>Cátodos o emisores</t>
  </si>
  <si>
    <t>Elementos de ánodo</t>
  </si>
  <si>
    <t>Elementos de rejilla</t>
  </si>
  <si>
    <t>Elementos deflectores</t>
  </si>
  <si>
    <t>Obturadores o fundas de tubo</t>
  </si>
  <si>
    <t>Bases de tubo</t>
  </si>
  <si>
    <t>Zócalos de tubo</t>
  </si>
  <si>
    <t>Clavijas de electrodo</t>
  </si>
  <si>
    <t>Lámparas halógenas</t>
  </si>
  <si>
    <t>Lámparas médicas</t>
  </si>
  <si>
    <t>Lámparas solares</t>
  </si>
  <si>
    <t>Lámparas de alcohol</t>
  </si>
  <si>
    <t>Lámparas fluorescentes</t>
  </si>
  <si>
    <t>Lámparas de arco</t>
  </si>
  <si>
    <t>Luz asómbrica o scialytica de operación</t>
  </si>
  <si>
    <t>Lámparas de escenario o estudio</t>
  </si>
  <si>
    <t>Lámparas de filamento</t>
  </si>
  <si>
    <t>Lámparas incandescentes</t>
  </si>
  <si>
    <t>Lámparas infrarrojas</t>
  </si>
  <si>
    <t>Lámparas de haluro- metálico</t>
  </si>
  <si>
    <t>Lámparas de vapor de mercurio</t>
  </si>
  <si>
    <t>Lámparas de rayos ultravioleta (uv)</t>
  </si>
  <si>
    <t>Lámparas de sodio de alta presión hid</t>
  </si>
  <si>
    <t>Lámparas de neón</t>
  </si>
  <si>
    <t>Tubos fluorescentes</t>
  </si>
  <si>
    <t>Filamento de lámpara</t>
  </si>
  <si>
    <t>Artefactos fluorescentes</t>
  </si>
  <si>
    <t>Dispositivos de pared</t>
  </si>
  <si>
    <t>Sistemas de iluminación de escenario o estudio</t>
  </si>
  <si>
    <t>Iluminación empotrada</t>
  </si>
  <si>
    <t>Arañas de luces</t>
  </si>
  <si>
    <t>Artefactos de escritorio</t>
  </si>
  <si>
    <t>Alumbrado de pista</t>
  </si>
  <si>
    <t>Lámparas de pie</t>
  </si>
  <si>
    <t>Lámparas de mesa</t>
  </si>
  <si>
    <t>Luces de banco de laboratorio</t>
  </si>
  <si>
    <t>Iluminación solar interior</t>
  </si>
  <si>
    <t>Luces de árboles</t>
  </si>
  <si>
    <t>Artefactos para lámpara proyectada hacia abajo</t>
  </si>
  <si>
    <t>Aparatos para alumbrado de tareas</t>
  </si>
  <si>
    <t>Velas de Cera</t>
  </si>
  <si>
    <t>Luz de mano o de extensión</t>
  </si>
  <si>
    <t>Portavelas</t>
  </si>
  <si>
    <t>Artefactos de alumbrado halógeno</t>
  </si>
  <si>
    <t>Plafones</t>
  </si>
  <si>
    <t>Alumbrado de la vía pública</t>
  </si>
  <si>
    <t>Iluminación paisajística</t>
  </si>
  <si>
    <t>Alumbrado submarino</t>
  </si>
  <si>
    <t>Alumbrado de zonas residenciales</t>
  </si>
  <si>
    <t>Linternas de queroseno, propano o butano</t>
  </si>
  <si>
    <t>Lámparas portátiles</t>
  </si>
  <si>
    <t>Luces de tormenta</t>
  </si>
  <si>
    <t>Luces proyectantes</t>
  </si>
  <si>
    <t>Barras fluorescentes o de iluminación</t>
  </si>
  <si>
    <t>Luces de emergencia o estroboscópicas (licuadoras)</t>
  </si>
  <si>
    <t>Balastos de lámparas</t>
  </si>
  <si>
    <t>Cubiertas de lámpara</t>
  </si>
  <si>
    <t>Enchufes de lámparas</t>
  </si>
  <si>
    <t>Casquillos de lámparas</t>
  </si>
  <si>
    <t>Cajas de iluminación</t>
  </si>
  <si>
    <t>Parrillas</t>
  </si>
  <si>
    <t>Filtros acondicionadores de luz</t>
  </si>
  <si>
    <t>Interruptor de lámpara</t>
  </si>
  <si>
    <t>Líneas férreas electrificadas</t>
  </si>
  <si>
    <t>Pantallas de lámparas</t>
  </si>
  <si>
    <t>Brazos de lámparas</t>
  </si>
  <si>
    <t>Señalización fluorescente de emplazamientos peligrosos</t>
  </si>
  <si>
    <t>Señalización incandescente de emplazamientos peligrosos</t>
  </si>
  <si>
    <t>Torre de luz</t>
  </si>
  <si>
    <t>Carro de iluminación</t>
  </si>
  <si>
    <t>Stand de iluminación</t>
  </si>
  <si>
    <t>Transformadores de distribución de potencia</t>
  </si>
  <si>
    <t>Transformadores de suministro de potencia</t>
  </si>
  <si>
    <t>Transformadores de instrumentos</t>
  </si>
  <si>
    <t>Unidades de suministro de energía</t>
  </si>
  <si>
    <t>Adaptadores o inversores de potencia</t>
  </si>
  <si>
    <t>Conversores de frecuencia</t>
  </si>
  <si>
    <t>Conversores de señales</t>
  </si>
  <si>
    <t>Reguladores eléctricos o de potencia</t>
  </si>
  <si>
    <t>Bobinas magnéticas</t>
  </si>
  <si>
    <t>Fuentes ininterrumpibles de potencia</t>
  </si>
  <si>
    <t>Estrangulador</t>
  </si>
  <si>
    <t>Convertidores rotativos eléctricos</t>
  </si>
  <si>
    <t>Bancos de capacitores</t>
  </si>
  <si>
    <t>Reactores</t>
  </si>
  <si>
    <t>Anillos colectores</t>
  </si>
  <si>
    <t>Unidades de distribución de alimentación (pdus)</t>
  </si>
  <si>
    <t>Barreras de seguridad intrínseca</t>
  </si>
  <si>
    <t>Dispositivos de acoplamiento por inducción</t>
  </si>
  <si>
    <t>Acondicionadores de señal</t>
  </si>
  <si>
    <t>Centros de carga</t>
  </si>
  <si>
    <t>Tomas o centros de medidores</t>
  </si>
  <si>
    <t>Paneles</t>
  </si>
  <si>
    <t>Centros de control de motor</t>
  </si>
  <si>
    <t>Sistemas de conmutadores</t>
  </si>
  <si>
    <t>Sistemas de control o vigilancia de potencia</t>
  </si>
  <si>
    <t>Sistemas de control de iluminación</t>
  </si>
  <si>
    <t>Accesorios del panel de control o distribución</t>
  </si>
  <si>
    <t>Transformadores de transmisión</t>
  </si>
  <si>
    <t>Escalerillas portacables</t>
  </si>
  <si>
    <t>Canalización eléctrica</t>
  </si>
  <si>
    <t>Conductos eléctricos</t>
  </si>
  <si>
    <t>Cables aéreos</t>
  </si>
  <si>
    <t>Canaletas para cables</t>
  </si>
  <si>
    <t>Cerramientos de barras colectoras</t>
  </si>
  <si>
    <t>Conductos para cables</t>
  </si>
  <si>
    <t>Cerramientos del panel de control o distribución</t>
  </si>
  <si>
    <t>Placas o cubiertas de cerramiento</t>
  </si>
  <si>
    <t>Cajas eléctricas</t>
  </si>
  <si>
    <t>Cubiertas de cajas eléctricas</t>
  </si>
  <si>
    <t>Cajas a prueba de intemperie</t>
  </si>
  <si>
    <t>Cajas de conmutadores</t>
  </si>
  <si>
    <t>Cajas de suelo</t>
  </si>
  <si>
    <t>Cajas de toma de corriente</t>
  </si>
  <si>
    <t>Cajas eléctricas especiales</t>
  </si>
  <si>
    <t>Cajas de uso general</t>
  </si>
  <si>
    <t>Accesorios eléctricos</t>
  </si>
  <si>
    <t>Bujes eléctricos</t>
  </si>
  <si>
    <t>Bridas de techo</t>
  </si>
  <si>
    <t>Enchufes eléctricos</t>
  </si>
  <si>
    <t>Enchufe de bloqueo</t>
  </si>
  <si>
    <t>Manguitos eléctricos</t>
  </si>
  <si>
    <t>Terminales de cable o alambre</t>
  </si>
  <si>
    <t>Receptáculos eléctricos</t>
  </si>
  <si>
    <t>Strips de conexiones</t>
  </si>
  <si>
    <t>Conexiones mecánicas</t>
  </si>
  <si>
    <t>Conectores de cables eléctricos</t>
  </si>
  <si>
    <t>Bloques de terminales</t>
  </si>
  <si>
    <t>Cajas de Bornes para fusibles</t>
  </si>
  <si>
    <t>Conectores de soporte posterior</t>
  </si>
  <si>
    <t>Conectores circulares</t>
  </si>
  <si>
    <t>Conectores coaxiales</t>
  </si>
  <si>
    <t>Conectores planos</t>
  </si>
  <si>
    <t>Tapas de conectores eléctricos</t>
  </si>
  <si>
    <t>Conexiones flexibles</t>
  </si>
  <si>
    <t>Conectores herméticos</t>
  </si>
  <si>
    <t>Ensambles de conectores</t>
  </si>
  <si>
    <t>Acoplamientos mecánicos</t>
  </si>
  <si>
    <t>Conectores de mandíbula de resorte</t>
  </si>
  <si>
    <t>Tapas del bloque de terminales</t>
  </si>
  <si>
    <t>Separador de tablero de terminales</t>
  </si>
  <si>
    <t>Puente de conexión</t>
  </si>
  <si>
    <t>Bobinadoras de cable</t>
  </si>
  <si>
    <t>Bobinadoras eléctricas</t>
  </si>
  <si>
    <t>Conector de fibra óptica</t>
  </si>
  <si>
    <t>Sujetafusibles</t>
  </si>
  <si>
    <t>Conectores estancos de cables</t>
  </si>
  <si>
    <t>Terminales eléctricos</t>
  </si>
  <si>
    <t>Conectores de radiofrecuencia (rf)</t>
  </si>
  <si>
    <t>Conectores de tubos metálicos eléctricos (emt)</t>
  </si>
  <si>
    <t>Hilos o cables de conexión</t>
  </si>
  <si>
    <t>Electrodos</t>
  </si>
  <si>
    <t>Patines de toma de corriente</t>
  </si>
  <si>
    <t>Conector automático de hilos o cables</t>
  </si>
  <si>
    <t xml:space="preserve">Este nùmero no existe UNSPSC, por lo cual no fue incorporado </t>
  </si>
  <si>
    <t>Cable de extensión eléctrica</t>
  </si>
  <si>
    <t>Cable de puente eléctrico (jumper)</t>
  </si>
  <si>
    <t>Interruptores de seguridad</t>
  </si>
  <si>
    <t>Conmutadores reductores</t>
  </si>
  <si>
    <t>Conmutadores de tambor</t>
  </si>
  <si>
    <t>Interruptores de tiempos</t>
  </si>
  <si>
    <t>Interruptores de resorte</t>
  </si>
  <si>
    <t>Interruptores automáticos por caída de presión</t>
  </si>
  <si>
    <t>Interruptores de volquete</t>
  </si>
  <si>
    <t>Conmutadores de botón deslizante</t>
  </si>
  <si>
    <t>Interruptores de límite</t>
  </si>
  <si>
    <t>Interruptores de combinadores</t>
  </si>
  <si>
    <t>Interruptores variables</t>
  </si>
  <si>
    <t>Interruptores pulsadores</t>
  </si>
  <si>
    <t>Conmutadores rotatorios</t>
  </si>
  <si>
    <t>Relés de potencia</t>
  </si>
  <si>
    <t>Relés universales</t>
  </si>
  <si>
    <t>Relés de clavija bipolar</t>
  </si>
  <si>
    <t>Relés de voltaje alterno</t>
  </si>
  <si>
    <t>Relés de mercurio</t>
  </si>
  <si>
    <t>Relés de acción diferida</t>
  </si>
  <si>
    <t>Relés de sobrecarga</t>
  </si>
  <si>
    <t>Controles de motor de arranque</t>
  </si>
  <si>
    <t>Contactos eléctricos</t>
  </si>
  <si>
    <t>Temporizadores</t>
  </si>
  <si>
    <t>Fotocontroles</t>
  </si>
  <si>
    <t>Interruptores infusibles</t>
  </si>
  <si>
    <t>Encodificadores</t>
  </si>
  <si>
    <t>Sensores fotoeléctricos</t>
  </si>
  <si>
    <t>Contactores</t>
  </si>
  <si>
    <t>Interruptores de flotador o de nivel</t>
  </si>
  <si>
    <t>Interruptores de radiofrecuencia (RF)</t>
  </si>
  <si>
    <t>Piezas de interruptor y accesorios</t>
  </si>
  <si>
    <t>Luces indicadoras o indicadores luminosos</t>
  </si>
  <si>
    <t>Relés de control</t>
  </si>
  <si>
    <t>Relés de interrupción de fase</t>
  </si>
  <si>
    <t>Conmutadores de pedal</t>
  </si>
  <si>
    <t>Conmutadores de flujo</t>
  </si>
  <si>
    <t>Conmutadores de llave</t>
  </si>
  <si>
    <t>Interruptores de mercurio</t>
  </si>
  <si>
    <t>Conmutadores basculantes</t>
  </si>
  <si>
    <t>Relés de estado sólido</t>
  </si>
  <si>
    <t>Módulo de relés múltiples o de placa de relés</t>
  </si>
  <si>
    <t>Piezas de luces indicadoras o accesorios</t>
  </si>
  <si>
    <t>Paradas de emergencia</t>
  </si>
  <si>
    <t>Controles o conmutadores de palanca de control</t>
  </si>
  <si>
    <t>Soportes o zócalos de relés</t>
  </si>
  <si>
    <t>Conmutadores de vacío</t>
  </si>
  <si>
    <t>Termostato</t>
  </si>
  <si>
    <t>Conmutadores de proximidad</t>
  </si>
  <si>
    <t>Piezas de reflector</t>
  </si>
  <si>
    <t>Breakers de circuito</t>
  </si>
  <si>
    <t>Breakers de circuito magnético</t>
  </si>
  <si>
    <t>Micro disyuntores</t>
  </si>
  <si>
    <t>Fusibles de retardo</t>
  </si>
  <si>
    <t>Fusibles de tapón</t>
  </si>
  <si>
    <t>Fusibles de cartucho</t>
  </si>
  <si>
    <t>Fusibles de cuerpo de vidrio</t>
  </si>
  <si>
    <t>Fusibles de clase</t>
  </si>
  <si>
    <t>Microfusibles</t>
  </si>
  <si>
    <t>Supresor de ondas</t>
  </si>
  <si>
    <t>Fusibles de cerámicas</t>
  </si>
  <si>
    <t>Fusibles de cuchilla</t>
  </si>
  <si>
    <t>Conjuntos o dispositivos de polo a tierra</t>
  </si>
  <si>
    <t>Disyuntores de pérdida a tierra</t>
  </si>
  <si>
    <t>Breakers de circuito de aire</t>
  </si>
  <si>
    <t>Breakers de circuito de caja moldeada</t>
  </si>
  <si>
    <t>Piezas de fusible o accesorios</t>
  </si>
  <si>
    <t>Alambre para fusible</t>
  </si>
  <si>
    <t>Fusibles tipo botella</t>
  </si>
  <si>
    <t>Soportes eléctricos</t>
  </si>
  <si>
    <t>Clips para cables</t>
  </si>
  <si>
    <t>Enlaces de cables</t>
  </si>
  <si>
    <t>Placas de pared</t>
  </si>
  <si>
    <t>Grapas para cables</t>
  </si>
  <si>
    <t>Bujes de transformadores</t>
  </si>
  <si>
    <t>Clavos de tabla de arneses</t>
  </si>
  <si>
    <t>Riel din</t>
  </si>
  <si>
    <t>Atadura de mango</t>
  </si>
  <si>
    <t>Receptáculo multiplicador eléctrico</t>
  </si>
  <si>
    <t>Entubación</t>
  </si>
  <si>
    <t>Finales</t>
  </si>
  <si>
    <t>Cubierta de la bobina</t>
  </si>
  <si>
    <t>Encintado de los pasahilos</t>
  </si>
  <si>
    <t>Tubos corrugados para cableado posterior</t>
  </si>
  <si>
    <t>Manga trenzada extensible</t>
  </si>
  <si>
    <t>Montaje de fijador de cable</t>
  </si>
  <si>
    <t>Kits de empalme de cables</t>
  </si>
  <si>
    <t>Protectores</t>
  </si>
  <si>
    <t>Asas de transformadores</t>
  </si>
  <si>
    <t>Aislantes eléctricos</t>
  </si>
  <si>
    <t>Colectores de aire</t>
  </si>
  <si>
    <t>Extractores de aire</t>
  </si>
  <si>
    <t>Rejilla de ventilación</t>
  </si>
  <si>
    <t>Compuertas de ventilación</t>
  </si>
  <si>
    <t>Difusores de aire</t>
  </si>
  <si>
    <t>Tubos de ventilación</t>
  </si>
  <si>
    <t>Secadores</t>
  </si>
  <si>
    <t>Circuladores de aire</t>
  </si>
  <si>
    <t>Impulsores</t>
  </si>
  <si>
    <t>Ventiladores</t>
  </si>
  <si>
    <t>Protectores o sus accesorios para ventiladores</t>
  </si>
  <si>
    <t>Aires acondicionados</t>
  </si>
  <si>
    <t>Intercambiadores de enfriado</t>
  </si>
  <si>
    <t>Enfriadores de evaporación</t>
  </si>
  <si>
    <t>Unidades de condensación</t>
  </si>
  <si>
    <t>Ensamblajes de tubos capilares</t>
  </si>
  <si>
    <t>Obturadores de aire acondicionado</t>
  </si>
  <si>
    <t>Accesorios para torres de enfriamiento</t>
  </si>
  <si>
    <t>Radiadores</t>
  </si>
  <si>
    <t>Intercambiadores de calor</t>
  </si>
  <si>
    <t>Chimeneas de leña</t>
  </si>
  <si>
    <t>Calefacción</t>
  </si>
  <si>
    <t>Bombas de calor</t>
  </si>
  <si>
    <t>Unidades de calefacción solar</t>
  </si>
  <si>
    <t>Estufas de calefacción</t>
  </si>
  <si>
    <t>Calentadores de circulación</t>
  </si>
  <si>
    <t>Calentadores de conductos de bobina</t>
  </si>
  <si>
    <t>Calentadores de convección</t>
  </si>
  <si>
    <t>Intercambiadores divididos</t>
  </si>
  <si>
    <t>Intercambiadores de doble división</t>
  </si>
  <si>
    <t>Calentadores de aletas tubulares</t>
  </si>
  <si>
    <t>Calentadores de inmersión</t>
  </si>
  <si>
    <t>Intercambiadores de teteras</t>
  </si>
  <si>
    <t>Intercambiadores de una vía</t>
  </si>
  <si>
    <t>Calentadores de procesamiento de aire</t>
  </si>
  <si>
    <t>Calentadores de espacio</t>
  </si>
  <si>
    <t>Calentadores de banda</t>
  </si>
  <si>
    <t>Calentadores tubulares</t>
  </si>
  <si>
    <t>Intercambiadores de dos vías</t>
  </si>
  <si>
    <t>Calentador de cuarzo</t>
  </si>
  <si>
    <t>Calentadores de agua para uso doméstico</t>
  </si>
  <si>
    <t>Calentadores de agua comerciales</t>
  </si>
  <si>
    <t>Calentadores de fibra cerámica</t>
  </si>
  <si>
    <t>Calentadores de cartucho</t>
  </si>
  <si>
    <t>Calentadores de tiro</t>
  </si>
  <si>
    <t>Elementos de calefacción</t>
  </si>
  <si>
    <t>Calentadores de inducción</t>
  </si>
  <si>
    <t>Puertas para equipos de calefacción</t>
  </si>
  <si>
    <t>Encendedor para calderas o calentadores</t>
  </si>
  <si>
    <t>Quemadores (fogones)</t>
  </si>
  <si>
    <t>Vaporizadores</t>
  </si>
  <si>
    <t>Deshumidificadores</t>
  </si>
  <si>
    <t>Humidificadores</t>
  </si>
  <si>
    <t>Quemadores de tubo radiante</t>
  </si>
  <si>
    <t>Quemadores de tubo de agua</t>
  </si>
  <si>
    <t>Quemadores eléctricos</t>
  </si>
  <si>
    <t>Quemadores operados con gas natural</t>
  </si>
  <si>
    <t>Quemadores operados con gas propano</t>
  </si>
  <si>
    <t>Válvulas de aguja</t>
  </si>
  <si>
    <t>Válvulas neumáticas</t>
  </si>
  <si>
    <t>Válvulas de seguridad</t>
  </si>
  <si>
    <t>Válvulas solenoides</t>
  </si>
  <si>
    <t>Válvulas de relevo</t>
  </si>
  <si>
    <t>Válvulas de bola</t>
  </si>
  <si>
    <t>Válvulas hidráulicas</t>
  </si>
  <si>
    <t>Válvulas de control</t>
  </si>
  <si>
    <t>Válvulas de flotación</t>
  </si>
  <si>
    <t>Válvulas de globo</t>
  </si>
  <si>
    <t>Válvulas de expansión</t>
  </si>
  <si>
    <t>Válvulas de compuerta</t>
  </si>
  <si>
    <t>Válvulas de lengüeta</t>
  </si>
  <si>
    <t>Partes o accesorios para válvulas</t>
  </si>
  <si>
    <t>Válvulas esféricas de ángulo</t>
  </si>
  <si>
    <t>Válvulas de seguridad de bola</t>
  </si>
  <si>
    <t>Válvulas de mariposa con diseño de casquillo</t>
  </si>
  <si>
    <t>Válvulas de mariposa con diseño de disco</t>
  </si>
  <si>
    <t>Válvulas de diafragma</t>
  </si>
  <si>
    <t>Válvulas de seguridad en línea</t>
  </si>
  <si>
    <t>Válvulas tipo compuerta</t>
  </si>
  <si>
    <t>Válvulas con pistones lubricados</t>
  </si>
  <si>
    <t>Válvulas purgadoras de sedimentos (barro o lodo)</t>
  </si>
  <si>
    <t>Válvulas con pistón no lubricado</t>
  </si>
  <si>
    <t>Válvulas de orificio</t>
  </si>
  <si>
    <t>Válvulas piloto</t>
  </si>
  <si>
    <t>Válvulas de pinzamiento</t>
  </si>
  <si>
    <t>Válvulas de seguridad de pistón</t>
  </si>
  <si>
    <t>Válvulas de bombeo</t>
  </si>
  <si>
    <t>Válvulas de monitoreo</t>
  </si>
  <si>
    <t>Válvulas deslizantes</t>
  </si>
  <si>
    <t>Válvulas de control de rotación</t>
  </si>
  <si>
    <t>Válvulas de turbina</t>
  </si>
  <si>
    <t>Kits de válvulas</t>
  </si>
  <si>
    <t>Válvulas de control de disco</t>
  </si>
  <si>
    <t>Válvulas alternadoras</t>
  </si>
  <si>
    <t>Desagües</t>
  </si>
  <si>
    <t>Grifos</t>
  </si>
  <si>
    <t>Boquillas de ducha</t>
  </si>
  <si>
    <t>Espigas</t>
  </si>
  <si>
    <t>Caños</t>
  </si>
  <si>
    <t>Sifones en P</t>
  </si>
  <si>
    <t>Adaptadores para plomería</t>
  </si>
  <si>
    <t>Conectores para plomería</t>
  </si>
  <si>
    <t>Ganchos (soportes) para plomería</t>
  </si>
  <si>
    <t>Hidrantes</t>
  </si>
  <si>
    <t>Plomería de ventilación</t>
  </si>
  <si>
    <t>Boquillas</t>
  </si>
  <si>
    <t>Centradores (arañas) para plomería</t>
  </si>
  <si>
    <t>Conectores para mangueras</t>
  </si>
  <si>
    <t>Embudos</t>
  </si>
  <si>
    <t>Graseras (de lubricación)</t>
  </si>
  <si>
    <t>Diafragmas</t>
  </si>
  <si>
    <t>Tapones de drenaje (de aceite)</t>
  </si>
  <si>
    <t>Tapas de desagüe</t>
  </si>
  <si>
    <t>Llave de la gasolina</t>
  </si>
  <si>
    <t>Orificios de ajuste</t>
  </si>
  <si>
    <t>Atomizadores</t>
  </si>
  <si>
    <t>Puntas o capas de boquillas</t>
  </si>
  <si>
    <t>Cuencos de drenaje</t>
  </si>
  <si>
    <t>Fusibles de alta temperatura</t>
  </si>
  <si>
    <t>Mirillas (indicadores de nivel)</t>
  </si>
  <si>
    <t>Conductos flexibles</t>
  </si>
  <si>
    <t>Conductos rígidos</t>
  </si>
  <si>
    <t>Conductos o red de conductos de manganeso</t>
  </si>
  <si>
    <t>Conductos o red de conductos de aleación ferrosa</t>
  </si>
  <si>
    <t>Conductos o red de conductos de titanio</t>
  </si>
  <si>
    <t>Conductos o red de conductos de latón</t>
  </si>
  <si>
    <t>Conductos o red de conductos de plomo</t>
  </si>
  <si>
    <t>Conductos o red de conductos de bronce</t>
  </si>
  <si>
    <t>Conductos o red de conductos de zinc</t>
  </si>
  <si>
    <t>Conductos o red de conductos de acero</t>
  </si>
  <si>
    <t>Conductos o red de conductos de hierro</t>
  </si>
  <si>
    <t>Conductos o red de conductos de cemento</t>
  </si>
  <si>
    <t>Conductos o red de conductos de plástico</t>
  </si>
  <si>
    <t>Conductos o red de conductos de caucho</t>
  </si>
  <si>
    <t>Conductos o red de conductos de vidrio</t>
  </si>
  <si>
    <t>Conductos o red de conductos de piedra</t>
  </si>
  <si>
    <t>Conductos o red de conductos de aleación no ferrosa</t>
  </si>
  <si>
    <t>Conductos o red de conductos de aluminio</t>
  </si>
  <si>
    <t>Conductos o red de conductos de acero inoxidable</t>
  </si>
  <si>
    <t>Conductos o red de conductos de metales preciosos</t>
  </si>
  <si>
    <t>Conductos o red de conductos de cobre</t>
  </si>
  <si>
    <t>Mangueras de ácido</t>
  </si>
  <si>
    <t>Mangueras de aire</t>
  </si>
  <si>
    <t>Mangueras de perforación</t>
  </si>
  <si>
    <t>Mangueras marítimas</t>
  </si>
  <si>
    <t>Mangueras para manipular material</t>
  </si>
  <si>
    <t>Mangueras de aceite</t>
  </si>
  <si>
    <t>Mangueras especiales</t>
  </si>
  <si>
    <t>Mangueras de agua</t>
  </si>
  <si>
    <t>Mangueras multipropósito de aire, agua y gas</t>
  </si>
  <si>
    <t>Mangueras recubiertas de fluoropolímero</t>
  </si>
  <si>
    <t>Tubería de acero al carbono</t>
  </si>
  <si>
    <t>Tubería de hierro dúctil</t>
  </si>
  <si>
    <t>Tubería de aleación de níquel alto</t>
  </si>
  <si>
    <t>Tubería de acero de alto rendimiento</t>
  </si>
  <si>
    <t>Tubería de hormigón</t>
  </si>
  <si>
    <t>Tubería de hierro fundido</t>
  </si>
  <si>
    <t>Tubería de no ferroso</t>
  </si>
  <si>
    <t>Tubería de hojalata</t>
  </si>
  <si>
    <t>Tubería de zinc</t>
  </si>
  <si>
    <t>Carretes de manguera</t>
  </si>
  <si>
    <t>Tubo de vidrio</t>
  </si>
  <si>
    <t>Reguladores de gas</t>
  </si>
  <si>
    <t>Reguladores de fluido</t>
  </si>
  <si>
    <t>Kits de reparación de reguladores de fluido</t>
  </si>
  <si>
    <t>Anillos de recubrimiento de ángulo de tubería</t>
  </si>
  <si>
    <t>Salidas de ramal de tubería</t>
  </si>
  <si>
    <t>Laterales de tubería</t>
  </si>
  <si>
    <t>Injertos de tubería</t>
  </si>
  <si>
    <t>Reductores de tubería</t>
  </si>
  <si>
    <t>Asientos de tubería</t>
  </si>
  <si>
    <t>Extremos cortos de tubería para soldar</t>
  </si>
  <si>
    <t>Y o horquillas de tubería</t>
  </si>
  <si>
    <t>Curva de tubería</t>
  </si>
  <si>
    <t>Tapa de tubería</t>
  </si>
  <si>
    <t>Medio acoplamiento de tubería</t>
  </si>
  <si>
    <t>Conexión de expansión de tubería</t>
  </si>
  <si>
    <t>Tapón de tubería</t>
  </si>
  <si>
    <t>Buje de tubería</t>
  </si>
  <si>
    <t>Acoplamientos de tubería</t>
  </si>
  <si>
    <t>Injerto doble de tubería</t>
  </si>
  <si>
    <t>Codo de tubería</t>
  </si>
  <si>
    <t>Niples de tubería</t>
  </si>
  <si>
    <t>Uniones de tubería</t>
  </si>
  <si>
    <t>Acoplamientos de reducción de tubería</t>
  </si>
  <si>
    <t>Mordazas para reparar tubería</t>
  </si>
  <si>
    <t>Disco de ruptura</t>
  </si>
  <si>
    <t>Cajas de conexiones de tuberías</t>
  </si>
  <si>
    <t>Deflectores de tubería</t>
  </si>
  <si>
    <t>Separadores de tuberías</t>
  </si>
  <si>
    <t>Juntas de rótula de tuberías</t>
  </si>
  <si>
    <t>Bridas de amoníaco</t>
  </si>
  <si>
    <t>Bridas de retención</t>
  </si>
  <si>
    <t>Bridas ciegas</t>
  </si>
  <si>
    <t>Bridas de junta de solapa</t>
  </si>
  <si>
    <t>Bridas de casquillo largo para soldar</t>
  </si>
  <si>
    <t>Bridas de orificio</t>
  </si>
  <si>
    <t>Bridas de plato</t>
  </si>
  <si>
    <t>Bridas de corrediza</t>
  </si>
  <si>
    <t>Bridas de boquilla para soldar</t>
  </si>
  <si>
    <t>Bridas ciegas de lentes</t>
  </si>
  <si>
    <t>Bridas roscadas</t>
  </si>
  <si>
    <t>Bridas de casquillo para soldar</t>
  </si>
  <si>
    <t>Bridas de remate</t>
  </si>
  <si>
    <t>Bridas reductoras</t>
  </si>
  <si>
    <t>Filtros (coladores) de líquido</t>
  </si>
  <si>
    <t>Trampas de líquido</t>
  </si>
  <si>
    <t>Trampas de vapor</t>
  </si>
  <si>
    <t>Filtros (coladores) de vapor</t>
  </si>
  <si>
    <t>Codos de tubo</t>
  </si>
  <si>
    <t>Piezas en T de tubo</t>
  </si>
  <si>
    <t>Conexiones de tubo</t>
  </si>
  <si>
    <t>Tapas de tubo</t>
  </si>
  <si>
    <t>Boquillas acopladoras de tubo</t>
  </si>
  <si>
    <t>Tapones de tubo</t>
  </si>
  <si>
    <t>Acoplamientos de tubo</t>
  </si>
  <si>
    <t>Pasantes de tubo</t>
  </si>
  <si>
    <t>Adaptadores de tubo</t>
  </si>
  <si>
    <t>Conectores de tubo</t>
  </si>
  <si>
    <t>Cruces de tubo</t>
  </si>
  <si>
    <t>Reductores de tubo</t>
  </si>
  <si>
    <t>Bombas de aire</t>
  </si>
  <si>
    <t>Bombas de vacío</t>
  </si>
  <si>
    <t>Bombas centrífugas</t>
  </si>
  <si>
    <t>Bombas de circulación</t>
  </si>
  <si>
    <t>Bombas dosificadoras</t>
  </si>
  <si>
    <t>Bombas de mano</t>
  </si>
  <si>
    <t>Bombas de irrigación</t>
  </si>
  <si>
    <t>Bombas de barro</t>
  </si>
  <si>
    <t>Bombas recíprocas</t>
  </si>
  <si>
    <t>Bombas de agua</t>
  </si>
  <si>
    <t>Bombas para pozos</t>
  </si>
  <si>
    <t>Bombas para sumideros</t>
  </si>
  <si>
    <t>Bombas sumergibles</t>
  </si>
  <si>
    <t>Bombas de vapor</t>
  </si>
  <si>
    <t>Bombas solenoides</t>
  </si>
  <si>
    <t>Bombas de corte</t>
  </si>
  <si>
    <t>Bombas de alcantarillado</t>
  </si>
  <si>
    <t>Bombas no selladas</t>
  </si>
  <si>
    <t>Bombas sanitarias</t>
  </si>
  <si>
    <t>Bombas de muestreo</t>
  </si>
  <si>
    <t>Bombas giratorias</t>
  </si>
  <si>
    <t>Bombas de osmosis inversa</t>
  </si>
  <si>
    <t>Bombas de desplazamiento positivo</t>
  </si>
  <si>
    <t>Bombas de aceite</t>
  </si>
  <si>
    <t>Bombas de lodo</t>
  </si>
  <si>
    <t>Bombas de turbina</t>
  </si>
  <si>
    <t>Bombas de émbolo</t>
  </si>
  <si>
    <t>Bombas oscilantes</t>
  </si>
  <si>
    <t>Bombas de tambor</t>
  </si>
  <si>
    <t>Bombas de dragado</t>
  </si>
  <si>
    <t>Bombas para remover agua</t>
  </si>
  <si>
    <t>Bombas de combustible</t>
  </si>
  <si>
    <t>Bombas hidráulicas</t>
  </si>
  <si>
    <t>Bombas criogénicas</t>
  </si>
  <si>
    <t>Bombas de partición axial</t>
  </si>
  <si>
    <t>Bombas de pozo profundo</t>
  </si>
  <si>
    <t>Bombas de diafragma</t>
  </si>
  <si>
    <t>Bombas de doble diafragma</t>
  </si>
  <si>
    <t>Bombas dúplex</t>
  </si>
  <si>
    <t>Bombas de engranaje</t>
  </si>
  <si>
    <t>Bombas de metraje o inyección o proporcionales</t>
  </si>
  <si>
    <t>Bombas de cavidad progresiva</t>
  </si>
  <si>
    <t>Bombas de pistón</t>
  </si>
  <si>
    <t>Bombas de resalte rotatorias</t>
  </si>
  <si>
    <t>Bombas de leva rotatorias</t>
  </si>
  <si>
    <t>Bombas de pistón rotatorias</t>
  </si>
  <si>
    <t>Bombas de tuerca</t>
  </si>
  <si>
    <t>Bombas simplex</t>
  </si>
  <si>
    <t>Bombas de paleta deslizante</t>
  </si>
  <si>
    <t>Bombas triplex</t>
  </si>
  <si>
    <t>Bombas de tornillo</t>
  </si>
  <si>
    <t>Sets de bombas contra incendio</t>
  </si>
  <si>
    <t>Bombas químicas</t>
  </si>
  <si>
    <t>Compresores de aire</t>
  </si>
  <si>
    <t>Compresores de flujo axiales</t>
  </si>
  <si>
    <t>Compresores de diafragma</t>
  </si>
  <si>
    <t>Compresores de gas</t>
  </si>
  <si>
    <t>Compresores de motor</t>
  </si>
  <si>
    <t>Compresores recíprocos</t>
  </si>
  <si>
    <t>Compresores refrigerantes</t>
  </si>
  <si>
    <t>Compresores rotativos</t>
  </si>
  <si>
    <t>Compresores de tuerca</t>
  </si>
  <si>
    <t>Piezas de compresor o accesorios</t>
  </si>
  <si>
    <t>Compresores de barril</t>
  </si>
  <si>
    <t>Compresores centrífugos</t>
  </si>
  <si>
    <t>Compresores de combinación</t>
  </si>
  <si>
    <t>Compresores semi radiales</t>
  </si>
  <si>
    <t>Turbo compresores</t>
  </si>
  <si>
    <t>Kits de compresores</t>
  </si>
  <si>
    <t>Carcasas para bombas</t>
  </si>
  <si>
    <t>Empaques para bombas</t>
  </si>
  <si>
    <t>Revestimientos para bombas</t>
  </si>
  <si>
    <t>Barriles para bombas</t>
  </si>
  <si>
    <t>Poleas para bombas</t>
  </si>
  <si>
    <t>Cabezas para bombas</t>
  </si>
  <si>
    <t>Discos para bombas</t>
  </si>
  <si>
    <t>Partes de repuesto para bombas de lodo</t>
  </si>
  <si>
    <t>Partes de repuesto para bombas de alcantarillado</t>
  </si>
  <si>
    <t>Partes de repuesto para bombas sumergibles</t>
  </si>
  <si>
    <t>Partes de repuesto para bombas de agua</t>
  </si>
  <si>
    <t>Partes de repuesto para bombas de pozo</t>
  </si>
  <si>
    <t>Partes de repuesto para bombas de sumidero</t>
  </si>
  <si>
    <t>Partes de repuesto para bombas dosificadoras</t>
  </si>
  <si>
    <t>Partes de repuesto para bombas centrífugas</t>
  </si>
  <si>
    <t>Partes de repuesto para bombas de circulación</t>
  </si>
  <si>
    <t>Partes de repuesto para bombas rotatorias</t>
  </si>
  <si>
    <t>Kits de reparación de bombas</t>
  </si>
  <si>
    <t>Filtros al vacío</t>
  </si>
  <si>
    <t>Filtros de agua</t>
  </si>
  <si>
    <t>Recolectores de polvo</t>
  </si>
  <si>
    <t>Filtros de aceite</t>
  </si>
  <si>
    <t>Filtros de aire</t>
  </si>
  <si>
    <t>Maquinaria de filtrado</t>
  </si>
  <si>
    <t>Membranas de filtrado</t>
  </si>
  <si>
    <t>Filtros de bolsa</t>
  </si>
  <si>
    <t>Filtros de absorción</t>
  </si>
  <si>
    <t>Filtros coalescentes</t>
  </si>
  <si>
    <t>Filtros electrónicos</t>
  </si>
  <si>
    <t>Filtros de combustible</t>
  </si>
  <si>
    <t>Filtros para tuberías de gas</t>
  </si>
  <si>
    <t>Filtros hidráulicos</t>
  </si>
  <si>
    <t>Filtros en línea</t>
  </si>
  <si>
    <t>Filtros de luz</t>
  </si>
  <si>
    <t>Filtros de microfibra</t>
  </si>
  <si>
    <t>Filtros de panel</t>
  </si>
  <si>
    <t>Filtros de aletas radiales</t>
  </si>
  <si>
    <t>Bases para filtros</t>
  </si>
  <si>
    <t>Aletas para filtros</t>
  </si>
  <si>
    <t>Filtros de pintura</t>
  </si>
  <si>
    <t>Contenedores para filtros</t>
  </si>
  <si>
    <t>Retenedores o accesorios para filtros</t>
  </si>
  <si>
    <t>Kits de reparación de filtros</t>
  </si>
  <si>
    <t>Neutralizador (depurador) de aire</t>
  </si>
  <si>
    <t>Limpiadores de aire</t>
  </si>
  <si>
    <t>Centrífugas</t>
  </si>
  <si>
    <t>Lavador húmedo</t>
  </si>
  <si>
    <t>Eliminadores de niebla</t>
  </si>
  <si>
    <t>Hidrociclones</t>
  </si>
  <si>
    <t>Medios de textiles metálicos</t>
  </si>
  <si>
    <t>Fieltros prensados</t>
  </si>
  <si>
    <t>Papeles filtrantes</t>
  </si>
  <si>
    <t>Ayudas filtrantes</t>
  </si>
  <si>
    <t>Paño filtrante</t>
  </si>
  <si>
    <t>Malla filtrante</t>
  </si>
  <si>
    <t>Bolsas “stomachers”</t>
  </si>
  <si>
    <t>Rociadores de laboratorio</t>
  </si>
  <si>
    <t>Homogeneizadores</t>
  </si>
  <si>
    <t>Celdas de presión francesas</t>
  </si>
  <si>
    <t>Latas medidoras de líquido</t>
  </si>
  <si>
    <t>Homogeneizadores dobles</t>
  </si>
  <si>
    <t>Mezcladores o emulsificadores de laboratorio</t>
  </si>
  <si>
    <t>Molinos de laboratorio</t>
  </si>
  <si>
    <t>Pilones y morteros</t>
  </si>
  <si>
    <t>Moledoras de tejidos</t>
  </si>
  <si>
    <t>Trituradoras o pulverizadoras de laboratorio</t>
  </si>
  <si>
    <t>Desintegradores de laboratorio</t>
  </si>
  <si>
    <t>Prensas de laboratorio</t>
  </si>
  <si>
    <t>Pistolas de electrones</t>
  </si>
  <si>
    <t>Generadores de rayos x</t>
  </si>
  <si>
    <t>Coulómetros</t>
  </si>
  <si>
    <t>Electroscopios</t>
  </si>
  <si>
    <t>Flujómetros</t>
  </si>
  <si>
    <t>Magnetómetros</t>
  </si>
  <si>
    <t>Aparatos de difracción de electrones</t>
  </si>
  <si>
    <t>Aparatos de difracción de neutrones</t>
  </si>
  <si>
    <t>Aparatos de difracción óptica</t>
  </si>
  <si>
    <t>Difractómetros</t>
  </si>
  <si>
    <t>Fuentes de iones</t>
  </si>
  <si>
    <t>Aparatos de intercambio de iones</t>
  </si>
  <si>
    <t>Equipos de implantación de iones</t>
  </si>
  <si>
    <t>Quemadores de gas</t>
  </si>
  <si>
    <t>Quemadores de alcohol</t>
  </si>
  <si>
    <t>Incineradores de laboratorio</t>
  </si>
  <si>
    <t>Calentadores de laboratorio</t>
  </si>
  <si>
    <t>Revestimientos o cintas calentadoras</t>
  </si>
  <si>
    <t>Hornillas eléctricas de laboratorio</t>
  </si>
  <si>
    <t>Gabinetes calentadores</t>
  </si>
  <si>
    <t>Secadoras infrarrojas</t>
  </si>
  <si>
    <t>Secadores de aire caliente</t>
  </si>
  <si>
    <t>Cámaras de reciclaje de temperatura o recicladores térmicos</t>
  </si>
  <si>
    <t>Baños secos o bloques calentadores</t>
  </si>
  <si>
    <t>Hornillas eléctricas agitadoras</t>
  </si>
  <si>
    <t>Calentadores de deslizamiento</t>
  </si>
  <si>
    <t>Secadores de deslizamiento</t>
  </si>
  <si>
    <t>Equipos o accesorios para calentar o secar</t>
  </si>
  <si>
    <t>Contenedores de insectos para laboratorio</t>
  </si>
  <si>
    <t>Instalaciones de crianza para entomología</t>
  </si>
  <si>
    <t>Textiles o redes para entomología</t>
  </si>
  <si>
    <t>Equipo de entomología para clavar especímenes</t>
  </si>
  <si>
    <t>Materiales de ensamblaje para entomología</t>
  </si>
  <si>
    <t>Bandejas de entomología</t>
  </si>
  <si>
    <t>Equipo para recolectar especímenes de entomología</t>
  </si>
  <si>
    <t>Aspiradoras para entomología</t>
  </si>
  <si>
    <t>Cucharones para entomología</t>
  </si>
  <si>
    <t>Mono copas para entomología</t>
  </si>
  <si>
    <t>Trampas pegajosas para entomología</t>
  </si>
  <si>
    <t>Kits de pruebas para insectos</t>
  </si>
  <si>
    <t>Unidades de despliegue para entomología</t>
  </si>
  <si>
    <t>Jaulas para animales pequeños para laboratorio</t>
  </si>
  <si>
    <t>Equipo de acuarios</t>
  </si>
  <si>
    <t>Suministros para identificación de animales</t>
  </si>
  <si>
    <t>Dispositivos para atrapar animales</t>
  </si>
  <si>
    <t>Sistemas de aireación de peces</t>
  </si>
  <si>
    <t>Restricciones o arneses para animales para laboratorio</t>
  </si>
  <si>
    <t>Agujas para alimentar animales</t>
  </si>
  <si>
    <t>Equipos para pruebas de animales</t>
  </si>
  <si>
    <t>Modelos de enrejados de cristal</t>
  </si>
  <si>
    <t>Ensamblajes de cristales centellantes</t>
  </si>
  <si>
    <t>Equipo de dispersión de luz</t>
  </si>
  <si>
    <t>Equipo de difracción de rayos x</t>
  </si>
  <si>
    <t>Cristalizadores</t>
  </si>
  <si>
    <t>Equipo de crecimiento de cristal</t>
  </si>
  <si>
    <t>Estaciones de incrustación de tejidos</t>
  </si>
  <si>
    <t>Moldes de incrustación</t>
  </si>
  <si>
    <t>Cápsulas de incrustación</t>
  </si>
  <si>
    <t>Compuestos de incrustación</t>
  </si>
  <si>
    <t>Aparatos de teñido histológico</t>
  </si>
  <si>
    <t>Procesadores de tejidos</t>
  </si>
  <si>
    <t>Aparatos de cultivo de tejidos</t>
  </si>
  <si>
    <t>Cuchillos o sujeta cuchillos o cuchillas histológicos</t>
  </si>
  <si>
    <t>Cuchillos marcadores de vidrio histológicos</t>
  </si>
  <si>
    <t>Afiladores o correas o compuestos histológicos</t>
  </si>
  <si>
    <t>Desintegradores ultrasónicos</t>
  </si>
  <si>
    <t>Estaciones de muestreo y disección histológica</t>
  </si>
  <si>
    <t>Micrótomos</t>
  </si>
  <si>
    <t>Cuchillas para micrótomos</t>
  </si>
  <si>
    <t>Forros deslizantes para laboratorio</t>
  </si>
  <si>
    <t>Recicladores de solventes</t>
  </si>
  <si>
    <t>Casetes para tejidos para histología</t>
  </si>
  <si>
    <t>Parafina para histología</t>
  </si>
  <si>
    <t>Equipo de forros deslizantes automatizado</t>
  </si>
  <si>
    <t>Sondas planas enfriadoras refrigeradas</t>
  </si>
  <si>
    <t>Criostatos</t>
  </si>
  <si>
    <t>Hornos de circulación por ventilador</t>
  </si>
  <si>
    <t>Gabinetes o congeladores ultra fríos o ultra bajos independientes</t>
  </si>
  <si>
    <t>Congeladores criogénicos o de nitrógeno líquido</t>
  </si>
  <si>
    <t>Unidades de enfriamiento o circuladores de agua fría</t>
  </si>
  <si>
    <t>Módulos enfriadores refrigerados</t>
  </si>
  <si>
    <t>Refrigeradores para bancos de sangre</t>
  </si>
  <si>
    <t>Refrigeradores para propósitos generales o neveras congeladores</t>
  </si>
  <si>
    <t>Refrigeradores o neveras congeladores para almacenar material inflamable</t>
  </si>
  <si>
    <t>Refrigeradores o neveras congeladores a prueba de explosiones</t>
  </si>
  <si>
    <t>Refrigeradores de cromatografía</t>
  </si>
  <si>
    <t>Congeladores para bancos de sangre</t>
  </si>
  <si>
    <t>Congeladores para almacenar material inflamable</t>
  </si>
  <si>
    <t>Congeladores para almacenar plasma</t>
  </si>
  <si>
    <t>Congeladores de cofre ultra fríos o ultra bajos</t>
  </si>
  <si>
    <t>Congeladores planos para laboratorio</t>
  </si>
  <si>
    <t>Transporte o almacenamiento frío</t>
  </si>
  <si>
    <t>Enfriadores para laboratorio</t>
  </si>
  <si>
    <t>Trampas frías</t>
  </si>
  <si>
    <t>Accesorios para equipos enfriadores de laboratorio</t>
  </si>
  <si>
    <t>Lavadoras de ingeniería química</t>
  </si>
  <si>
    <t>Máquinas lavadoras para laboratorio</t>
  </si>
  <si>
    <t>Lavadoras de pipetas</t>
  </si>
  <si>
    <t>Estantes o accesorios para máquinas lavadoras</t>
  </si>
  <si>
    <t>Detergentes de lavado para laboratorios</t>
  </si>
  <si>
    <t>Lavadoras de micro placas</t>
  </si>
  <si>
    <t>Lavadoras de celdas de bancos de sangre</t>
  </si>
  <si>
    <t>Botellas de lavado de laboratorios</t>
  </si>
  <si>
    <t>Esterilizadores uv ultravioleta para laboratorios</t>
  </si>
  <si>
    <t>Contadores centellantes líquidos</t>
  </si>
  <si>
    <t>Hidrómetros ácidos de batería</t>
  </si>
  <si>
    <t>Densitómetros</t>
  </si>
  <si>
    <t>Equipos de alto vacío</t>
  </si>
  <si>
    <t>Equipos de vacío neumático</t>
  </si>
  <si>
    <t>Equipos de vacío o vapor de mercurio</t>
  </si>
  <si>
    <t>Aparatos de combustión de alto vacío</t>
  </si>
  <si>
    <t>Equipos de análisis de inyección de flujo</t>
  </si>
  <si>
    <t>Instrumentos para medir la concentración de gas o vapor</t>
  </si>
  <si>
    <t>Manómetros</t>
  </si>
  <si>
    <t>Viscosímetros</t>
  </si>
  <si>
    <t>Indicadores de profundidad</t>
  </si>
  <si>
    <t>Aparatos de estimación de estructura microscópica</t>
  </si>
  <si>
    <t>Aparatos de estimación de fuerza de una solución</t>
  </si>
  <si>
    <t>Picnómetros</t>
  </si>
  <si>
    <t>Instrumentos para medir la tensión de la superficie</t>
  </si>
  <si>
    <t>Densitómetro nuclear</t>
  </si>
  <si>
    <t>Pantallas de control de contaminación</t>
  </si>
  <si>
    <t>Equipos de control de aire microbiológico</t>
  </si>
  <si>
    <t>Cajas de guantes de aislamiento</t>
  </si>
  <si>
    <t>Cámara anaeróbica</t>
  </si>
  <si>
    <t>Alcance refrigerado para cámaras ambientales o de cultivo</t>
  </si>
  <si>
    <t>Alcance caliente para cámaras ambientales o de cultivo</t>
  </si>
  <si>
    <t>Alcance refrigerado y caliente para cámaras ambientales y de cultivo</t>
  </si>
  <si>
    <t>Camino refrigerado para cámaras ambientales o de cultivo</t>
  </si>
  <si>
    <t>Camino caliente para cámaras ambientales o de cultivo</t>
  </si>
  <si>
    <t>Camino refrigerado y caliente para cámaras ambientales o de cultivo</t>
  </si>
  <si>
    <t>Accesorios para equipos acondicionadores de ambiente para laboratorios</t>
  </si>
  <si>
    <t>Bancos limpios</t>
  </si>
  <si>
    <t>Ebullómetro</t>
  </si>
  <si>
    <t>Caperuzas o cajones para gases</t>
  </si>
  <si>
    <t>Gabinetes o estaciones para flujo laminar</t>
  </si>
  <si>
    <t>Cerramientos pcr</t>
  </si>
  <si>
    <t>Cerramientos hepa filtrados</t>
  </si>
  <si>
    <t>Cerramientos carbono filtrados</t>
  </si>
  <si>
    <t>Estropajos para laboratorio</t>
  </si>
  <si>
    <t>Secadores para laboratorio</t>
  </si>
  <si>
    <t>Accesorios de cerramiento para laboratorio</t>
  </si>
  <si>
    <t>Eliminadores de estática</t>
  </si>
  <si>
    <t>Cerramientos para cultivo de tejidos</t>
  </si>
  <si>
    <t>Baños de circulación</t>
  </si>
  <si>
    <t>Baños termostáticos</t>
  </si>
  <si>
    <t>Baños múltiples</t>
  </si>
  <si>
    <t>Baños biológicos</t>
  </si>
  <si>
    <t>Baños para órganos</t>
  </si>
  <si>
    <t>Baños de agua</t>
  </si>
  <si>
    <t>Baños de aceite</t>
  </si>
  <si>
    <t>Baños de arena</t>
  </si>
  <si>
    <t>Baños refrigerados</t>
  </si>
  <si>
    <t>Baños de agua de agitación orbital</t>
  </si>
  <si>
    <t>Baños de agua de agitación recíproca</t>
  </si>
  <si>
    <t>Circuladores de inmersión</t>
  </si>
  <si>
    <t>Baños de viscosidad</t>
  </si>
  <si>
    <t>Baños de flotación de tejidos</t>
  </si>
  <si>
    <t>Accesorios o suministros para baños de laboratorio</t>
  </si>
  <si>
    <t>Mezcladores de laboratorio</t>
  </si>
  <si>
    <t>Mezcladores de rodillo</t>
  </si>
  <si>
    <t>Mesas para revolver</t>
  </si>
  <si>
    <t>Equipo multi banco o de floculación</t>
  </si>
  <si>
    <t>Vibradores para laboratorio</t>
  </si>
  <si>
    <t>Agitador magnético</t>
  </si>
  <si>
    <t>Mezcladores de toque para laboratorio</t>
  </si>
  <si>
    <t>Mezcladores de plaqueta</t>
  </si>
  <si>
    <t>Mezcladores químicos o de hematología</t>
  </si>
  <si>
    <t>Agitadores de techo</t>
  </si>
  <si>
    <t>Sacudidores orbitales</t>
  </si>
  <si>
    <t>Sacudidores recíprocos</t>
  </si>
  <si>
    <t>Sacudidores de rotación</t>
  </si>
  <si>
    <t>Mezcladores de vértice</t>
  </si>
  <si>
    <t>Rotadores de tubos</t>
  </si>
  <si>
    <t>Accesorios o aditamentos para mezcladores o sacudidores</t>
  </si>
  <si>
    <t>Micro centrífugas</t>
  </si>
  <si>
    <t>Micro centrífugas refrigeradas</t>
  </si>
  <si>
    <t>Centrífugas de mesa</t>
  </si>
  <si>
    <t>Centrífugas de mesa refrigeradas</t>
  </si>
  <si>
    <t>Centrífugas de piso</t>
  </si>
  <si>
    <t>Centrífugas de piso refrigeradas</t>
  </si>
  <si>
    <t>Ultra centrífugas</t>
  </si>
  <si>
    <t>Centrífugas de vacío</t>
  </si>
  <si>
    <t>Rotores de centrífugas</t>
  </si>
  <si>
    <t>Baldes centrífugos</t>
  </si>
  <si>
    <t>Adaptadores para centrífugas</t>
  </si>
  <si>
    <t>Cepillos para centrífugas</t>
  </si>
  <si>
    <t>Accesorios para centrífugas de laboratorio</t>
  </si>
  <si>
    <t>Cambiadores de muestras</t>
  </si>
  <si>
    <t>Oxidante de muestras</t>
  </si>
  <si>
    <t>Línea de preparación de muestras</t>
  </si>
  <si>
    <t>Bombas de preparación de muestras</t>
  </si>
  <si>
    <t>Achicadores para laboratorio</t>
  </si>
  <si>
    <t>Coliwasas (muestreadores de desechos líquidos de compostaje)</t>
  </si>
  <si>
    <t>Muestreadores de agua</t>
  </si>
  <si>
    <t>Muestreadores o colectores de aire</t>
  </si>
  <si>
    <t>Bombas muestreadoras de aire</t>
  </si>
  <si>
    <t>Kits de reactivos para usar con muestreadores de aire</t>
  </si>
  <si>
    <t>Filtros u otras partes de repuesto para muestreadores</t>
  </si>
  <si>
    <t>Recogedores o frascos para polvo</t>
  </si>
  <si>
    <t>Muestreadores de dióxido de sulfuro o de humo</t>
  </si>
  <si>
    <t>Aplicadores de muestras</t>
  </si>
  <si>
    <t>Equipo de análisis de muestras de plantas</t>
  </si>
  <si>
    <t>Muestreadores de polución de aire</t>
  </si>
  <si>
    <t>Contenedores para muestras</t>
  </si>
  <si>
    <t>Preparaciones para extracción de fase sólida</t>
  </si>
  <si>
    <t>Colectores de muestras</t>
  </si>
  <si>
    <t>Bandeja de flujo de elemento calcino</t>
  </si>
  <si>
    <t>Sobres o empaques para especímenes o láminas de muestras</t>
  </si>
  <si>
    <t>Lancetas</t>
  </si>
  <si>
    <t>Calentadores de pivote</t>
  </si>
  <si>
    <t>Torniquetes</t>
  </si>
  <si>
    <t>Bolsas para recolectar o transportar especímenes</t>
  </si>
  <si>
    <t>Bandejas o accesorios de flebotomía</t>
  </si>
  <si>
    <t>Tubos de recolección o contenedores de sangre al vacío</t>
  </si>
  <si>
    <t>Tubos de recolección o contenedores de sangre no al vacío</t>
  </si>
  <si>
    <t>Bolsas de recolección de unidades de sangre</t>
  </si>
  <si>
    <t>Botellas de cultivo de sangre</t>
  </si>
  <si>
    <t>Kits o contenedores de recolección de citologías</t>
  </si>
  <si>
    <t>Contenedores de recolección de orina</t>
  </si>
  <si>
    <t>Contenedores de recolección frepp sepp</t>
  </si>
  <si>
    <t>Contenedores de recolección de filtro de suero</t>
  </si>
  <si>
    <t>Contenedores de recolección o transporte de frotis</t>
  </si>
  <si>
    <t>Porta especímenes</t>
  </si>
  <si>
    <t>Contenedor de recolección de especímenes</t>
  </si>
  <si>
    <t>Contenedores de recolección de tejido óseo</t>
  </si>
  <si>
    <t>Tubos de tasa de sedimentación</t>
  </si>
  <si>
    <t>Contenedores con medio químico para recolección de heces</t>
  </si>
  <si>
    <t>Contenedores sin medio químico para recolección de heces</t>
  </si>
  <si>
    <t>Aparatos o contenedores para recolección de esputos</t>
  </si>
  <si>
    <t>Bandejas de biopsia de médula de hueso para laboratorio</t>
  </si>
  <si>
    <t>Reactivos de purificación del agua</t>
  </si>
  <si>
    <t>Equipos de deionización o desmineralización</t>
  </si>
  <si>
    <t>Equipos de intercambio de base</t>
  </si>
  <si>
    <t>Equipos de ósmosis inversa</t>
  </si>
  <si>
    <t>Unidades ultra violeta de purificación de agua</t>
  </si>
  <si>
    <t>Sistemas de agua ultra pura</t>
  </si>
  <si>
    <t>Sistemas de análisis de agua</t>
  </si>
  <si>
    <t>Deshidratadores</t>
  </si>
  <si>
    <t>Desoxidantes</t>
  </si>
  <si>
    <t>Disolventes</t>
  </si>
  <si>
    <t>Suavizantes</t>
  </si>
  <si>
    <t>Cartuchos de filtración de agua</t>
  </si>
  <si>
    <t>Unidades de fermentación estándar</t>
  </si>
  <si>
    <t>Aparatos de cultivo continuo</t>
  </si>
  <si>
    <t>Jarros o accesorios anaeróbicos</t>
  </si>
  <si>
    <t>Sistemas digestivos</t>
  </si>
  <si>
    <t>Condensadores (espesantes)</t>
  </si>
  <si>
    <t>Equipos para cultivos in vitro</t>
  </si>
  <si>
    <t>Equipos para fermentación microbiológica</t>
  </si>
  <si>
    <t>Sistemas o suministros para cultivos ambientales anaeróbicos</t>
  </si>
  <si>
    <t>Incubadoras para uso general de convección de gravedad</t>
  </si>
  <si>
    <t>Incubadoras de uso general de aire forzado o convección mecánica</t>
  </si>
  <si>
    <t>Incubadoras para cultivo de tejidos</t>
  </si>
  <si>
    <t>Incubadoras de demanda de oxígeno biológico bod enfriadas</t>
  </si>
  <si>
    <t>Incubadoras de agitación</t>
  </si>
  <si>
    <t>Incubadoras planas</t>
  </si>
  <si>
    <t>Incubadoras de cámara única de dióxido de carbono recubierta de agua</t>
  </si>
  <si>
    <t>Incubadoras de cámara dual de dióxido de carbono recubierta de agua</t>
  </si>
  <si>
    <t>Incubadoras de cámara única de dióxido de carbono recubierta de agua con control de humedad</t>
  </si>
  <si>
    <t>Incubadoras de cámara dual de dióxido de carbono recubierta de agua con control de humedad</t>
  </si>
  <si>
    <t>Incubadoras de cámara única de dióxido de carbono de pared seca</t>
  </si>
  <si>
    <t>Incubadoras de cámara dual de dióxido de carbono de pared seca</t>
  </si>
  <si>
    <t>Incubadoras de cámara única de dióxido de carbono de pared seca con control de humedad</t>
  </si>
  <si>
    <t>Incubadoras de cámara dual de dióxido de carbono de pared seca con control de humedad</t>
  </si>
  <si>
    <t>Incubadoras de cámara única de tres gases recubierta de agua</t>
  </si>
  <si>
    <t>Incubadoras de cámara dual de tres gases recubierta de agua</t>
  </si>
  <si>
    <t>Incubadoras de cámara única de tres gases recubierta de agua con control de humedad</t>
  </si>
  <si>
    <t>Incubadoras de cámara dual de tres gases recubierta de agua con control de humedad</t>
  </si>
  <si>
    <t>Incubadoras de cámara única de tres gases de pared seca</t>
  </si>
  <si>
    <t>Incubadoras de cámara dual de tres gases de pared seca</t>
  </si>
  <si>
    <t>Incubadoras de cámara única de tres gases de pared seca con control de humedad</t>
  </si>
  <si>
    <t>Incubadoras de cámara dual de tres gases de pared seca con control de humedad</t>
  </si>
  <si>
    <t>Incubadoras refrigeradas</t>
  </si>
  <si>
    <t>Accesorios para incubadoras</t>
  </si>
  <si>
    <t>Hornos de convección mecánica para laboratorio</t>
  </si>
  <si>
    <t>Hornos de convección de gravedad</t>
  </si>
  <si>
    <t>Hornos de envejecimiento</t>
  </si>
  <si>
    <t>Hornos de limpieza de espacio</t>
  </si>
  <si>
    <t>Recipientes de cuarzo para horno para laboratorio</t>
  </si>
  <si>
    <t>Hornos de seguridad para laboratorios</t>
  </si>
  <si>
    <t>Hornos microondas para laboratorio</t>
  </si>
  <si>
    <t>Secadoras de inducción</t>
  </si>
  <si>
    <t>Hornos al vacío</t>
  </si>
  <si>
    <t>Hornos o gabinetes secadores</t>
  </si>
  <si>
    <t>Hornos o incubadoras de hibridación</t>
  </si>
  <si>
    <t>Accesorios para hornos de laboratorio</t>
  </si>
  <si>
    <t>Hornos de caja para laboratorio</t>
  </si>
  <si>
    <t>Hornos de caja programables</t>
  </si>
  <si>
    <t>Hornos de tubo</t>
  </si>
  <si>
    <t>Hornos de tubo programables</t>
  </si>
  <si>
    <t>Hornos de crisol</t>
  </si>
  <si>
    <t>Hornos de crisol programables</t>
  </si>
  <si>
    <t>Consola de control de calderas</t>
  </si>
  <si>
    <t>Consola de control de calderas programables</t>
  </si>
  <si>
    <t>Hornos de seguridad para laboratorio</t>
  </si>
  <si>
    <t>Crisoles para hornos de laboratorio</t>
  </si>
  <si>
    <t>Aislamiento de repuesto para calderas de laboratorio</t>
  </si>
  <si>
    <t>Accesorios para calderas de laboratorio</t>
  </si>
  <si>
    <t>Secadores de congelación o liofolizantes</t>
  </si>
  <si>
    <t>Cristalería para secadores de congelación</t>
  </si>
  <si>
    <t>Secadores de bandeja</t>
  </si>
  <si>
    <t>Accesorios para secadores de congelación o liofolizantes</t>
  </si>
  <si>
    <t>Unidades de redomas o retortas</t>
  </si>
  <si>
    <t>Unidades de bi destilación</t>
  </si>
  <si>
    <t>Evaporadores para laboratorio</t>
  </si>
  <si>
    <t>Evaporadores de vacío o rotatorios</t>
  </si>
  <si>
    <t>Evaporadores de purga de nitrógeno</t>
  </si>
  <si>
    <t>Equipo de extracción para laboratorios</t>
  </si>
  <si>
    <t>Extractores de grasa</t>
  </si>
  <si>
    <t>Extractores de fibra cruda</t>
  </si>
  <si>
    <t>Unidad de análisis de sedimentación</t>
  </si>
  <si>
    <t>Aparatos de fraccionamiento</t>
  </si>
  <si>
    <t>Fraccionadores de densidad gradiente</t>
  </si>
  <si>
    <t>Pipetas o columnas o accesorios de destilación</t>
  </si>
  <si>
    <t>Componentes de reflujo</t>
  </si>
  <si>
    <t>Condensadores intercambiadores de calor para laboratorio</t>
  </si>
  <si>
    <t>Aparatos “kjeldahl” para la determinación de nitrógeno</t>
  </si>
  <si>
    <t>Concentradores centrífugos o de vacío</t>
  </si>
  <si>
    <t>Casquillos de extracción</t>
  </si>
  <si>
    <t>Filtros de línea para laboratorio</t>
  </si>
  <si>
    <t>Equipos de filtración de gel</t>
  </si>
  <si>
    <t>Equipos de ultra filtración</t>
  </si>
  <si>
    <t>Filtros de células aglomeradas</t>
  </si>
  <si>
    <t>Equipos de filtración de canal angosto</t>
  </si>
  <si>
    <t>Equipos de filtración de ósmosis inversa</t>
  </si>
  <si>
    <t>Equipos de filtración molecular</t>
  </si>
  <si>
    <t>Elementos de filtración de cartucho para laboratorios</t>
  </si>
  <si>
    <t>Sujeta filtros o ciclones para laboratorios</t>
  </si>
  <si>
    <t>Filtros multi hoja o de prensa para laboratorios</t>
  </si>
  <si>
    <t>Sistemas de filtración de aire para laboratorios</t>
  </si>
  <si>
    <t>Filtro de prensas de fluido</t>
  </si>
  <si>
    <t>Filtros de bio separación</t>
  </si>
  <si>
    <t>Tazas o botellas de filtración</t>
  </si>
  <si>
    <t>Filtros de cápsulas</t>
  </si>
  <si>
    <t>Filtros centrífugos</t>
  </si>
  <si>
    <t>Filtros ambientales para laboratorio</t>
  </si>
  <si>
    <t>Filtros de vidrio para laboratorio</t>
  </si>
  <si>
    <t>Filtros hepa para laboratorio</t>
  </si>
  <si>
    <t>Filtros de hibridación</t>
  </si>
  <si>
    <t>Filtros de membrana para laboratorio</t>
  </si>
  <si>
    <t>Filtros de jeringa</t>
  </si>
  <si>
    <t>Filtros de plato multipocillo</t>
  </si>
  <si>
    <t>Filtros de microbiología</t>
  </si>
  <si>
    <t>Hardware de filtración o accesorios para laboratorio</t>
  </si>
  <si>
    <t>Filtro de cama de sílice</t>
  </si>
  <si>
    <t>Pantallas de soporte para filtros</t>
  </si>
  <si>
    <t>Receptor de botellas para laboratorio</t>
  </si>
  <si>
    <t>Papeles filtrantes para laboratorio</t>
  </si>
  <si>
    <t>Separadores para laboratorio</t>
  </si>
  <si>
    <t>Equipo de tamizaje para laboratorio</t>
  </si>
  <si>
    <t>Cernidores de prueba</t>
  </si>
  <si>
    <t>Bombas de vacío para laboratorio</t>
  </si>
  <si>
    <t>Bombas peristálticas</t>
  </si>
  <si>
    <t>Bombas centrífugas para laboratorio</t>
  </si>
  <si>
    <t>Bombas de jeringa</t>
  </si>
  <si>
    <t>Bombas de medición</t>
  </si>
  <si>
    <t>Bombas de cromatografía</t>
  </si>
  <si>
    <t>Bombas de tambor para laboratorio</t>
  </si>
  <si>
    <t>Tubos de uso general para laboratorio</t>
  </si>
  <si>
    <t>Bombas de aleta rotativa</t>
  </si>
  <si>
    <t>Equipo para teñir muestras de histología o citología</t>
  </si>
  <si>
    <t>Equipo para teñir muestras de hematología</t>
  </si>
  <si>
    <t>Equipo para teñir muestras de microbiología</t>
  </si>
  <si>
    <t>Accesorios para equipos para teñir muestras de laboratorio</t>
  </si>
  <si>
    <t>Equipo para preparar micro muestras</t>
  </si>
  <si>
    <t>Cajas de gel</t>
  </si>
  <si>
    <t>Secadores de gel</t>
  </si>
  <si>
    <t>Suministros para el sistema de energía de electroforesis</t>
  </si>
  <si>
    <t>Transiluminadores</t>
  </si>
  <si>
    <t>Accesorios para el sistema de electroforesis</t>
  </si>
  <si>
    <t>Instrumental para electroforesis capilar</t>
  </si>
  <si>
    <t>Capilares o cartuchos</t>
  </si>
  <si>
    <t>Kits o reactivos para electroforesis capilar</t>
  </si>
  <si>
    <t>Accesorios para bloquear o transferir</t>
  </si>
  <si>
    <t>Aparatos para bloquear o transferir</t>
  </si>
  <si>
    <t>Peinillas o platos o espaciadores o bandejas</t>
  </si>
  <si>
    <t>Casetes de detección o accesorios relacionados</t>
  </si>
  <si>
    <t>Sistemas de documentación de gel</t>
  </si>
  <si>
    <t>Accesorios de documentación de gel</t>
  </si>
  <si>
    <t>Entrecruzadores ultravioleta</t>
  </si>
  <si>
    <t>Reactivos para preparar geles de agarosa</t>
  </si>
  <si>
    <t>Geles de agarosa prefabricados</t>
  </si>
  <si>
    <t>Reactivos para preparar gel poliacrilamida</t>
  </si>
  <si>
    <t>Geles de poliacrilamida pre fabricados</t>
  </si>
  <si>
    <t>Tintura para geles ácido nucleicos</t>
  </si>
  <si>
    <t>Tintura para geles poliacrilamidas</t>
  </si>
  <si>
    <t>Zonas o soluciones prefabricadas para electroforesis</t>
  </si>
  <si>
    <t>Sondas para ácido desoxirribonucleico dna o ácido ribonucleico rna</t>
  </si>
  <si>
    <t>Placas micropocillo para hibridación de ácido desoxirribonucleico dna o ácido ribonucleico rna</t>
  </si>
  <si>
    <t>Agentes reactivos o zonas para hibridación</t>
  </si>
  <si>
    <t>Nucleótidos u oligómeros conjugados</t>
  </si>
  <si>
    <t>Northern blot o southern blot o western blot prefabricadas</t>
  </si>
  <si>
    <t>Agentes bloqueadores</t>
  </si>
  <si>
    <t>Proteínas de control o lisados celulares o lisados de tejidos</t>
  </si>
  <si>
    <t>Reactivos o kits o sustratos de detección quimio fluorescente de proteínas</t>
  </si>
  <si>
    <t>Reactivos o kits o sustratos de detección quimio luminiscente de proteínas</t>
  </si>
  <si>
    <t>Reactivos o kits o sustratos de detección cromogénica de proteínas</t>
  </si>
  <si>
    <t>Marcadores de cuantificación de ácido desoxirribonucleico dna</t>
  </si>
  <si>
    <t>Marcadores de tamaño o estándares de ácido desoxirribonucleico dna</t>
  </si>
  <si>
    <t>Marcadores de foco isoeléctrico ief</t>
  </si>
  <si>
    <t>Marcadores de electroforesis de proteína</t>
  </si>
  <si>
    <t>Marcadores o estándares de ácido ribonucleico rna</t>
  </si>
  <si>
    <t>Membranas de transferencia por adsorción</t>
  </si>
  <si>
    <t>Kits de extracción de gel o limpiadores de ácido desoxirribonucleico dna</t>
  </si>
  <si>
    <t>Kits para extrae ácido desoxirribonucleico dna de alimentos</t>
  </si>
  <si>
    <t>Sistemas de electro elución</t>
  </si>
  <si>
    <t>Kits de purificación de ácido desoxirribonucleico dna genómico</t>
  </si>
  <si>
    <t>Sistemas de selección de alto rendimiento hts en purificación de ácido nucleico</t>
  </si>
  <si>
    <t>Kits para purificación de ácido ribonucleico mensajero mrna</t>
  </si>
  <si>
    <t>Glóbulos magnéticos para aislar ácido nucleico</t>
  </si>
  <si>
    <t>Co-precipitantes de ácidos nucleicos</t>
  </si>
  <si>
    <t>Kits de cuantificación de ácidos nucleicos</t>
  </si>
  <si>
    <t>Kits de purificación de fagos de ácido desoxirribonucleico dna</t>
  </si>
  <si>
    <t>Kits para extracción de plásmidos de ácido desoxirribonucleico dna de la levadura</t>
  </si>
  <si>
    <t>Kit de purificación de plásmidos o cósmidos o cromosomas bacterianos artificiales bac</t>
  </si>
  <si>
    <t>Kits de purificación de ácido nucleico etiquetado</t>
  </si>
  <si>
    <t>Reactivos para extracción o precipitación o re suspensión de ácido nucleico</t>
  </si>
  <si>
    <t>Materiales de estabilización o limpieza de ácido ribonucleico</t>
  </si>
  <si>
    <t>Kits de extracción de gel de ácido ribonucleico rna</t>
  </si>
  <si>
    <t>Kits para extracción de ácido nucleico de células o tejidos de plantas</t>
  </si>
  <si>
    <t>Kits de purificación de ácido ribonucleico rna total</t>
  </si>
  <si>
    <t>Kits de purificación de ácido desoxirribonucleico dna viral</t>
  </si>
  <si>
    <t>Kits de purificación de ácido ribonucleico viral</t>
  </si>
  <si>
    <t>Kits o enzimas para secuenciación</t>
  </si>
  <si>
    <t>Acido nucleico inmovilizado en membranas de vidrio o nylon</t>
  </si>
  <si>
    <t>Conjugados o derivados oligoméricos</t>
  </si>
  <si>
    <t>Ribonucleotidos</t>
  </si>
  <si>
    <t>Sistemas o kits de transcripción o traducción</t>
  </si>
  <si>
    <t>Accesorios de etiquetado de traducción</t>
  </si>
  <si>
    <t>Tejidos animales o fluidos corporales</t>
  </si>
  <si>
    <t>Muestrarios de ácido desoxirribonucleico dna complementario</t>
  </si>
  <si>
    <t>Kits de síntesis de ácido desoxirribonucleico dna complementario</t>
  </si>
  <si>
    <t>Muestrarios genómicos</t>
  </si>
  <si>
    <t>Kits de construcción de muestrarios</t>
  </si>
  <si>
    <t>Muestrarios de despliegue de proteínas o péptidos</t>
  </si>
  <si>
    <t>Dos muestrarios o sistemas de dos híbridos</t>
  </si>
  <si>
    <t>Kits de empaques virales</t>
  </si>
  <si>
    <t>Materiales de detección de ácido nucleico quimio fluorescente</t>
  </si>
  <si>
    <t>Materiales de detección de ácido nucleico quimio luminiscente</t>
  </si>
  <si>
    <t>Materiales de detección nucleicos y cromogénicos</t>
  </si>
  <si>
    <t>Kits de etiquetado no radiactivos de ácido nucleico</t>
  </si>
  <si>
    <t>Kits de etiquetado radiactivos de ácido nucleico</t>
  </si>
  <si>
    <t>Radio nucleótidos o nucleosidos</t>
  </si>
  <si>
    <t>Kits citogenéticos</t>
  </si>
  <si>
    <t>Kits de kits de exhibición o sustracción diferenciales</t>
  </si>
  <si>
    <t>Kits de tipificación de ácido desoxirribonucleico dna</t>
  </si>
  <si>
    <t>Pruebas de protección nucleasa</t>
  </si>
  <si>
    <t>Antimicóticos</t>
  </si>
  <si>
    <t>Celdas competentes de bacterias</t>
  </si>
  <si>
    <t>Kits de transformación de bacterias</t>
  </si>
  <si>
    <t>Medio agar embotellado o en bandas para bacterias</t>
  </si>
  <si>
    <t>Mezclas de suplemento brent para levadura</t>
  </si>
  <si>
    <t>Mezclas de suplemento completo para levadura</t>
  </si>
  <si>
    <t>Medio discoide dictiostelium</t>
  </si>
  <si>
    <t>Cubetas de electroporación</t>
  </si>
  <si>
    <t>Mezclas de suplemento hollenberg para levaduras</t>
  </si>
  <si>
    <t>Medios o suplementos para schizosaccharomyces pombe (levadura de fisión)</t>
  </si>
  <si>
    <t>Ingredientes o aditivos de medio para schizosaccharomyces pombe</t>
  </si>
  <si>
    <t>Ingredientes o aditivos de medio para bacterias</t>
  </si>
  <si>
    <t>Medio seco premezclado</t>
  </si>
  <si>
    <t>Reactivos para preparar bacterias competentes</t>
  </si>
  <si>
    <t>Reactivos para preparar levadura competente</t>
  </si>
  <si>
    <t>Medios ricos para levadura</t>
  </si>
  <si>
    <t>Platos especiales para bacterias</t>
  </si>
  <si>
    <t>Medio seco premezclado especializado</t>
  </si>
  <si>
    <t>Mezclas suplementarias completas sintéticas para levadura</t>
  </si>
  <si>
    <t>Medio sintético para levadura</t>
  </si>
  <si>
    <t>Células competentes para levadura</t>
  </si>
  <si>
    <t>Kits de transformación de levadura</t>
  </si>
  <si>
    <t>Bases de nitrógeno para levadura ynb o variantes de bases de nitrógeno para levaduras ynb</t>
  </si>
  <si>
    <t>Trifosfatos deoxinucleotidos dntps</t>
  </si>
  <si>
    <t>Kits de reacción en cadena polimerasa específica para genes</t>
  </si>
  <si>
    <t>Kits de purificación de reacción en cadena de polimerasa</t>
  </si>
  <si>
    <t>Kits para cuantificación de ácido ribonucleico mensajero mrna mediante reacción en cadena de polimerasa pcr</t>
  </si>
  <si>
    <t>Nucleótidos</t>
  </si>
  <si>
    <t>Tapones para reacción en cadena de polimerasa pcr</t>
  </si>
  <si>
    <t>Productos para optimizar la reacción en cadena de polimerasa pcr</t>
  </si>
  <si>
    <t>Base para reacción en cadena de polimerasa pcr o reacción en cadena de polimerasa transcripta inversa rt pcr</t>
  </si>
  <si>
    <t>Ácido desoxirribonucleico complementario cdna pre-preparado</t>
  </si>
  <si>
    <t>Ácido desoxirribonucleico adn genómico purificado</t>
  </si>
  <si>
    <t>Ácidos ribonucleicos rna purificados</t>
  </si>
  <si>
    <t>Productos de tecnología de rápida amplificación o terminaciones de ácido desoxirribonucleico complementario race</t>
  </si>
  <si>
    <t>Kits de reacción en cadena de polimerasa transcriptasa inversa rt pcr</t>
  </si>
  <si>
    <t>Kits o polimerasas de ácido desoxirribonucleico dna termoestable</t>
  </si>
  <si>
    <t>Adaptadores o enlazadores</t>
  </si>
  <si>
    <t>Bases misceláneas</t>
  </si>
  <si>
    <t>Bases de secuenciación</t>
  </si>
  <si>
    <t>Kits de expresión bacteriana</t>
  </si>
  <si>
    <t>Reactivos de transfección eucariótica</t>
  </si>
  <si>
    <t>Inductores o reguladores</t>
  </si>
  <si>
    <t>Células de insectos</t>
  </si>
  <si>
    <t>Kits de expresión de insectos</t>
  </si>
  <si>
    <t>Medio para insectos</t>
  </si>
  <si>
    <t>Reactivos o suplementos para medio para insectos</t>
  </si>
  <si>
    <t>Kits de expresión celular mamífera</t>
  </si>
  <si>
    <t>Células mamíferas</t>
  </si>
  <si>
    <t>Kits para extracción de proteína de células o tejidos de mamíferos</t>
  </si>
  <si>
    <t>Kits para extracción de proteína de bacterias</t>
  </si>
  <si>
    <t>Kits para extracción de proteína de levadura</t>
  </si>
  <si>
    <t>Reportero de ensayo genético</t>
  </si>
  <si>
    <t>Líneas celulares mamíferas estables</t>
  </si>
  <si>
    <t>Kits de expresión de levadura</t>
  </si>
  <si>
    <t>Vectores enfocados a cromosomas</t>
  </si>
  <si>
    <t>Vectores enfocados a expresión bacteriana</t>
  </si>
  <si>
    <t>Vectores de casete</t>
  </si>
  <si>
    <t>Despliegue de mapas o secuencias vectoriales</t>
  </si>
  <si>
    <t>Mapas o secuencias de reportero de vector enzimático</t>
  </si>
  <si>
    <t>Vectores de expresión de ácido desoxirribonucleico complementario cdna</t>
  </si>
  <si>
    <t>Mapas o secuencias de vectores proteínicos fluorescentes</t>
  </si>
  <si>
    <t>Vectores de fusión</t>
  </si>
  <si>
    <t>Vectores enfocados a genes</t>
  </si>
  <si>
    <t>Vectores de clonación general</t>
  </si>
  <si>
    <t>Vectores o kits de sistemas hídricos</t>
  </si>
  <si>
    <t>Vectores de expresión de insectos</t>
  </si>
  <si>
    <t>Vectores de construcción de muestrarios</t>
  </si>
  <si>
    <t>Vectores de expresión celular de mamíferos</t>
  </si>
  <si>
    <t>Kits o vectores de clonación de reacción en cadena de polimerasa pcr</t>
  </si>
  <si>
    <t>Ácido desoxirribonucleico dna fágico o viral</t>
  </si>
  <si>
    <t>Kits o vectores de muta génesis plásmida</t>
  </si>
  <si>
    <t>Productos de expresión o clonación de recombinación mediada</t>
  </si>
  <si>
    <t>Vectores de secuenciación</t>
  </si>
  <si>
    <t>Mapas o secuencias de reporteros de vectores por señal de transducción</t>
  </si>
  <si>
    <t>Kits o vectores de expresión de virus mediado</t>
  </si>
  <si>
    <t>Vectores de expresión de levadura</t>
  </si>
  <si>
    <t>Balanzas de carga superior electrónicos</t>
  </si>
  <si>
    <t>Balanzas de laboratorio</t>
  </si>
  <si>
    <t>Balanzas mecánicas</t>
  </si>
  <si>
    <t>Balanzas de resorte tensor</t>
  </si>
  <si>
    <t>Pesas de calibración o sets de pesas</t>
  </si>
  <si>
    <t>Básculas para pesar animales</t>
  </si>
  <si>
    <t>Básculas de mesa</t>
  </si>
  <si>
    <t>Básculas para medir el peso corporal</t>
  </si>
  <si>
    <t>Básculas de piso o de plataforma</t>
  </si>
  <si>
    <t>Básculas postales</t>
  </si>
  <si>
    <t>Básculas de camión o riel</t>
  </si>
  <si>
    <t>Balanzas de triple haz</t>
  </si>
  <si>
    <t>Balanzas de humedad</t>
  </si>
  <si>
    <t>Contenedores o tazones o barcos o papeles para pesar</t>
  </si>
  <si>
    <t>Accesorios para instrumentos de medición de peso</t>
  </si>
  <si>
    <t>Balanzas analíticas</t>
  </si>
  <si>
    <t>Micrómetros</t>
  </si>
  <si>
    <t>Podómetros</t>
  </si>
  <si>
    <t>Telémetros o buscadores de rango</t>
  </si>
  <si>
    <t>Reglas</t>
  </si>
  <si>
    <t>Medidoras de tensión</t>
  </si>
  <si>
    <t>Telurómetros</t>
  </si>
  <si>
    <t>Medidores o contadores de roscas</t>
  </si>
  <si>
    <t>Metros de distancia</t>
  </si>
  <si>
    <t>Medidores de altura</t>
  </si>
  <si>
    <t>Sistemas láser de medición</t>
  </si>
  <si>
    <t>Ruedas medidoras para distancias</t>
  </si>
  <si>
    <t>Medidor de espesores</t>
  </si>
  <si>
    <t>Set de bloques de patrón longitudinal</t>
  </si>
  <si>
    <t>Calibrador go nogo</t>
  </si>
  <si>
    <t>Cuña de etalón</t>
  </si>
  <si>
    <t>Calibradores</t>
  </si>
  <si>
    <t>Calibradores micrómetros</t>
  </si>
  <si>
    <t>Dispositivos de medición de grosor</t>
  </si>
  <si>
    <t>Microscopios iónicos</t>
  </si>
  <si>
    <t>Microscopios monoculares</t>
  </si>
  <si>
    <t>Microscopios de disección de luz o de estéreo</t>
  </si>
  <si>
    <t>Iluminadores para microscopios</t>
  </si>
  <si>
    <t>Objetivos para microscopios</t>
  </si>
  <si>
    <t>Elementos de sujeción de fotos para microscopios</t>
  </si>
  <si>
    <t>Proyectores de perfil</t>
  </si>
  <si>
    <t>Elementos de sujeción de video para microscopios</t>
  </si>
  <si>
    <t>Microscopios compuestos de luz binocular</t>
  </si>
  <si>
    <t>Combinación de microscopios de luz y electrones</t>
  </si>
  <si>
    <t>Microscopios de electrones</t>
  </si>
  <si>
    <t>Microscopios invertidos</t>
  </si>
  <si>
    <t>Magnificadores</t>
  </si>
  <si>
    <t>Lupas</t>
  </si>
  <si>
    <t>Telescopios</t>
  </si>
  <si>
    <t>Equipos de inspección boroscópica</t>
  </si>
  <si>
    <t>Binoculares</t>
  </si>
  <si>
    <t>Microscopios metalúrgicos</t>
  </si>
  <si>
    <t>Microscopios de campo oscuro</t>
  </si>
  <si>
    <t>Microscopios de escáner de electrones</t>
  </si>
  <si>
    <t>Microscopios de transmisión de electrones</t>
  </si>
  <si>
    <t>Microscopios fluorescentes</t>
  </si>
  <si>
    <t>Microscopios de escáner de luz, disco giratorio o escáner de láser</t>
  </si>
  <si>
    <t>Microscopios de escáner de sonda</t>
  </si>
  <si>
    <t>Microscopios de polarización</t>
  </si>
  <si>
    <t>Microscopios acústicos</t>
  </si>
  <si>
    <t>Microscopios de proyección</t>
  </si>
  <si>
    <t>Microscopios de campo ancho</t>
  </si>
  <si>
    <t>Microscopios oculares</t>
  </si>
  <si>
    <t>Condensadores de microscopios</t>
  </si>
  <si>
    <t>Colectores de microscopios</t>
  </si>
  <si>
    <t>Tubos de microscopios</t>
  </si>
  <si>
    <t>Microscopios de fases</t>
  </si>
  <si>
    <t>Microscopios de fases automáticos</t>
  </si>
  <si>
    <t>Cubiertas para microscopios</t>
  </si>
  <si>
    <t>Videoscopios</t>
  </si>
  <si>
    <t>Fibroscopios</t>
  </si>
  <si>
    <t>Bombillos de repuesto para microscopios de laboratorio</t>
  </si>
  <si>
    <t>Equipo de examen de corriente parásita</t>
  </si>
  <si>
    <t>Equipo de examen de penetración líquida</t>
  </si>
  <si>
    <t>Equipo de examen de partículas magnéticas</t>
  </si>
  <si>
    <t>Equipo de examen ultrasónico</t>
  </si>
  <si>
    <t>Equipo de examen de radiografía co 60</t>
  </si>
  <si>
    <t>Equipo de examen de radiografía cs 137</t>
  </si>
  <si>
    <t>Equipo de examen de radiografía ir 192</t>
  </si>
  <si>
    <t>Equipo de examen de radiografía de rayos x</t>
  </si>
  <si>
    <t>Equipo de prueba de goteo</t>
  </si>
  <si>
    <t>Contadores</t>
  </si>
  <si>
    <t>Contadores electrónicos</t>
  </si>
  <si>
    <t>Detectores de metales</t>
  </si>
  <si>
    <t>Columnas electrónicas</t>
  </si>
  <si>
    <t>Sondas de medición electrónicas</t>
  </si>
  <si>
    <t>Grabadoras de tablas</t>
  </si>
  <si>
    <t>Grabadoras de lectura digital</t>
  </si>
  <si>
    <t>Grabadoras gráficas</t>
  </si>
  <si>
    <t>Grabadoras de cintas magnéticas</t>
  </si>
  <si>
    <t>Grabadoras multifunción</t>
  </si>
  <si>
    <t>Grabadoras oscilo gráficas</t>
  </si>
  <si>
    <t>Grabadoras sicológicas</t>
  </si>
  <si>
    <t>Grabadoras de punta de trazado</t>
  </si>
  <si>
    <t>Servo grabadoras</t>
  </si>
  <si>
    <t>Sensores bi metálicos</t>
  </si>
  <si>
    <t>Sensores de no contacto</t>
  </si>
  <si>
    <t>Probadores digitales</t>
  </si>
  <si>
    <t>Instruments giroscópicos</t>
  </si>
  <si>
    <t>Aparatos de detección para objetos no metálicos</t>
  </si>
  <si>
    <t>Máquinas de medición de coordenadas cmm</t>
  </si>
  <si>
    <t>Sensores de velocidad</t>
  </si>
  <si>
    <t>Sensores de fallas de lámparas</t>
  </si>
  <si>
    <t>Sensor de pistones pre-arranque</t>
  </si>
  <si>
    <t>Sensores de oxígeno</t>
  </si>
  <si>
    <t>Sensores de proximidad</t>
  </si>
  <si>
    <t>Sensores de presión</t>
  </si>
  <si>
    <t>Sensores de corriente</t>
  </si>
  <si>
    <t>Detectores de radiación</t>
  </si>
  <si>
    <t>Sensores de corriente eléctrica</t>
  </si>
  <si>
    <t>Sensores de flujo</t>
  </si>
  <si>
    <t>Detectores de escape de líquidos</t>
  </si>
  <si>
    <t>Sensores de carga eléctrica</t>
  </si>
  <si>
    <t>Sensores de fuerza o de torsión</t>
  </si>
  <si>
    <t>Sensores de inclinación</t>
  </si>
  <si>
    <t>Sensores de imagen de semiconductor de óxido de metal complementario cmos</t>
  </si>
  <si>
    <t>Sensores giratorios de posición</t>
  </si>
  <si>
    <t>Sensores o transmisores de nivel</t>
  </si>
  <si>
    <t>Sensores acústicos</t>
  </si>
  <si>
    <t>Sensores de color</t>
  </si>
  <si>
    <t>Sensores olfativos</t>
  </si>
  <si>
    <t>Sensores de opacidad o polvo o visibilidad</t>
  </si>
  <si>
    <t>Sensores de resistencia o conductividad eléctrica</t>
  </si>
  <si>
    <t>Sensores de admisión eléctricos</t>
  </si>
  <si>
    <t>Sensores de posición linear</t>
  </si>
  <si>
    <t>Sensores de inductancia eléctrica</t>
  </si>
  <si>
    <t>Esferos de registro de tablas</t>
  </si>
  <si>
    <t>Contadores de células diferenciales hematológicas manuales o electrónicos</t>
  </si>
  <si>
    <t>Cristales piezoeléctricos</t>
  </si>
  <si>
    <t>Sensores de fibra</t>
  </si>
  <si>
    <t>Transductores de audio</t>
  </si>
  <si>
    <t>Transmisores de temperatura</t>
  </si>
  <si>
    <t>Transmisores de humedad</t>
  </si>
  <si>
    <t>Transductores electro neumáticos</t>
  </si>
  <si>
    <t>Celdas de carga</t>
  </si>
  <si>
    <t>Calorímetros</t>
  </si>
  <si>
    <t>Equipos de rastreo de calor</t>
  </si>
  <si>
    <t>Grabadoras de punto de fusión</t>
  </si>
  <si>
    <t>Pirómetros</t>
  </si>
  <si>
    <t>Reguladores de temperatura</t>
  </si>
  <si>
    <t>Termo cúpulas</t>
  </si>
  <si>
    <t>Termógrafos</t>
  </si>
  <si>
    <t>Termostatos</t>
  </si>
  <si>
    <t>Termómetros de lectura remota</t>
  </si>
  <si>
    <t>Termómetros de resistencia</t>
  </si>
  <si>
    <t>Termómetros de superficie</t>
  </si>
  <si>
    <t>Termómetros de mano</t>
  </si>
  <si>
    <t>Controles de temperatura criogénicos</t>
  </si>
  <si>
    <t>Controladores de temperatura humidificadores</t>
  </si>
  <si>
    <t>Termopozos</t>
  </si>
  <si>
    <t>Termo cabezas</t>
  </si>
  <si>
    <t>Termistores</t>
  </si>
  <si>
    <t>Sondas termopares</t>
  </si>
  <si>
    <t>Termómetros de refrigerador o congelador de laboratorio</t>
  </si>
  <si>
    <t>Termómetros de incubadora de laboratorio</t>
  </si>
  <si>
    <t>Higrómetros</t>
  </si>
  <si>
    <t>Sicrómetros</t>
  </si>
  <si>
    <t>Probadores de humedad de temperatura</t>
  </si>
  <si>
    <t>Medidores de rocío</t>
  </si>
  <si>
    <t>Manostatos</t>
  </si>
  <si>
    <t>Indicadores de presión</t>
  </si>
  <si>
    <t>Reguladores de presión</t>
  </si>
  <si>
    <t>Grabadoras de presión o de vacío</t>
  </si>
  <si>
    <t>Indicadores de vacío</t>
  </si>
  <si>
    <t>Instrumentos o controles de nivel de líquido</t>
  </si>
  <si>
    <t>Intensificadores de presión</t>
  </si>
  <si>
    <t>Escáneres de presión</t>
  </si>
  <si>
    <t>Transmisores de presión</t>
  </si>
  <si>
    <t>Controladores de presión</t>
  </si>
  <si>
    <t>Reómetros</t>
  </si>
  <si>
    <t>Rotámetros</t>
  </si>
  <si>
    <t>Medidores de agua</t>
  </si>
  <si>
    <t>Repuestos para medidores de agua</t>
  </si>
  <si>
    <t>Venturis</t>
  </si>
  <si>
    <t>Indicadores de gas</t>
  </si>
  <si>
    <t>Monitores de temperatura y velocidad del aire</t>
  </si>
  <si>
    <t>Indicadores visuales de flujo</t>
  </si>
  <si>
    <t>Ventanas para visualizar el flujo</t>
  </si>
  <si>
    <t>Computadores o totalizadores de flujo</t>
  </si>
  <si>
    <t>Plato de orificio</t>
  </si>
  <si>
    <t>Indicadores de aceite</t>
  </si>
  <si>
    <t>Transmisores de flujo</t>
  </si>
  <si>
    <t>Kits de prueba de frotis manual</t>
  </si>
  <si>
    <t>Kits de prueba de frotis automático</t>
  </si>
  <si>
    <t>Analizadores de grano</t>
  </si>
  <si>
    <t>Contadores de semillas</t>
  </si>
  <si>
    <t>Analizadores de alimentación</t>
  </si>
  <si>
    <t>Velocímetros</t>
  </si>
  <si>
    <t>Tacómetros</t>
  </si>
  <si>
    <t>Discos para tacómetros</t>
  </si>
  <si>
    <t>Compases para encontrar la dirección</t>
  </si>
  <si>
    <t>Instrumentos de navegación por radio</t>
  </si>
  <si>
    <t>Sextantes</t>
  </si>
  <si>
    <t>Dispositivos de control complejo</t>
  </si>
  <si>
    <t>Controladores de analizador digital</t>
  </si>
  <si>
    <t>Analizadores de bioluminiscencia o quimioluminiscencia</t>
  </si>
  <si>
    <t>Analizadores de electro gravimetría</t>
  </si>
  <si>
    <t>Analizadores de ionización de la llama</t>
  </si>
  <si>
    <t>Analizadores de iones</t>
  </si>
  <si>
    <t>Analizadores de radiometría</t>
  </si>
  <si>
    <t>Analizadores de acceso aleatorio</t>
  </si>
  <si>
    <t>Analizadores de cintigrafía</t>
  </si>
  <si>
    <t>Analizadores térmicos diferenciales</t>
  </si>
  <si>
    <t>Analizadores térmicos de gravimetría</t>
  </si>
  <si>
    <t>Equipo de partición de geles</t>
  </si>
  <si>
    <t>Hidrómetros</t>
  </si>
  <si>
    <t>Monocromadores</t>
  </si>
  <si>
    <t>Nefelómetros</t>
  </si>
  <si>
    <t>Osmómetros</t>
  </si>
  <si>
    <t>Polarógrafos</t>
  </si>
  <si>
    <t>Escáner radiocromatográfico</t>
  </si>
  <si>
    <t>Sacarímetros</t>
  </si>
  <si>
    <t>Volúmetros</t>
  </si>
  <si>
    <t>Tiras o papeles para prueba de ph</t>
  </si>
  <si>
    <t>Tiras o papeles para pruebas químicas</t>
  </si>
  <si>
    <t>Micro placas</t>
  </si>
  <si>
    <t>Lectores de micro placas</t>
  </si>
  <si>
    <t>Analizadores de emisión exhaustiva de automóviles</t>
  </si>
  <si>
    <t>Analizadores de combustión catalítica</t>
  </si>
  <si>
    <t>Analizadores de absorción de gas químico</t>
  </si>
  <si>
    <t>Explosímetros</t>
  </si>
  <si>
    <t>Analizadores o detectores de hidrocarburos</t>
  </si>
  <si>
    <t>Analizadores de absorción de infrarrojos o ultravioleta</t>
  </si>
  <si>
    <t>Analizadores de gas nitrógeno</t>
  </si>
  <si>
    <t>Analizadores de óxido de nitrógeno</t>
  </si>
  <si>
    <t>Equipo orsat</t>
  </si>
  <si>
    <t>Analizadores de gas de oxígeno</t>
  </si>
  <si>
    <t>Analizadores de ozono</t>
  </si>
  <si>
    <t>Analizadores de susceptibilidad paramagnética</t>
  </si>
  <si>
    <t>Detectores o analizadores de dióxido de sulfuro</t>
  </si>
  <si>
    <t>Analizadores de conductividad térmica</t>
  </si>
  <si>
    <t>Detectores de radón</t>
  </si>
  <si>
    <t>Tubos detectores de gas</t>
  </si>
  <si>
    <t>Monitores simples de gas</t>
  </si>
  <si>
    <t>Monitores múltiples de gas</t>
  </si>
  <si>
    <t>Analizadores de dióxido de carbono disuelto</t>
  </si>
  <si>
    <t>Analizadores ácidos o de base</t>
  </si>
  <si>
    <t>Albuminómetros</t>
  </si>
  <si>
    <t>Analizadores de bauxita</t>
  </si>
  <si>
    <t>Analizadores de calcio</t>
  </si>
  <si>
    <t>Analizadores de cloruro</t>
  </si>
  <si>
    <t>Analizadores de electrolitos</t>
  </si>
  <si>
    <t>Analizadores de enzimas</t>
  </si>
  <si>
    <t>Analizadores de ácidos grasos</t>
  </si>
  <si>
    <t>Lámpara detectora de haluro</t>
  </si>
  <si>
    <t>Analizadores de lactato</t>
  </si>
  <si>
    <t>Instrumentos de prueba de aceite mineral</t>
  </si>
  <si>
    <t>Analizadores monitores de contenido de aceite</t>
  </si>
  <si>
    <t>Analizadores de carbono orgánico</t>
  </si>
  <si>
    <t>Equipo de prueba de petróleo</t>
  </si>
  <si>
    <t>Analizadores de uranio</t>
  </si>
  <si>
    <t>Analizadores de agua</t>
  </si>
  <si>
    <t>Kit de prueba de aceite lubricante</t>
  </si>
  <si>
    <t>Probador de pintura</t>
  </si>
  <si>
    <t>Analizador de nitrógeno o nitrato o nitrito</t>
  </si>
  <si>
    <t>Analizadores de azúcar</t>
  </si>
  <si>
    <t>Contadores alfa</t>
  </si>
  <si>
    <t>Contadores alfa beta</t>
  </si>
  <si>
    <t>Contadores beta</t>
  </si>
  <si>
    <t>Contadores beta gamma</t>
  </si>
  <si>
    <t>Contadores gama</t>
  </si>
  <si>
    <t>Medidores kvp</t>
  </si>
  <si>
    <t>Micro analizadores de rayos x</t>
  </si>
  <si>
    <t>Amperímetros</t>
  </si>
  <si>
    <t>Medidores  de fase</t>
  </si>
  <si>
    <t>Puentes de laboratorio</t>
  </si>
  <si>
    <t>Medidores de capacitancia</t>
  </si>
  <si>
    <t>Derivatógrafos de análisis térmico</t>
  </si>
  <si>
    <t>Indicadores de monitoreo de congelamiento</t>
  </si>
  <si>
    <t>Monitores de estrés de calor</t>
  </si>
  <si>
    <t>Contadores de coincidencia o no coincidencia</t>
  </si>
  <si>
    <t>Medidores de diafonía</t>
  </si>
  <si>
    <t>Probadores de resistencia de la tierra</t>
  </si>
  <si>
    <t>Grabadoras de valor eléctrico</t>
  </si>
  <si>
    <t>Medidores de campo electromagnético</t>
  </si>
  <si>
    <t>Electrómetros</t>
  </si>
  <si>
    <t>Cargas electrónicas</t>
  </si>
  <si>
    <t>Equipos de medición de la fuerza del campo</t>
  </si>
  <si>
    <t>Instrumentos de medición de ganancia</t>
  </si>
  <si>
    <t>Galvanómetros</t>
  </si>
  <si>
    <t>Cable de detección de alto voltaje</t>
  </si>
  <si>
    <t>Medidores de impedancia</t>
  </si>
  <si>
    <t>Bobinas o cajas de inductancias calibradas</t>
  </si>
  <si>
    <t>Medidores de resistencia al aislamiento</t>
  </si>
  <si>
    <t>Medidores de aislamiento</t>
  </si>
  <si>
    <t>Cámaras de ionización</t>
  </si>
  <si>
    <t>Ionómetros</t>
  </si>
  <si>
    <t>Medidores de circuito de línea a tierra</t>
  </si>
  <si>
    <t>Megohmetros</t>
  </si>
  <si>
    <t>Medidores de filtración de microondas</t>
  </si>
  <si>
    <t>Multímetros</t>
  </si>
  <si>
    <t>Ohmetros</t>
  </si>
  <si>
    <t>Oscilógrafos</t>
  </si>
  <si>
    <t>Potenciómetros</t>
  </si>
  <si>
    <t>Medidores q</t>
  </si>
  <si>
    <t>Equipo de medición de resistencia calibrada</t>
  </si>
  <si>
    <t>Generadores de nivel</t>
  </si>
  <si>
    <t>Medidores de voltaje o de corriente</t>
  </si>
  <si>
    <t>Osciloscopios</t>
  </si>
  <si>
    <t>Acelerómetros</t>
  </si>
  <si>
    <t>Medidores de vatios</t>
  </si>
  <si>
    <t>Probadores de circuitos gfi</t>
  </si>
  <si>
    <t>Probador de circuitos</t>
  </si>
  <si>
    <t>Medidores o registros de demanda</t>
  </si>
  <si>
    <t>Trazador de circuitos</t>
  </si>
  <si>
    <t>Dispositivos de filtración de tierra</t>
  </si>
  <si>
    <t>Calibrador o simulador de temperatura</t>
  </si>
  <si>
    <t>Calibrador o simulador de frecuencia</t>
  </si>
  <si>
    <t>Voltiamperímetro empotrable</t>
  </si>
  <si>
    <t>Probador de tubos de rayos catódicos</t>
  </si>
  <si>
    <t>Comparadores</t>
  </si>
  <si>
    <t>Acoplamiento direccional</t>
  </si>
  <si>
    <t>Probadores de circuitos integrados</t>
  </si>
  <si>
    <t>Probadores de estado lógico</t>
  </si>
  <si>
    <t>Probadores de semiconductores</t>
  </si>
  <si>
    <t>Probadores de circuitos de transistores</t>
  </si>
  <si>
    <t>Medidores de energía</t>
  </si>
  <si>
    <t>Medidores de modulación</t>
  </si>
  <si>
    <t>Medidor de nivel</t>
  </si>
  <si>
    <t>Analizadores de red</t>
  </si>
  <si>
    <t>Probadores de cintas</t>
  </si>
  <si>
    <t>Probadores de velocidad de la cinta</t>
  </si>
  <si>
    <t>Diferenciador</t>
  </si>
  <si>
    <t>Probadores de redes digitales de servicios integrados isdn</t>
  </si>
  <si>
    <t>Localizadores de fallas de fibra óptica</t>
  </si>
  <si>
    <t>Fuentes de prueba de fibra óptica</t>
  </si>
  <si>
    <t>Analizadores de protocolo</t>
  </si>
  <si>
    <t>Compases geológicos</t>
  </si>
  <si>
    <t>Aparatos de prospección geológica</t>
  </si>
  <si>
    <t>Instrumentos geofísicos electromagnéticos</t>
  </si>
  <si>
    <t>Instrumentos geofísicos de gravedad</t>
  </si>
  <si>
    <t>Instrumentos geofísicos de polarización inducida ip</t>
  </si>
  <si>
    <t>Instrumentos geofísicos magnetómetros</t>
  </si>
  <si>
    <t>Instrumentos geofísicos de resistividad</t>
  </si>
  <si>
    <t>Gravímetros</t>
  </si>
  <si>
    <t>Vehículo acuático operado a distancia.</t>
  </si>
  <si>
    <t>Instrumentos de medición de perforación</t>
  </si>
  <si>
    <t>Probadores de disolución o desintegración</t>
  </si>
  <si>
    <t>Aparatos medidores del tamaño de partículas</t>
  </si>
  <si>
    <t>Penetrómetros</t>
  </si>
  <si>
    <t>Aparatos para probar permeabilidad</t>
  </si>
  <si>
    <t>Aparatos para estimar permeabilidad o porosidad</t>
  </si>
  <si>
    <t>Porosímetros</t>
  </si>
  <si>
    <t>Aparatos para probar arena</t>
  </si>
  <si>
    <t>Aparatos muestreadores del núcleo del suelo</t>
  </si>
  <si>
    <t>Kits de probadores del suelo</t>
  </si>
  <si>
    <t>Clinómetros</t>
  </si>
  <si>
    <t>Simuladores de terremotos</t>
  </si>
  <si>
    <t>Módulos de alarma sísmica</t>
  </si>
  <si>
    <t>Amplificadores sísmicos</t>
  </si>
  <si>
    <t>Aparatos sísmicos portátiles</t>
  </si>
  <si>
    <t>Sismógrafos o grabadoras sísmicas</t>
  </si>
  <si>
    <t>Sismómetros</t>
  </si>
  <si>
    <t>Vibrómetros</t>
  </si>
  <si>
    <t>Cintas medidoras</t>
  </si>
  <si>
    <t>Varillas medidoras</t>
  </si>
  <si>
    <t>Tablas medidoras</t>
  </si>
  <si>
    <t>Teodolitos</t>
  </si>
  <si>
    <t>Estacas de localización</t>
  </si>
  <si>
    <t>Centro de localización</t>
  </si>
  <si>
    <t>Estación total</t>
  </si>
  <si>
    <t>Medidores de corriente para corriente abierta</t>
  </si>
  <si>
    <t>Instrumentos de acceso a pozos de agua</t>
  </si>
  <si>
    <t>Grabadoras de nivel del agua en corrientes abiertas</t>
  </si>
  <si>
    <t>Anemómetros</t>
  </si>
  <si>
    <t>Barómetros</t>
  </si>
  <si>
    <t>Grabadoras de precipitación o evaporación</t>
  </si>
  <si>
    <t>Aparatos de radiosonda</t>
  </si>
  <si>
    <t>Grabadoras de lluvia</t>
  </si>
  <si>
    <t>Aparatos para observar la precipitación o evaporación en la superficie</t>
  </si>
  <si>
    <t>Aparatos para observar la radiación solar en la superficie</t>
  </si>
  <si>
    <t>Aparatos para observar la temperatura o humedad en la superficie</t>
  </si>
  <si>
    <t>Aparatos para observar el viento en la superficie</t>
  </si>
  <si>
    <t>Accesorios para instrumentos de meteorología</t>
  </si>
  <si>
    <t>Dinamómetros</t>
  </si>
  <si>
    <t>Elastómetros</t>
  </si>
  <si>
    <t>Extensómetros</t>
  </si>
  <si>
    <t>Instrumentos de medición de densidad</t>
  </si>
  <si>
    <t>Instrumentos de prueba de redondez</t>
  </si>
  <si>
    <t>Esferómetros</t>
  </si>
  <si>
    <t>Maquinas de prueba de resortes</t>
  </si>
  <si>
    <t>Probadores de superficie</t>
  </si>
  <si>
    <t>Tensiómetros</t>
  </si>
  <si>
    <t>Limitador de torsión</t>
  </si>
  <si>
    <t>Probadores de abrasión</t>
  </si>
  <si>
    <t>Probadores de compresión</t>
  </si>
  <si>
    <t>Instrumentos para probar concreto o cemento</t>
  </si>
  <si>
    <t>Probadores de corrosión</t>
  </si>
  <si>
    <t>Detectores de grietas o corrosión</t>
  </si>
  <si>
    <t>Probadores de fuga</t>
  </si>
  <si>
    <t>Máquinas para probar ductilidad</t>
  </si>
  <si>
    <t>Probadores de fatiga</t>
  </si>
  <si>
    <t>Aparatos probadores de forja</t>
  </si>
  <si>
    <t>Aparatos probadores de fundición</t>
  </si>
  <si>
    <t>Probadores de dureza</t>
  </si>
  <si>
    <t>Probadores de impacto</t>
  </si>
  <si>
    <t>Marco de carga</t>
  </si>
  <si>
    <t>Instrumentos para probar metales</t>
  </si>
  <si>
    <t>Instrumentos probadores foto elásticos</t>
  </si>
  <si>
    <t>Indicadores de resistencia al estrés</t>
  </si>
  <si>
    <t>Probadores de relajación</t>
  </si>
  <si>
    <t>Instrumentos de medición de rugosidad</t>
  </si>
  <si>
    <t>Probadores de fuerza de corte</t>
  </si>
  <si>
    <t>Aparatos para probar choque</t>
  </si>
  <si>
    <t>Probadores de tensión</t>
  </si>
  <si>
    <t>Probadores de torsión</t>
  </si>
  <si>
    <t>Máquinas para pruebas de flexión o transversales</t>
  </si>
  <si>
    <t>Probadores de vibración</t>
  </si>
  <si>
    <t>Probadores de desgaste</t>
  </si>
  <si>
    <t>Aparatos para probar soldaduras</t>
  </si>
  <si>
    <t>Instrumentos de prueba de cartón</t>
  </si>
  <si>
    <t>Probadores de resistencia de textiles</t>
  </si>
  <si>
    <t>Instrumentos para probar cuero</t>
  </si>
  <si>
    <t>Instrumentos para probar papel</t>
  </si>
  <si>
    <t>Instrumentos para probar textiles</t>
  </si>
  <si>
    <t>Instrumentos para probar madera</t>
  </si>
  <si>
    <t>Instrumentos para probar cerámicas</t>
  </si>
  <si>
    <t>Instrumentos para probar vidrio</t>
  </si>
  <si>
    <t>Instrumentos para probar alfarería</t>
  </si>
  <si>
    <t>Instrumentos para probar carbón</t>
  </si>
  <si>
    <t>Sistemas de vigilancia basados en radar</t>
  </si>
  <si>
    <t>Polarrotores (elementos centrales de la antena)</t>
  </si>
  <si>
    <t>Medidores de absorción de luz</t>
  </si>
  <si>
    <t>Cámaras anecóicas</t>
  </si>
  <si>
    <t>Analizadores de frecuencia</t>
  </si>
  <si>
    <t>Contadores o temporizadores o divisores de frecuencia</t>
  </si>
  <si>
    <t>Medidores de frecuencia eléctrica</t>
  </si>
  <si>
    <t>Interferómetros</t>
  </si>
  <si>
    <t>Láseres</t>
  </si>
  <si>
    <t>Medidores de luz</t>
  </si>
  <si>
    <t>Luxómetros</t>
  </si>
  <si>
    <t>Set de calibración óptica</t>
  </si>
  <si>
    <t>Fotómetros</t>
  </si>
  <si>
    <t>Polarímetros o refractómetros de mesa</t>
  </si>
  <si>
    <t>Polarímetros o refractómetros manuales</t>
  </si>
  <si>
    <t>Polarímetros</t>
  </si>
  <si>
    <t>Polariscopios</t>
  </si>
  <si>
    <t>Reflectómetros</t>
  </si>
  <si>
    <t>Estroboscopios</t>
  </si>
  <si>
    <t>Colorímetros</t>
  </si>
  <si>
    <t>Lectores de tubo o disco</t>
  </si>
  <si>
    <t>Generadores de señales</t>
  </si>
  <si>
    <t>Imágenes infrarrojas</t>
  </si>
  <si>
    <t>Analizadores de rayos láser</t>
  </si>
  <si>
    <t>Espectrofluorímetros o fluorímetros</t>
  </si>
  <si>
    <t>Espectrógrafos</t>
  </si>
  <si>
    <t>Espectrómetros</t>
  </si>
  <si>
    <t>Espectrómetros de masa</t>
  </si>
  <si>
    <t>Espectrómetros de protón</t>
  </si>
  <si>
    <t>Espectrofotómetros</t>
  </si>
  <si>
    <t>Espectrómetros de absorción atómica aa</t>
  </si>
  <si>
    <t>Espectrómetros infrarrojos</t>
  </si>
  <si>
    <t>Espectrómetros de resonancia magnética nuclear nmr</t>
  </si>
  <si>
    <t>Espectrómetros de resonancia magnética nuclear (NMR)</t>
  </si>
  <si>
    <t>Espectrómetros de plasma acoplado inductivamente icp</t>
  </si>
  <si>
    <t>Sonares</t>
  </si>
  <si>
    <t>Sonómetros</t>
  </si>
  <si>
    <t>Aparatos para medir el sonido o medidores de decibeles</t>
  </si>
  <si>
    <t>Analizadores de velocidad del sonido</t>
  </si>
  <si>
    <t>Cuartos para pruebas acústicas</t>
  </si>
  <si>
    <t>Equipo de análisis volumétrico karl fischer</t>
  </si>
  <si>
    <t>Equipo de análisis volumétrico</t>
  </si>
  <si>
    <t>Medidores de ph</t>
  </si>
  <si>
    <t>Electrodos de ph</t>
  </si>
  <si>
    <t>Tiras para ensayos de pH</t>
  </si>
  <si>
    <t>Medidores de electrodos selectivos de iones ise</t>
  </si>
  <si>
    <t>Tiras de prueba de iones selectivos</t>
  </si>
  <si>
    <t>Electrodos selectivos de iones</t>
  </si>
  <si>
    <t>Medidores de conductividad</t>
  </si>
  <si>
    <t>Celdas de conductividad</t>
  </si>
  <si>
    <t>Medidores de oxígeno disuelto</t>
  </si>
  <si>
    <t>Sondas de oxigeno disuelto</t>
  </si>
  <si>
    <t>Medidor de salinidad</t>
  </si>
  <si>
    <t>Transmisores de ph</t>
  </si>
  <si>
    <t>Detectores cromatográficos</t>
  </si>
  <si>
    <t>Escáneres cromatográficos</t>
  </si>
  <si>
    <t>Gases cromatográficos</t>
  </si>
  <si>
    <t>Iones cromatográficos</t>
  </si>
  <si>
    <t>Cromatógrafos líquidos</t>
  </si>
  <si>
    <t>Cromatógrafos de capa delgada</t>
  </si>
  <si>
    <t>Cromatógrafos para cromatografía de líquido de alta presión</t>
  </si>
  <si>
    <t>Cromatógrafos de capa delgada de alta presión tlc</t>
  </si>
  <si>
    <t>Columnas para cromatografía líquida de alta presión hplc</t>
  </si>
  <si>
    <t>Columnas para cromatografía de gas</t>
  </si>
  <si>
    <t>Columnas para cromatografía líquida lc</t>
  </si>
  <si>
    <t>Columnas para extracción de fase sólida spe</t>
  </si>
  <si>
    <t>Tanques para cromatografía de capa delgada</t>
  </si>
  <si>
    <t>Auto muestreadores</t>
  </si>
  <si>
    <t>Inyectores</t>
  </si>
  <si>
    <t>Accesorios para cromatografía líquida</t>
  </si>
  <si>
    <t>Accesorios para cromatografía de gas</t>
  </si>
  <si>
    <t>Inyector de paredes de membrana</t>
  </si>
  <si>
    <t>Revestimientos para cromatografía de gas</t>
  </si>
  <si>
    <t>Tubos para cromatografía</t>
  </si>
  <si>
    <t>Analizadores de amino ácidos</t>
  </si>
  <si>
    <t>Accesorios o suministros para analizadores de amino ácidos</t>
  </si>
  <si>
    <t>Analizadores de bancos de sangre</t>
  </si>
  <si>
    <t>Accesorios o suministros para analizadores de bancos de sangre</t>
  </si>
  <si>
    <t>Analizadores de gas en la sangre</t>
  </si>
  <si>
    <t>Accesorios o suministros para analizadores de gas en la sangre</t>
  </si>
  <si>
    <t>Analizadores químicos</t>
  </si>
  <si>
    <t>Accesorios o suministros para analizadores químico</t>
  </si>
  <si>
    <t>Analizadores de coagulación</t>
  </si>
  <si>
    <t>Accesorios o suministros para analizadores de coagulación</t>
  </si>
  <si>
    <t>Analizadores de secuencia desoxirribonucleica</t>
  </si>
  <si>
    <t>Accesorios o suministros para analizadores de secuencia desoxirribonucleica</t>
  </si>
  <si>
    <t>Analizadores de toxicología</t>
  </si>
  <si>
    <t>Accesorios o suministros para analizadores de toxicología</t>
  </si>
  <si>
    <t>Analizadores de hematología</t>
  </si>
  <si>
    <t>Accesorios o suministros para analizadores de hematología</t>
  </si>
  <si>
    <t>Analizadores de histología</t>
  </si>
  <si>
    <t>Accesorios o suministros para analizadores de histología</t>
  </si>
  <si>
    <t>Analizadores de inmunología</t>
  </si>
  <si>
    <t>Accesorios o suministros para analizadores de inmunología</t>
  </si>
  <si>
    <t>Analizadores de microbiología</t>
  </si>
  <si>
    <t>Accesorios o suministros para analizadores de microbiología</t>
  </si>
  <si>
    <t>Analizadores de proteína</t>
  </si>
  <si>
    <t>Accesorios o suministros para analizadores de proteína</t>
  </si>
  <si>
    <t>Analizadores radio isotópicos</t>
  </si>
  <si>
    <t>Accesorios o suministros para analizadores radio isotópicos</t>
  </si>
  <si>
    <t>Analizadores de orina</t>
  </si>
  <si>
    <t>Accesorios o suministros para analizadores de orina</t>
  </si>
  <si>
    <t>Analizadores de productos cárnicos o lácteos</t>
  </si>
  <si>
    <t>Analizadores de glucosa</t>
  </si>
  <si>
    <t>Reactivos analizadores de amino ácidos</t>
  </si>
  <si>
    <t>Reactivos analizadores de bancos de sangre</t>
  </si>
  <si>
    <t>Reactivos analizadores de gas en la sangre</t>
  </si>
  <si>
    <t>Reactivos analizadores de química</t>
  </si>
  <si>
    <t>Reactivos analizadores de coagulación</t>
  </si>
  <si>
    <t>Reactivos analizadores de secuencia de ácido desoxirribonucleico dna</t>
  </si>
  <si>
    <t>Reactivos analizadores de toxicología</t>
  </si>
  <si>
    <t>Reactivos analizadores de hematología</t>
  </si>
  <si>
    <t>Reactivos analizadores de histología</t>
  </si>
  <si>
    <t>Reactivos analizadores de inmunología</t>
  </si>
  <si>
    <t>Reactivos analizadores de microbiología</t>
  </si>
  <si>
    <t>Reactivos analizadores de proteínas</t>
  </si>
  <si>
    <t>Reactivos analizadores radio isotópicos</t>
  </si>
  <si>
    <t>Reactivos analizadores de análisis de orina</t>
  </si>
  <si>
    <t>Reactivos o anticuerpos analizadores de citometría de flujo</t>
  </si>
  <si>
    <t>Kits o suministros de prueba de bancos de sangre</t>
  </si>
  <si>
    <t>Reactivos o soluciones de bancos de sangre</t>
  </si>
  <si>
    <t>Controles de calidad o calibradores o estándares de bancos de sangre</t>
  </si>
  <si>
    <t>Kits o suministros para pruebas químicas</t>
  </si>
  <si>
    <t>Reactivos o soluciones químicas</t>
  </si>
  <si>
    <t>Tiras de prueba o papel de prueba químico</t>
  </si>
  <si>
    <t>Controles de calidad o calibradores o estándares químicos</t>
  </si>
  <si>
    <t>Kits o suministros para pruebas de coagulación</t>
  </si>
  <si>
    <t>Reactivos o soluciones de coagulación</t>
  </si>
  <si>
    <t>Controles de calidad o calibradores o estándares de coagulación</t>
  </si>
  <si>
    <t>Kits o suministros para pruebas de citología</t>
  </si>
  <si>
    <t>Controles de calidad o calibradores o estándares de citología</t>
  </si>
  <si>
    <t>Reactivos o soluciones o tinturas para citología</t>
  </si>
  <si>
    <t>Kits o suministros para pruebas ambientales</t>
  </si>
  <si>
    <t>Reactivos o soluciones o tinturas ambientales</t>
  </si>
  <si>
    <t>Kits o suministros para pruebas de alimentos</t>
  </si>
  <si>
    <t>Reactivos o soluciones o tinturas para kits de pruebas de alimentos</t>
  </si>
  <si>
    <t>Kits o suministros para pruebas de hematología</t>
  </si>
  <si>
    <t>Reactivos o soluciones o tinturas para hematología</t>
  </si>
  <si>
    <t>Controles de calidad o calibradores o estándares para hematología</t>
  </si>
  <si>
    <t>Kits o suministros para pruebas de histología</t>
  </si>
  <si>
    <t>Reactivos o soluciones o tinturas para histología</t>
  </si>
  <si>
    <t>Controles de calidad o calibradores o estándares para histología</t>
  </si>
  <si>
    <t>Kits o suministros para pruebas de inmunología o serología</t>
  </si>
  <si>
    <t>Reactivos o soluciones o tinturas para inmunología o serología</t>
  </si>
  <si>
    <t>Controles de calidad o calibradores o estándares para inmunología o serología</t>
  </si>
  <si>
    <t>Kits o suministros para pruebas de microbiología o bacteriología</t>
  </si>
  <si>
    <t>Reactivos o soluciones o tinturas para microbiología o bacteriología</t>
  </si>
  <si>
    <t>Discos o paneles de identificación o sensibilidad para microbiología o bacteriología</t>
  </si>
  <si>
    <t>Controles de calidad o calibradores o estándares para microbiología o bacteriología</t>
  </si>
  <si>
    <t>Kits o suministros para pruebas de biología molecular</t>
  </si>
  <si>
    <t>Reactivos o soluciones o tinturas para biología molecular</t>
  </si>
  <si>
    <t>Controles de calidad o calibradores o estándares para biología molecular</t>
  </si>
  <si>
    <t>Kits o suministros para análisis de orina</t>
  </si>
  <si>
    <t>Reactivos o soluciones o tinturas para análisis de orina</t>
  </si>
  <si>
    <t>Tiras para análisis de orina</t>
  </si>
  <si>
    <t>Controles de calidad o calibradores o estándares de análisis de orina</t>
  </si>
  <si>
    <t>Kits o suministros para parasitología o micología</t>
  </si>
  <si>
    <t>Reactivos o soluciones o tinturas para parasitología o micología</t>
  </si>
  <si>
    <t>Medio para parasitología o micología</t>
  </si>
  <si>
    <t>Controles de calidad o calibradores o estándares de parasitología o micología</t>
  </si>
  <si>
    <t>Kits o suministros para pruebas de virología</t>
  </si>
  <si>
    <t>Controles de calidad o calibradores o estándares para virología</t>
  </si>
  <si>
    <t>Kits o suministros para pruebas de toxicología</t>
  </si>
  <si>
    <t>Controles de calidad o calibradores o estándares para toxicología</t>
  </si>
  <si>
    <t>Kits o suministros para pruebas de citometría de flujo</t>
  </si>
  <si>
    <t>Monitores o medidores de glucosa</t>
  </si>
  <si>
    <t>Monitores o medidores de colesterol</t>
  </si>
  <si>
    <t>Accesorios para monitores o medidores</t>
  </si>
  <si>
    <t>Kits de pruebas rápidas</t>
  </si>
  <si>
    <t>Probadores de punto de inflamación</t>
  </si>
  <si>
    <t>Martillos de impacto</t>
  </si>
  <si>
    <t>Diales o kits de diales de medición</t>
  </si>
  <si>
    <t>Sistemas de manipulación líquida automática o robótica</t>
  </si>
  <si>
    <t>Diluidores de laboratorio</t>
  </si>
  <si>
    <t>Pipeta de desplazamiento de aire multicanal manuales</t>
  </si>
  <si>
    <t>Pipeta de desplazamiento de aire de un solo canal manuales</t>
  </si>
  <si>
    <t>Pipeta de desplazamiento positivo de un solo canal manuales</t>
  </si>
  <si>
    <t>Pipeta repetidoras de un solo canal manuales</t>
  </si>
  <si>
    <t>Pipeta de un solo canal electrónicas</t>
  </si>
  <si>
    <t>Pipeta multicanales electrónicas</t>
  </si>
  <si>
    <t>Pipetas pasteur o de transferencia</t>
  </si>
  <si>
    <t>Pipetas volumétricas</t>
  </si>
  <si>
    <t>Pipetas serológicas</t>
  </si>
  <si>
    <t>Pipetas de caída</t>
  </si>
  <si>
    <t>Bombas de pipetas</t>
  </si>
  <si>
    <t>Bombillos de pipetas</t>
  </si>
  <si>
    <t>Dispensadores de tapas de botella</t>
  </si>
  <si>
    <t>Insertos o accesorios para pipeteras</t>
  </si>
  <si>
    <t>Filtro de boquilla de pipeta</t>
  </si>
  <si>
    <t>Puntas de pipeta de barrera de aerosol</t>
  </si>
  <si>
    <t>Puntas de pipeta de baja retención</t>
  </si>
  <si>
    <t>Puntas de pipeta de referencia</t>
  </si>
  <si>
    <t>Puntas de pipeta ultra micro</t>
  </si>
  <si>
    <t>Puntas de pipeta de carga de gel</t>
  </si>
  <si>
    <t>Puntas de pipeta universales</t>
  </si>
  <si>
    <t>Puntas de pipeta robóticas</t>
  </si>
  <si>
    <t>Puntas de pipeta de volumen variable</t>
  </si>
  <si>
    <t>Tubos de ensayo general o multipropósito</t>
  </si>
  <si>
    <t>Tubos micro centrífugos</t>
  </si>
  <si>
    <t>Tubos centrífugos</t>
  </si>
  <si>
    <t>Tubos criogénicos</t>
  </si>
  <si>
    <t>Tubos de resonancia magnética nuclear nmr</t>
  </si>
  <si>
    <t>Tubos de cultivo</t>
  </si>
  <si>
    <t>Tubos de pruebas de separador</t>
  </si>
  <si>
    <t>Tubos de pruebas de anti coagulación</t>
  </si>
  <si>
    <t>Tubos capilares o hematocritos</t>
  </si>
  <si>
    <t>Cierres o tapas para tubos de ensayo</t>
  </si>
  <si>
    <t>Tubos o accesorios para pruebas de análisis de orina</t>
  </si>
  <si>
    <t>Vasos de observación para laboratorio</t>
  </si>
  <si>
    <t>Varillas para revolver para laboratorio</t>
  </si>
  <si>
    <t>Vasos de precipitados para laboratorio</t>
  </si>
  <si>
    <t>Redomas para laboratorio</t>
  </si>
  <si>
    <t>Cilindros graduados para laboratorio</t>
  </si>
  <si>
    <t>Frascos para laboratorio</t>
  </si>
  <si>
    <t>Ampollas para laboratorio</t>
  </si>
  <si>
    <t>Buretas para laboratorio</t>
  </si>
  <si>
    <t>Embudos para laboratorio</t>
  </si>
  <si>
    <t>Platos o frascos para tintura para laboratorio</t>
  </si>
  <si>
    <t>Kits de micro química para laboratorio</t>
  </si>
  <si>
    <t>Platos para laboratorio</t>
  </si>
  <si>
    <t>Cubetas</t>
  </si>
  <si>
    <t>Tapas o forros o forros deslizantes para laboratorio</t>
  </si>
  <si>
    <t>Adaptadores o conectores o instalaciones para laboratorio</t>
  </si>
  <si>
    <t>Jeringas de cromatografía</t>
  </si>
  <si>
    <t>Agujas para jeringas de cromatografía</t>
  </si>
  <si>
    <t>Adaptadores o accesorios para jeringa</t>
  </si>
  <si>
    <t>Jeringas para muestras</t>
  </si>
  <si>
    <t>Platos o placas petri</t>
  </si>
  <si>
    <t>Platos multi pocillo</t>
  </si>
  <si>
    <t>Espátulas de células</t>
  </si>
  <si>
    <t>Frascos de cultivo de tejidos</t>
  </si>
  <si>
    <t>Botellas de cultivo rotatorias</t>
  </si>
  <si>
    <t>Dispositivos de inoculación</t>
  </si>
  <si>
    <t>Platos o placas o insertos recubiertos para cultivo de tejidos</t>
  </si>
  <si>
    <t>Presillos o agujas para inoculación microbiológica</t>
  </si>
  <si>
    <t>Almohadilla de petri</t>
  </si>
  <si>
    <t>Dispensador de almohadillas de petri</t>
  </si>
  <si>
    <t>Crisoles de vidrio</t>
  </si>
  <si>
    <t>Crisoles cerámicos</t>
  </si>
  <si>
    <t>Crisoles de metal</t>
  </si>
  <si>
    <t>Protectores o revestimientos de mesa de trabajo</t>
  </si>
  <si>
    <t>Barras giratorias, barras para revolver o gotas para revolver magnéticas</t>
  </si>
  <si>
    <t>Recuperadores magnéticos de barras giratorias o recuperadores de barras giratorias</t>
  </si>
  <si>
    <t>Espátulas para laboratorio</t>
  </si>
  <si>
    <t>Tenazas para laboratorio</t>
  </si>
  <si>
    <t>Fórceps para laboratorio</t>
  </si>
  <si>
    <t>Cuchillos para laboratorio</t>
  </si>
  <si>
    <t>Escalpelos para laboratorio</t>
  </si>
  <si>
    <t>Tijeras para laboratorio</t>
  </si>
  <si>
    <t>Herramientas para laboratorio</t>
  </si>
  <si>
    <t>Película sellante para laboratorio</t>
  </si>
  <si>
    <t>Cronómetros o relojes para laboratorio</t>
  </si>
  <si>
    <t>Sellantes de tubos para laboratorio</t>
  </si>
  <si>
    <t>Pinzas para laboratorio</t>
  </si>
  <si>
    <t>Corchos para laboratorio</t>
  </si>
  <si>
    <t>Tapones para laboratorio</t>
  </si>
  <si>
    <t>Porta corchos para laboratorio</t>
  </si>
  <si>
    <t>Portaobjetos para microscopios</t>
  </si>
  <si>
    <t>Portaobjetos de microscopio</t>
  </si>
  <si>
    <t>Papel de lentes para microscopio</t>
  </si>
  <si>
    <t>Hemocitómetros</t>
  </si>
  <si>
    <t>Aceite de inmersión para microscopios</t>
  </si>
  <si>
    <t>Dispensadores de portaobjetos para microscopio</t>
  </si>
  <si>
    <t>Etiquetas para portaobjetos o especímenes</t>
  </si>
  <si>
    <t>Cintas etiquetadoras</t>
  </si>
  <si>
    <t>Cintas de seguridad</t>
  </si>
  <si>
    <t>Cintas contra alteración</t>
  </si>
  <si>
    <t>Estantes o soportes para pipetas</t>
  </si>
  <si>
    <t>Estantes para portaobjetos de microscopios</t>
  </si>
  <si>
    <t>Estantes o soportes para tubos para sedimentación</t>
  </si>
  <si>
    <t>Estantes para tubos de ensayo</t>
  </si>
  <si>
    <t>Estantes para secado</t>
  </si>
  <si>
    <t>Estantes para unidades de criopreservación</t>
  </si>
  <si>
    <t>Bandejas para disección</t>
  </si>
  <si>
    <t>Bandejas para propósitos generales</t>
  </si>
  <si>
    <t>Estantes para placas petri</t>
  </si>
  <si>
    <t>Deshidratadores de frasco</t>
  </si>
  <si>
    <t>Deshidratadores de gabinete</t>
  </si>
  <si>
    <t>Desecantes</t>
  </si>
  <si>
    <t>Deshidratadores de vacío</t>
  </si>
  <si>
    <t>Tubos de diálisis</t>
  </si>
  <si>
    <t>Pinzas de diálisis</t>
  </si>
  <si>
    <t>Portaobjetos preparados preservados</t>
  </si>
  <si>
    <t>Animales y organismos preservados</t>
  </si>
  <si>
    <t>Cajas o folders para portaobjetos para microscopios</t>
  </si>
  <si>
    <t>Gabinetes para portaobjetos para microscopios</t>
  </si>
  <si>
    <t>Cajas de almacenamiento criogénicas</t>
  </si>
  <si>
    <t>Gabinetes para casetes de tejidos o histología</t>
  </si>
  <si>
    <t>Tazas dosificadoras</t>
  </si>
  <si>
    <t>Cucharas dosificadoras</t>
  </si>
  <si>
    <t>Goteros dosificadores</t>
  </si>
  <si>
    <t>Probadores de presión sanguínea para uso veterinario</t>
  </si>
  <si>
    <t>Probador quimiógrafo para uso veterinario</t>
  </si>
  <si>
    <t>Probador pirogénico para uso veterinario</t>
  </si>
  <si>
    <t>Equipo estereotóxico para uso veterinario</t>
  </si>
  <si>
    <t>Electrocardiógrafo ecg para uso veterinario</t>
  </si>
  <si>
    <t>Sets de instrumentos quirúrgicos para uso veterinario</t>
  </si>
  <si>
    <t>Unidades o accesorios de inyección o succión para uso veterinario</t>
  </si>
  <si>
    <t>Sets de botellas para uso veterinario</t>
  </si>
  <si>
    <t>Termómetros clínicos para uso veterinario</t>
  </si>
  <si>
    <t>Cajas de instrumentos o accesorios para uso veterinario</t>
  </si>
  <si>
    <t>Estuches enrollables para instrumentos o accesorios de uso veterinario</t>
  </si>
  <si>
    <t>Espéculos para uso veterinario</t>
  </si>
  <si>
    <t>Instrumentos de castración para uso veterinario</t>
  </si>
  <si>
    <t>Kits de fijación externa para uso veterinario</t>
  </si>
  <si>
    <t>Limas o cortaúñas para uso veterinario</t>
  </si>
  <si>
    <t>Productos gastrointestinales para uso veterinario</t>
  </si>
  <si>
    <t>Productos para sangre o formación de sangre para uso veterinario</t>
  </si>
  <si>
    <t>Productos para el sistema respiratorio para uso veterinario</t>
  </si>
  <si>
    <t>Productos para el sistema musculo esquelético o nervioso para uso veterinario</t>
  </si>
  <si>
    <t>Productos para el sistema cardiovascular para uso veterinario</t>
  </si>
  <si>
    <t>Productos dermatológicos o anti protozoarios para uso veterinario</t>
  </si>
  <si>
    <t>Productos para el sistema sexual genital urinario u hormonales para uso veterinario</t>
  </si>
  <si>
    <t>Productos dentales para uso veterinario</t>
  </si>
  <si>
    <t>Tablas quirúrgicas para uso veterinario</t>
  </si>
  <si>
    <t>Armarios de almacenamiento para uso veterinario</t>
  </si>
  <si>
    <t>Petos para pacientes</t>
  </si>
  <si>
    <t>Gorras para pacientes</t>
  </si>
  <si>
    <t>Capas de examen para pacientes</t>
  </si>
  <si>
    <t>Batas para pacientes</t>
  </si>
  <si>
    <t>Camisas o chalecos para pacientes bebés</t>
  </si>
  <si>
    <t>Chaquetas para pacientes</t>
  </si>
  <si>
    <t>Pantuflas para pacientes</t>
  </si>
  <si>
    <t>Pijamas para pacientes</t>
  </si>
  <si>
    <t>Batas de hospital</t>
  </si>
  <si>
    <t>Pantalones para pacientes</t>
  </si>
  <si>
    <t>Delantales o petos para personal médico</t>
  </si>
  <si>
    <t>Cobertores de barba para personal médico</t>
  </si>
  <si>
    <t>Blusas o blusones para personal médico</t>
  </si>
  <si>
    <t>Gorro de quirófano para personal médico</t>
  </si>
  <si>
    <t>Overoles para personal médico</t>
  </si>
  <si>
    <t>Máscaras quirúrgicas o de aislamiento para personal médico</t>
  </si>
  <si>
    <t>Chaquetas o batas para personal médico</t>
  </si>
  <si>
    <t>Vestidos para cirugía para personal médico</t>
  </si>
  <si>
    <t>Cubiertas para zapatos para personal médico</t>
  </si>
  <si>
    <t>Protección de mangas para personal médico</t>
  </si>
  <si>
    <t>Gorros o capuchas para cirujano</t>
  </si>
  <si>
    <t>Batas de aislamiento para personal médico</t>
  </si>
  <si>
    <t>Protectores de ojos o visores para personal médico</t>
  </si>
  <si>
    <t>Cortinas de cirugía</t>
  </si>
  <si>
    <t>Batas de cirugía</t>
  </si>
  <si>
    <t>Packs quirúrgicos</t>
  </si>
  <si>
    <t>Toallas de cirugía</t>
  </si>
  <si>
    <t>Pantalones (“leggings”) de cirugía</t>
  </si>
  <si>
    <t>Vestidos enteros de cirugía</t>
  </si>
  <si>
    <t>Vestidos o cascos o máscaras faciales o accesorios de aislamiento de cirugía</t>
  </si>
  <si>
    <t>Protectores de colchón o silla para hospital</t>
  </si>
  <si>
    <t>Sábanas elásticas médicas</t>
  </si>
  <si>
    <t>Cortinas de barrera para pacientes</t>
  </si>
  <si>
    <t>Almohadas antimicrobianas para hospital</t>
  </si>
  <si>
    <t>Sábanas para hospital</t>
  </si>
  <si>
    <t>Colchas o cubrecamas para hospital</t>
  </si>
  <si>
    <t>Cobijas para hospital</t>
  </si>
  <si>
    <t>Fundas protectoras de almohada para hospital</t>
  </si>
  <si>
    <t>Cajas o dispensadores de guantes médicos</t>
  </si>
  <si>
    <t>Protector de caucho para dedos.</t>
  </si>
  <si>
    <t>Guantes de examen o para procedimientos no quirúrgicos</t>
  </si>
  <si>
    <t>Recubrimientos interiores para guantes médicos</t>
  </si>
  <si>
    <t>Guantes de cirugía</t>
  </si>
  <si>
    <t>Bolas o fibra de algodón</t>
  </si>
  <si>
    <t>Palitos (copitos) con punta de fibra</t>
  </si>
  <si>
    <t>Toallitas de preparación de la piel</t>
  </si>
  <si>
    <t>Aplicadores o absorbentes medicados</t>
  </si>
  <si>
    <t>Kits de admisión para el cuidado del paciente</t>
  </si>
  <si>
    <t>Patos (bacinillas) para uso general</t>
  </si>
  <si>
    <t>Recipientes para emesis (vómito)</t>
  </si>
  <si>
    <t>Bacinillas de cama para fracturas</t>
  </si>
  <si>
    <t>Recipientes o cuencos para soluciones o mezclas médicas</t>
  </si>
  <si>
    <t>Recipientes multipropósito para usos médicos</t>
  </si>
  <si>
    <t>Orinales de uso general para pacientes</t>
  </si>
  <si>
    <t>Sistemas de presión alterna</t>
  </si>
  <si>
    <t>Marcos o elevadores de cobijas</t>
  </si>
  <si>
    <t>Cunas para extremidades</t>
  </si>
  <si>
    <t>Recubrimientos para colchones</t>
  </si>
  <si>
    <t>Almohadones o almohadillas o almohadas para la posición del paciente</t>
  </si>
  <si>
    <t>Unidades de combinación de electroterapia</t>
  </si>
  <si>
    <t>Electrodos o accesorios para electroterapia</t>
  </si>
  <si>
    <t>Cables o alambres de plomo para electroterapia</t>
  </si>
  <si>
    <t>Simuladores galvánicos o farádicos</t>
  </si>
  <si>
    <t>Estimuladores o kits neuromusculares</t>
  </si>
  <si>
    <t>Unidades de diatermia de onda corta</t>
  </si>
  <si>
    <t>Unidades de estimulación nerviosa eléctrica transcutánea</t>
  </si>
  <si>
    <t>Electrodos de diatermia</t>
  </si>
  <si>
    <t>Sets de estimulador muscular</t>
  </si>
  <si>
    <t>Baldes para enema</t>
  </si>
  <si>
    <t>Bolsas para enema</t>
  </si>
  <si>
    <t>Kits o accesorios para enema</t>
  </si>
  <si>
    <t>Tubos o tapas o pinzas para enema</t>
  </si>
  <si>
    <t>Jabones para enema</t>
  </si>
  <si>
    <t>Fórceps o homeostatos de bajo grado</t>
  </si>
  <si>
    <t>Cuchillo de bajo grado</t>
  </si>
  <si>
    <t>Manijas para cuchillo de bajo grado</t>
  </si>
  <si>
    <t>Corta uñas de bajo grado</t>
  </si>
  <si>
    <t>Sujeta agujas de bajo grado</t>
  </si>
  <si>
    <t>Retractores de bajo grado</t>
  </si>
  <si>
    <t>Tijeras de bajo grado</t>
  </si>
  <si>
    <t>Cubiertas para productos para terapia de calor o frío</t>
  </si>
  <si>
    <t>Unidades o accesorios de enfriamiento para almacenamiento frío para uso médico</t>
  </si>
  <si>
    <t>Lámparas de calor o sus accesorios para uso médico</t>
  </si>
  <si>
    <t>Hidro coladores o sus accesorios para uso médico</t>
  </si>
  <si>
    <t>Unidades o sistemas de calentamiento o enfriamiento terapéutico</t>
  </si>
  <si>
    <t>Cobijas o cortinas de calentamiento o enfriamiento terapéutico</t>
  </si>
  <si>
    <t>Sistema y accesorios de terapia de compresión crio terapéutica</t>
  </si>
  <si>
    <t>Almohadillas o compresas o bolsas de calentamiento o enfriamiento terapéutico</t>
  </si>
  <si>
    <t>Guantes de terapia para terapia de calor o frío</t>
  </si>
  <si>
    <t>Botellas para terapia de calor o frío</t>
  </si>
  <si>
    <t>Bolsas o almohadas de hielo terapéuticas</t>
  </si>
  <si>
    <t>Baños de parafina terapéuticos o sus accesorios</t>
  </si>
  <si>
    <t>Máscaras para senos nasales terapéuticas</t>
  </si>
  <si>
    <t>Pantalones terapéuticos para terapia fría o caliente</t>
  </si>
  <si>
    <t>Aparatos de hipotermia</t>
  </si>
  <si>
    <t>Baños o tanques de hidroterapia para las extremidades</t>
  </si>
  <si>
    <t>Baños o tanques de hidroterapia para inmersión total del cuerpo</t>
  </si>
  <si>
    <t>Accesorios para baños o tanques de hidroterapia</t>
  </si>
  <si>
    <t>Asientos para baños de hidroterapia</t>
  </si>
  <si>
    <t>Etiquetas médicas para uso general</t>
  </si>
  <si>
    <t>Componentes o accesorios para sistemas de planillas médicas</t>
  </si>
  <si>
    <t>Productos de identificación de pacientes</t>
  </si>
  <si>
    <t>Solidificadores de fluidos para uso médico</t>
  </si>
  <si>
    <t>Cánulas o tubos o accesorios de succión para uso médico</t>
  </si>
  <si>
    <t>Contenedores de succión para uso médico</t>
  </si>
  <si>
    <t>Aplicaciones al vacío o de succión para uso médico</t>
  </si>
  <si>
    <t>Estuches para sets de instrumental médico o sus accesorios</t>
  </si>
  <si>
    <t>Sets o kits de succión para uso médico</t>
  </si>
  <si>
    <t>Estuches para cánulas de succión para uso médico</t>
  </si>
  <si>
    <t>Agujas para amniocentesis</t>
  </si>
  <si>
    <t>Agujas para anestesia</t>
  </si>
  <si>
    <t>Agujas arteriales</t>
  </si>
  <si>
    <t>Agujas para biopsia</t>
  </si>
  <si>
    <t>Soportes para agujas de recolección de sangre</t>
  </si>
  <si>
    <t>Agujas romas</t>
  </si>
  <si>
    <t>Agujas mariposa</t>
  </si>
  <si>
    <t>Bandejas o accesorios epidurales</t>
  </si>
  <si>
    <t>Agujas de filtro</t>
  </si>
  <si>
    <t>Tapas o dispositivos protectores o accesorios para agujas</t>
  </si>
  <si>
    <t>Agujas de fístula</t>
  </si>
  <si>
    <t>Agujas para procedimientos de radiología</t>
  </si>
  <si>
    <t>Bandejas o agujas espinales</t>
  </si>
  <si>
    <t>Agujas de tubo al vacío</t>
  </si>
  <si>
    <t>Agujas de transferencia</t>
  </si>
  <si>
    <t>Tubos de extensión</t>
  </si>
  <si>
    <t>Productos o accesorios aspiradores para biopsia</t>
  </si>
  <si>
    <t>Guías para agujas</t>
  </si>
  <si>
    <t>Alfileres dispensadores</t>
  </si>
  <si>
    <t>Agujas para recolección de sangre</t>
  </si>
  <si>
    <t>Agujas quirúrgicas para oídos o narices o gargantas</t>
  </si>
  <si>
    <t>Agujas hipodérmicas</t>
  </si>
  <si>
    <t>Agujas o sets para grabar</t>
  </si>
  <si>
    <t>Agujas de irrigación</t>
  </si>
  <si>
    <t>Protectores de agujas</t>
  </si>
  <si>
    <t>Alambres para limpiar agujas</t>
  </si>
  <si>
    <t>Agujas o sets para punción del esternón</t>
  </si>
  <si>
    <t>Bandejas para agujas o porta agujas</t>
  </si>
  <si>
    <t>Agujas para procedimientos diagnósticos</t>
  </si>
  <si>
    <t>Contenedores o carritos o accesorios para desecho de agujas o cuchillas u otros objetos afilados</t>
  </si>
  <si>
    <t>Agujas o kits o accesorios para pericardiocentesis</t>
  </si>
  <si>
    <t>Jeringas para aspiración o irrigación médica</t>
  </si>
  <si>
    <t>Peras de caucho para usos médicos</t>
  </si>
  <si>
    <t>Jeringas de cartucho para uso médico</t>
  </si>
  <si>
    <t>Jeringas de punta de catéter para uso médico</t>
  </si>
  <si>
    <t>Jeringas para oídos para uso médico</t>
  </si>
  <si>
    <t>Jeringas de entrega medida para uso médico</t>
  </si>
  <si>
    <t>Micro jeringas para uso médico</t>
  </si>
  <si>
    <t>Jeringas sin agujas para uso médico</t>
  </si>
  <si>
    <t>Jeringas con agujas para uso médico</t>
  </si>
  <si>
    <t>Jeringas de medicación líquida oral</t>
  </si>
  <si>
    <t>Jeringas de tuberculina</t>
  </si>
  <si>
    <t>Sets de jeringas de irrigación</t>
  </si>
  <si>
    <t>Pistolas de inyección</t>
  </si>
  <si>
    <t>Aparatos o accesorios para inyección hipodérmica</t>
  </si>
  <si>
    <t>Accesorios para jeringas</t>
  </si>
  <si>
    <t>Jeringas de recolección de sangre</t>
  </si>
  <si>
    <t>Jeringas de fuente</t>
  </si>
  <si>
    <t>Kits de jeringas de análisis de gas en la sangre</t>
  </si>
  <si>
    <t>Catéteres urinarios supra púbicos</t>
  </si>
  <si>
    <t>Catéteres urinarios uretrales</t>
  </si>
  <si>
    <t>Tapones o pinzas para catéteres urinarios</t>
  </si>
  <si>
    <t>Bolsas o medidores para drenaje urinario</t>
  </si>
  <si>
    <t>Tiras o sujetadores para bolsas de drenaje urinario</t>
  </si>
  <si>
    <t>Bandejas o paquetes o kits para procedimientos urológicos</t>
  </si>
  <si>
    <t>Tubos de irrigación urinaria</t>
  </si>
  <si>
    <t>Adaptadores para instrumentos de urología</t>
  </si>
  <si>
    <t>Accesorios o sets para nefrostomía</t>
  </si>
  <si>
    <t>Tubos o accesorios para drenaje urinario</t>
  </si>
  <si>
    <t>Sets de auscultación uretral</t>
  </si>
  <si>
    <t>Sets o accesorios de remoción de cálculos</t>
  </si>
  <si>
    <t>Cubiertas o sets urológicos</t>
  </si>
  <si>
    <t>Percoladores urológicos</t>
  </si>
  <si>
    <t>Kits o accesorios de cateterización urológica</t>
  </si>
  <si>
    <t>Dispositivo pesario</t>
  </si>
  <si>
    <t>Dispositivos o tubos para compresión secuencial vascular</t>
  </si>
  <si>
    <t>Prendas o soporte para compresión o vasculares</t>
  </si>
  <si>
    <t>Anteojos</t>
  </si>
  <si>
    <t>Lentes para anteojos</t>
  </si>
  <si>
    <t>Monturas para anteojos</t>
  </si>
  <si>
    <t>Hardware para anteojos</t>
  </si>
  <si>
    <t>Anteojos de sol</t>
  </si>
  <si>
    <t>Estuches para anteojos</t>
  </si>
  <si>
    <t>Pañitos para limpiar anteojos</t>
  </si>
  <si>
    <t>Kits para limpiar anteojos</t>
  </si>
  <si>
    <t>Retenedores de anteojos</t>
  </si>
  <si>
    <t>Estuches para lentes de contacto</t>
  </si>
  <si>
    <t>Insertores o removedores de lentes de contacto</t>
  </si>
  <si>
    <t>Medidores de radio de lentes de contacto</t>
  </si>
  <si>
    <t>Lentes de contacto</t>
  </si>
  <si>
    <t>Catéteres o kits de cateterización intrauterina</t>
  </si>
  <si>
    <t>Dispositivos o accesorios uterinos</t>
  </si>
  <si>
    <t>Dispositivos o accesorios contraceptivos intrauterinos</t>
  </si>
  <si>
    <t>Kits o accesorios para amniocentesis</t>
  </si>
  <si>
    <t>Unidades o accesorios de extracción obstétrica</t>
  </si>
  <si>
    <t>Kits o accesorios de drenaje ginecológico</t>
  </si>
  <si>
    <t>Kits o accesorios de preparación de semen</t>
  </si>
  <si>
    <t>Productos o kits o accesorios para el tratamiento de la impotencia</t>
  </si>
  <si>
    <t>Sets o kits de administración de quimioterapia</t>
  </si>
  <si>
    <t>Equipos o accesorios para el control del sudor</t>
  </si>
  <si>
    <t>Ayudas para la limpieza de moldes auditivos</t>
  </si>
  <si>
    <t>Dispositivos o accesorios para irrigación nasal</t>
  </si>
  <si>
    <t>Dispositivos o bombas para el control de la hemorragia nasal</t>
  </si>
  <si>
    <t>Moldes auditivos o sus accesorios</t>
  </si>
  <si>
    <t>Kits de reparación de moldes auditivos</t>
  </si>
  <si>
    <t>Sets filiformes para la trompa de eustaquio</t>
  </si>
  <si>
    <t>Paquetes de medicación de oídos</t>
  </si>
  <si>
    <t>Capuchas de viento para oídos</t>
  </si>
  <si>
    <t>Pegantes o cementos para moldes auditivos</t>
  </si>
  <si>
    <t>Pantallas protectoras de viento para oídos</t>
  </si>
  <si>
    <t>Ganchos de cera de oídos</t>
  </si>
  <si>
    <t>Mechas para oídos</t>
  </si>
  <si>
    <t>Instrumentos o accesorios otológicos</t>
  </si>
  <si>
    <t>Chalecos y chaquetas de fuerza (de restricción)</t>
  </si>
  <si>
    <t>Elementos de restricción de cintura y torso</t>
  </si>
  <si>
    <t>Elementos de restricción de extremidades</t>
  </si>
  <si>
    <t>Elementos de restricción de cabeza no para ems</t>
  </si>
  <si>
    <t>Correas o hebillas o accesorios o suministros de restricción</t>
  </si>
  <si>
    <t>Elementos de restricción para todo el cuerpo</t>
  </si>
  <si>
    <t>Sensores o alarmas o accesorios de movimiento de pacientes</t>
  </si>
  <si>
    <t>Dispositivos o accesorios para estabilización o prevención de caídas de pacientes</t>
  </si>
  <si>
    <t>Luces de curación o accesorios para odontología estética</t>
  </si>
  <si>
    <t>Pozos mezcladores para odontología estética</t>
  </si>
  <si>
    <t>Coronas o formas de coronas</t>
  </si>
  <si>
    <t>Laca dental</t>
  </si>
  <si>
    <t>Suministros de grabado de dientes</t>
  </si>
  <si>
    <t>Suministros blanqueadores o decolorantes de dientes</t>
  </si>
  <si>
    <t>Sombras dentales</t>
  </si>
  <si>
    <t>Accesorios o partes de repuesto para instrumentos dentales</t>
  </si>
  <si>
    <t>Bandas para matriz dental</t>
  </si>
  <si>
    <t>Herramientas de colocación de hidróxido de calcio</t>
  </si>
  <si>
    <t>Herramientas de colocación de compuestos</t>
  </si>
  <si>
    <t>Removedores de coronas o puentes</t>
  </si>
  <si>
    <t>Talladores de amalgamas dentales</t>
  </si>
  <si>
    <t>Casetes para instrumentos dentales</t>
  </si>
  <si>
    <t>Bandejas o cubetas para instrumentos dentales</t>
  </si>
  <si>
    <t>Esterillas para instrumentos dentales</t>
  </si>
  <si>
    <t>Alicates dentales</t>
  </si>
  <si>
    <t>Cepillos operativos dentales</t>
  </si>
  <si>
    <t>Retractores dentales</t>
  </si>
  <si>
    <t>Pulidores dentales</t>
  </si>
  <si>
    <t>Fresas dentales</t>
  </si>
  <si>
    <t>Unidades crio quirúrgicas dentales</t>
  </si>
  <si>
    <t>Medidores de profundidad dentales</t>
  </si>
  <si>
    <t>Taladros o brocas dentales</t>
  </si>
  <si>
    <t>Elevadores dentales</t>
  </si>
  <si>
    <t>Excavadoras dentales</t>
  </si>
  <si>
    <t>Limas o curetas dentales</t>
  </si>
  <si>
    <t>Instrumentos para contorno de calzas dentales</t>
  </si>
  <si>
    <t>Protectores de dedos para uso odontológico</t>
  </si>
  <si>
    <t>Fórceps dentales</t>
  </si>
  <si>
    <t>Piezas manuales o accesorios para uso odontológico</t>
  </si>
  <si>
    <t>Instrumentos de higiene dental</t>
  </si>
  <si>
    <t>Accesorios para afilar instrumentos dentales</t>
  </si>
  <si>
    <t>Espejos o mangos de espejo para uso odontológico</t>
  </si>
  <si>
    <t>Lozas mezcladoras para uso odontológico</t>
  </si>
  <si>
    <t>Organizadores dentales</t>
  </si>
  <si>
    <t>Instrumentos de colocación para uso odontológico</t>
  </si>
  <si>
    <t>Sondas dentales</t>
  </si>
  <si>
    <t>Escariadores dentales</t>
  </si>
  <si>
    <t>Instrumentos de empaque de cordones de retracción para uso odontológico</t>
  </si>
  <si>
    <t>Picos de punta de raíz para uso dental</t>
  </si>
  <si>
    <t>Eyectores de saliva o dispositivos de succión oral o suministros dentales</t>
  </si>
  <si>
    <t>Raspadores dentales o accesorios</t>
  </si>
  <si>
    <t>Escalas dentales</t>
  </si>
  <si>
    <t>Tijeras dentales</t>
  </si>
  <si>
    <t>Espátulas dentales</t>
  </si>
  <si>
    <t>Pinzas dentales</t>
  </si>
  <si>
    <t>Grabadores de cera para uso odontológico</t>
  </si>
  <si>
    <t>Cuchillos de gingivectomía</t>
  </si>
  <si>
    <t>Cortadoras de margen dental</t>
  </si>
  <si>
    <t>Soportes para la boca para uso odontológico</t>
  </si>
  <si>
    <t>Kits o bandejas operativas reusables pre ensambladas para uso odontológico</t>
  </si>
  <si>
    <t>Dispositivos protectores para dientes</t>
  </si>
  <si>
    <t>Sujetadores absorbentes para uso odontológico</t>
  </si>
  <si>
    <t>Calibradores para uso odontológico</t>
  </si>
  <si>
    <t>Herramientas de detección de fracturas para uso odontológico</t>
  </si>
  <si>
    <t>Separadores de dientes para uso odontológico</t>
  </si>
  <si>
    <t>Introductor de espigas para uso odontológico</t>
  </si>
  <si>
    <t>Doblador de espigas para uso odontológico</t>
  </si>
  <si>
    <t>Guías para uso odontológico</t>
  </si>
  <si>
    <t>Probadores de nervio o de vitalidad para uso odontológico</t>
  </si>
  <si>
    <t>Esparcidores para uso odontológico</t>
  </si>
  <si>
    <t>Tubos o accesorios para uso odontológico</t>
  </si>
  <si>
    <t>Enhebradores de seda dental</t>
  </si>
  <si>
    <t>Kit de extracción de partes de dientes</t>
  </si>
  <si>
    <t>Aplicadores o absorbentes para uso odontológico</t>
  </si>
  <si>
    <t>Estuches o bolsas para instrumentos dentales</t>
  </si>
  <si>
    <t>Electrodos de anestesia o repuestos para uso odontológico</t>
  </si>
  <si>
    <t>Cuñas o sets para uso odontológico</t>
  </si>
  <si>
    <t>Discos cortadores o separadores para uso odontológico</t>
  </si>
  <si>
    <t>Calibradores o accesorios para uso odontológico</t>
  </si>
  <si>
    <t>Sujetadores bucales para uso odontológico</t>
  </si>
  <si>
    <t>Matrices o sets para uso odontológico</t>
  </si>
  <si>
    <t>Enrolladores de instrumentos para instrumentos o accesorios dentales</t>
  </si>
  <si>
    <t>Deshidratadores para uso odontológico</t>
  </si>
  <si>
    <t>Portadores de calor para uso odontológico</t>
  </si>
  <si>
    <t>Calzas o kits de calzas para sistemas post dentales</t>
  </si>
  <si>
    <t>Expansores para uso odontológico</t>
  </si>
  <si>
    <t>Martillos para uso odontológico</t>
  </si>
  <si>
    <t>Sujetadores de fresas para uso odontológico</t>
  </si>
  <si>
    <t>Kits de restauración para uso odontológico</t>
  </si>
  <si>
    <t>Cuchillos para uso odontológico</t>
  </si>
  <si>
    <t>Kits indicadores de presión para uso odontológico</t>
  </si>
  <si>
    <t>Sujetadores para almohadillas o láminas mezcladoras</t>
  </si>
  <si>
    <t>Bolsas mezcladoras para uso odontológico</t>
  </si>
  <si>
    <t>Topes o accesorios endodónticos</t>
  </si>
  <si>
    <t>Sets o accesorios de anestesia para uso odontológico</t>
  </si>
  <si>
    <t>Sillas para examen dental o partes relacionadas o accesorios</t>
  </si>
  <si>
    <t>Taburetes para uso odontológico</t>
  </si>
  <si>
    <t>Gabinetes para uso odontológico</t>
  </si>
  <si>
    <t>Mesas o accesorios para uso odontológico</t>
  </si>
  <si>
    <t>Sets de mobiliarios combinados para procedimientos dentales</t>
  </si>
  <si>
    <t>Portadores de amalgamas</t>
  </si>
  <si>
    <t>Obturadores o puntas o accesorios para uso odontológico</t>
  </si>
  <si>
    <t>Cápsulas de amalgama para uso odontológico</t>
  </si>
  <si>
    <t>Empaquetadores de cable para uso odontológico</t>
  </si>
  <si>
    <t>Discos pulidores o de terminado para uso odontológico</t>
  </si>
  <si>
    <t>Tiras pulidoras o de terminado para uso odontológico</t>
  </si>
  <si>
    <t>Puntas pulidoras o de terminado para uso odontológico</t>
  </si>
  <si>
    <t>Compuestos brilladores para uso odontológico</t>
  </si>
  <si>
    <t>Paños comprimibles para uso odontológico</t>
  </si>
  <si>
    <t>Kits pulidores o de terminado para uso odontológico</t>
  </si>
  <si>
    <t>Copas o sets pulidores para uso odontológico</t>
  </si>
  <si>
    <t>Resortes para abrasión o máquinas pulidoras para uso odontológico</t>
  </si>
  <si>
    <t>Tubos de calzas para uso odontológico</t>
  </si>
  <si>
    <t>Adaptadores de placas de sujeción para tallado o máquinas pulidoras para uso odontológico</t>
  </si>
  <si>
    <t>Conos para tallado o máquinas pulidoras para uso odontológico</t>
  </si>
  <si>
    <t>Portadores de lámina de oro</t>
  </si>
  <si>
    <t>Cepillos para paladares o prótesis dentales</t>
  </si>
  <si>
    <t>Kits de profilaxis para uso odontológico</t>
  </si>
  <si>
    <t>Copas o contenedores para prótesis dentales</t>
  </si>
  <si>
    <t>Soluciones o tabletas reveladoras</t>
  </si>
  <si>
    <t>Geles o enjuagues de fluoruro</t>
  </si>
  <si>
    <t>Tabletas o gotas de fluoruro</t>
  </si>
  <si>
    <t>Tanques de profilaxis para uso odontológico</t>
  </si>
  <si>
    <t>Frascos o sets para prótesis dentales</t>
  </si>
  <si>
    <t>Pastas o kits de prevención dental</t>
  </si>
  <si>
    <t>Dispositivos o accesorios para limpiar dientes</t>
  </si>
  <si>
    <t>Sets acondicionadores de tejido dental</t>
  </si>
  <si>
    <t>Aerosoles endodónticos</t>
  </si>
  <si>
    <t>Sujetadores de aleta de mordida</t>
  </si>
  <si>
    <t>Bloques o aletas o tabletas de mordida para uso odontológico</t>
  </si>
  <si>
    <t>Procesadores de película para uso odontológico</t>
  </si>
  <si>
    <t>Colgadores de película radiológica para uso odontológico</t>
  </si>
  <si>
    <t>Sujetadores de película radiológica para uso odontológico</t>
  </si>
  <si>
    <t>Monturas de película radiológica para uso odontológico</t>
  </si>
  <si>
    <t>Duplicadores de rayos x para uso odontológico</t>
  </si>
  <si>
    <t>Unidades de rayos x para uso odontológico</t>
  </si>
  <si>
    <t>Visores o accesorios de rayos x para uso odontológico</t>
  </si>
  <si>
    <t>Película radiológica para uso odontológico</t>
  </si>
  <si>
    <t>Adaptadores de película de rayos x para uso odontológico</t>
  </si>
  <si>
    <t>Partes o kits o accesorios para aparatos de rayos x para uso odontológico</t>
  </si>
  <si>
    <t>Analizadores de película radiográfica para uso odontológico</t>
  </si>
  <si>
    <t>Trazador radioactivo para uso odontológico</t>
  </si>
  <si>
    <t>Anillos de molde o suministros relacionados para uso odontológico</t>
  </si>
  <si>
    <t>Formadores para uso odontológico</t>
  </si>
  <si>
    <t>Adhesivos para bandejas de impresión para uso odontológico</t>
  </si>
  <si>
    <t>Limpiadores de bandejas de impresión para uso odontológico</t>
  </si>
  <si>
    <t>Bandejas de impresión para uso odontológico</t>
  </si>
  <si>
    <t>Cuchillos para yeso para uso odontológico</t>
  </si>
  <si>
    <t>Instrumentos de encerado para uso odontológico</t>
  </si>
  <si>
    <t>Jeringas de material de impresión o accesorios para uso odontológico</t>
  </si>
  <si>
    <t>Baños de agua para material de impresión o accesorios para uso odontológico</t>
  </si>
  <si>
    <t>Dispositivos para marcar dientes</t>
  </si>
  <si>
    <t>Endurecedores de material de impresión para uso odontológico</t>
  </si>
  <si>
    <t>Instrumentos de secado o accesorios para uso odontológico</t>
  </si>
  <si>
    <t>Kits de formación de base para prótesis dentales</t>
  </si>
  <si>
    <t>Kits de entrega de materiales de impresión para uso odontológico</t>
  </si>
  <si>
    <t>Canastas de impresión para uso odontológico</t>
  </si>
  <si>
    <t>Láminas dentales</t>
  </si>
  <si>
    <t>Unidades de abrasión por aire de laboratorio dental</t>
  </si>
  <si>
    <t>Quemadores o antorchas de laboratorio dental</t>
  </si>
  <si>
    <t>Máquinas para enyesar, sus partes o accesorios de laboratorio dental</t>
  </si>
  <si>
    <t>Unidades de curado de laboratorio dental</t>
  </si>
  <si>
    <t>Tintes de laboratorio dental</t>
  </si>
  <si>
    <t>Recolectores de polvo de laboratorio dental</t>
  </si>
  <si>
    <t>Máquinas o accesorios de laboratorio dental</t>
  </si>
  <si>
    <t>Hornos de uso odontológico para laboratorios</t>
  </si>
  <si>
    <t>Chapas de oro de laboratorio dental</t>
  </si>
  <si>
    <t>Tornos o accesorios de laboratorio dental</t>
  </si>
  <si>
    <t>Bordeadoras de modelos de laboratorio dental</t>
  </si>
  <si>
    <t>Modelos de laboratorio dentales</t>
  </si>
  <si>
    <t>Trampas de yeso de laboratorio dental</t>
  </si>
  <si>
    <t>Lijadoras de chorro de arena o suministros de laboratorio dental</t>
  </si>
  <si>
    <t>Máquinas soldadoras o suministros de laboratorio dental</t>
  </si>
  <si>
    <t>Unidades de vacío o suministros de laboratorio dental</t>
  </si>
  <si>
    <t>Vibradores de uso odontológico para laboratorios</t>
  </si>
  <si>
    <t>Unidades de encerado de laboratorio dental</t>
  </si>
  <si>
    <t>Piedras dentales para laboratorios</t>
  </si>
  <si>
    <t>Protectores de moldes o estuches de laboratorio dental</t>
  </si>
  <si>
    <t>Crisoles para máquinas de fundición de uso odontológico</t>
  </si>
  <si>
    <t>Unidades o accesorios de procesamiento de resinas de laboratorio dental</t>
  </si>
  <si>
    <t>Cantimploras de laboratorio dental</t>
  </si>
  <si>
    <t>Láseres de uso odontológico</t>
  </si>
  <si>
    <t>Dentoscopios</t>
  </si>
  <si>
    <t>Luces para uso odontológico general o sus accesorios</t>
  </si>
  <si>
    <t>Luces intraorales</t>
  </si>
  <si>
    <t>Trípodes de luces de operación para uso odontológico</t>
  </si>
  <si>
    <t>Luces o accesorios de fibra óptica para uso odontológico</t>
  </si>
  <si>
    <t>Sets de iluminación de operación para uso odontológico</t>
  </si>
  <si>
    <t>Aleaciones para amalgamas de uso odontológico</t>
  </si>
  <si>
    <t>Materiales protectores de la boca para atletas</t>
  </si>
  <si>
    <t>Aleaciones de molibdeno cromo cobalto fundido para implantes dentales</t>
  </si>
  <si>
    <t>Materiales de impresión hidrocoloides irreversibles reversibles combinados</t>
  </si>
  <si>
    <t>Plásticos para coronas o puentes</t>
  </si>
  <si>
    <t>Pastas abrasivas de uso odontológico</t>
  </si>
  <si>
    <t>Polvos abrasivos de uso odontológico</t>
  </si>
  <si>
    <t>Puntos absorbentes de uso odontológico</t>
  </si>
  <si>
    <t>Materiales de impresión agar de uso odontológico</t>
  </si>
  <si>
    <t>Materiales de impresión alginadas de uso odontológico</t>
  </si>
  <si>
    <t>Aleaciones de fundición de metal de base de uso odontológico</t>
  </si>
  <si>
    <t>Ceras de placa de base de uso odontológico</t>
  </si>
  <si>
    <t>Aleaciones de soldadura fuerte de uso odontológico</t>
  </si>
  <si>
    <t>Aleaciones de fundición de uso odontológico</t>
  </si>
  <si>
    <t>Cerámicas de uso odontológico</t>
  </si>
  <si>
    <t>Materiales de duplicación de uso odontológico</t>
  </si>
  <si>
    <t>Inversiones de sílice etilo de uso odontológico</t>
  </si>
  <si>
    <t>Productos de yeso de uso odontológico</t>
  </si>
  <si>
    <t>Materiales de impresión de pasta de óxido de zinc eugenol de uso odontológico</t>
  </si>
  <si>
    <t>Ceras de fundición para incrustaciones de uso odontológico</t>
  </si>
  <si>
    <t>Mercurio de uso odontológico</t>
  </si>
  <si>
    <t>Puntos obturadores de uso odontológico</t>
  </si>
  <si>
    <t>Sellantes de huecos o fisuras de uso odontológico</t>
  </si>
  <si>
    <t>Cementos de base de agua de uso odontológico</t>
  </si>
  <si>
    <t>Resinas de base para prótesis dentales</t>
  </si>
  <si>
    <t>Resinas de forrado temporales de base para prótesis dentales</t>
  </si>
  <si>
    <t>Resinas de reparación de cura fría para prótesis dentales</t>
  </si>
  <si>
    <t>Resinas de relleno directo</t>
  </si>
  <si>
    <t>Materiales elastoméricos para impresiones dentales</t>
  </si>
  <si>
    <t>Materiales de relleno endodóntico</t>
  </si>
  <si>
    <t>Elastómeros de prótesis maxilofacial extra oral</t>
  </si>
  <si>
    <t>Inversiones de fundición de yeso unido para aleaciones de oro</t>
  </si>
  <si>
    <t>Película radiográfica dental intraoral</t>
  </si>
  <si>
    <t>Amalgamantes para uso odontológico</t>
  </si>
  <si>
    <t>Materiales elastómeros para ortodoncia</t>
  </si>
  <si>
    <t>Inversiones unidas de fosfato</t>
  </si>
  <si>
    <t>Dientes de porcelana</t>
  </si>
  <si>
    <t>Materiales refractarios de tinte</t>
  </si>
  <si>
    <t>Materiales resistentes de recubrimiento para prótesis dentales removibles</t>
  </si>
  <si>
    <t>Inversiones de soldadura</t>
  </si>
  <si>
    <t>Dientes de polímeros sintéticos</t>
  </si>
  <si>
    <t>Titanio sin aleación para implantes dentales</t>
  </si>
  <si>
    <t>Cementos de óxido de zinc eugenol y de no eugenol</t>
  </si>
  <si>
    <t>Líquido de retracción gingival</t>
  </si>
  <si>
    <t>Sets de partes anteriores o posteriores de dientes</t>
  </si>
  <si>
    <t>Recubrimientos o materiales adelgazantes o sets para caries dentales</t>
  </si>
  <si>
    <t>Tintes o suministros de uso odontológico</t>
  </si>
  <si>
    <t>Catalizadores de material de impresión de uso odontológico</t>
  </si>
  <si>
    <t>Compuestos limpiadores de instrumentos de uso odontológico</t>
  </si>
  <si>
    <t>Compuestos indicadores de presión de uso odontológico</t>
  </si>
  <si>
    <t>Kits o accesorios de aislamiento de pastas de uso odontológico</t>
  </si>
  <si>
    <t>Compuestos restauradores de uso odontológico</t>
  </si>
  <si>
    <t>Protectores de nervios dentales</t>
  </si>
  <si>
    <t>Estantes o soportes para productos abrasivos de uso odontológico</t>
  </si>
  <si>
    <t>Agentes enmascaradores de uso odontológico</t>
  </si>
  <si>
    <t>Kits de cementación de uso odontológico</t>
  </si>
  <si>
    <t>Espaciadores de tintes de uso odontológico</t>
  </si>
  <si>
    <t>Kits post endodoncia</t>
  </si>
  <si>
    <t>Compuestos de recubrimiento para prótesis dentales</t>
  </si>
  <si>
    <t>Compuestos de recubrimiento para modelos dentales</t>
  </si>
  <si>
    <t>Kits de revestimiento de prótesis dentales</t>
  </si>
  <si>
    <t>Solventes de cera de uso odontológico</t>
  </si>
  <si>
    <t>Kits para implantes dentales</t>
  </si>
  <si>
    <t>Lubricantes dentales</t>
  </si>
  <si>
    <t>Kits o bandejas desechables pre ensambladas de uso odontológico</t>
  </si>
  <si>
    <t>Baberos de uso odontológico</t>
  </si>
  <si>
    <t>Suministros hembra de uso odontológico</t>
  </si>
  <si>
    <t>Recubrimientos de uso odontológico</t>
  </si>
  <si>
    <t>Forros para el apoyacabezas de la silla de examen de uso odontológico</t>
  </si>
  <si>
    <t>Bolitas absorbentes de uso odontológico</t>
  </si>
  <si>
    <t>Rollos de uso odontológico</t>
  </si>
  <si>
    <t>Jeringas o agujas o jeringas con agujas de uso odontológico</t>
  </si>
  <si>
    <t>Cubiertas desechables para bandejas de uso odontológico</t>
  </si>
  <si>
    <t>Estuches o cubiertas para instrumentos o sets de uso odontológico</t>
  </si>
  <si>
    <t>Platos de uso odontológico</t>
  </si>
  <si>
    <t>Pinzas de uso odontológico</t>
  </si>
  <si>
    <t>Tazas medidoras de uso odontológico</t>
  </si>
  <si>
    <t>Contenedores o accesorios de materiales de desecho de uso odontológico</t>
  </si>
  <si>
    <t>Tazones mezcladores de uso odontológico</t>
  </si>
  <si>
    <t>Sujetadores o dispensadores de servilletas de uso odontológico</t>
  </si>
  <si>
    <t>Dispensadores de materiales de uso odontológico</t>
  </si>
  <si>
    <t>Kits de accesorios para jeringas de uso odontológico</t>
  </si>
  <si>
    <t>Escupideras de uso odontológico</t>
  </si>
  <si>
    <t>Papeles articulados para operación o productos relacionados de uso odontológico</t>
  </si>
  <si>
    <t>Barreras de control de infección para operaciones de uso odontológico</t>
  </si>
  <si>
    <t>Tornillos de retención o productos relacionados para operaciones de uso odontológico</t>
  </si>
  <si>
    <t>Cordones de retracción para operaciones de uso odontológico</t>
  </si>
  <si>
    <t>Sets de sialografía de uso odontológico</t>
  </si>
  <si>
    <t>Tablillas o sets de uso odontológico</t>
  </si>
  <si>
    <t>Anillos para instrumentos de uso odontológico</t>
  </si>
  <si>
    <t>Cartuchos de ligadura para ortodoncia</t>
  </si>
  <si>
    <t>Articuladores o accesorios de uso odontológico</t>
  </si>
  <si>
    <t>Soluciones hemostáticas de uso odontológico</t>
  </si>
  <si>
    <t>Tornillos o fijadores o suministros relacionados de uso odontológico</t>
  </si>
  <si>
    <t>Retenedores de uso odontológico</t>
  </si>
  <si>
    <t>Pinzas de aplicación para ortodoncia</t>
  </si>
  <si>
    <t>Frenillos "brackets" para ortodoncia</t>
  </si>
  <si>
    <t>Tubos bucales para ortodoncia</t>
  </si>
  <si>
    <t>Bobinas de resorte para ortodoncia</t>
  </si>
  <si>
    <t>Elásticos para ortodoncia</t>
  </si>
  <si>
    <t>Elastómeros para ortodoncia</t>
  </si>
  <si>
    <t>Tornillos de expansión para ortodoncia</t>
  </si>
  <si>
    <t>Bandas molares para ortodoncia</t>
  </si>
  <si>
    <t>Alicates para ortodoncia</t>
  </si>
  <si>
    <t>Estuches retenedores para ortodoncia</t>
  </si>
  <si>
    <t>Bandas de colocación para ortodoncia</t>
  </si>
  <si>
    <t>Topes o bloqueos para ortodoncia</t>
  </si>
  <si>
    <t>Cinceles para periodoncia</t>
  </si>
  <si>
    <t>Limas para periodoncia</t>
  </si>
  <si>
    <t>Separadores para periodoncia</t>
  </si>
  <si>
    <t>Instrumentos de prueba de implante periodontal a interface de hueso</t>
  </si>
  <si>
    <t>Instrumentos de control para periodoncia</t>
  </si>
  <si>
    <t>Disectores de tejido para periodoncia</t>
  </si>
  <si>
    <t>Pastas protectoras para periodoncia</t>
  </si>
  <si>
    <t>Curetas para periodoncia</t>
  </si>
  <si>
    <t>Cuchillos para periodoncia</t>
  </si>
  <si>
    <t>Membranas para periodoncia</t>
  </si>
  <si>
    <t>Sets de transferencia de diálisis peritoneal ambulatoria continua capd</t>
  </si>
  <si>
    <t>Calentadores de dialisato peritoneal</t>
  </si>
  <si>
    <t>Sets de administración o cateterización de diálisis peritoneal</t>
  </si>
  <si>
    <t>Adaptadores o pinzas o conectores de catéter para diálisis peritoneal</t>
  </si>
  <si>
    <t>Bolsas o contenedores de drenaje de diálisis peritoneal</t>
  </si>
  <si>
    <t>Derivaciones o catéteres o dispositivos de acceso permanente para diálisis peritoneal</t>
  </si>
  <si>
    <t>Soluciones para diálisis peritoneal</t>
  </si>
  <si>
    <t>Correas o arneses para unidades de diálisis peritoneal</t>
  </si>
  <si>
    <t>Unidades de diálisis peritoneal</t>
  </si>
  <si>
    <t>Kits de lavado para diálisis peritoneal</t>
  </si>
  <si>
    <t>Kits o sets o accesorios de administración de hemodiálisis</t>
  </si>
  <si>
    <t>Muestreadores de bolsas de sangre para hemodiálisis</t>
  </si>
  <si>
    <t>Aparato de demanda de oxígeno en la sangre para hemodiálisis</t>
  </si>
  <si>
    <t>Sillas para hemodiálisis</t>
  </si>
  <si>
    <t>Medidores de conductividad de dialisato para hemodiálisis</t>
  </si>
  <si>
    <t>Detectores de nivel de dialisato para hemodiálisis</t>
  </si>
  <si>
    <t>Bombas de presión de dialisato para hemodiálisis</t>
  </si>
  <si>
    <t>Soluciones de dialisato para hemodiálisis</t>
  </si>
  <si>
    <t>Tanques de dialisato para hemodiálisis</t>
  </si>
  <si>
    <t>Tubos de dialisato para hemodiálisis</t>
  </si>
  <si>
    <t>Baños calentadores de dialisato para hemodiálisis</t>
  </si>
  <si>
    <t>Filtros de celuloide de dializador para hemodiálisis</t>
  </si>
  <si>
    <t>Filtros de colodión de dializador para hemodiálisis</t>
  </si>
  <si>
    <t>Filtros de filamento hueco de dializador para hemodiálisis</t>
  </si>
  <si>
    <t>Sistemas de reprocesamiento de dializador para hemodiálisis</t>
  </si>
  <si>
    <t>Detectores de burbujas de aire o espuma o coágulos, o trampas o alarmas para unidades de hemodiálisis</t>
  </si>
  <si>
    <t>Monitores de presión arterial para unidades de hemodiálisis</t>
  </si>
  <si>
    <t>Pinzas de línea de sangre para unidades de hemodiálisis</t>
  </si>
  <si>
    <t>Tapas para válvulas de sangre para unidades de hemodiálisis</t>
  </si>
  <si>
    <t>Bombas de sangre para unidades de hemodiálisis</t>
  </si>
  <si>
    <t>Tapas para válvulas de dialisato unidades de hemodiálisis</t>
  </si>
  <si>
    <t>Desinfectantes o limpiadores para unidades de hemodiálisis</t>
  </si>
  <si>
    <t>Bombas de infusión de heparina unidades de hemodiálisis</t>
  </si>
  <si>
    <t>Controladores de agujas únicas para unidades de hemodiálisis</t>
  </si>
  <si>
    <t>Convertidores de un solo paso para unidades de hemodiálisis</t>
  </si>
  <si>
    <t>Estantes o soportes o carritos para unidades de hemodiálisis</t>
  </si>
  <si>
    <t>Monitores de temperatura para unidades de hemodiálisis</t>
  </si>
  <si>
    <t>Equipos de prueba para unidades de hemodiálisis</t>
  </si>
  <si>
    <t>Filtros transductores para unidades de hemodiálisis</t>
  </si>
  <si>
    <t>Protectores transductores para unidades de hemodiálisis</t>
  </si>
  <si>
    <t>Sistemas de purificación del agua para unidades de hemodiálisis</t>
  </si>
  <si>
    <t>Unidades de hemodiálisis</t>
  </si>
  <si>
    <t>Membranas dializadoras para aparatos de hemodiálisis</t>
  </si>
  <si>
    <t>Bandejas de procedimiento o accesorios para hemodiálisis</t>
  </si>
  <si>
    <t>Cartuchos para aparatos de hemodiálisis</t>
  </si>
  <si>
    <t>Hemofiltro</t>
  </si>
  <si>
    <t>Bolsas de recolección de hemofiltración</t>
  </si>
  <si>
    <t>Puertos de infusión para hemofiltración</t>
  </si>
  <si>
    <t>Puertos de muestreo para hemofiltración</t>
  </si>
  <si>
    <t>Unidades de diálisis arterio venosa continua cavhd o productos relacionados</t>
  </si>
  <si>
    <t>Unidades de hemofiltración arterio venosa continua cavh o productos relacionados</t>
  </si>
  <si>
    <t>Unidades de hemodiálisis o hemofiltración venosa continua o productos relacionados</t>
  </si>
  <si>
    <t>Unidades de ultrafiltración continua lenta scuf o productos relacionados</t>
  </si>
  <si>
    <t>Bolsas para cuerpos para desastres para servicios médicos de emergencia</t>
  </si>
  <si>
    <t>Etiquetas de triage para servicios médicos de emergencia</t>
  </si>
  <si>
    <t>Camillas o accesorios para evacuación aérea</t>
  </si>
  <si>
    <t>Camillas o accesorios para ambulancias</t>
  </si>
  <si>
    <t>Prendas anti choque</t>
  </si>
  <si>
    <t>Camillas canasta o accesorios</t>
  </si>
  <si>
    <t>Ojales de cable de rescate</t>
  </si>
  <si>
    <t>Férulas inflables para servicios médicos de emergencia</t>
  </si>
  <si>
    <t>Collares cervicales o de extracción de víctimas para servicios médicos de emergencia</t>
  </si>
  <si>
    <t>Inmovilizadores de cabeza para servicios médicos de emergencia</t>
  </si>
  <si>
    <t>Correas de retención o espinales para servicios médicos de emergencia</t>
  </si>
  <si>
    <t>Inmovilizadores de torso para servicios médicos de emergencia</t>
  </si>
  <si>
    <t>Literas o camillas o accesorios para respuesta de emergencia</t>
  </si>
  <si>
    <t>Camillas o accesorios redondas</t>
  </si>
  <si>
    <t>Tablas espinales</t>
  </si>
  <si>
    <t>Tubos o contenedores para rescate en agua</t>
  </si>
  <si>
    <t>Cobijas para emergencias o rescates</t>
  </si>
  <si>
    <t>Cobijas para primeros auxilios</t>
  </si>
  <si>
    <t>Cobertores o cobijas de protección contra el calor para servicios médicos de emergencia</t>
  </si>
  <si>
    <t>Fajas para bebés o porta bebés para servicios médicos de emergencia</t>
  </si>
  <si>
    <t>Kits de intubación o vía aérea oro faríngea para servicios médicos de emergencia</t>
  </si>
  <si>
    <t>Kits de laringoscopia para servicios médicos de emergencia</t>
  </si>
  <si>
    <t>Unidades o accesorios de succión para servicios médicos de emergencia</t>
  </si>
  <si>
    <t>Kits de cricotiroidotomía o tubo traqueal para servicios médicos de emergencia</t>
  </si>
  <si>
    <t>Desplegadores de mandíbula</t>
  </si>
  <si>
    <t>Palos para convulsiones</t>
  </si>
  <si>
    <t>Bolsas de manejo de vía aérea para servicios médicos de emergencia</t>
  </si>
  <si>
    <t>Estuches de desfibriladores para servicios médicos de emergencia</t>
  </si>
  <si>
    <t>Estuches de medicamentos para servicios médicos de emergencia</t>
  </si>
  <si>
    <t>Estuches o bolsas de productos de extracción para servicios médicos de emergencia</t>
  </si>
  <si>
    <t>Estuches intravenosos iv para servicios médicos de emergencia</t>
  </si>
  <si>
    <t>Estuches de intubación para servicios médicos de emergencia</t>
  </si>
  <si>
    <t>Bolsas de laringoscopia para servicios médicos de emergencia</t>
  </si>
  <si>
    <t>Estuches de soporte de vida para servicios médicos de emergencia</t>
  </si>
  <si>
    <t>Paquetes de trauma para respuesta de larga distancia ldr para servicios médicos de emergencia</t>
  </si>
  <si>
    <t>Estuches paramédicos para servicios médicos de emergencia</t>
  </si>
  <si>
    <t>Estuches de oxígeno portátil o resucitación para servicios médicos de emergencia</t>
  </si>
  <si>
    <t>Estuches o bolsas de rescate para servicios médicos de emergencia</t>
  </si>
  <si>
    <t>Estuches o bolsas de respuesta para servicios médicos de emergencia</t>
  </si>
  <si>
    <t>Estuches o bolsas de trauma para servicios médicos de emergencia</t>
  </si>
  <si>
    <t>Estuches o bolsas para técnicos médicos de emergencia emt</t>
  </si>
  <si>
    <t>Estuches para transportar o almacenar sets de inmovilización para servicios médicos de emergencia</t>
  </si>
  <si>
    <t>Estuches o bolsas o accesorios de primeros auxilios para servicios médicos de emergencia</t>
  </si>
  <si>
    <t>Estuches de equipos de tratamiento de víctimas de gas para servicios médicos de emergencia</t>
  </si>
  <si>
    <t>Bolsas o revestimientos de evacuación para servicios médicos de emergencia</t>
  </si>
  <si>
    <t>Estuches o accesorios de ropa para servicios médicos de emergencia</t>
  </si>
  <si>
    <t>Kits de primeros auxilios para servicios médicos de emergencia</t>
  </si>
  <si>
    <t>Kits de primera respuesta para servicios médicos de emergencia</t>
  </si>
  <si>
    <t>Kits intravenosos iv para servicios médicos de emergencia</t>
  </si>
  <si>
    <t>Kits de soporte de vida para servicios médicos de emergencia</t>
  </si>
  <si>
    <t>Kits de trauma de respuesta de larga distancia ldr para servicios médicos de emergencia</t>
  </si>
  <si>
    <t>Kits obstétricos para servicios médicos de emergencia</t>
  </si>
  <si>
    <t>Kits de oxígeno o resucitación para servicios médicos de emergencia</t>
  </si>
  <si>
    <t>Kits de rapel para servicios médicos de emergencia</t>
  </si>
  <si>
    <t>Kits de búsqueda y rescate para servicios médicos de emergencia</t>
  </si>
  <si>
    <t>Kits de trauma para servicios médicos de emergencia</t>
  </si>
  <si>
    <t>Kits para técnicos médicos de emergencia emt</t>
  </si>
  <si>
    <t>Kits de ventriculostomía para servicios médicos de emergencia</t>
  </si>
  <si>
    <t>Kits de evacuación para servicios médicos de emergencia</t>
  </si>
  <si>
    <t>Kits o suministros de transporte de pacientes para servicios médicos de emergencia</t>
  </si>
  <si>
    <t>Kits de tratamiento dental para servicios médicos de emergencia</t>
  </si>
  <si>
    <t>Kits de fracturas para servicios médicos de emergencia</t>
  </si>
  <si>
    <t>Kits de equipos médicos de laboratorio o de campo o productos relacionados</t>
  </si>
  <si>
    <t>Desfibriladores externos automatizados aed o paletas duras</t>
  </si>
  <si>
    <t>Escudos o máscaras protectoras para resucitación cardiopulmonar cpr</t>
  </si>
  <si>
    <t>Kits aspiradores o resucitadores para emergencias</t>
  </si>
  <si>
    <t>Pinzas o torniquetes para servicios médicos de emergencia</t>
  </si>
  <si>
    <t>Depresores de lengua o cuchillos o baja lenguas</t>
  </si>
  <si>
    <t>Transiluminadores para exámenes de uso médico</t>
  </si>
  <si>
    <t>Lubricantes o gelatinas personales o para examen</t>
  </si>
  <si>
    <t>Sets de hemacitómetros</t>
  </si>
  <si>
    <t>Sets o accesorios de muestreadores de células endometriales</t>
  </si>
  <si>
    <t>Kits de determinación de asalto sexual</t>
  </si>
  <si>
    <t>Bandas para sujetar el espejo a la frente o accesorios para exámenes médicos</t>
  </si>
  <si>
    <t>Pañitos limpiadores para equipo diagnóstico</t>
  </si>
  <si>
    <t>Sets de examen físico para cirujanos de vuelo</t>
  </si>
  <si>
    <t>Medidores de ictericia transcutáneos</t>
  </si>
  <si>
    <t>Evaluadores de impotencia masculina</t>
  </si>
  <si>
    <t>Cucharas para examen de portadores de tifoidea</t>
  </si>
  <si>
    <t>Kits de irrigación de los senos nasales</t>
  </si>
  <si>
    <t>Fotómetros de hemoglobina</t>
  </si>
  <si>
    <t>Bandejas de procedimiento para exámenes</t>
  </si>
  <si>
    <t>Unidades o accesorios de electromiografía emg</t>
  </si>
  <si>
    <t>Unidades de electroencefalografía (EEG) o accesorios</t>
  </si>
  <si>
    <t>Unidades de presión de sangre aneroides</t>
  </si>
  <si>
    <t>Unidades de presión de sangre electrónicas</t>
  </si>
  <si>
    <t>Unidades de presión de sangre de mercurio</t>
  </si>
  <si>
    <t>Válvulas o peras inflables de liberación de presión del aire en la sangre</t>
  </si>
  <si>
    <t>Mangas o vejigas de presión de la sangre</t>
  </si>
  <si>
    <t>Mangueras de inflar o mangueras neumáticas o adaptadores de presión de sangre</t>
  </si>
  <si>
    <t>Unidades de registro de presión de sangre</t>
  </si>
  <si>
    <t>Accesorios para instrumentos de medición de presión de sangre</t>
  </si>
  <si>
    <t>Kits de domo de monitoreo de presión de sangre</t>
  </si>
  <si>
    <t>Kits de mangas de presión de sangre</t>
  </si>
  <si>
    <t>Unidades de electrocardiografía ekg</t>
  </si>
  <si>
    <t>Adaptadores o cables o conductores para electrocardiografía ekg</t>
  </si>
  <si>
    <t>Probadores de cables o conductores o unidades de electrocardiografía ekg</t>
  </si>
  <si>
    <t>Calibradores o reglas de electrocardiografía ekg</t>
  </si>
  <si>
    <t>Registros gráficos de electrocardiografía ekg</t>
  </si>
  <si>
    <t>Pantallas de monitor para electrocardiografía ekg</t>
  </si>
  <si>
    <t>Electrodos de tira o anillo para electrocardiografía ekg neonatal</t>
  </si>
  <si>
    <t>Electrodos de parche para electrocardiografía ekg</t>
  </si>
  <si>
    <t>Papel de registro de electrocardiografía (ECG)</t>
  </si>
  <si>
    <t>Probadores de superficie de electrodos para electrocardiografía ekg</t>
  </si>
  <si>
    <t>Sistemas telefónicos receptores o transmisores para electrocardiografía ekg</t>
  </si>
  <si>
    <t>Analizadores de unidad de electrocardiografía ekg</t>
  </si>
  <si>
    <t>Sistemas de monitoreo de electrocardiografía ekg continua de larga duración o holter</t>
  </si>
  <si>
    <t>Kits de accesorios de monitoreo para electrocardiografía ekg</t>
  </si>
  <si>
    <t>Soluciones o cremas para electrodos</t>
  </si>
  <si>
    <t>Accesorios para electrocardiografía ekg</t>
  </si>
  <si>
    <t>Bombillos de electrodos para electrocardiografía ekg</t>
  </si>
  <si>
    <t>Esferos para registro de electrocardiografía ekg</t>
  </si>
  <si>
    <t>Transmisor o telemetría o accesorios para electrocardiografía ekg</t>
  </si>
  <si>
    <t>Unidades para oxímetros de pulso</t>
  </si>
  <si>
    <t>Cables para oxímetros de pulso</t>
  </si>
  <si>
    <t>Sondas o sensores para oxímetros de pulso</t>
  </si>
  <si>
    <t>Accesorios para sondas o sensores para oxímetros de pulso</t>
  </si>
  <si>
    <t>Accesorios para unidades de oxímetros de pulso</t>
  </si>
  <si>
    <t>Unidades o accesorios para cuidado intensivo fetal o monitoreo materno</t>
  </si>
  <si>
    <t>Unidades o accesorios para monitoreo de presión intracraneal icp</t>
  </si>
  <si>
    <t>Unidades o accesorios para monitoreo de salida cardiaca co</t>
  </si>
  <si>
    <t>Unidades o accesorios para unidades de signos vitales multi parámetro</t>
  </si>
  <si>
    <t>Cables para monitor transductor para uso médico</t>
  </si>
  <si>
    <t>Catéteres para monitoreo de presión intrauterina</t>
  </si>
  <si>
    <t>Aparatos para metabolismo basal</t>
  </si>
  <si>
    <t>Sets o accesorios de monitoreo de presión intra compartimientos</t>
  </si>
  <si>
    <t>Papel de registro de monitores fetales</t>
  </si>
  <si>
    <t>Kits intrauterinos transcervicales</t>
  </si>
  <si>
    <t>Electrodos para cuero cabelludo fetal</t>
  </si>
  <si>
    <t>Espéculos para examen anal o rectal</t>
  </si>
  <si>
    <t>Anoscopios o proctoscopios</t>
  </si>
  <si>
    <t>Colposcopios o vaginoscopios o accesorios</t>
  </si>
  <si>
    <t>Dermatoscopios</t>
  </si>
  <si>
    <t>Oftalmoscopios u otoscopios o sets de escopios</t>
  </si>
  <si>
    <t>Espéculos para examen de laringe o bucofaríngeo</t>
  </si>
  <si>
    <t>Bombillos o lámparas de escopios para exámenes médicos</t>
  </si>
  <si>
    <t>Manijas de escopios o cargadores de escopios para exámenes médicos</t>
  </si>
  <si>
    <t>Puntas de espéculos para escopios o dispensadores de puntas de espéculos para uso médico</t>
  </si>
  <si>
    <t>Sujetadores o soportes para espéculos para exámenes médicos</t>
  </si>
  <si>
    <t>Espéculos o puntas de dilatación o dispensadores de puntas para exámenes médicos</t>
  </si>
  <si>
    <t>Espéculos o dilatadores para exámenes nasales</t>
  </si>
  <si>
    <t>Espéculos para examen vaginal</t>
  </si>
  <si>
    <t>Accesorios para otoscopios u oftalmoscopios</t>
  </si>
  <si>
    <t>Espéculos para otoscopia</t>
  </si>
  <si>
    <t>Nasofaringoscopios o accesorios</t>
  </si>
  <si>
    <t>Sets de espéculos para oído</t>
  </si>
  <si>
    <t>Broncoscopios o accesorios</t>
  </si>
  <si>
    <t>Kits de dilatación</t>
  </si>
  <si>
    <t>Angioscopios o accesorios</t>
  </si>
  <si>
    <t>Estetoscopios electrónicos o accesorios</t>
  </si>
  <si>
    <t>Dopplers vasculares de mano o accesorios</t>
  </si>
  <si>
    <t>Estetoscopio acústico para uso médico o accesorios</t>
  </si>
  <si>
    <t>Estetoscopio de cabeza</t>
  </si>
  <si>
    <t>Cubiertas para estetoscopios de cabeza</t>
  </si>
  <si>
    <t>Fonocardiográfos estetoscópicos</t>
  </si>
  <si>
    <t>Estetoscopios auriculares</t>
  </si>
  <si>
    <t>Termorreguladores de pacientes</t>
  </si>
  <si>
    <t>Termómetros electrónicos para uso médico</t>
  </si>
  <si>
    <t>Termómetros de fibra óptica para uso médico</t>
  </si>
  <si>
    <t>Estuches o forros para transportar termómetros para uso médico</t>
  </si>
  <si>
    <t>Estantes para termómetros para uso médico</t>
  </si>
  <si>
    <t>Fundas para puntas o sondas de termómetros para uso médico</t>
  </si>
  <si>
    <t>Termómetros de mercurio para uso médico</t>
  </si>
  <si>
    <t>Monitores de temperatura continua o de tendencia de temperatura del paciente</t>
  </si>
  <si>
    <t>Bandas de temperatura del paciente</t>
  </si>
  <si>
    <t>Sondas para termómetros</t>
  </si>
  <si>
    <t>Molinillos de diagnóstico para uso médico</t>
  </si>
  <si>
    <t>Martillos o martillos quirúrgicos para reflejos</t>
  </si>
  <si>
    <t>Tarjetas de examen neurosiquiátrico</t>
  </si>
  <si>
    <t>Sets o kits de pruebas de diagnóstico sicológico</t>
  </si>
  <si>
    <t>Sets para procedimientos mielográficos</t>
  </si>
  <si>
    <t>Discriminadores neurológicos</t>
  </si>
  <si>
    <t>Alfileres neurológicos</t>
  </si>
  <si>
    <t>Electroencefalógrafo eeg o accesorios</t>
  </si>
  <si>
    <t>Papeles de registro para electroencefalógrafos</t>
  </si>
  <si>
    <t>Electromiógrafos</t>
  </si>
  <si>
    <t>Sensores neurológicos</t>
  </si>
  <si>
    <t>Electrodos o sets para electromiógrafos</t>
  </si>
  <si>
    <t>Sets para diagnóstico neurológico</t>
  </si>
  <si>
    <t>Dispositivo de retroalimentación biológica</t>
  </si>
  <si>
    <t>Audiómetros o accesorios</t>
  </si>
  <si>
    <t>Vibradores de hueso audiométricos o analizadores de oído medio</t>
  </si>
  <si>
    <t>Cabinas audiométricas o cámaras acústicas para pruebas de audición</t>
  </si>
  <si>
    <t>Sets de calibración de unidades de evaluación de función auditiva</t>
  </si>
  <si>
    <t>Unidades de evaluación de función auditiva</t>
  </si>
  <si>
    <t>Grabadoras gráficas de pruebas auditivas</t>
  </si>
  <si>
    <t>Fenestrómetros de oído</t>
  </si>
  <si>
    <t>Electrococleógrafos</t>
  </si>
  <si>
    <t>Analizadores de audífonos o sistemas de prueba</t>
  </si>
  <si>
    <t>Estuches para diapasones para uso médico</t>
  </si>
  <si>
    <t>Martillos para diapasones para uso médico</t>
  </si>
  <si>
    <t>Diapasones para uso médico</t>
  </si>
  <si>
    <t>Sets de diapasones para uso médico</t>
  </si>
  <si>
    <t>Analizadores de tinnitus (acúfenos)</t>
  </si>
  <si>
    <t>Tubos de toynbee para diagnóstico</t>
  </si>
  <si>
    <t>Timpanómetros o sus accesorios</t>
  </si>
  <si>
    <t>Cordones de audiometría</t>
  </si>
  <si>
    <t>Guías para fenestrómetro</t>
  </si>
  <si>
    <t>Aparatos para control de audición</t>
  </si>
  <si>
    <t>Sondas aurales</t>
  </si>
  <si>
    <t>Calibradores de tapones o accesorios</t>
  </si>
  <si>
    <t>Bolsas inflables para oído</t>
  </si>
  <si>
    <t>Olfatómetros</t>
  </si>
  <si>
    <t>Medidores de flujo nasal o rinoanemómetros</t>
  </si>
  <si>
    <t>Luces o lámparas de pie para exámenes médicos</t>
  </si>
  <si>
    <t>Luces o lámparas instaladas para exámenes médicos</t>
  </si>
  <si>
    <t>Luces de techo o lámparas de techo o accesorios para exámenes médicos</t>
  </si>
  <si>
    <t>Linternas para exámenes médicos</t>
  </si>
  <si>
    <t>Goniómetros</t>
  </si>
  <si>
    <t>Cintas de medición para uso médico</t>
  </si>
  <si>
    <t>Reglas de medición de altura de pacientes</t>
  </si>
  <si>
    <t>Evaluadores de dobleces de piel</t>
  </si>
  <si>
    <t>Básculas de pañales</t>
  </si>
  <si>
    <t>Básculas de bebés</t>
  </si>
  <si>
    <t>Básculas de mesa o cama para pacientes para uso general</t>
  </si>
  <si>
    <t>Básculas de asiento para pacientes</t>
  </si>
  <si>
    <t>Básculas de piso para pacientes</t>
  </si>
  <si>
    <t>Básculas de eslinga para pacientes</t>
  </si>
  <si>
    <t>Básculas de plataforma para sillas de ruedas</t>
  </si>
  <si>
    <t>Forros o revestimientos para básculas de pesaje</t>
  </si>
  <si>
    <t>Mesas de examen obstétrico o ginecológico</t>
  </si>
  <si>
    <t>Mesas de examen con apoya pies para examen obstétrico o ginecológico</t>
  </si>
  <si>
    <t>Mesas para examen pediátrico</t>
  </si>
  <si>
    <t>Mesas de retención o sistemas de medición para examen pediátrico</t>
  </si>
  <si>
    <t>Carteleras para examen de ojos o tarjetas de visión</t>
  </si>
  <si>
    <t>Topógrafos corneales</t>
  </si>
  <si>
    <t>Exoftalmómetros</t>
  </si>
  <si>
    <t>Queratoscopios</t>
  </si>
  <si>
    <t>Colorímetros oftálmicos</t>
  </si>
  <si>
    <t>Distómetros oftálmicos</t>
  </si>
  <si>
    <t>Tambores oftálmicos o sus accesorios</t>
  </si>
  <si>
    <t>Eutiscopios oftálmicos</t>
  </si>
  <si>
    <t>Lentes de prueba del ojo o sus accesorios para uso oftálmico</t>
  </si>
  <si>
    <t>Lensómetros para uso oftálmico</t>
  </si>
  <si>
    <t>Perímetros para uso oftálmico</t>
  </si>
  <si>
    <t>Fotómetros para uso oftálmico</t>
  </si>
  <si>
    <t>Prismas para uso oftálmico</t>
  </si>
  <si>
    <t>Retinoscopios para uso oftálmico</t>
  </si>
  <si>
    <t>Lámparas de hendidura para uso oftálmico</t>
  </si>
  <si>
    <t>Espectrofotómetros para uso oftálmico</t>
  </si>
  <si>
    <t>Espéculos para uso oftálmico</t>
  </si>
  <si>
    <t>Tonómetros o accesorios para uso oftálmico</t>
  </si>
  <si>
    <t>Transiluminadores para uso oftálmico</t>
  </si>
  <si>
    <t>Trazadores de campo visual para uso oftálmico</t>
  </si>
  <si>
    <t>Analizadores de función visual para uso oftálmico</t>
  </si>
  <si>
    <t>Visiómetros para uso oftálmico</t>
  </si>
  <si>
    <t>Oftalmómetros</t>
  </si>
  <si>
    <t>Mesas para instrumentos o accesorios para uso oftálmico</t>
  </si>
  <si>
    <t>Lentes de vitrectomía</t>
  </si>
  <si>
    <t>Oftalmodinamómetros</t>
  </si>
  <si>
    <t>Kits o accesorios de pruebas de monitoreo tangente</t>
  </si>
  <si>
    <t>Accesorios para retinoscopio para uso oftálmico</t>
  </si>
  <si>
    <t>Unidades de forópter</t>
  </si>
  <si>
    <t>Oclusores de ojos</t>
  </si>
  <si>
    <t>Sets o accesorios de placas pseudoisocromáticas</t>
  </si>
  <si>
    <t>Taquistoscopio</t>
  </si>
  <si>
    <t>Sets de ajuste de anteojos</t>
  </si>
  <si>
    <t>Estereoscopios para probar la visión</t>
  </si>
  <si>
    <t>Queratómetros refractores de combinación</t>
  </si>
  <si>
    <t>Placas base para oftalmómetros</t>
  </si>
  <si>
    <t>Proyectores de cuadros o accesorios</t>
  </si>
  <si>
    <t>Almohadillas de uso oftálmico</t>
  </si>
  <si>
    <t>Sujetadores de lentes oftálmicos</t>
  </si>
  <si>
    <t>Herramientas o accesorios para optómetras</t>
  </si>
  <si>
    <t>Linternas de pruebas de percepción del color</t>
  </si>
  <si>
    <t>Aparatos de percepción de profundidad</t>
  </si>
  <si>
    <t>Bombillos para oftalmómetros</t>
  </si>
  <si>
    <t>Pantallas tangentes</t>
  </si>
  <si>
    <t>Sistemas de electroretinograma</t>
  </si>
  <si>
    <t>Sets o accesorios de prueba de visión binocular</t>
  </si>
  <si>
    <t>Soportes miradores para pruebas de agudeza visual</t>
  </si>
  <si>
    <t>Barras de fijación de niños para uso oftálmico</t>
  </si>
  <si>
    <t>Gustómetros</t>
  </si>
  <si>
    <t>Instrumentos o accesorios para detectar o probar alergias</t>
  </si>
  <si>
    <t>Accesorios para espejos de examen de oído nariz garganta ent</t>
  </si>
  <si>
    <t>Sistema de tubo neumático clínico</t>
  </si>
  <si>
    <t>Bandejas o cubiertas para medicinas</t>
  </si>
  <si>
    <t>Iluminación para habitaciones de pacientes o accesorios</t>
  </si>
  <si>
    <t>Iluminación para salas de cirugía o accesorios</t>
  </si>
  <si>
    <t>Paneles de instrumentos para equipos hospitalarios</t>
  </si>
  <si>
    <t>Brazos de monitoreo clínico</t>
  </si>
  <si>
    <t>Columnas para equipos eléctricos hospitalarios</t>
  </si>
  <si>
    <t>Brazos de techo para instalaciones médicas</t>
  </si>
  <si>
    <t>Cortinas de cubículo o pantallas o hardware de rieles de cortinas para pacientes</t>
  </si>
  <si>
    <t>Controles de enfermería o monitores de salida</t>
  </si>
  <si>
    <t>Sistemas de pared principal para uso clínico</t>
  </si>
  <si>
    <t>Módulos de trabajo para uso clínico</t>
  </si>
  <si>
    <t>Módulos o sistemas de comunicación de enfermería</t>
  </si>
  <si>
    <t>Sistemas de intercomunicación hospitalaria</t>
  </si>
  <si>
    <t>Pistas de servicio de electricidad o gas para uso médico</t>
  </si>
  <si>
    <t>Columnas de entrega de gas para uso médico</t>
  </si>
  <si>
    <t>Salidas de gas para uso médico</t>
  </si>
  <si>
    <t>Sistemas de compresión de aire gas para uso médico</t>
  </si>
  <si>
    <t>Alarmas de gas para uso médico</t>
  </si>
  <si>
    <t>Colector de gas para uso medico</t>
  </si>
  <si>
    <t>Sistemas de vacío para uso médico</t>
  </si>
  <si>
    <t>Gabinetes de control de presión de aire para uso médico</t>
  </si>
  <si>
    <t>Válvulas de cierre de gas o cajas de válvulas para uso médico</t>
  </si>
  <si>
    <t>Carros o puestos o accesorios para cilindros de gas para uso médico</t>
  </si>
  <si>
    <t>Tanques de aire comprimido o accesorios para uso quirúrgico</t>
  </si>
  <si>
    <t>Mesas para encima de la cama o accesorios</t>
  </si>
  <si>
    <t>Incubadoras o calentadores de bebés para uso clínico</t>
  </si>
  <si>
    <t>Moisés o cunas o camas pediátricas o accesorios</t>
  </si>
  <si>
    <t>Barandas para camas para uso médico o quirúrgico</t>
  </si>
  <si>
    <t>Columnas suspendidas para uso médico</t>
  </si>
  <si>
    <t>Barras de trapecio para uso clínico</t>
  </si>
  <si>
    <t>Camas o accesorios de cuidado del paciente para uso general</t>
  </si>
  <si>
    <t>Camas o accesorios de cuidado del paciente para cuidado especial</t>
  </si>
  <si>
    <t>Almohadillas o bombas de presión alterna</t>
  </si>
  <si>
    <t>Colchones o accesorios para el cuidado del paciente</t>
  </si>
  <si>
    <t>Cunas de posicionamiento para bebés</t>
  </si>
  <si>
    <t>Kits de suministros de incubadoras para bebés</t>
  </si>
  <si>
    <t>Forros de catre para el cuidado del paciente</t>
  </si>
  <si>
    <t>Accesorios para incubadora o calentadora de bebés para uso clínico</t>
  </si>
  <si>
    <t>Gabinetes clínicos para junto a la cama o accesorios</t>
  </si>
  <si>
    <t>Armarios para uso hospitalario</t>
  </si>
  <si>
    <t>Gabinetes de monitoreo para uso médico</t>
  </si>
  <si>
    <t>Gabinetes o cajas fuertes para narcóticos</t>
  </si>
  <si>
    <t>Gabinetes de tratamiento para uso médico</t>
  </si>
  <si>
    <t>Gabinetes calentadores de cobijas o soluciones</t>
  </si>
  <si>
    <t>Gabinetes o muebles de almacenamiento de instrumentos para uso médico</t>
  </si>
  <si>
    <t>Mesas de examen o procedimientos médicos para uso general</t>
  </si>
  <si>
    <t>Accesorios para mesas de examen o procedimientos médicos para uso general excluyendo sábanas para cubrirlas</t>
  </si>
  <si>
    <t>Asientos o accesorios para sacar sangre o flebotomía</t>
  </si>
  <si>
    <t>Reclinadoras o accesorios para uso hospitalario</t>
  </si>
  <si>
    <t>Asientos para pacientes</t>
  </si>
  <si>
    <t>Taburetes médicos y accesorios</t>
  </si>
  <si>
    <t>Asientos para visitantes de instalaciones médicas</t>
  </si>
  <si>
    <t>Asientos de examen clínico o accesorios</t>
  </si>
  <si>
    <t>Camillas con ruedas o accesorios para el transporte de pacientes</t>
  </si>
  <si>
    <t>Elevadores de camillas o de tijeras</t>
  </si>
  <si>
    <t>Asientos geriátricos o accesorios</t>
  </si>
  <si>
    <t>Incubadoras para el transporte de pacientes o accesorios</t>
  </si>
  <si>
    <t>Accesorios para carritos de pacientes</t>
  </si>
  <si>
    <t>Carritos de pacientes</t>
  </si>
  <si>
    <t>Camillas para pacientes o accesorios para camillas</t>
  </si>
  <si>
    <t>Accesorios para sillas de ruedas</t>
  </si>
  <si>
    <t>Rampas para sillas de ruedas</t>
  </si>
  <si>
    <t>Sillas de ruedas</t>
  </si>
  <si>
    <t>Tablas para mover pacientes o sus accesorios</t>
  </si>
  <si>
    <t>Esterilla o sábana para transferencia de pacientes</t>
  </si>
  <si>
    <t>Unidad de sistema de calefacción para mantener o evacuar pacientes o accesorios</t>
  </si>
  <si>
    <t>Elevadores de pacientes o accesorios</t>
  </si>
  <si>
    <t>Elevadores hidráulicos o accesorios para uso clínico</t>
  </si>
  <si>
    <t>Asientos suspendidos o eslingas para pacientes</t>
  </si>
  <si>
    <t>Montacargas de techo para pacientes</t>
  </si>
  <si>
    <t>Eslingas para bebés o accesorios</t>
  </si>
  <si>
    <t>Carritos de emergencia o resucitación</t>
  </si>
  <si>
    <t>Carritos específicos para equipos de diagnóstico o monitoreo</t>
  </si>
  <si>
    <t>Carritos de aislamiento para uso médico</t>
  </si>
  <si>
    <t>Carritos o accesorios para uso médico</t>
  </si>
  <si>
    <t>Puestos móviles de irrigación</t>
  </si>
  <si>
    <t>Carritos para transportar orinales</t>
  </si>
  <si>
    <t>Forros para equipos médicos</t>
  </si>
  <si>
    <t>Bolsas para equipos médicos</t>
  </si>
  <si>
    <t>Moldes de supositorios</t>
  </si>
  <si>
    <t>Dispensadores de pastillas o medicamentos o accesorios</t>
  </si>
  <si>
    <t>Tazas o botellas para administrar medicamentos o accesorios</t>
  </si>
  <si>
    <t>Sistemas o accesorios para la entrega de drogas</t>
  </si>
  <si>
    <t>Kits de encapsulamiento de aneurismas</t>
  </si>
  <si>
    <t>Instalación de unidad estacionaria completa para tomografía computarizada ct o cat para uso médico</t>
  </si>
  <si>
    <t>Unidades móviles o transportables o unidad de camión para tomografía computarizada ct o cat para uso médico</t>
  </si>
  <si>
    <t>Componentes de sistema tridimensional para tomografía computarizada ct o cat para uso médico</t>
  </si>
  <si>
    <t>Componentes de hueso de contenido mineral para tomografía computarizada ct o cat para uso médico</t>
  </si>
  <si>
    <t>Consolas para tomografía computarizada ct o cat para uso médico</t>
  </si>
  <si>
    <t>Inyectores de agentes de contraste de tomografía informatizada (TAC o CT) médica</t>
  </si>
  <si>
    <t>Componentes de sistema helicoidal para tomografía computarizada ct o cat para uso médico</t>
  </si>
  <si>
    <t>Monitores para tomografía computarizada ct o cat para uso médico</t>
  </si>
  <si>
    <t>Acondicionadores de energía para tomografía computarizada ct o cat para uso médico</t>
  </si>
  <si>
    <t>Simuladores o dispositivos de aseguramiento de calidad o de calibración para tomografía computarizada ct o cat para uso médico</t>
  </si>
  <si>
    <t>Escáneres o tubos para tomografía computarizada ct o cat para uso médico</t>
  </si>
  <si>
    <t>Mesas o puestos o asientos para tomografía computarizada ct o cat para uso médico</t>
  </si>
  <si>
    <t>Componentes de sistema ultra rápido para tomografía computarizada ct o cat para uso médico</t>
  </si>
  <si>
    <t>Instalación de unidad estacionaria completa de imágenes de resonancia magnética mri para uso médico</t>
  </si>
  <si>
    <t>Sistemas móviles o transportables o de camión de imágenes de resonancia magnética mri para uso médico</t>
  </si>
  <si>
    <t>Componentes de sistema tridimensional de imágenes de resonancia magnética mri para uso médico</t>
  </si>
  <si>
    <t>Simuladores o dispositivos de aseguramiento de calidad o calibración de imágenes de resonancia magnética mri para uso médico</t>
  </si>
  <si>
    <t>Bobinas de imágenes de resonancia magnética mri para uso médico</t>
  </si>
  <si>
    <t>Inyectores de agentes de contraste de resonancia magnética (MRI) médica</t>
  </si>
  <si>
    <t>Monitores de imágenes de resonancia magnética mri para uso médico</t>
  </si>
  <si>
    <t>Consolas primarias o remotas o secundarias de imágenes de resonancia magnética mri para uso médico</t>
  </si>
  <si>
    <t>Escáneres de imágenes de resonancia magnética mri para uso médico</t>
  </si>
  <si>
    <t>Instrumentos quirúrgicos o sistemas de guía de imágenes de resonancia magnética mri para uso médico</t>
  </si>
  <si>
    <t>Mesas de imágenes de resonancia magnética mri para uso médico</t>
  </si>
  <si>
    <t>Ultrasonido cardiaco o doppler o unidades de eco o cardioscopios</t>
  </si>
  <si>
    <t>Ultrasonido o unidades de eco fetales o ginecológicas</t>
  </si>
  <si>
    <t>Ultrasonido o unidades de eco mamográficas</t>
  </si>
  <si>
    <t>Densitómetros de hueso por ultrasonido para uso médico</t>
  </si>
  <si>
    <t>Forros para ultrasonido o doppler o eco sonda para uso médico</t>
  </si>
  <si>
    <t>Sondas para ultrasonido o doppler o eco para uso médico</t>
  </si>
  <si>
    <t>Calentadores de gel para ultrasonido o doppler o eco para uso médico</t>
  </si>
  <si>
    <t>Geles para ultrasonido o doppler o eco para uso médico</t>
  </si>
  <si>
    <t>Monitores para ultrasonido o doppler o eco para uso médico</t>
  </si>
  <si>
    <t>Impresoras para ultrasonido o doppler o eco para uso médico</t>
  </si>
  <si>
    <t>Transductores o accesorios para ultrasonido o doppler o eco para uso médico</t>
  </si>
  <si>
    <t>Unidades de ultrasonido o doppler o eco pulso o ecografía de diagnóstico general para uso médico</t>
  </si>
  <si>
    <t>Componentes tridimensionales para ultrasonido o doppler o eco para uso médico</t>
  </si>
  <si>
    <t>Sondas o accesorios para ultrasonido o eco vaginal</t>
  </si>
  <si>
    <t>Unidades de ultrasonido vascular</t>
  </si>
  <si>
    <t>Almohadillas de transmisión de ultrasonido para uso médico</t>
  </si>
  <si>
    <t>Escáneres oftálmicos de ultrasonido para uso médico</t>
  </si>
  <si>
    <t>Lociones de escáner por ultrasonido para uso médico</t>
  </si>
  <si>
    <t>Películas de rayos x para cardiología</t>
  </si>
  <si>
    <t>Equipos de rayos x para cardiología</t>
  </si>
  <si>
    <t>Equipos de rayos x para mamografías</t>
  </si>
  <si>
    <t>Unidades de brazo c de rayos x para uso médico</t>
  </si>
  <si>
    <t>Equipo de cine fluoroscopio para uso médico</t>
  </si>
  <si>
    <t>Equipo de radiología y fluoroscopia rf para uso médico</t>
  </si>
  <si>
    <t>Escáneres de radioisótopos para uso médico</t>
  </si>
  <si>
    <t>Rejillas móviles de rayos x para uso médico</t>
  </si>
  <si>
    <t>Inyectores o accesorios de agentes de contraste para imágenes para uso médico</t>
  </si>
  <si>
    <t>Casetes o película de rayos x de uso general para uso médico</t>
  </si>
  <si>
    <t>Dispositivos de aseguramiento de calidad o calibración de rayos x para uso médico</t>
  </si>
  <si>
    <t>Mesas o puestos o asientos o gabinetes o accesorios de rayos x para uso médico</t>
  </si>
  <si>
    <t>Unidades de tomografía de rayos x para uso médico</t>
  </si>
  <si>
    <t>Tubos de rayos x para uso médico</t>
  </si>
  <si>
    <t>Unidades de rayos x de uso diagnóstico general para uso médico</t>
  </si>
  <si>
    <t>Unidades de xerorradiografía para uso médico</t>
  </si>
  <si>
    <t>Densitómetros de hueso de rayos x</t>
  </si>
  <si>
    <t>Cuñas de pisada y trompos de combinación para equipo radiográfico</t>
  </si>
  <si>
    <t>Colgadores o sus accesorios para películas de rayos x</t>
  </si>
  <si>
    <t>Rejillas de equipo radiográfico para uso médico</t>
  </si>
  <si>
    <t>Sujeta casetes de película radiográfica</t>
  </si>
  <si>
    <t>Estuches o fundas o accesorios para equipos de rayos x para uso médico</t>
  </si>
  <si>
    <t>Unidad de tubo y transformador de rayos x para uso médico</t>
  </si>
  <si>
    <t>Sets de artrografía para uso médico</t>
  </si>
  <si>
    <t>Insertos de tubo de aparatos de rayos x para uso médico</t>
  </si>
  <si>
    <t>Kits de reparación de aparatos de rayos x para uso médico</t>
  </si>
  <si>
    <t>Kits de reparación de carpa de cuarto oscuro de rayos x para uso médico</t>
  </si>
  <si>
    <t>Filtros de aparatos de rayos x para uso médico</t>
  </si>
  <si>
    <t>Localizadores radiográficos</t>
  </si>
  <si>
    <t>Pantallas intensificadoras de rayos x para uso médico</t>
  </si>
  <si>
    <t>Tapas de casetes o películas de rayos x para uso médico</t>
  </si>
  <si>
    <t>Cubiertas de casetes o película radiográfica</t>
  </si>
  <si>
    <t>Cambiadores de casetes o película radiográfica</t>
  </si>
  <si>
    <t>Ensamblajes rectificadores de aparatos de rayos x radiográficos para uso médico</t>
  </si>
  <si>
    <t>Ensamblajes de unidades de tubos de aparatos de rayos x para uso médico</t>
  </si>
  <si>
    <t>Ensamblajes de bandas de compresión de aparatos de rayos x para uso médico</t>
  </si>
  <si>
    <t>Enfriadores de agua de rayos x para uso médico</t>
  </si>
  <si>
    <t>Catéteres o kits de catéteres de enteroclisis para uso médico</t>
  </si>
  <si>
    <t>Bandejas de procedimientos de imágenes para uso médico</t>
  </si>
  <si>
    <t>Dispositivos sellantes vasculares</t>
  </si>
  <si>
    <t>Papeles de rayos x diagnósticos para uso médico</t>
  </si>
  <si>
    <t>Desactivado por UNSPSC</t>
  </si>
  <si>
    <t>Marcador de piel de rayos x para uso médico</t>
  </si>
  <si>
    <t>Regla diagnóstica de rayos x para uso médico</t>
  </si>
  <si>
    <t>Funda o inserto o sobre para película de radiología</t>
  </si>
  <si>
    <t>Colimador de rayos x radiográfico y fluoroscópico</t>
  </si>
  <si>
    <t>Sistema móvil de rayos x</t>
  </si>
  <si>
    <t>Asignaciones destinadas a la adquisición de equipos, refacciones y accesorios mayores, utilizados en hospitales, unidades sanitarias, consultorios, servicios veterinarios y en los laboratorios auxiliares de ciencias médicas como rayos X, ultrasonidos, equipos de diálisis e inhaloterapia, máquinas esterilizadoras, sillones dentales, mesas operatorias, incubadoras, microscopios y toda clase de aparatos necesarios para equipar salas de rehabilitación, emergencia, hospitalización y operación médica, se incluyen equipos de rescate y salvamento, asi como equipos ortopedicos tales como: Sillas de ruedas, bastones (muletas), andadera, entre otros equipos similares.</t>
  </si>
  <si>
    <t>Luces de punto caliente de película de rayos x para uso médico</t>
  </si>
  <si>
    <t>Sistemas de estanterías de despliegue largas de rayos x para uso médico</t>
  </si>
  <si>
    <t>Cajas de despliegue de película de rayos x para uso médico</t>
  </si>
  <si>
    <t>Ventanas o pantallas iluminadoras de película de rayos x para uso médico</t>
  </si>
  <si>
    <t>Estuches de transferencia de película de rayos x para uso médico</t>
  </si>
  <si>
    <t>Ganchos iluminadores de película de rayos x para uso médico</t>
  </si>
  <si>
    <t>Estereoscopios de película de rayos x para uso médico</t>
  </si>
  <si>
    <t>Viseras para monitores fluoroscopios para uso médico</t>
  </si>
  <si>
    <t>Cámaras gamma de uso general para uso médico</t>
  </si>
  <si>
    <t>Sistemas de navegación o accesorios para mapeo linfático</t>
  </si>
  <si>
    <t>Sondas para mapeo linfático</t>
  </si>
  <si>
    <t>Colimadores para mapeo linfático</t>
  </si>
  <si>
    <t>Paquete de procedimiento para mapeo linfático</t>
  </si>
  <si>
    <t>Contenedores o semillas de intra cavidad para braquiterapia</t>
  </si>
  <si>
    <t>Catéteres o jeringas o insertores o aplicadores para braquiterapia</t>
  </si>
  <si>
    <t>Contenedores de almacenamiento de semillas para braquiterapia</t>
  </si>
  <si>
    <t>Kits de captura de semillas para braquiterapia</t>
  </si>
  <si>
    <t>Unidades de braquiterapia</t>
  </si>
  <si>
    <t>Colimadores o cascos de cuchillo gamma para radio cirugía</t>
  </si>
  <si>
    <t>Unidades o centelladores de cuchillos gamma radio quirúrgicos</t>
  </si>
  <si>
    <t>Sets de almohadillas para cascos de radio cirugía</t>
  </si>
  <si>
    <t>Unidades bidimensionales de terapia de radiación de intensidad modulada de acelerador lineal imrt para uso médico</t>
  </si>
  <si>
    <t>Unidades tridimensionales de terapia de radiación de intensidad modulada de acelerador lineal imrt para uso médico</t>
  </si>
  <si>
    <t>Colimadores de terapia de radiación de intensidad modulada de acelerador lineal imrt para uso médico</t>
  </si>
  <si>
    <t>Unidades de tomografía de emisión de positrones pet para uso médico</t>
  </si>
  <si>
    <t>Unidades de tomografía de emisión computarizada de fotones únicos spect para uso médico</t>
  </si>
  <si>
    <t>Suministros para terapia de irradiación de tiroides</t>
  </si>
  <si>
    <t>Kits de pruebas para radio inmunoterapia</t>
  </si>
  <si>
    <t>Equipo de cobalto 60 para teleterapia radioterapia</t>
  </si>
  <si>
    <t>Aceleradores lineales para teleterapia radioterapia</t>
  </si>
  <si>
    <t>Máquinas de rayos x de ortovoltaje para teleterapia radioterapia</t>
  </si>
  <si>
    <t>Máquinas de rayos x superficiales para teleterapia radioterapia</t>
  </si>
  <si>
    <t>Litotriptores de ultrasonido</t>
  </si>
  <si>
    <t>Electrodos o sondas de litotripia</t>
  </si>
  <si>
    <t>Unidades de rayos x de baja energía para uso médico</t>
  </si>
  <si>
    <t>Aceleradores lineales móviles o transportables para uso médico</t>
  </si>
  <si>
    <t>Micro dosímetros de efecto radio biológico</t>
  </si>
  <si>
    <t>Simuladores de planeación de radioterapia rf de fluoroscopia y rayos x</t>
  </si>
  <si>
    <t>Simuladores de radioterapia de tomografía computarizada ct o cat</t>
  </si>
  <si>
    <t>Sistemas de terapia estereotáctica sin marco</t>
  </si>
  <si>
    <t>Marcos para la cabeza para terapia estereotáctica</t>
  </si>
  <si>
    <t>Sistemas de biopsia estereotáctica</t>
  </si>
  <si>
    <t>Stents coronarios</t>
  </si>
  <si>
    <t>Catéteres o sets de diagnóstico o intervención vascular</t>
  </si>
  <si>
    <t>Introductores de catéteres o sets de diagnóstico o intervención vascular</t>
  </si>
  <si>
    <t>Alambre guía para imágenes vasculares</t>
  </si>
  <si>
    <t>Catéter inflable para angioplastia</t>
  </si>
  <si>
    <t>Dispositivos de remoción de catéteres o sets de diagnóstico o intervención vascular</t>
  </si>
  <si>
    <t>Sets de entrega de medios de contraste para angiografía</t>
  </si>
  <si>
    <t>Kits de fundas cardiovasculares</t>
  </si>
  <si>
    <t>Valvulotomos angioscópicos</t>
  </si>
  <si>
    <t>Funda de catéter cardiovascular</t>
  </si>
  <si>
    <t>Carritos para catéteres</t>
  </si>
  <si>
    <t>Stents periféricos</t>
  </si>
  <si>
    <t>Generador de marcapasos cardíaco o marcapasos de terapia de re sincronización cardíaca</t>
  </si>
  <si>
    <t>Cables o electrodos o accesorios para marcapasos cardíacos</t>
  </si>
  <si>
    <t>Introductores de cables o sets para marcapasos cardíacos</t>
  </si>
  <si>
    <t>Grabadora cardíaca</t>
  </si>
  <si>
    <t>Equipos de sistema de red de imágenes digitales de defensa din</t>
  </si>
  <si>
    <t>Equipos de sistema estándar de comunicaciones de imágenes digitales en medicina dicom</t>
  </si>
  <si>
    <t>Sistemas de computador para archivo de fotografías médicas pacs</t>
  </si>
  <si>
    <t>Hardware de sistema de archivo de película de rayos x para usos médicos</t>
  </si>
  <si>
    <t>Software de sistema de archivo de película de rayos x para usos médicos</t>
  </si>
  <si>
    <t>Estampadores de luz del día para películas de rayos x o impresoras de identificación para uso médico</t>
  </si>
  <si>
    <t>Procesadores para luz del día o cuarto oscuro de imágenes médicas</t>
  </si>
  <si>
    <t>Cajas de paso de seguridad de rayos x para uso médico</t>
  </si>
  <si>
    <t>Toners o desarrolladores para uso médico</t>
  </si>
  <si>
    <t>Impresoras láser en seco para imágenes o reproductores de imágenes para uso médico</t>
  </si>
  <si>
    <t>Kits de químicos para procesar películas de rayos x de uso médico</t>
  </si>
  <si>
    <t>Equipos o suministros de cuarto oscuro de rayos x para uso médico</t>
  </si>
  <si>
    <t>Fijadores para procesar película de rayos x para uso médico</t>
  </si>
  <si>
    <t>Sets de calibradores para sistemas de combinación de desplegadores e impresoras de rayos x</t>
  </si>
  <si>
    <t>Marcadores de películas de rayos x para uso médico</t>
  </si>
  <si>
    <t>Ayudas de posicionamiento para tomografía computarizada ct o cat para uso médico</t>
  </si>
  <si>
    <t>Ayudas de posicionamiento para imágenes de resonancia magnética mri para uso médico</t>
  </si>
  <si>
    <t>Ayudas de posicionamiento para uso radiológico general para uso médico</t>
  </si>
  <si>
    <t>Dosímetros de radiación para uso médico</t>
  </si>
  <si>
    <t>Películas o brazaletes de radiación para uso médico</t>
  </si>
  <si>
    <t>Estantes para delantales de protección radiológica para uso médico</t>
  </si>
  <si>
    <t>Delantales o máscaras o cortinas de protección radiológica para uso médico</t>
  </si>
  <si>
    <t>Contenedores portátiles de protección para materiales radiológicos radiactivos para uso médico</t>
  </si>
  <si>
    <t>Auriculares de protección radiológica para uso médico</t>
  </si>
  <si>
    <t>Guantes de protección radiológica para uso médico</t>
  </si>
  <si>
    <t>Pantallas de pie o portátiles de protección radiológica para uso médico</t>
  </si>
  <si>
    <t>Paneles instalados de piso o techo o pared de protección radiológica para uso médico</t>
  </si>
  <si>
    <t>Cámaras o habitaciones o cajas fuertes de protección radiológica para uso médico</t>
  </si>
  <si>
    <t>Bastones o accesorios para bastones</t>
  </si>
  <si>
    <t>Muletas o accesorios para muletas</t>
  </si>
  <si>
    <t>Dispositivos de posicionamiento</t>
  </si>
  <si>
    <t>Levantadores o ayudas para ponerse de pie</t>
  </si>
  <si>
    <t>Accesorios para caminadores o andadores</t>
  </si>
  <si>
    <t>Caminadores o andadores</t>
  </si>
  <si>
    <t>Dispositivos de cuerpo entero para deslizarse o voltearse</t>
  </si>
  <si>
    <t>Dispositivos o accesorios de movilidad multifuncional</t>
  </si>
  <si>
    <t>Cascos protectores de cabeza o cara o dispositivos o accesorios para los discapacitados físicamente</t>
  </si>
  <si>
    <t>Tablas para bañarse para los discapacitados físicamente</t>
  </si>
  <si>
    <t>Cepillos de baño o esponjas o estropajos para los discapacitados físicamente</t>
  </si>
  <si>
    <t>Elevadores para baño o accesorios para los discapacitados físicamente</t>
  </si>
  <si>
    <t>Guantes de baño para los discapacitados físicamente</t>
  </si>
  <si>
    <t>Almohadas de baño para los discapacitados físicamente</t>
  </si>
  <si>
    <t>Cómodas o accesorios para los discapacitados físicamente</t>
  </si>
  <si>
    <t>Asientos de inodoro elevados para los discapacitados físicamente</t>
  </si>
  <si>
    <t>Barras de sujeción o barandas para la tina para los discapacitados físicamente</t>
  </si>
  <si>
    <t>Ducha de mano para personas con desafíos físicos</t>
  </si>
  <si>
    <t>Asientos o sillas para la ducha o el baño para los discapacitados físicamente</t>
  </si>
  <si>
    <t>Baños de asiento para los discapacitados físicamente</t>
  </si>
  <si>
    <t>Soportes de brazos para el inodoro para los discapacitados físicamente</t>
  </si>
  <si>
    <t>Marcos para el inodoro para los discapacitados físicamente</t>
  </si>
  <si>
    <t>Asientos de inodoro para los discapacitados físicamente</t>
  </si>
  <si>
    <t>Levantadores de asientos de inodoro para los discapacitados físicamente</t>
  </si>
  <si>
    <t>Ayudas de higiene o estimulación de tocador para los discapacitados físicamente</t>
  </si>
  <si>
    <t>Bancos de transferencia para los discapacitados físicamente</t>
  </si>
  <si>
    <t>Alarma de pulso de mojada en la cama para los discapacitados físicamente</t>
  </si>
  <si>
    <t>Interruptores de comunicación adaptativa para los discapacitados físicamente</t>
  </si>
  <si>
    <t>Dispositivos braille para los discapacitados físicamente</t>
  </si>
  <si>
    <t>Papel o plástico para escribir braille para los discapacitados físicamente</t>
  </si>
  <si>
    <t>Señaladores de cabeza o palitos para la boca para los discapacitados físicamente</t>
  </si>
  <si>
    <t>Ayudas auditivas para los discapacitados físicamente</t>
  </si>
  <si>
    <t>Tableros de letras o símbolos para los discapacitados físicamente</t>
  </si>
  <si>
    <t>Dispositivos de telecomunicación tdd o teletipos tty para los discapacitados físicamente</t>
  </si>
  <si>
    <t>Ayudas telefónicas para los discapacitados físicamente</t>
  </si>
  <si>
    <t>Ayudas de mecanografía para los discapacitados físicamente</t>
  </si>
  <si>
    <t>Ayudas de escritura para los discapacitados físicamente</t>
  </si>
  <si>
    <t>Sintetizadores de voz para los discapacitados físicamente</t>
  </si>
  <si>
    <t>Estuches para ayudas auditivas</t>
  </si>
  <si>
    <t>Ganchos para abotonarse para los discapacitados físicamente</t>
  </si>
  <si>
    <t>Kits para vestirse para los discapacitados físicamente</t>
  </si>
  <si>
    <t>Palos para vestirse para los discapacitados físicamente</t>
  </si>
  <si>
    <t>Cepillos de pelo o peinillas para los discapacitados físicamente</t>
  </si>
  <si>
    <t>Espejo de inspección para los discapacitados físicamente</t>
  </si>
  <si>
    <t>Aplicadores de lociones para los discapacitados físicamente</t>
  </si>
  <si>
    <t>Cuidado de la boca para los discapacitados físicamente</t>
  </si>
  <si>
    <t>Cortaúñas o limas para los discapacitados físicamente</t>
  </si>
  <si>
    <t>Ganchos para sujetarse los pantalones para los discapacitados físicamente</t>
  </si>
  <si>
    <t>Calzadores para los discapacitados físicamente</t>
  </si>
  <si>
    <t>Hormas de zapatos para los discapacitados físicamente</t>
  </si>
  <si>
    <t>Media o ayudas para apilar para los discapacitados físicamente</t>
  </si>
  <si>
    <t>Jaladores de cremalleras para los discapacitados físicamente</t>
  </si>
  <si>
    <t>Materiales anti resbalón para los discapacitados físicamente</t>
  </si>
  <si>
    <t>Dispositivos de ayuda para cocinar para los discapacitados físicamente</t>
  </si>
  <si>
    <t>Abre latas para los físicamente discapacitados</t>
  </si>
  <si>
    <t>Picadores para los discapacitados físicamente</t>
  </si>
  <si>
    <t>Tazas o tazones (mugs) para los discapacitados físicamente</t>
  </si>
  <si>
    <t>Sujetadores de cubiertos o de utensilios para los discapacitados físicamente</t>
  </si>
  <si>
    <t>Cubiertos o utensilios para los discapacitados físicamente</t>
  </si>
  <si>
    <t>Tablas para cortar o pelar para los discapacitados físicamente</t>
  </si>
  <si>
    <t>Sujetadores de bebida para los discapacitados físicamente</t>
  </si>
  <si>
    <t>Baberos o recogedores de comida para los discapacitados físicamente</t>
  </si>
  <si>
    <t>Forros para comida para los discapacitados físicamente</t>
  </si>
  <si>
    <t>Sujetadores para dispositivos de cocina para los discapacitados físicamente</t>
  </si>
  <si>
    <t>Temporizadores digitales jumbo para los discapacitados físicamente</t>
  </si>
  <si>
    <t>Ayudas para medir para los discapacitados físicamente</t>
  </si>
  <si>
    <t>Auto alimentadores o accesorios para los discapacitados físicamente</t>
  </si>
  <si>
    <t>Pitillos o sujeta pitillos para los discapacitados físicamente</t>
  </si>
  <si>
    <t>Vajillas para los discapacitados físicamente</t>
  </si>
  <si>
    <t>Balanzas de comida habladoras para los discapacitados físicamente</t>
  </si>
  <si>
    <t>Abridores de puertas para los discapacitados físicamente</t>
  </si>
  <si>
    <t>Dispositivos para echar llave o sujetadores para los discapacitados físicamente</t>
  </si>
  <si>
    <t>Dispositivos para abrir puertas para los discapacitados físicamente</t>
  </si>
  <si>
    <t>Extensiones de interruptores de luz para los discapacitados físicamente</t>
  </si>
  <si>
    <t>Plumeros o cepillos de mango largo para los discapacitados físicamente</t>
  </si>
  <si>
    <t>Tijeras que se abren solas para los discapacitados físicamente</t>
  </si>
  <si>
    <t>Cepillos de succión para los discapacitados físicamente</t>
  </si>
  <si>
    <t>Barajadores de naipe automáticos para los discapacitados físicamente</t>
  </si>
  <si>
    <t>Juegos de mesa para los discapacitados físicamente</t>
  </si>
  <si>
    <t>Sujetadores de libros para los discapacitados físicamente</t>
  </si>
  <si>
    <t>Naipes de figuras grandes o braille para los discapacitados físicamente</t>
  </si>
  <si>
    <t>Equipo de camping para los discapacitados físicamente</t>
  </si>
  <si>
    <t>Ayudas de pesca o cacería para los discapacitados físicamente</t>
  </si>
  <si>
    <t>Ayudas de flotación o natación para los discapacitados físicamente</t>
  </si>
  <si>
    <t>Herramientas de jardinería para los discapacitados físicamente</t>
  </si>
  <si>
    <t>Herramientas o materiales o equipos de manualidades para los discapacitados físicamente</t>
  </si>
  <si>
    <t>Volteadores de páginas para los discapacitados físicamente</t>
  </si>
  <si>
    <t>Sujetadores de naipes para los discapacitados físicamente</t>
  </si>
  <si>
    <t>Ayudas de costura para los discapacitados físicamente</t>
  </si>
  <si>
    <t>Ayudas para fumar para los discapacitados físicamente</t>
  </si>
  <si>
    <t>Trituradores o partidores de píldoras para los discapacitados físicamente</t>
  </si>
  <si>
    <t>Organizadores de píldoras para los discapacitados físicamente</t>
  </si>
  <si>
    <t>Recordadores de píldoras para los discapacitados físicamente</t>
  </si>
  <si>
    <t>Exprimidores de tubos para los discapacitados físicamente</t>
  </si>
  <si>
    <t>Materiales o dispositivos de agarre para los discapacitados físicamente</t>
  </si>
  <si>
    <t>Sujetadores para los discapacitados físicamente</t>
  </si>
  <si>
    <t>Abridores de contenedores para los discapacitados físicamente</t>
  </si>
  <si>
    <t>Alcanzadores para los discapacitados físicamente</t>
  </si>
  <si>
    <t>Catéteres de línea arterial</t>
  </si>
  <si>
    <t>Válvulas de descarga de catéteres arteriales de línea continua</t>
  </si>
  <si>
    <t>Catéteres venosos centrales</t>
  </si>
  <si>
    <t>Catéteres intravenosos periféricos para uso general</t>
  </si>
  <si>
    <t>Catéteres pediátricos o intravenosos para venas del cuero cabelludo o arteriales</t>
  </si>
  <si>
    <t>Catéteres umbilicales</t>
  </si>
  <si>
    <t>Kits de arranque intravenoso o arterial sin catéter</t>
  </si>
  <si>
    <t>Kits de cuidado de la piel para catéter arterial o intravenoso</t>
  </si>
  <si>
    <t>Bandejas para catéteres intravenosos o arteriales</t>
  </si>
  <si>
    <t>Cánulas intravenosas o arteriales y accesorios</t>
  </si>
  <si>
    <t>Kits de cateterización cardiovascular</t>
  </si>
  <si>
    <t>Detectores de burbujas de aire para administración arterial o intravenosa</t>
  </si>
  <si>
    <t>Puertos o lugares de inyección o tapas o protectores para administración arterial o intravenosa</t>
  </si>
  <si>
    <t>Tubos de extensión arteriales o intravenosos</t>
  </si>
  <si>
    <t>Adaptadores o conectores o candados o tapas o protectores para tubos arteriales o intravenosos</t>
  </si>
  <si>
    <t>Válvulas de chequeo de tubos arteriales o intravenosos</t>
  </si>
  <si>
    <t>Pinzas de tubos intravenosos o arteriales</t>
  </si>
  <si>
    <t>Filtros o pantallas para tubos arteriales o intravenosos de uso general</t>
  </si>
  <si>
    <t>Etiquetas o cintas de identificación de tubos intravenosos o arteriales</t>
  </si>
  <si>
    <t>Sets de administración de tubos intravenosos o arteriales</t>
  </si>
  <si>
    <t>Puertos o tapas o protectores de entrada de espiga de tubos intravenosos</t>
  </si>
  <si>
    <t>Espigas o tapas o protectores de tubos intravenosos</t>
  </si>
  <si>
    <t>Puertos de inyección o llaves de paso o colectores sin aguja de tubos arteriales o intravenosos</t>
  </si>
  <si>
    <t>Cierres o broches de extensión de transferencia de tubos intravenosos</t>
  </si>
  <si>
    <t>Kits de administración de tubos intravenosos con catéter</t>
  </si>
  <si>
    <t>Tubos intravenosos de medicación secundaria</t>
  </si>
  <si>
    <t>Sets de extensión arterial o intravenosa</t>
  </si>
  <si>
    <t>Calentadores de resistencia para agujas</t>
  </si>
  <si>
    <t>Bandejas para procedimientos arteriales o intravenosos</t>
  </si>
  <si>
    <t>Bolsas o contenedores de infusión arterial o intravenosa de único puerto</t>
  </si>
  <si>
    <t>Bolsas o contenedores de transferencia de infusión arterial o intravenosa</t>
  </si>
  <si>
    <t>Calentadores de fluido de infusión arterial o intravenosa</t>
  </si>
  <si>
    <t>Bolsas de infusión de presión arterial o intravenosa</t>
  </si>
  <si>
    <t>Ensamblajes de vial de infusión de analgésicos</t>
  </si>
  <si>
    <t>Picos de bolsas o contenedores de transferencia de infusión arterial o intravenosa</t>
  </si>
  <si>
    <t>Sets o kits de infusión de analgésicos</t>
  </si>
  <si>
    <t>Forros para tablas de brazo arterial o intravenoso</t>
  </si>
  <si>
    <t>Tablas de brazo arterial o intravenoso</t>
  </si>
  <si>
    <t>Cintas o vendajes o correas o mangas para posicionamiento de catéter arterial o intravenoso</t>
  </si>
  <si>
    <t>Flujómetros o reguladores intravenosos calibrados por dial</t>
  </si>
  <si>
    <t>Contadores o reguladores de goteo intravenoso</t>
  </si>
  <si>
    <t>Detectores ultrasónicos de flujo de sangre</t>
  </si>
  <si>
    <t>Bombas de infusión intravenosa de uso general</t>
  </si>
  <si>
    <t>Bombas de infusión de jeringa intravenosa</t>
  </si>
  <si>
    <t>Bombas de infusión intravenosa multicanal</t>
  </si>
  <si>
    <t>Bombas de infusión controlada de analgésicos para pacientes</t>
  </si>
  <si>
    <t>Partes o accesorios de bombas intravenosas</t>
  </si>
  <si>
    <t>Analizadores o sensores de bombas de infusión intravenosas</t>
  </si>
  <si>
    <t>Transductores de bombas de infusión intravenosas</t>
  </si>
  <si>
    <t>Kits o accesorios de bombas de infusión</t>
  </si>
  <si>
    <t>Colgadores de equipos de línea arterial o intravenosa</t>
  </si>
  <si>
    <t>Rieles o colgadores montados para sistemas de infusión intravenosa por gravedad</t>
  </si>
  <si>
    <t>Postes de infusión intravenosa para sillas de ruedas</t>
  </si>
  <si>
    <t>Postes o puestos de línea arterial o intravenosa</t>
  </si>
  <si>
    <t>Sets de jeringas de inyección intravenosa sin aguja o cánula de inyección</t>
  </si>
  <si>
    <t>Cánulas o adaptadores o decantadores para el retiro de vial o bolsa sin aguja</t>
  </si>
  <si>
    <t>Kits de administración de transfusión de sangre</t>
  </si>
  <si>
    <t>Filtros o accesorios o pantallas para transfusión de sangre</t>
  </si>
  <si>
    <t>Sistemas de identificación para administración o transfusión de sangre</t>
  </si>
  <si>
    <t>Tubos para administración o transfusión de sangre</t>
  </si>
  <si>
    <t>Pinzas para tubos de administración o transfusión de sangre</t>
  </si>
  <si>
    <t>Sistemas de recolección de desechos para administración o transfusión de sangre</t>
  </si>
  <si>
    <t>Sistemas de calentamiento o transfusión de sangre</t>
  </si>
  <si>
    <t>Bolsas o contenedores para administración o transfusión de sangre</t>
  </si>
  <si>
    <t>Sistemas de conservación para administración o transfusión de sangre</t>
  </si>
  <si>
    <t>Bombas de infusión para alimentación enteral</t>
  </si>
  <si>
    <t>Sets de administración de alimentación enteral</t>
  </si>
  <si>
    <t>Sets o bandejas de irrigación para alimentación enteral</t>
  </si>
  <si>
    <t>Bolsas o contenedores para nutrición enteral</t>
  </si>
  <si>
    <t>Adaptadores o conectores o extensiones para alimentación enteral</t>
  </si>
  <si>
    <t>Dispositivos para asegurar tubos naso entéricos</t>
  </si>
  <si>
    <t>Cepillos para limpiar tubos enterales</t>
  </si>
  <si>
    <t>Válvulas de fijación de alimentación enteral</t>
  </si>
  <si>
    <t>Cámaras de pesaje de nutrición enteral</t>
  </si>
  <si>
    <t>Sets de tubos de bombeo de infusión para alimentación enteral</t>
  </si>
  <si>
    <t>Tubos de gastrostomía para uso general</t>
  </si>
  <si>
    <t>Tubos para gastrostomía endoscópica percutánea</t>
  </si>
  <si>
    <t>Tubos para yeyunostomía</t>
  </si>
  <si>
    <t>Botones de acceso gástrico</t>
  </si>
  <si>
    <t>Sujetadores de tubos de gastrostomía o yeyunostomía</t>
  </si>
  <si>
    <t>Kits de descompresión del colon</t>
  </si>
  <si>
    <t>Sets de catéter y aguja para yeyunostomía</t>
  </si>
  <si>
    <t>Kits de tubos de alimentación para gastrostomía</t>
  </si>
  <si>
    <t>Tubos nasogástricos</t>
  </si>
  <si>
    <t>Tubos nasoyeyunales</t>
  </si>
  <si>
    <t>Tubos de descompresión gástrica</t>
  </si>
  <si>
    <t>Tubos naso entéricos no clasificados en otra parte</t>
  </si>
  <si>
    <t>Filtros nasogástricos</t>
  </si>
  <si>
    <t>Fórmulas de suplementos para adultos de uso general</t>
  </si>
  <si>
    <t>Fórmulas de suplementos pediátricos</t>
  </si>
  <si>
    <t>Fórmulas de suplementos específicos para enfermedades de adultos</t>
  </si>
  <si>
    <t>Fórmulas de suplementos específicos para enfermedades pediátricas</t>
  </si>
  <si>
    <t>Barras nutricionales o pudín u otros suplementos</t>
  </si>
  <si>
    <t>Espesantes de comidas o bebidas nutricionales para uso médico</t>
  </si>
  <si>
    <t>Chupos de teteros</t>
  </si>
  <si>
    <t>Bombas de seno o sus accesorios</t>
  </si>
  <si>
    <t>Conchas o protectores de senos</t>
  </si>
  <si>
    <t>Kits de bombas de senos</t>
  </si>
  <si>
    <t>Pulverizadores de tabletas o accesorios</t>
  </si>
  <si>
    <t>Dispensadores o accesorios de pulverizadores de tabletas</t>
  </si>
  <si>
    <t>Cortadores de tabletas o accesorios</t>
  </si>
  <si>
    <t>Zapatos de yeso</t>
  </si>
  <si>
    <t>Materiales para acolchonar yesos o tablillas</t>
  </si>
  <si>
    <t>Protectores de yesos o tablillas</t>
  </si>
  <si>
    <t>Media o revestimientos para yeso o tablillas</t>
  </si>
  <si>
    <t>Rollos o cintas para enyesar para uso ortopédico</t>
  </si>
  <si>
    <t>Material de yeso para tablillas para uso ortopédico</t>
  </si>
  <si>
    <t>Sistemas de tablillas ortopédicas</t>
  </si>
  <si>
    <t>Componentes de ortesis termoplástica</t>
  </si>
  <si>
    <t>Kits o materiales para tablillas termoplásticas</t>
  </si>
  <si>
    <t>Sets de tablillas de tracción</t>
  </si>
  <si>
    <t>Materiales de unión de yesos o tablillas</t>
  </si>
  <si>
    <t>Estuches para transportar y almacenar tablillas o tablillas pre cortadas o sistemas de tablillas</t>
  </si>
  <si>
    <t>Rollos de instrumentos para sets o accesorios de tablillas</t>
  </si>
  <si>
    <t>Estuches para tablillas o accesorios</t>
  </si>
  <si>
    <t>Carritos para yeso o tablillas</t>
  </si>
  <si>
    <t>Cortadores o sierras para yeso</t>
  </si>
  <si>
    <t>Sistemas de remoción de yeso</t>
  </si>
  <si>
    <t>Vacíos de yeso</t>
  </si>
  <si>
    <t>Bandejas de impresión de yeso</t>
  </si>
  <si>
    <t>Puestos de yeso</t>
  </si>
  <si>
    <t>Fieltros de recubrimiento ortopédico para tobillo o pie</t>
  </si>
  <si>
    <t>Fieltros de recubrimiento ortopédico para cadera</t>
  </si>
  <si>
    <t>Soportes de abrazaderas de rodilla o de abrazaderas de rodilla articuladas</t>
  </si>
  <si>
    <t>Inmovilizadores o vendas artroscópicas para rodilla</t>
  </si>
  <si>
    <t>Fieltros de recubrimiento ortopédico para pierna o accesorios</t>
  </si>
  <si>
    <t>Productos ortóticos o para el cuidado de los pies</t>
  </si>
  <si>
    <t>Abrazaderas para caminar</t>
  </si>
  <si>
    <t>Almohadas para fractura del fémur</t>
  </si>
  <si>
    <t>Fieltros de recubrimiento ortopédico para el brazo</t>
  </si>
  <si>
    <t>Fieltros de recubrimiento ortopédico para la espalda o lumbares o para el sacro</t>
  </si>
  <si>
    <t>Collares cervicales o abrazaderas para el cuello</t>
  </si>
  <si>
    <t>Fieltros de recubrimiento ortopédico para la clavícula</t>
  </si>
  <si>
    <t>Fieltros de recubrimiento ortopédico para el codo</t>
  </si>
  <si>
    <t>Fieltros de recubrimiento ortopédico para el antebrazo o la muñeca o el pulgar</t>
  </si>
  <si>
    <t>Fieltros de recubrimiento ortopédico para la mano o el dedo</t>
  </si>
  <si>
    <t>Fieltros de recubrimiento ortopédico para las costillas o el abdomen</t>
  </si>
  <si>
    <t>Fieltros de recubrimiento ortopédico para los hombros</t>
  </si>
  <si>
    <t>Órtosis ortopédicas espinales</t>
  </si>
  <si>
    <t>Faja para hernias</t>
  </si>
  <si>
    <t>Kits de tablillas estabilizadoras</t>
  </si>
  <si>
    <t>Partes o accesorios de tablillas estabilizadoras</t>
  </si>
  <si>
    <t>Dispositivos prostéticos para las extremidades inferiores</t>
  </si>
  <si>
    <t>Dispositivos prostéticos para las extremidades superiores</t>
  </si>
  <si>
    <t>Dispositivos o accesorios de sujeción prostética</t>
  </si>
  <si>
    <t>Media o forro prostético de muñón</t>
  </si>
  <si>
    <t>Suministros de tracción de brazo</t>
  </si>
  <si>
    <t>Suministros de tracción de mano o dedos</t>
  </si>
  <si>
    <t>Suministros de tracción de cabeza o cuello</t>
  </si>
  <si>
    <t>Suministros de tracción de piernas</t>
  </si>
  <si>
    <t>Carritos móviles de tracción</t>
  </si>
  <si>
    <t>Suministros de tracción de pelvis o espalda</t>
  </si>
  <si>
    <t>Suministros de terapia de tracción de perno</t>
  </si>
  <si>
    <t>Hardware o pesas de tracción ortopédica</t>
  </si>
  <si>
    <t>Fieltros de recubrimiento de tracción ortopédica para uso general</t>
  </si>
  <si>
    <t>Bombas de cicatriz ortopédica</t>
  </si>
  <si>
    <t>Aplicaciones ortopédicas de miembro superior</t>
  </si>
  <si>
    <t>Productos de enseñanza para vestirse</t>
  </si>
  <si>
    <t>Productos para evaluación o pruebas cognitivas o de destreza o de percepción o sensoriales</t>
  </si>
  <si>
    <t>Juegos terapéuticos</t>
  </si>
  <si>
    <t>Tableros perforados o tableros de actividades de uso terapéutico</t>
  </si>
  <si>
    <t>Rompecabezas de uso terapéutico</t>
  </si>
  <si>
    <t>Cajas de decoración de uso terapéutico</t>
  </si>
  <si>
    <t>Vigas de balance o de soporte o mecedoras para rehabilitación o terapia</t>
  </si>
  <si>
    <t>Dispositivos para escalar para rehabilitación o terapia</t>
  </si>
  <si>
    <t>Dispositivos o accesorios de moción pasiva continua cpm</t>
  </si>
  <si>
    <t>Patines de ejercicio de extremidades para rehabilitación o terapia</t>
  </si>
  <si>
    <t>Pedales de ejercicio para rehabilitación o terapia</t>
  </si>
  <si>
    <t>Tablas para ejercicios sin gravedad para rehabilitación o terapia</t>
  </si>
  <si>
    <t>Poleas o accesorios para rehabilitación o terapia</t>
  </si>
  <si>
    <t>Bandas de ejercicio o masilla o tubos o accesorios para rehabilitación o terapia</t>
  </si>
  <si>
    <t>Patinetas o patines de ocho figuras para rehabilitación o terapia</t>
  </si>
  <si>
    <t>Pelotas o accesorios terapéuticos</t>
  </si>
  <si>
    <t>Dispositivos de movimiento vestibular para rehabilitación o terapia</t>
  </si>
  <si>
    <t>Pesas o sets o accesorios para rehabilitación o terapia</t>
  </si>
  <si>
    <t>Bandas caminadoras ejercitadoras para rehabilitación o terapia</t>
  </si>
  <si>
    <t>Bolsas de arena o sets de bolsas de arena para rehabilitación o terapia</t>
  </si>
  <si>
    <t>Cinturones de pesas o kits para rehabilitación o terapia</t>
  </si>
  <si>
    <t>Vibradores eléctricos para rehabilitación o terapia</t>
  </si>
  <si>
    <t>Asientos acolchonados o accesorios terapéuticos</t>
  </si>
  <si>
    <t>Ejercitadoras de muñecas para rehabilitación o terapia</t>
  </si>
  <si>
    <t>Arcilla cerámica terapéutica o accesorios</t>
  </si>
  <si>
    <t>Esterillas o plataformas para rehabilitación o terapia</t>
  </si>
  <si>
    <t>Ejercitadoras de bota para rehabilitación o terapia</t>
  </si>
  <si>
    <t>Ejercitadoras de pulmón para rehabilitación o terapia</t>
  </si>
  <si>
    <t>Aparatos o suministros para terapia ultrasónica</t>
  </si>
  <si>
    <t>Máquinas de pesas para rehabilitación o terapia</t>
  </si>
  <si>
    <t>Cinturones de manera de caminar para rehabilitación o terapia</t>
  </si>
  <si>
    <t>Rampas de entrenamiento para rehabilitación o terapia</t>
  </si>
  <si>
    <t>Escaleras de entrenamiento para rehabilitación o terapia</t>
  </si>
  <si>
    <t>Barras de manera de caminar para rehabilitación o terapia</t>
  </si>
  <si>
    <t>Barras paralelas para rehabilitación o terapia</t>
  </si>
  <si>
    <t>Caminadoras o bicicletas o ejercitadoras de manera de caminar</t>
  </si>
  <si>
    <t>Tableros de salto o accesorios para rehabilitación o terapia</t>
  </si>
  <si>
    <t>Cajas de levantar o accesorios para rehabilitación o terapia</t>
  </si>
  <si>
    <t>Árboles de tubos o accesorios para rehabilitación o terapia</t>
  </si>
  <si>
    <t>Carros de halar o empujar o accesorios para rehabilitación o terapia</t>
  </si>
  <si>
    <t>Mesas o estaciones de trabajo o accesorios para rehabilitación o terapia</t>
  </si>
  <si>
    <t>Tijeras para autopsias</t>
  </si>
  <si>
    <t>Fórceps de disección de uso general para autopsias</t>
  </si>
  <si>
    <t>Sondas de bala para autopsias</t>
  </si>
  <si>
    <t>Jaladores de hilo o aguja para autopsias</t>
  </si>
  <si>
    <t>Cuchillos o cuchillas para autopsias</t>
  </si>
  <si>
    <t>Cinceles u osteotomos para autopsias</t>
  </si>
  <si>
    <t>Hilo post mortem</t>
  </si>
  <si>
    <t>Agujas post mortem</t>
  </si>
  <si>
    <t>Kits de disección para autopsias</t>
  </si>
  <si>
    <t>Ganchos de incisión post mortem</t>
  </si>
  <si>
    <t>Directores de vena para autopsias</t>
  </si>
  <si>
    <t>Sierras para autopsias</t>
  </si>
  <si>
    <t>Cuchillas de sierra o accesorios para autopsias</t>
  </si>
  <si>
    <t>Tablas o almohadillas de disección</t>
  </si>
  <si>
    <t>Estuches para instrumentos o accesorios quirúrgicos post mortem</t>
  </si>
  <si>
    <t>Rollos de instrumentos para instrumentos o accesorios quirúrgicos post mortem</t>
  </si>
  <si>
    <t>Recolectores de polvo de huesos</t>
  </si>
  <si>
    <t>Bolsa para cadáver de uso médico</t>
  </si>
  <si>
    <t>Bolsas de transporte del cadáver</t>
  </si>
  <si>
    <t>Apoya cabezas para autopsias</t>
  </si>
  <si>
    <t>Tablas de cuerpo para autopsias</t>
  </si>
  <si>
    <t>Balanzas colgantes para autopsias</t>
  </si>
  <si>
    <t>Bolsas o contenedores para especímenes para autopsias</t>
  </si>
  <si>
    <t>Kits de enfermedades infecciosas para autopsias</t>
  </si>
  <si>
    <t>Cintas o brazaletes de identificación post mortem</t>
  </si>
  <si>
    <t>Aspiradoras o tubos de vacío para recolección de fluidos para autopsias</t>
  </si>
  <si>
    <t>Termómetros rectales post mortem</t>
  </si>
  <si>
    <t>Dispositivos para enderezar dedos post mortem</t>
  </si>
  <si>
    <t>Kits de construcción de tejidos de cadáveres</t>
  </si>
  <si>
    <t>Estaciones de trabajo para autopsia macroscópica o accesorios</t>
  </si>
  <si>
    <t>Lavaderos o accesorios para autopsias</t>
  </si>
  <si>
    <t>Tablas o accesorios para autopsias</t>
  </si>
  <si>
    <t>Tablas para necropsia o accesorios</t>
  </si>
  <si>
    <t>Tablas o accesorios para disección de animales post mortem</t>
  </si>
  <si>
    <t>Estaciones de trabajo para embalsamar o accesorios</t>
  </si>
  <si>
    <t>Estaciones de trabajo para autopsias de drenaje o accesorios</t>
  </si>
  <si>
    <t>Gabinetes de almacenamiento de cadáveres</t>
  </si>
  <si>
    <t>Transportadores de cadáveres</t>
  </si>
  <si>
    <t>Poleas de elevación de tijeras para cadáveres</t>
  </si>
  <si>
    <t>Gabinetes refrigeradores para las morgues</t>
  </si>
  <si>
    <t>Cuartos refrigeradores para la morgue</t>
  </si>
  <si>
    <t>Congeladores para morgues</t>
  </si>
  <si>
    <t>Carritos de autopsia</t>
  </si>
  <si>
    <t>Bandejas para cadáveres</t>
  </si>
  <si>
    <t>Dispositivos de elevación o transferencia de cadáveres</t>
  </si>
  <si>
    <t>Contenedores para transporte de cuerpos</t>
  </si>
  <si>
    <t>Materiales de huellas dactilares o impresión post mortem</t>
  </si>
  <si>
    <t>Máscaras anti putrefacción</t>
  </si>
  <si>
    <t>Kits o suministros de detección de sangre post mortem</t>
  </si>
  <si>
    <t>Kits de recolección de evidencia biológica</t>
  </si>
  <si>
    <t>Inyectores de cavidad para embalsamar</t>
  </si>
  <si>
    <t>Tubos de drenaje de venas para embalsamar</t>
  </si>
  <si>
    <t>Fluidos para embalsamar o tratamientos químicos</t>
  </si>
  <si>
    <t>Tubos de inyección para embalsamar</t>
  </si>
  <si>
    <t>Lavaderos o accesorios para embalsamar</t>
  </si>
  <si>
    <t>Kits para embalsamar</t>
  </si>
  <si>
    <t>Agujas inyectoras para embalsamar</t>
  </si>
  <si>
    <t>Protectores de ojos</t>
  </si>
  <si>
    <t>Trajes mortuorios</t>
  </si>
  <si>
    <t>Paquetes mortuorios</t>
  </si>
  <si>
    <t>Lienzos mortuorios</t>
  </si>
  <si>
    <t>Aspiradoras mortuorias</t>
  </si>
  <si>
    <t>Compuestos endurecedores mortuorios</t>
  </si>
  <si>
    <t>Monitores de apnea o accesorios</t>
  </si>
  <si>
    <t>Monitores de gas arterial o accesorios</t>
  </si>
  <si>
    <t>Monitores de óxido de carbono exhalado o suministros</t>
  </si>
  <si>
    <t>Estetoscopios esofágicos</t>
  </si>
  <si>
    <t>Kits de monitoreo respiratorio o sus accesorios</t>
  </si>
  <si>
    <t>Monitores de oxígeno o suministros</t>
  </si>
  <si>
    <t>Pletismógrafos de cuerpo</t>
  </si>
  <si>
    <t>Espirómetros o sus accesorios o suministros</t>
  </si>
  <si>
    <t>Pantallas de función pulmonar para junto a la cama</t>
  </si>
  <si>
    <t>Flujómetros de pico</t>
  </si>
  <si>
    <t>Calculadoras de función pulmonar</t>
  </si>
  <si>
    <t>Dispositivos de calibración pulmonar</t>
  </si>
  <si>
    <t>Tubos de función pulmonar o accesorios</t>
  </si>
  <si>
    <t>Productos de prueba de estrés pulmonar</t>
  </si>
  <si>
    <t>Monitores de estudio de sueño o accesorios</t>
  </si>
  <si>
    <t>Monitores transcutáneos o productos relacionados</t>
  </si>
  <si>
    <t>Monitores de ventilación pulmonar</t>
  </si>
  <si>
    <t>Analizadores o monitores de gas pulmonar</t>
  </si>
  <si>
    <t>Monitores de presión pulmonar</t>
  </si>
  <si>
    <t>Monitores de temperatura respiratoria</t>
  </si>
  <si>
    <t>Neumotacos</t>
  </si>
  <si>
    <t>Filtros de monitoreo de función pulmonar</t>
  </si>
  <si>
    <t>Percusores de pecho</t>
  </si>
  <si>
    <t>Estilógrafos grabadores para espirómetros</t>
  </si>
  <si>
    <t>Cilindros de gas o dispositivos relacionados para uso médico</t>
  </si>
  <si>
    <t>Concentradores de oxígeno</t>
  </si>
  <si>
    <t>Mezcladores de aire de oxígeno</t>
  </si>
  <si>
    <t>Temporizadores de oxígeno</t>
  </si>
  <si>
    <t>Conectores o adaptadores de suministro de oxígeno</t>
  </si>
  <si>
    <t>Compresores para terapia respiratoria</t>
  </si>
  <si>
    <t>Sensores de flujo o reguladores o componentes</t>
  </si>
  <si>
    <t>Máscaras de oxígeno o partes para uso médico</t>
  </si>
  <si>
    <t>Cánulas nasales para uso médico</t>
  </si>
  <si>
    <t>Catéteres nasales o kits de cateterización para uso médico</t>
  </si>
  <si>
    <t>Capuchas para la cabeza para uso médico</t>
  </si>
  <si>
    <t>Carpas de aerosol para uso médico</t>
  </si>
  <si>
    <t>Cámaras hiperbáricas para uso médico</t>
  </si>
  <si>
    <t>Incubadoras para uso médico</t>
  </si>
  <si>
    <t>Tubos o conectores de oxígeno para uso médico</t>
  </si>
  <si>
    <t>Estuches para insufladores nasales</t>
  </si>
  <si>
    <t>Inhaladores o sets</t>
  </si>
  <si>
    <t>Accesorios para productos de sistemas de entrega de oxígeno para terapia o sus suministros</t>
  </si>
  <si>
    <t>Insuflador de oxígeno o sus accesorios</t>
  </si>
  <si>
    <t>Convertidores de oxígeno líquido</t>
  </si>
  <si>
    <t>Filtros de concentradores de oxígeno</t>
  </si>
  <si>
    <t>Humidificadores o vaporizadores respiratorios</t>
  </si>
  <si>
    <t>Nebulizadores o accesorios</t>
  </si>
  <si>
    <t>Sets de transferencia para terapia respiratoria</t>
  </si>
  <si>
    <t>Vías aéreas faríngeas</t>
  </si>
  <si>
    <t>Tubos esofágicos</t>
  </si>
  <si>
    <t>Tubos endotraqueales</t>
  </si>
  <si>
    <t>Tubos de traqueotomía</t>
  </si>
  <si>
    <t>Tubos endobronquiales</t>
  </si>
  <si>
    <t>Kits de reparación de tubos endotraqueales o de traqueotomía</t>
  </si>
  <si>
    <t>Productos de aspiradores respiratorios o accesorios</t>
  </si>
  <si>
    <t>Sujetadores de vías aéreas artificiales</t>
  </si>
  <si>
    <t>Accesorios de vías aéreas artificiales</t>
  </si>
  <si>
    <t>Sets endotraqueales o de traqueotomía</t>
  </si>
  <si>
    <t>Kits de manómetros respiratorios</t>
  </si>
  <si>
    <t>Tubos nasofaríngeos</t>
  </si>
  <si>
    <t>Vías aéreas faríngeas o kits de vías aéreas</t>
  </si>
  <si>
    <t>Mordazas de presión de vías aéreas</t>
  </si>
  <si>
    <t>Accesorios de traqueotomía</t>
  </si>
  <si>
    <t>Laringoscopios o accesorios</t>
  </si>
  <si>
    <t>Aerosoles laríngeos</t>
  </si>
  <si>
    <t>Bloques de mordida</t>
  </si>
  <si>
    <t>Estiletes de intubación</t>
  </si>
  <si>
    <t>Fórceps de intubación</t>
  </si>
  <si>
    <t>Introductores</t>
  </si>
  <si>
    <t>Herramientas de doblado</t>
  </si>
  <si>
    <t>Sondas o guías de intubación</t>
  </si>
  <si>
    <t>Detectores de dióxido de carbono para pacientes</t>
  </si>
  <si>
    <t>Bombas de succión</t>
  </si>
  <si>
    <t>Catéteres de succión o sus accesorios</t>
  </si>
  <si>
    <t>Tubos o tuberías de succión</t>
  </si>
  <si>
    <t>Forros o cajitas pequeñas de succión</t>
  </si>
  <si>
    <t>Adaptadores o conectores de succión</t>
  </si>
  <si>
    <t>Kits de succión</t>
  </si>
  <si>
    <t>Quillas laríngeas o accesorios</t>
  </si>
  <si>
    <t>Componentes o accesorios de intubación</t>
  </si>
  <si>
    <t>Pulmón de hierro</t>
  </si>
  <si>
    <t>Productos de coraza de pecho</t>
  </si>
  <si>
    <t>Máquinas respiradoras de presión positiva intermitente ippb</t>
  </si>
  <si>
    <t>Máquinas de presión de aire positivo continuo no invasivo</t>
  </si>
  <si>
    <t>Máquinas de doble nivel no invasivas</t>
  </si>
  <si>
    <t>Ventiladores de transporte</t>
  </si>
  <si>
    <t>Ventiladores para cuidados intensivos de adultos o pediátricos</t>
  </si>
  <si>
    <t>Ventiladores para cuidado intensivo de bebés</t>
  </si>
  <si>
    <t>Ventiladores de alta frecuencia</t>
  </si>
  <si>
    <t>Ventiladores de cuidado en casa</t>
  </si>
  <si>
    <t>Circuitos de ventiladores o de respiración</t>
  </si>
  <si>
    <t>Bolsas de circuito de respiración</t>
  </si>
  <si>
    <t>Productos de hiperventilación</t>
  </si>
  <si>
    <t>Válvulas de presión de exhalación y positiva peep</t>
  </si>
  <si>
    <t>Máscaras o correas de presión de vías aéreas positivas continuas cpap</t>
  </si>
  <si>
    <t>Conectores o adaptadores o válvulas de circuitos</t>
  </si>
  <si>
    <t>Suministros de chequeo de ventiladores</t>
  </si>
  <si>
    <t>Termómetros de ventiladores</t>
  </si>
  <si>
    <t>Trampas de agua para ventiladores</t>
  </si>
  <si>
    <t>Puertos o líneas de muestreo de gas para ventiladores</t>
  </si>
  <si>
    <t>Intercambiadores o filtros de calor o humedad para ventiladores</t>
  </si>
  <si>
    <t>Accesorios para ventiladores</t>
  </si>
  <si>
    <t>Productos de humidificación para ventiladores</t>
  </si>
  <si>
    <t>Productos de retiro del tubo para ventiladores</t>
  </si>
  <si>
    <t>Accesorios o suministros para respiradores</t>
  </si>
  <si>
    <t>Kits de circuitos para ventiladores</t>
  </si>
  <si>
    <t>Accesorios de presión para vías aéreas positivas de doble nivel bi pap</t>
  </si>
  <si>
    <t>Resucitadores manuales</t>
  </si>
  <si>
    <t>Resucitadores neumáticos</t>
  </si>
  <si>
    <t>Máscaras o accesorios de resucitación</t>
  </si>
  <si>
    <t>Componentes o accesorios de resucitación</t>
  </si>
  <si>
    <t>Conectores de resucitación</t>
  </si>
  <si>
    <t>Kits de resucitación</t>
  </si>
  <si>
    <t>Estuches para aparatos o accesorios de resucitación</t>
  </si>
  <si>
    <t>Agujas de toracentesis</t>
  </si>
  <si>
    <t>Bandejas o juegos de toracentesis</t>
  </si>
  <si>
    <t>Catéteres o kits de cateterización de toracentesis o accesorios</t>
  </si>
  <si>
    <t>Unidad de drenaje de la cavidad pleural o accesorios</t>
  </si>
  <si>
    <t>Aparatos de gas de anestesia</t>
  </si>
  <si>
    <t>Unidades de absorción para aparatos de gas de anestesia</t>
  </si>
  <si>
    <t>Inhaladores de anestesia o unidades de inhalación o accesorios</t>
  </si>
  <si>
    <t>Sets o kits de anestesia</t>
  </si>
  <si>
    <t>Tubos para aparatos de gas de anestesia o ensamblajes de tubos o ajustes de tubos o accesorios</t>
  </si>
  <si>
    <t>Filtros de pantalla para aparatos de anestesia</t>
  </si>
  <si>
    <t>Control de temperatura para aparatos de anestesia</t>
  </si>
  <si>
    <t>Bomba intratecal</t>
  </si>
  <si>
    <t>Esterilizadores químicos o de gas</t>
  </si>
  <si>
    <t>Esterilizadores de aire seco o de aire caliente</t>
  </si>
  <si>
    <t>Esterilizadores de filtro</t>
  </si>
  <si>
    <t>Esterilizadores de bolas de vidrio</t>
  </si>
  <si>
    <t>Manijas de elevación para contenedores o bandejas de esterilización</t>
  </si>
  <si>
    <t>Dispositivos o accesorios eléctricos para limpieza de instrumentos</t>
  </si>
  <si>
    <t>Esterilizadores de radiación</t>
  </si>
  <si>
    <t>Autoclaves o esterilizadores de vapor</t>
  </si>
  <si>
    <t>Contenedores o bandejas de esterilización</t>
  </si>
  <si>
    <t>Ganchos o estantes o sujetadores para instrumentos de esterilización</t>
  </si>
  <si>
    <t>Lámparas de esterilización</t>
  </si>
  <si>
    <t>Tapas de esterilización</t>
  </si>
  <si>
    <t>Placas de identificación de esterilización</t>
  </si>
  <si>
    <t>Calentadores sanitarios o accesorios</t>
  </si>
  <si>
    <t>Gabinetes de esterilización</t>
  </si>
  <si>
    <t>Filtros de esterilización</t>
  </si>
  <si>
    <t>Sistemas de recuperación de agua de esterilización</t>
  </si>
  <si>
    <t>Barras para cánulas de esterilización</t>
  </si>
  <si>
    <t>Esterilizadores de agujas</t>
  </si>
  <si>
    <t>Packs de comprobación para esterilizadores de vapor</t>
  </si>
  <si>
    <t>Sets de esterilización</t>
  </si>
  <si>
    <t>Instrumentos de esterilización o insertos de estuches de esterilización</t>
  </si>
  <si>
    <t>Mangas de filtro de esterilización</t>
  </si>
  <si>
    <t>Adaptadores o ensamblajes de adaptadores de esterilización</t>
  </si>
  <si>
    <t>Soluciones de decontaminación</t>
  </si>
  <si>
    <t>Soluciones de glutaraldehida</t>
  </si>
  <si>
    <t>Desinfectante o esterilizador de instrumentos</t>
  </si>
  <si>
    <t>Desinfectantes de superficies para uso médico</t>
  </si>
  <si>
    <t>Compuestos anti fijación para uso médico</t>
  </si>
  <si>
    <t>Fumigadores de gas para uso médico</t>
  </si>
  <si>
    <t>Limpiadores de cámara para autoclaves o esterilizadores</t>
  </si>
  <si>
    <t>Baldes de remojo desinfectantes</t>
  </si>
  <si>
    <t>Kits de cuidado de instrumentos</t>
  </si>
  <si>
    <t>Limpiadores o detergentes para instrumentos</t>
  </si>
  <si>
    <t>Equipo de lavado desinfectante para equipos e instrumentos de uso médico</t>
  </si>
  <si>
    <t>Lubricantes o leche para instrumentos</t>
  </si>
  <si>
    <t>Almohadillas para remover manchas de los instrumentos</t>
  </si>
  <si>
    <t>Limpiadores de carros de esterilización</t>
  </si>
  <si>
    <t>Cepillos de limpieza de esterilización</t>
  </si>
  <si>
    <t>Desodorantes de esterilización</t>
  </si>
  <si>
    <t>Desincrustadores de esterilización</t>
  </si>
  <si>
    <t>Equipo de limpieza ultrasónica</t>
  </si>
  <si>
    <t>Baldes de escurrido de esterilización</t>
  </si>
  <si>
    <t>Tiras de prueba de desinfección</t>
  </si>
  <si>
    <t>Etiquetas de esterilización</t>
  </si>
  <si>
    <t>Kits biológicos de esterilización</t>
  </si>
  <si>
    <t>Controles de esterilización</t>
  </si>
  <si>
    <t>Registros indicadores de esterilización</t>
  </si>
  <si>
    <t>Tiras indicadoras de esterilización</t>
  </si>
  <si>
    <t>Cintas indicadoras de esterilización</t>
  </si>
  <si>
    <t>Papeles u hojas de esterilización</t>
  </si>
  <si>
    <t>Sobres de almacenamiento de registros de esterilización</t>
  </si>
  <si>
    <t>Paquetes de prueba y accesorios de esterilización</t>
  </si>
  <si>
    <t>Sujetadores o carritos para envoltorios o sobres de esterilización</t>
  </si>
  <si>
    <t>Fundas o sobre fundas de esterilización</t>
  </si>
  <si>
    <t>Cubiertas contra el polvo de esterilización</t>
  </si>
  <si>
    <t>Bolsas de esterilización</t>
  </si>
  <si>
    <t>Selladores en caliente de esterilización</t>
  </si>
  <si>
    <t>Bandas de instrumentos de esterilización</t>
  </si>
  <si>
    <t>Protectores de instrumentos de esterilización</t>
  </si>
  <si>
    <t>Recubrimientos de bandejas de instrumentos de esterilización</t>
  </si>
  <si>
    <t>Pistolas o cintas o esferos etiquetadores de esterilización</t>
  </si>
  <si>
    <t>Toallas de esterilización</t>
  </si>
  <si>
    <t>Tunos de esterilización</t>
  </si>
  <si>
    <t>Contenedores desechables de esterilización</t>
  </si>
  <si>
    <t>Rollos de esterilización</t>
  </si>
  <si>
    <t>Talegos de esterilización</t>
  </si>
  <si>
    <t>Molinos para biopsia de hueso para uso quirúrgico o productos relacionados</t>
  </si>
  <si>
    <t>Trepanadores para biopsia de hueso para uso quirúrgico</t>
  </si>
  <si>
    <t>Escalpelos o cuchillos o manijas de cuchillos láser para uso quirúrgico</t>
  </si>
  <si>
    <t>Tornillos o cables o alfileres o instrumentos para cortar alambre para uso quirúrgico</t>
  </si>
  <si>
    <t>Fórceps para cortar hueso para uso quirúrgico</t>
  </si>
  <si>
    <t>Sierras de mano o sierras de alambre o manijas para sierras para huesos para uso quirúrgico</t>
  </si>
  <si>
    <t>Brocas para uso quirúrgico</t>
  </si>
  <si>
    <t>Cinceles o perforadoras para uso quirúrgico</t>
  </si>
  <si>
    <t>Curetas o lanzaderas para uso quirúrgico</t>
  </si>
  <si>
    <t>Bloques o tablas o plataformas de cortado para uso quirúrgico</t>
  </si>
  <si>
    <t>Pinzas para uso quirúrgico</t>
  </si>
  <si>
    <t>Planos para uso quirúrgico</t>
  </si>
  <si>
    <t>Raspadores para uso quirúrgico</t>
  </si>
  <si>
    <t>Tenazas para uso quirúrgico</t>
  </si>
  <si>
    <t>Escalpelos o cuchillos o cuchillas o trepanadores o accesorios para uso quirúrgico</t>
  </si>
  <si>
    <t>Tijeras para uso quirúrgico</t>
  </si>
  <si>
    <t>Pinzas o cables de pinzas para uso quirúrgico</t>
  </si>
  <si>
    <t>Espitas para uso quirúrgico</t>
  </si>
  <si>
    <t>Tomos (pinzas de resección) para uso quirúrgico</t>
  </si>
  <si>
    <t>Trocadores quirúrgicos para uso general o accesorios</t>
  </si>
  <si>
    <t>Removedores de anillos de los dedos</t>
  </si>
  <si>
    <t>Adenotomos</t>
  </si>
  <si>
    <t>Periosteotomos</t>
  </si>
  <si>
    <t>Meniscotomos</t>
  </si>
  <si>
    <t>Instrumentos de incisión del talón de los bebés</t>
  </si>
  <si>
    <t>Brocas de mano o de torsión o kits de brocas o accesorios para uso quirúrgico</t>
  </si>
  <si>
    <t>Escariadores o punzones de mano para uso quirúrgico</t>
  </si>
  <si>
    <t>Perforadoras para uso quirúrgico</t>
  </si>
  <si>
    <t>Punzones o sujeta punzones o accesorios para uso quirúrgico</t>
  </si>
  <si>
    <t>Adaptadores de escariadores para uso quirúrgico</t>
  </si>
  <si>
    <t>Fresas quirúrgicas o sus accesorios</t>
  </si>
  <si>
    <t>Kits de craneotomía</t>
  </si>
  <si>
    <t>Brocas o accesorios para uso quirúrgico</t>
  </si>
  <si>
    <t>Cuchillas de sierra o accesorios para uso quirúrgico</t>
  </si>
  <si>
    <t>Aplicadores de ligantes de bandas o bandas o productos relacionados para uso quirúrgico</t>
  </si>
  <si>
    <t>Pinzas o ganchos o fórceps o accesorios para uso quirúrgico</t>
  </si>
  <si>
    <t>Pinzas o fórceps láser para uso quirúrgico</t>
  </si>
  <si>
    <t>Sujetadores o posicionadores de instrumentos quirúrgicos</t>
  </si>
  <si>
    <t>Sujetadores o posicionadores de tubos para uso quirúrgico</t>
  </si>
  <si>
    <t>Espejos de otolaringología o accesorios para uso quirúrgico</t>
  </si>
  <si>
    <t>Insertores o kits de insertores para uso quirúrgico</t>
  </si>
  <si>
    <t>Extractores para uso quirúrgico</t>
  </si>
  <si>
    <t>Porta tubos o llaves para uso quirúrgico</t>
  </si>
  <si>
    <t>Aproximadores para uso quirúrgico</t>
  </si>
  <si>
    <t>Compresores para uso quirúrgico</t>
  </si>
  <si>
    <t>Depresores para uso quirúrgico</t>
  </si>
  <si>
    <t>Instrumentos para doblar para uso quirúrgico</t>
  </si>
  <si>
    <t>Engarzadores para uso quirúrgico</t>
  </si>
  <si>
    <t>Alicates para uso quirúrgico</t>
  </si>
  <si>
    <t>Tensores para uso quirúrgico</t>
  </si>
  <si>
    <t>Agarres para uso quirúrgico</t>
  </si>
  <si>
    <t>Fórceps o tenazas de alambre para uso quirúrgico</t>
  </si>
  <si>
    <t>Llaves para uso quirúrgico</t>
  </si>
  <si>
    <t>Roscas para uso quirúrgico</t>
  </si>
  <si>
    <t>Controladores o sus partes o accesorios para uso quirúrgico</t>
  </si>
  <si>
    <t>Mangos de hachas para uso quirúrgico</t>
  </si>
  <si>
    <t>Tapones para uso quirúrgico</t>
  </si>
  <si>
    <t>Martillos o martillos quirúrgicos para uso quirúrgico</t>
  </si>
  <si>
    <t>Impactadores o empacadores para uso quirúrgico</t>
  </si>
  <si>
    <t>Prensas para uso quirúrgico</t>
  </si>
  <si>
    <t>Martillos o cabezas de martillo para uso quirúrgico</t>
  </si>
  <si>
    <t>Dilatadores o accesorios para uso quirúrgico</t>
  </si>
  <si>
    <t>Muescas para uso quirúrgico</t>
  </si>
  <si>
    <t>Sondas o directores para uso quirúrgico</t>
  </si>
  <si>
    <t>Disectores para uso quirúrgico</t>
  </si>
  <si>
    <t>Levantadores o niveladores para uso quirúrgico</t>
  </si>
  <si>
    <t>Elevadores para uso quirúrgico</t>
  </si>
  <si>
    <t>Picas para uso quirúrgico</t>
  </si>
  <si>
    <t>Instrumentos de marcación oftálmica</t>
  </si>
  <si>
    <t>Instrumentos de marcación quirúrgica para uso general</t>
  </si>
  <si>
    <t>Instrumentos de cerclaje para uso quirúrgico</t>
  </si>
  <si>
    <t>Sujetadores de aguja láser para uso quirúrgico</t>
  </si>
  <si>
    <t>Sujetadores de agujas quirúrgicas para uso general</t>
  </si>
  <si>
    <t>Suturas quirúrgicas o pasadores de alambre o productos relacionados</t>
  </si>
  <si>
    <t>Sistemas para estirar la piel</t>
  </si>
  <si>
    <t>Dispositivos de costura de bolsa para uso quirúrgico</t>
  </si>
  <si>
    <t>Calibradores o reglas para uso quirúrgico</t>
  </si>
  <si>
    <t>Sondas o varas de medición para uso quirúrgico</t>
  </si>
  <si>
    <t>Instrumentos de medición de ganchos para uso quirúrgico</t>
  </si>
  <si>
    <t>Instrumentos quirúrgicos de determinación de tamaño para uso general</t>
  </si>
  <si>
    <t>Instrumentos de determinación de tamaño de válvula para uso quirúrgico</t>
  </si>
  <si>
    <t>Cintas de medición para uso quirúrgico</t>
  </si>
  <si>
    <t>Retractores láser para uso quirúrgico</t>
  </si>
  <si>
    <t>Ganchos de retracción para uso quirúrgico</t>
  </si>
  <si>
    <t>Retractores de fibra óptica iluminados para uso quirúrgico</t>
  </si>
  <si>
    <t>Mordazas o accesorios para uso quirúrgico</t>
  </si>
  <si>
    <t>Retractores de inclinación para uso quirúrgico</t>
  </si>
  <si>
    <t>Sets de retractores para uso quirúrgico</t>
  </si>
  <si>
    <t>Retractores quirúrgicos para uso general</t>
  </si>
  <si>
    <t>Estabilizadores para uso quirúrgico</t>
  </si>
  <si>
    <t>Protectores de tejidos para uso quirúrgico</t>
  </si>
  <si>
    <t>Retractores ortopédicos</t>
  </si>
  <si>
    <t>Retractores oftálmicos</t>
  </si>
  <si>
    <t>Retractores torácicos o cardiovasculares</t>
  </si>
  <si>
    <t>Retractores de vena</t>
  </si>
  <si>
    <t>Retractores bucales</t>
  </si>
  <si>
    <t>Retractores traqueales</t>
  </si>
  <si>
    <t>Retractores rectales</t>
  </si>
  <si>
    <t>Retractores gastrointestinales</t>
  </si>
  <si>
    <t>Retractores uterinos</t>
  </si>
  <si>
    <t>Retractores abdominales</t>
  </si>
  <si>
    <t>Retractores de columna o nervios</t>
  </si>
  <si>
    <t>Retractores de glándulas</t>
  </si>
  <si>
    <t>Retractores de oído</t>
  </si>
  <si>
    <t>Retractores para cirugía plástica</t>
  </si>
  <si>
    <t>Retractores de nervios</t>
  </si>
  <si>
    <t>Retractores de esternón</t>
  </si>
  <si>
    <t>Retractores para amputación</t>
  </si>
  <si>
    <t>Retractores de tejidos</t>
  </si>
  <si>
    <t>Retractores de piel</t>
  </si>
  <si>
    <t>Retractores para micro cirugía</t>
  </si>
  <si>
    <t>Retractores de pulmón</t>
  </si>
  <si>
    <t>Retractores de párpado</t>
  </si>
  <si>
    <t>Retractores de dedos</t>
  </si>
  <si>
    <t>Anillos de retracción para uso quirúrgico</t>
  </si>
  <si>
    <t>Retractores cervicales</t>
  </si>
  <si>
    <t>Retractores de labios</t>
  </si>
  <si>
    <t>Adaptadores de retractores</t>
  </si>
  <si>
    <t>Cuchillas retractoras ortopédicas</t>
  </si>
  <si>
    <t>Retractores para urología o sus accesorios para uso quirúrgico</t>
  </si>
  <si>
    <t>Accesorios para retractores</t>
  </si>
  <si>
    <t>Destornilladores para miomas para uso quirúrgico</t>
  </si>
  <si>
    <t>Distractores o accesorios para uso quirúrgico</t>
  </si>
  <si>
    <t>Separadores para uso quirúrgico</t>
  </si>
  <si>
    <t>Espéculos para uso quirúrgico</t>
  </si>
  <si>
    <t>Extensores para uso quirúrgico</t>
  </si>
  <si>
    <t>Guías para uso quirúrgico</t>
  </si>
  <si>
    <t>Sujetadores de implantes para uso quirúrgico</t>
  </si>
  <si>
    <t>Empujadores para uso quirúrgico</t>
  </si>
  <si>
    <t>Instrumentos de manipulación para uso quirúrgico</t>
  </si>
  <si>
    <t>Posicionadores de implantes para uso quirúrgico</t>
  </si>
  <si>
    <t>Filiforme para dilatar el uréter o la uretra</t>
  </si>
  <si>
    <t>Piezas de mano de irrigación o succión o cánulas o puntas o productos relacionados para uso quirúrgico</t>
  </si>
  <si>
    <t>Cánulas o puntas de succión o irrigación láser o productos relacionados para uso quirúrgico</t>
  </si>
  <si>
    <t>Dispositivos o curetas de extracción al vacío o productos relacionados para uso quirúrgico</t>
  </si>
  <si>
    <t>Suministros o accesorios de irrigación o aspiración oftálmica</t>
  </si>
  <si>
    <t>Sondas de drenaje de succión para uso quirúrgico</t>
  </si>
  <si>
    <t>Bulbos de succión para uso quirúrgico</t>
  </si>
  <si>
    <t>Reservorios de succión para uso quirúrgico</t>
  </si>
  <si>
    <t>Suministros o accesorios de irrigación o aspiración de oído nariz y garganta ent</t>
  </si>
  <si>
    <t>Sets o accesorios de irrigación para uso quirúrgico</t>
  </si>
  <si>
    <t>Bujías para uso quirúrgico</t>
  </si>
  <si>
    <t>Obturadores para uso quirúrgico</t>
  </si>
  <si>
    <t>Sondas para uso quirúrgico</t>
  </si>
  <si>
    <t>Trituradores para uso quirúrgico</t>
  </si>
  <si>
    <t>Excavadoras para uso quirúrgico</t>
  </si>
  <si>
    <t>Molinos de hueso para uso quirúrgico</t>
  </si>
  <si>
    <t>Pasadores para uso quirúrgico</t>
  </si>
  <si>
    <t>Buscadores para uso quirúrgico</t>
  </si>
  <si>
    <t>Removedores para uso quirúrgico</t>
  </si>
  <si>
    <t>Excavadoras o accesorios quirúrgicos.</t>
  </si>
  <si>
    <t>Anillos de laparoscopia para uso quirúrgico</t>
  </si>
  <si>
    <t>Instrumentos para cubrir heridas para uso quirúrgico</t>
  </si>
  <si>
    <t>Cucharas hondas para uso quirúrgico</t>
  </si>
  <si>
    <t>Espátulas para uso quirúrgico</t>
  </si>
  <si>
    <t>Cucharas para uso quirúrgico</t>
  </si>
  <si>
    <t>Lazos de tracción o bucles de tracción o productos relacionados para uso quirúrgico</t>
  </si>
  <si>
    <t>Dispositivos de tracción del cráneo para uso quirúrgico o productos relacionados</t>
  </si>
  <si>
    <t>Collares de tracción para uso quirúrgico</t>
  </si>
  <si>
    <t>Sets de instrumentos quirúrgicos torácicos o cardiovasculares</t>
  </si>
  <si>
    <t>Sets o sistemas de instrumentos de fijación externa</t>
  </si>
  <si>
    <t>Sets de instrumentos quirúrgicos generales</t>
  </si>
  <si>
    <t>Sets de instrumentos para micro cirugía, cirugía plástica o cirugía delicada</t>
  </si>
  <si>
    <t>Sets de instrumentos neuroquirúrgicos o espinales</t>
  </si>
  <si>
    <t>Sets de instrumentos para cirugía oftálmica</t>
  </si>
  <si>
    <t>Sets de instrumentos para cirugía maxilofacial</t>
  </si>
  <si>
    <t>Sistemas de instrumentos para revisión ortopédica o completa de articulaciones</t>
  </si>
  <si>
    <t>Sistemas de instrumentos para fijación de trauma ortopédico</t>
  </si>
  <si>
    <t>Sets de instrumentos para cirugía otolaringológica</t>
  </si>
  <si>
    <t>Bandejas de procedimientos o instrumentos especiales o a la medida para uso quirúrgico</t>
  </si>
  <si>
    <t>Sets de instrumentos para cirugía urológica</t>
  </si>
  <si>
    <t>Sets de instrumentos para cirugía por laparoscopia</t>
  </si>
  <si>
    <t>Sets de instrumentos para cirugía de traqueotomía</t>
  </si>
  <si>
    <t>Sets de instrumentos para cirugía de craneotomía</t>
  </si>
  <si>
    <t>Sets de instrumentos para cirugía de angiografía</t>
  </si>
  <si>
    <t>Sets de instrumentos para cirugía gastroscópica</t>
  </si>
  <si>
    <t>Sets de instrumentos para cirugía de oído nariz y garganta ent</t>
  </si>
  <si>
    <t>Sets de instrumentos para cirugía ortopédica</t>
  </si>
  <si>
    <t>Sistemas de recuperación y entrega de sangre</t>
  </si>
  <si>
    <t>Conductores o módulos de disparo o accesorios para biopsia de seno mínimamente invasiva</t>
  </si>
  <si>
    <t>Unidades de carga premium para biopsia de seno mínimamente invasiva</t>
  </si>
  <si>
    <t>Guías de aguja para biopsia de seno mínimamente invasiva</t>
  </si>
  <si>
    <t>Instrumentos marcadores para biopsia de seno mínimamente invasiva</t>
  </si>
  <si>
    <t>Unidades de vacío o accesorios para biopsia de seno mínimamente invasiva</t>
  </si>
  <si>
    <t>Aguja de localización de seno</t>
  </si>
  <si>
    <t>Sistemas de cosecha de venas</t>
  </si>
  <si>
    <t>Sistemas de visualización coronaria</t>
  </si>
  <si>
    <t>Conformadores o protectores para cirugía oftálmica</t>
  </si>
  <si>
    <t>Pesas de párpados para cirugía oftálmica</t>
  </si>
  <si>
    <t>Anillos de fijación para cirugía oftálmica</t>
  </si>
  <si>
    <t>Instrumentos de membrana intraocular para cirugía oftálmica</t>
  </si>
  <si>
    <t>Placas de párpado para cirugía oftálmica</t>
  </si>
  <si>
    <t>Rotadores de núcleo para cirugía oftálmica</t>
  </si>
  <si>
    <t>Fresas o manijas o removedores de anillos de óxido para uso oftálmico</t>
  </si>
  <si>
    <t>Puntas de aguja de irrigación o aspiración para uso oftálmico</t>
  </si>
  <si>
    <t>Agujas para cirugía oftálmica</t>
  </si>
  <si>
    <t>Esponjas para cirugía oftálmica</t>
  </si>
  <si>
    <t>Cuchillos o cuchillas o tijeras o accesorios para cirugía oftálmica</t>
  </si>
  <si>
    <t>Protectores de ojos o sus accesorios</t>
  </si>
  <si>
    <t>Kits de vitrectomía oftálmica</t>
  </si>
  <si>
    <t>Sondas de borrado hemostático</t>
  </si>
  <si>
    <t>Pulidores de lentes oftálmicos</t>
  </si>
  <si>
    <t>Sujetadores de ojos o sus accesorios</t>
  </si>
  <si>
    <t>Insertos ópticos</t>
  </si>
  <si>
    <t>Sets de ajuste de insertos ópticos</t>
  </si>
  <si>
    <t>Cucharas o curetas oftálmicas</t>
  </si>
  <si>
    <t>Sujetadores de lentes o accesorios para uso oftálmico</t>
  </si>
  <si>
    <t>Componentes de combado escleral</t>
  </si>
  <si>
    <t>Sets de punctum de tapón para uso oftálmico</t>
  </si>
  <si>
    <t>Suministros para cirugía plástica oftálmica o sus productos relacionados</t>
  </si>
  <si>
    <t>Magnetos de ojos para cirugía oftálmica</t>
  </si>
  <si>
    <t>Sets de instrumentos médicos oftálmicos</t>
  </si>
  <si>
    <t>Dilatadores o sets de lagrimales</t>
  </si>
  <si>
    <t>Bolsas de autotransfusión o transferencia de sangre</t>
  </si>
  <si>
    <t>Kits de contenedores de autotransfusión o kits centrífugos</t>
  </si>
  <si>
    <t>Unidades de autotransfusión</t>
  </si>
  <si>
    <t>Filtros de autotransfusión</t>
  </si>
  <si>
    <t>Reservorios o sus accesorios de autotransfusión</t>
  </si>
  <si>
    <t>Sets o kits de tubos de autotransfusión</t>
  </si>
  <si>
    <t>Válvulas de autotransfusión</t>
  </si>
  <si>
    <t>Máquinas o accesorios de corazón y pulmones</t>
  </si>
  <si>
    <t>Bombas y accesorios de balón intra aórtico</t>
  </si>
  <si>
    <t>Dispositivos o accesorios de succión intra cardíaca</t>
  </si>
  <si>
    <t>Filtros de perfusión o productos relacionados</t>
  </si>
  <si>
    <t>Monitores de parámetros de sangre de perfusión o accesorios o productos relacionados</t>
  </si>
  <si>
    <t>Trampas de burbujas de perfusión</t>
  </si>
  <si>
    <t>Sets de cardioplegia de perfusión</t>
  </si>
  <si>
    <t>Reservorios de cardiotomía de perfusión</t>
  </si>
  <si>
    <t>Sistemas centrífugos de perfusión o accesorios</t>
  </si>
  <si>
    <t>Equipos o accesorios calentadores o enfriadores o duales calentadores o enfriadores de perfusión</t>
  </si>
  <si>
    <t>Hemoconcentradores de perfusión o accesorios</t>
  </si>
  <si>
    <t>Monitores de saturación de oxígeno o hematocritos de perfusión o accesorios</t>
  </si>
  <si>
    <t>Oxigenadores de perfusión o accesorios</t>
  </si>
  <si>
    <t>Cabezas de bombas de perfusión</t>
  </si>
  <si>
    <t>Tubos de empaque de bombas de perfusión</t>
  </si>
  <si>
    <t>Reservorios venosos de perfusión</t>
  </si>
  <si>
    <t>Dispositivos de asistencia ventricular</t>
  </si>
  <si>
    <t>Bombas de perfusión</t>
  </si>
  <si>
    <t>Reservorios cardiovasculares</t>
  </si>
  <si>
    <t>Agujas de monitoreo de temperatura</t>
  </si>
  <si>
    <t>Punzones aórticos</t>
  </si>
  <si>
    <t>Sets de drenaje ventricular</t>
  </si>
  <si>
    <t>Endoscopios rígidos o accesorios o productos relacionados</t>
  </si>
  <si>
    <t>Endoscopios flexibles o accesorios o productos relacionados</t>
  </si>
  <si>
    <t>Cistouretroscopios</t>
  </si>
  <si>
    <t>Resectoscopios</t>
  </si>
  <si>
    <t>Laparascopios o telescopios laparoscópicos</t>
  </si>
  <si>
    <t>Cistoscopios</t>
  </si>
  <si>
    <t>Esfinterómetros endoscópicos</t>
  </si>
  <si>
    <t>Esofagoscopios o sus accesorios</t>
  </si>
  <si>
    <t>Posicionadores o sujetadores de endoscopios o instrumentos</t>
  </si>
  <si>
    <t>Aplicadores o elevadores de endoscopios</t>
  </si>
  <si>
    <t>Agujas de aspiración o biopsia endoscópica</t>
  </si>
  <si>
    <t>Bloques de mordida o correas endoscópicas</t>
  </si>
  <si>
    <t>Cepillos de limpieza endoscópica o productos relacionados</t>
  </si>
  <si>
    <t>Instrumentos de cortar para uso endoscópico</t>
  </si>
  <si>
    <t>Cepillos de citología endoscópica o microbiología</t>
  </si>
  <si>
    <t>Pinzas o disectores o agarraderas o fórceps o ligantes endoscópicos</t>
  </si>
  <si>
    <t>Dilatadores o dispositivos inflables endoscópicos o productos relacionados</t>
  </si>
  <si>
    <t>Electrodos o cables endoscópicos</t>
  </si>
  <si>
    <t>Kits de fijación endoscópica</t>
  </si>
  <si>
    <t>Sistemas o accesorios de manejo de fluido endoscópico</t>
  </si>
  <si>
    <t>Balones hemostáticos o agujas o tubos o accesorios endoscópicos</t>
  </si>
  <si>
    <t>Sets de instrumentos endoscópicos</t>
  </si>
  <si>
    <t>Desplegadores de instrumentos endoscópicos</t>
  </si>
  <si>
    <t>Filtros de insuflación endoscópica</t>
  </si>
  <si>
    <t>Agujas de insuflación endoscópica</t>
  </si>
  <si>
    <t>Tubos de insuflación endoscópica</t>
  </si>
  <si>
    <t>Introductores o alambres guía o alambres de deslizamiento endoscópicos</t>
  </si>
  <si>
    <t>Instrumentos o accesorios láser endoscópicos</t>
  </si>
  <si>
    <t>Sistemas de empujadores de nudos o de entrega endoscópicos</t>
  </si>
  <si>
    <t>Ligantes endoscópicos</t>
  </si>
  <si>
    <t>Manipuladores endoscópicos</t>
  </si>
  <si>
    <t>Instrumentos o accesorios manuales monopolares o bipolares para endoscopia o productos relacionados</t>
  </si>
  <si>
    <t>Agujas o punzones para endoscopia</t>
  </si>
  <si>
    <t>Sobre tubos para endoscopia</t>
  </si>
  <si>
    <t>Paquetes o bandejas o kits de instrumentos para endoscopia</t>
  </si>
  <si>
    <t>Sondas para endoscopia</t>
  </si>
  <si>
    <t>Retractores para endoscopia</t>
  </si>
  <si>
    <t>Pinzas o alambres de pinzas o accesorios para endoscopia</t>
  </si>
  <si>
    <t>Fórceps o dispositivos de recuperación de especímenes para endoscopia</t>
  </si>
  <si>
    <t>Tubos o estiradores endoscopicos</t>
  </si>
  <si>
    <t>Puntas de irrigación o succión o sondas de coagulación o accesorios para endoscopia</t>
  </si>
  <si>
    <t>Dispositivos de sutura para endoscopia</t>
  </si>
  <si>
    <t>Trocar o funda u obturador o cánula para endoscopia</t>
  </si>
  <si>
    <t>Elementos de trabajo o canales de trabajo para endoscopia</t>
  </si>
  <si>
    <t>Dispositivos reductores de empañe para endoscopia o espejos</t>
  </si>
  <si>
    <t>Tapas sellantes para endoscopia</t>
  </si>
  <si>
    <t>Válvulas o accesorios para endoscopia</t>
  </si>
  <si>
    <t>Convertidores para endoscopia</t>
  </si>
  <si>
    <t>Sets de drenaje biliar para endoscopia</t>
  </si>
  <si>
    <t>Sellos de instrumentos para endoscopia</t>
  </si>
  <si>
    <t>Unidades de válvulas para endoscopia</t>
  </si>
  <si>
    <t>Kits de accesorios para endoscopia</t>
  </si>
  <si>
    <t>Esponjas para endoscopia</t>
  </si>
  <si>
    <t>Mordazas para endoscopia</t>
  </si>
  <si>
    <t>Diafragmas para endoscopia</t>
  </si>
  <si>
    <t>Piezas bucales para endoscopia</t>
  </si>
  <si>
    <t>Manijas de guía de alambre para endoscopia</t>
  </si>
  <si>
    <t>Brocas o taladros para endoscopia</t>
  </si>
  <si>
    <t>Sets de instrumentos para uniones pequeñas para endoscopia</t>
  </si>
  <si>
    <t>Recuperadores o sets para endoscopia</t>
  </si>
  <si>
    <t>Extractores para endoscopia</t>
  </si>
  <si>
    <t>Dispositivos o accesorios para remover especímenes o tejidos para endoscopia</t>
  </si>
  <si>
    <t>Ganchos o accesorios para endoscopia</t>
  </si>
  <si>
    <t>Localizadores de guía de alambre para endoscopia</t>
  </si>
  <si>
    <t>Unidades o accesorios de mantenimiento para endoscopia</t>
  </si>
  <si>
    <t>Gabinetes de almacenamiento o accesorios para endoscopia</t>
  </si>
  <si>
    <t>Colgadores de pared o accesorios para endoscopia</t>
  </si>
  <si>
    <t>Carritos de equipos o procedimientos o accesorios para endoscopia</t>
  </si>
  <si>
    <t>Sets de equipos endoscópicos</t>
  </si>
  <si>
    <t>Unidades de sonda de calor o sondas de calor o accesorios para endoscopia</t>
  </si>
  <si>
    <t>Sistemas de imágenes o accesorios para endoscopia</t>
  </si>
  <si>
    <t>Unidades o accesorios de insuflación o distensión para endoscopia</t>
  </si>
  <si>
    <t>Fuentes de luz quirúrgica o accesorios para endoscopia</t>
  </si>
  <si>
    <t>Impresoras o accesorios para endoscopia</t>
  </si>
  <si>
    <t>Video cámaras o grabadoras o adaptadores o accesorios para endoscopia</t>
  </si>
  <si>
    <t>Botellas de agua o accesorios para endoscopia</t>
  </si>
  <si>
    <t>Protectores o cubiertas de puntas de endoscopios</t>
  </si>
  <si>
    <t>Estuches de instrumentos para endoscopia</t>
  </si>
  <si>
    <t>Lentes endoscópicos</t>
  </si>
  <si>
    <t>Puestos de lavamanos para uso quirúrgico</t>
  </si>
  <si>
    <t>Equipos o accesorios para criocirugía</t>
  </si>
  <si>
    <t>Mesas o accesorios para procedimientos de cesáreas o salas de partos o productos relacionados</t>
  </si>
  <si>
    <t>Equipo electro quirúrgico o electro cauterizante</t>
  </si>
  <si>
    <t>Mesas de instrumentos para uso quirúrgico u obstétrico o accesorios o productos relacionados</t>
  </si>
  <si>
    <t>Bandejas mayo para el canto o puestos mayo para uso quirúrgico o sus accesorios</t>
  </si>
  <si>
    <t>Carritos para estuches de salas de cirugía o carritos de procedimiento o gabinetes de pared o accesorios</t>
  </si>
  <si>
    <t>Mesas de fractura de pacientes para salas de cirugía o mesas ortopédicas o accesorios o productos relacionados</t>
  </si>
  <si>
    <t>Baldes para salas de cirugía o accesorios o productos relacionados</t>
  </si>
  <si>
    <t>Iluminación de la sala de operación para campo quirúrgico o accesorios o productos relacionados</t>
  </si>
  <si>
    <t>Dispositivos de posicionamiento de los pacientes para salas de cirugía o accesorios</t>
  </si>
  <si>
    <t>Mesas de procedimientos para salas de cirugía o accesorios o productos relacionados</t>
  </si>
  <si>
    <t>Equipo de irrigación o aspiración oftálmica o accesorios</t>
  </si>
  <si>
    <t>Equipos de facoemulsificación o extrusión o accesorios para cirugía oftálmica</t>
  </si>
  <si>
    <t>Taburetes de cirujanos o accesorios</t>
  </si>
  <si>
    <t>Escalones para salas de cirugía o accesorios</t>
  </si>
  <si>
    <t>Manta quirúrgica o armarios para calentar soluciones o accesorios</t>
  </si>
  <si>
    <t>Equipos de bombas de irrigación para uso quirúrgico o lavado pulsado o accesorios con o sin succión</t>
  </si>
  <si>
    <t>Láseres para uso quirúrgico o accesorios</t>
  </si>
  <si>
    <t>Litotriptores o accesorios para uso quirúrgico</t>
  </si>
  <si>
    <t>Microscopios o lupas o magnificadores o accesorios para uso quirúrgico</t>
  </si>
  <si>
    <t>Torniquetes neumáticos o eléctricos o accesorios para uso quirúrgico</t>
  </si>
  <si>
    <t>Máquinas de succión o extractores al vacío o aspiradores quirúrgicos ultrasónicos o reguladores o accesorios para uso quirúrgico</t>
  </si>
  <si>
    <t>Evacuadores de humo o accesorios para uso quirúrgico</t>
  </si>
  <si>
    <t>Mesas urológicas o accesorios para uso quirúrgico</t>
  </si>
  <si>
    <t>Equipos de cirugía fragmatoma de retina vítrea para cirugía oftálmica</t>
  </si>
  <si>
    <t>Equipos o accesorios de microcirugía</t>
  </si>
  <si>
    <t>Instrumentos quirúrgicos maxilofaciales o accesorios</t>
  </si>
  <si>
    <t>Dispensadores de medicamentos para salas de cirugía o productos relacionados</t>
  </si>
  <si>
    <t>Tubos o accesorios de conexión de instrumentos quirúrgicos</t>
  </si>
  <si>
    <t>Puestos o accesorios de equipos quirúrgicos</t>
  </si>
  <si>
    <t>Estuches o accesorios para equipos quirúrgicos</t>
  </si>
  <si>
    <t>Estantes de tornillos ortopédicos o accesorios</t>
  </si>
  <si>
    <t>Sets o accesorios de suministro quirúrgico general</t>
  </si>
  <si>
    <t>Dispositivos o accesorios de control ortopédico</t>
  </si>
  <si>
    <t>Instrumentos de control para uso quirúrgico</t>
  </si>
  <si>
    <t>Equipos o suministros o accesorios para gastroenterología</t>
  </si>
  <si>
    <t>Dispositivos o accesorios de dilatación urológica para uso quirúrgico</t>
  </si>
  <si>
    <t>Rollos de instrumentos para instrumentos quirúrgicos o accesorios</t>
  </si>
  <si>
    <t>Gabinetes o muebles para instrumentos quirúrgicos</t>
  </si>
  <si>
    <t>Dermotomos o aparatos para dermoabrasión o dermoreticulador para uso quirúrgico o accesorios</t>
  </si>
  <si>
    <t>Sierras eléctricas o de pila o neumáticas o colocadores de tornillos o accesorios para uso quirúrgico</t>
  </si>
  <si>
    <t>Sets o accesorios de equipos eléctricos para uso quirúrgico</t>
  </si>
  <si>
    <t>Escariadores para uso quirúrgico</t>
  </si>
  <si>
    <t>Equipos de afeitado o piezas de mano o cuchillas o accesorios para uso quirúrgico</t>
  </si>
  <si>
    <t>Unidades de cirugía endoscópica</t>
  </si>
  <si>
    <t>Sopladores o vaporizadores o accesorios de uso quirúrgico</t>
  </si>
  <si>
    <t>Cánulas de perfusión de uso quirúrgico</t>
  </si>
  <si>
    <t>Catéteres o conectores o accesorios de uso quirúrgico</t>
  </si>
  <si>
    <t>Almohadillas para nervios frénicos o almohadas cardíacas de uso quirúrgico</t>
  </si>
  <si>
    <t>Torniquetes u oclusores vasculares o ligantes o accesorios de uso quirúrgico</t>
  </si>
  <si>
    <t>Lanzaderas de vasos o cintas de retracción de uso quirúrgico</t>
  </si>
  <si>
    <t>Decapantes de arteria carótida o accesorios de uso quirúrgico</t>
  </si>
  <si>
    <t>Sets de perfusión coronaria</t>
  </si>
  <si>
    <t>Lápices de cauterización operados mediante pilas de uso quirúrgico</t>
  </si>
  <si>
    <t>Esferos para marcar de uso quirúrgico</t>
  </si>
  <si>
    <t>Dispositivos de fijación internos o externos, férulas de fijación intermaxilar o accesorios</t>
  </si>
  <si>
    <t>Estiradores gastrointestinales</t>
  </si>
  <si>
    <t>Introductores o ganchos de guía o guías de alambre o deslizadores de alambre para cirugía no endoscópica o procedimientos de corazón abierto</t>
  </si>
  <si>
    <t>Esponja especial para laparotomía o detectable por rayos x o de uso quirúrgico</t>
  </si>
  <si>
    <t>Máscaras para pacientes de uso quirúrgico</t>
  </si>
  <si>
    <t>Cepillos para manos para cirujanos o soluciones o accesorios</t>
  </si>
  <si>
    <t>Aplicadores de uso quirúrgico</t>
  </si>
  <si>
    <t>Sets o paquetes de cuencas de uso quirúrgico</t>
  </si>
  <si>
    <t>Sujetadores o interruptores de cuchilla de uso quirúrgico</t>
  </si>
  <si>
    <t>Cemento quirúrgico de hueso o sistemas de mezclado o accesorios</t>
  </si>
  <si>
    <t>Cepillos de canal de uso quirúrgico</t>
  </si>
  <si>
    <t>Paquetes para procedimientos especiales o a la medida de uso quirúrgico</t>
  </si>
  <si>
    <t>Fundas para equipos de uso quirúrgico</t>
  </si>
  <si>
    <t>Evacuadores de uso quirúrgico</t>
  </si>
  <si>
    <t>Fundas o manijas para luces de uso quirúrgico</t>
  </si>
  <si>
    <t>Esterillas magnéticas de uso quirúrgico</t>
  </si>
  <si>
    <t>Estimuladores de nervios o accesorios de uso quirúrgico</t>
  </si>
  <si>
    <t>Catéteres endoscópicos o quirúrgicos o kits de cateterización o bolsas de drenaje</t>
  </si>
  <si>
    <t>Lavado de preparación o soluciones de pintura para uso quirúrgico</t>
  </si>
  <si>
    <t>Lavado o kits de preparación del paciente para uso quirúrgico</t>
  </si>
  <si>
    <t>Mostradores de instrumentos afilados o esponjas para uso quirúrgico</t>
  </si>
  <si>
    <t>Kits de afeitado o cuchillas de preparación o corta uñas para uso quirúrgico</t>
  </si>
  <si>
    <t>Palitos o lápices o cristales de nitrato de plata para uso quirúrgico</t>
  </si>
  <si>
    <t>Trampas o contenedores de recolección de especímenes para uso quirúrgico</t>
  </si>
  <si>
    <t>Cepillos para instrumentos estériles o estiletes instrumentales o pañitos limpiadores de instrumentos para uso quirúrgico</t>
  </si>
  <si>
    <t>Tubos o accesorios de irrigación o succión para uso quirúrgico</t>
  </si>
  <si>
    <t>Botes de succión quirúrgicos o accesorios</t>
  </si>
  <si>
    <t>Estiradores quirúrgicos tracheales</t>
  </si>
  <si>
    <t>Cortinas transparentes de incisión o bolsas para instrumentos para uso quirúrgico</t>
  </si>
  <si>
    <t>Estiradores urológicos</t>
  </si>
  <si>
    <t>Catéteres urológicos o accesorios para uso quirúrgico</t>
  </si>
  <si>
    <t>Espirales vaginales o uterinas</t>
  </si>
  <si>
    <t>Protectores o escudos para oídos</t>
  </si>
  <si>
    <t>Anillos de anastomosis</t>
  </si>
  <si>
    <t>Sets de utensilios o gabinetes o accesorios para uso quirúrgico</t>
  </si>
  <si>
    <t>Alisadores de hueso para uso ortopédico</t>
  </si>
  <si>
    <t>Adaptadores de catéteres endoscópicos</t>
  </si>
  <si>
    <t>Sets de recuperación para uso quirúrgico</t>
  </si>
  <si>
    <t>Insertos de bandejas para aparatos quirúrgicos</t>
  </si>
  <si>
    <t>Retenedores de órganos internos</t>
  </si>
  <si>
    <t>Guardas de salpicaduras o accesorios para uso quirúrgico</t>
  </si>
  <si>
    <t>Cargadores de baldes o accesorios para uso quirúrgico</t>
  </si>
  <si>
    <t>Guantes de preparación para uso quirúrgico</t>
  </si>
  <si>
    <t>Tazas de preparación para uso quirúrgico</t>
  </si>
  <si>
    <t>Drenajes o sets o accesorios para uso quirúrgico</t>
  </si>
  <si>
    <t>Protectores de mano para uso quirúrgico</t>
  </si>
  <si>
    <t>Kits de resina para reparación craneal</t>
  </si>
  <si>
    <t>Fieltros para uso quirúrgico</t>
  </si>
  <si>
    <t>Lentes o capuchas de cascos para uso quirúrgico</t>
  </si>
  <si>
    <t>Equipos para secar o empolvar guantes quirúrgicos</t>
  </si>
  <si>
    <t>Dispositivos para decantar fluidos para uso quirúrgico</t>
  </si>
  <si>
    <t>Capas protectoras para implantes ortopédicos</t>
  </si>
  <si>
    <t>Pegamento para tejidos o sistemas o aplicadores o accesorios</t>
  </si>
  <si>
    <t>Catéteres uro dinámicos o accesorios</t>
  </si>
  <si>
    <t>Catéteres uretrales</t>
  </si>
  <si>
    <t>Implantes cardiovasculares</t>
  </si>
  <si>
    <t>Implantes de tejido humano</t>
  </si>
  <si>
    <t>Puertos de infusión implantables o accesorios</t>
  </si>
  <si>
    <t>Implantes neuroquirúrgicos</t>
  </si>
  <si>
    <t>Implantes oftálmicos</t>
  </si>
  <si>
    <t>Implantes maxilofaciales bucales o sets</t>
  </si>
  <si>
    <t>Implantes ortopédicos o alambres quirúrgicos</t>
  </si>
  <si>
    <t>Implantes para otolaringología o sets</t>
  </si>
  <si>
    <t>Implantes plásticos o cosméticos o expansores de tejidos o sets</t>
  </si>
  <si>
    <t>Barreras de adhesión para uso quirúrgico</t>
  </si>
  <si>
    <t>Estimuladores de hueso para uso quirúrgico</t>
  </si>
  <si>
    <t>Derivaciones implantables o extensores de derivaciones para uso quirúrgico</t>
  </si>
  <si>
    <t>Productos de malla o de barreras de tejido para uso quirúrgico</t>
  </si>
  <si>
    <t>Láminas de silicona</t>
  </si>
  <si>
    <t>Implantes de tejidos sintéticos</t>
  </si>
  <si>
    <t>Implantes urológicos o sets</t>
  </si>
  <si>
    <t>Extensores cardiovasculares</t>
  </si>
  <si>
    <t>Protectores de ganchos</t>
  </si>
  <si>
    <t>Kit de preparación para prótesis de pene.</t>
  </si>
  <si>
    <t>Kit de ventriculostomía</t>
  </si>
  <si>
    <t xml:space="preserve">Implante gastrointestinal </t>
  </si>
  <si>
    <t xml:space="preserve">Estimulador de nervios implantable </t>
  </si>
  <si>
    <t>Implante o eslinga ginecológica</t>
  </si>
  <si>
    <t>Lente intraocular iol</t>
  </si>
  <si>
    <t>Modelos humanos anatómicos para educación o entrenamiento médico</t>
  </si>
  <si>
    <t>Maniquíes humanos anatómicos para educación o entrenamiento médico</t>
  </si>
  <si>
    <t>Ayudas de entrenamiento para resucitación cardiopulmonar cpr</t>
  </si>
  <si>
    <t>Kits para educación o entrenamiento médico</t>
  </si>
  <si>
    <t>Portapapeles para enfermeras o médicos</t>
  </si>
  <si>
    <t>Estetoscopios de doble audífono</t>
  </si>
  <si>
    <t>Videos de entrenamiento para la educación del personal médico</t>
  </si>
  <si>
    <t>Videos de operación o de instrucciones para equipos médicos</t>
  </si>
  <si>
    <t>Clips para vendajes o compresas</t>
  </si>
  <si>
    <t>Kits de inicio de vendajes o compresas</t>
  </si>
  <si>
    <t>Enrolladores de vendajes</t>
  </si>
  <si>
    <t>Vendajes o compresas para el cuidado de quemaduras</t>
  </si>
  <si>
    <t>Vendajes o compresas para uso general</t>
  </si>
  <si>
    <t>Vendas o compresas de compresión o presión</t>
  </si>
  <si>
    <t>Esponjas de vendaje</t>
  </si>
  <si>
    <t>Bandejas para compresas</t>
  </si>
  <si>
    <t>Vendaje de lainilla</t>
  </si>
  <si>
    <t>Vendajes de espuma</t>
  </si>
  <si>
    <t>Vendajes de gasa</t>
  </si>
  <si>
    <t>Esponjas de gasa</t>
  </si>
  <si>
    <t>Compresas de gel</t>
  </si>
  <si>
    <t>Vendajes germicidas</t>
  </si>
  <si>
    <t>Vendajes hidrocoloides</t>
  </si>
  <si>
    <t>Vendajes intravenosos</t>
  </si>
  <si>
    <t>Adhesivos líquidos para vendajes o compresas</t>
  </si>
  <si>
    <t>Parches o almohadillas para los ojos para uso médico</t>
  </si>
  <si>
    <t>Tiras no adhesivas para uso médico</t>
  </si>
  <si>
    <t>Cintas no adhesivas para uso médico</t>
  </si>
  <si>
    <t>Compresas de presión negativa</t>
  </si>
  <si>
    <t>Compresas oclusivas</t>
  </si>
  <si>
    <t>Vendajes de pasta</t>
  </si>
  <si>
    <t>Compresas de petrolato</t>
  </si>
  <si>
    <t>Vendas de presión</t>
  </si>
  <si>
    <t>Vendajes de</t>
  </si>
  <si>
    <t>Compresas de película transparente</t>
  </si>
  <si>
    <t>Sistemas de compresas húmedas</t>
  </si>
  <si>
    <t>Cubiertas para compresas</t>
  </si>
  <si>
    <t>Apósitos secos</t>
  </si>
  <si>
    <t>Tijeras para vendajes o sus suministros</t>
  </si>
  <si>
    <t>Kits de hiperalimentación</t>
  </si>
  <si>
    <t>Aplicadores de vendajes</t>
  </si>
  <si>
    <t>Esponjas de gelatina absorbible</t>
  </si>
  <si>
    <t>Cera para huesos</t>
  </si>
  <si>
    <t>Celulosa oxidada</t>
  </si>
  <si>
    <t>Hemostáticos de colágeno micro fibrilar</t>
  </si>
  <si>
    <t>Cintas umbilicales para bebés</t>
  </si>
  <si>
    <t>Cintas médicas o quirúrgicas para pegar la piel</t>
  </si>
  <si>
    <t>Dispensadores de cinta médica o quirúrgica</t>
  </si>
  <si>
    <t>Removedores de cinta médica o quirúrgica</t>
  </si>
  <si>
    <t>Cintas de tejido para uso quirúrgico</t>
  </si>
  <si>
    <t>Cintas adherentes médicas o quirúrgicas para uso general</t>
  </si>
  <si>
    <t>Accesorios de drenaje para uso médico</t>
  </si>
  <si>
    <t>Bolsas o reservorios de drenaje de incisiones para uso médico</t>
  </si>
  <si>
    <t>Drenajes de incisión para uso médico</t>
  </si>
  <si>
    <t>Cierres de mariposa para piel</t>
  </si>
  <si>
    <t>Clips para cierre de piel</t>
  </si>
  <si>
    <t>Tiras de cierre para la piel o para heridas</t>
  </si>
  <si>
    <t>Removedores de pegamento o adhesivo para uso médico</t>
  </si>
  <si>
    <t>Adhesivos o pegamentos de cierre de piel para uso médico</t>
  </si>
  <si>
    <t>Aplicadores de clip para uso interno para uso médico</t>
  </si>
  <si>
    <t>Clips de uso interno para uso médico</t>
  </si>
  <si>
    <t>Removedores de ganchos o clips para uso médico</t>
  </si>
  <si>
    <t>Cosedoras para uso interno</t>
  </si>
  <si>
    <t>Cosedoras para cierre de piel</t>
  </si>
  <si>
    <t>Ganchos para uso interno</t>
  </si>
  <si>
    <t>Ganchos para cierre de piel</t>
  </si>
  <si>
    <t>Kits de cierre de tejidos o bandejas o paquetes o sets</t>
  </si>
  <si>
    <t>Adhesivos para aplicación en ostomía</t>
  </si>
  <si>
    <t>Aplicaciones para ostomía</t>
  </si>
  <si>
    <t>Limpiadores o desodorantes para ostomía</t>
  </si>
  <si>
    <t>Suministros de recolección para ostomía</t>
  </si>
  <si>
    <t>Kits de barreras de piel o cuidado protector para ostomía</t>
  </si>
  <si>
    <t>Insertos para ostomía</t>
  </si>
  <si>
    <t>Obleas para ostomía</t>
  </si>
  <si>
    <t>Bolsas de drenaje para ostomía</t>
  </si>
  <si>
    <t>Anillos de bolsa para ostomía</t>
  </si>
  <si>
    <t>Kits de inicio para ostomía</t>
  </si>
  <si>
    <t>Fundas de bolsa para ostomía</t>
  </si>
  <si>
    <t>Cinturón o accesorios para ostomía</t>
  </si>
  <si>
    <t>Tapones de bolsa para ostomía</t>
  </si>
  <si>
    <t>Kits de ventriculostomía</t>
  </si>
  <si>
    <t>Mangas de irrigación para ostomía</t>
  </si>
  <si>
    <t>Suturas</t>
  </si>
  <si>
    <t>Kits o bandejas o paquetes o sets para sutura</t>
  </si>
  <si>
    <t>Botones o puentes o accesorios relacionados para sutura</t>
  </si>
  <si>
    <t>Botas y dispositivos de captura para sutura</t>
  </si>
  <si>
    <t>Carritos o estantes para sutura</t>
  </si>
  <si>
    <t>Agujas para sutura</t>
  </si>
  <si>
    <t>Kits de remoción o bandejas o paquetes o sets para sutura</t>
  </si>
  <si>
    <t>Removedores de suturas</t>
  </si>
  <si>
    <t>Absorbentes para limpieza de heridas</t>
  </si>
  <si>
    <t>Esponjas de debridación</t>
  </si>
  <si>
    <t>Sistemas de lavado pulsado o accesorios relacionados para el tratamiento de heridas</t>
  </si>
  <si>
    <t>Productos de debridación autolítica para uso médico</t>
  </si>
  <si>
    <t>Productos de debridación enzimática para uso médico</t>
  </si>
  <si>
    <t>Productos de debridación mecánica para uso médico</t>
  </si>
  <si>
    <t>Productos de debridación quirúrgica para uso médico</t>
  </si>
  <si>
    <t>Sistemas de irrigación de heridas</t>
  </si>
  <si>
    <t>Botellas limpiadoras</t>
  </si>
  <si>
    <t>Kits de desinfectantes</t>
  </si>
  <si>
    <t>Bandejas de cuidado de heridas o de limpieza</t>
  </si>
  <si>
    <t>Soluciones de limpieza de heridas</t>
  </si>
  <si>
    <t>Relleno de alginato de calcio para heridas</t>
  </si>
  <si>
    <t>Férulas o stents nasales</t>
  </si>
  <si>
    <t>Tiras de relleno para cuidado de heridas</t>
  </si>
  <si>
    <t>Ligaduras de soporte mamario</t>
  </si>
  <si>
    <t>Ligaduras abdominales</t>
  </si>
  <si>
    <t>Soportes para escroto</t>
  </si>
  <si>
    <t>Teléfonos móviles</t>
  </si>
  <si>
    <t>Busca personas</t>
  </si>
  <si>
    <t>Teléfonos de pago</t>
  </si>
  <si>
    <t>Teléfonos fijos</t>
  </si>
  <si>
    <t>Máquinas contestadoras</t>
  </si>
  <si>
    <t>Teléfonos para propósitos especiales</t>
  </si>
  <si>
    <t>Teléfonos digitales</t>
  </si>
  <si>
    <t>Teléfonos análogos</t>
  </si>
  <si>
    <t>Radios de dos vías</t>
  </si>
  <si>
    <t>Placas frontales de teléfonos móviles</t>
  </si>
  <si>
    <t>Marcadores de teléfonos</t>
  </si>
  <si>
    <t>Cables de extensión para teléfonos</t>
  </si>
  <si>
    <t>Placas frontales de teléfonos</t>
  </si>
  <si>
    <t>Cables para auriculares de teléfonos</t>
  </si>
  <si>
    <t>Auriculares de teléfonos</t>
  </si>
  <si>
    <t>Almohadillas para el oído o el parlante de los auriculares de teléfonos</t>
  </si>
  <si>
    <t>Tubos de voz para los auriculares de teléfonos</t>
  </si>
  <si>
    <t>Teléfonos de diadema</t>
  </si>
  <si>
    <t>Soportes o sujetadores o puestos de comunicación personal</t>
  </si>
  <si>
    <t>Protectores de líneas telefónicas</t>
  </si>
  <si>
    <t>Descansa teléfonos</t>
  </si>
  <si>
    <t>Convertidores de voz para teléfonos</t>
  </si>
  <si>
    <t>Set telefónico manos libres para vehículos</t>
  </si>
  <si>
    <t>Consola central para teléfonos</t>
  </si>
  <si>
    <t>Unidades de grabación de conversaciones</t>
  </si>
  <si>
    <t>Dispositivos de señalización para teléfonos</t>
  </si>
  <si>
    <t>Adaptadores de auriculares</t>
  </si>
  <si>
    <t>Módulos o accesorios de busca personas</t>
  </si>
  <si>
    <t>Teléfono de pago con mecanismos</t>
  </si>
  <si>
    <t>Recipientes de monedas para teléfonos de pago</t>
  </si>
  <si>
    <t>Cajas de monedas para teléfonos de pago</t>
  </si>
  <si>
    <t>Tolvas para teléfonos de pago</t>
  </si>
  <si>
    <t>Puertas de seguridad para las cajas de monedas de teléfonos de pago</t>
  </si>
  <si>
    <t>Protectores de micrófono para teléfonos de pago</t>
  </si>
  <si>
    <t>Pieles o placas frontales para notebook o palm</t>
  </si>
  <si>
    <t>Kits de iniciación para teléfonos móviles</t>
  </si>
  <si>
    <t>Tarjetas aceleradoras de gráficas o video</t>
  </si>
  <si>
    <t>Tarjetas de módulos de memoria</t>
  </si>
  <si>
    <t>Tarjetas de módem</t>
  </si>
  <si>
    <t>Tarjetas de interface de red</t>
  </si>
  <si>
    <t>Tarjetas receptoras de red óptica</t>
  </si>
  <si>
    <t>Tarjetas transmisoras de red óptica</t>
  </si>
  <si>
    <t>Tarjetas periféricas controladoras</t>
  </si>
  <si>
    <t>Tarjetas de puerto en serie</t>
  </si>
  <si>
    <t>Tarjetas de interface de red inalámbrica</t>
  </si>
  <si>
    <t>Tarjetas o puertos de interruptor</t>
  </si>
  <si>
    <t>Tarjetas de interface de telecomunicaciones de modo de transferencia asincrónico atm</t>
  </si>
  <si>
    <t>Tarjetas de aceleración de audio</t>
  </si>
  <si>
    <t>Procesadores de unidad de procesamiento central cpu</t>
  </si>
  <si>
    <t>Placas secundarias</t>
  </si>
  <si>
    <t>Módulo de fibra de compensación de dispersión dcfm</t>
  </si>
  <si>
    <t>Módulos de intercambio de comunicación de datos</t>
  </si>
  <si>
    <t>Placa central de microordenador.</t>
  </si>
  <si>
    <t>Tarjetas de puertos paralelos</t>
  </si>
  <si>
    <t>Tarjetas de captura de video</t>
  </si>
  <si>
    <t>Interfaces de interface digital de instrumentos musicales midi</t>
  </si>
  <si>
    <t>Interfaces de componentes de intercambio codec</t>
  </si>
  <si>
    <t>Puertos seriales infrarrojos</t>
  </si>
  <si>
    <t>Servidores de impresoras</t>
  </si>
  <si>
    <t>Enfriadores de unidades de procesamiento central</t>
  </si>
  <si>
    <t>Procesador central controlador de consola</t>
  </si>
  <si>
    <t>Convertidor de canales</t>
  </si>
  <si>
    <t>Procesador central de interface canal a canal</t>
  </si>
  <si>
    <t>Unidad de control</t>
  </si>
  <si>
    <t>Procesador central de instalación de acoplamientos</t>
  </si>
  <si>
    <t>Convertidor o controlador de bus de interface</t>
  </si>
  <si>
    <t>Tarjetas de fax</t>
  </si>
  <si>
    <t>Tarjetas de audio conferencia</t>
  </si>
  <si>
    <t>Tarjetas de voz</t>
  </si>
  <si>
    <t>Interruptores de interface de bus</t>
  </si>
  <si>
    <t>Dispositivo de sincronización de paquete de datos de red</t>
  </si>
  <si>
    <t>Adaptadores para hardware o telefonía</t>
  </si>
  <si>
    <t>Convertidores de transceptores y medios</t>
  </si>
  <si>
    <t>Carcasas de computadoras</t>
  </si>
  <si>
    <t>Carcasas de equipos de red</t>
  </si>
  <si>
    <t>Componentes de apilamiento de carcasas</t>
  </si>
  <si>
    <t>Bahías o canastas para equipos electrónicos</t>
  </si>
  <si>
    <t>Expansores</t>
  </si>
  <si>
    <t>Marcos de drive removibles</t>
  </si>
  <si>
    <t>Bandejas o ensamblajes para almacenamiento de dispositivos</t>
  </si>
  <si>
    <t>Placas traseras o paneles o ensamblajes</t>
  </si>
  <si>
    <t>Bastidores (dispositivos de montaje) para computadores</t>
  </si>
  <si>
    <t>Placas frontales para computadores</t>
  </si>
  <si>
    <t>Extensores de consola</t>
  </si>
  <si>
    <t>Kits de cubiertas para bahías de drives</t>
  </si>
  <si>
    <t>Torres de arreglo de drives de discos duros</t>
  </si>
  <si>
    <t>Unidades de disco flexible</t>
  </si>
  <si>
    <t>Series de disco duro</t>
  </si>
  <si>
    <t>Unidades de disco duro</t>
  </si>
  <si>
    <t>Series de cintas</t>
  </si>
  <si>
    <t>Unidades de cintas</t>
  </si>
  <si>
    <t>Disco compacto cd de sólo lectura</t>
  </si>
  <si>
    <t>Disco compacto cd de lectura y escritura</t>
  </si>
  <si>
    <t>Disco versátil digital dvd de sólo lectura</t>
  </si>
  <si>
    <t>Disco versátil digital dvd de lectura y escritura</t>
  </si>
  <si>
    <t>Unidades de magneto óptico mo</t>
  </si>
  <si>
    <t>Unidades de medios removibles de alta capacidad</t>
  </si>
  <si>
    <t>Equipos electrónicos de duplicación de medios o información</t>
  </si>
  <si>
    <t>Unidades de lectura y escritura de arquitectura de interconexión de componentes periféricos</t>
  </si>
  <si>
    <t>Cambiadores de discos ópticos</t>
  </si>
  <si>
    <t>Bibliotecas de unidades de cinta</t>
  </si>
  <si>
    <t>Discos compactos cd</t>
  </si>
  <si>
    <t>Cintas en blanco</t>
  </si>
  <si>
    <t>Discos versátiles digitales dvd</t>
  </si>
  <si>
    <t>Discos flexibles</t>
  </si>
  <si>
    <t>Tarjeta flash de almacenamiento de memoria</t>
  </si>
  <si>
    <t>Estuches para discos compactos</t>
  </si>
  <si>
    <t>Estuches para discos flexibles</t>
  </si>
  <si>
    <t>Sujetadores de almacenadores de multimedia</t>
  </si>
  <si>
    <t>Almacenadores para video cintas de escáner de hélice vertical vhs o accesorios</t>
  </si>
  <si>
    <t>Gabinetes para medios múltiples</t>
  </si>
  <si>
    <t>Partes de piezas de teléfono</t>
  </si>
  <si>
    <t>Generadores de timbres de teléfono</t>
  </si>
  <si>
    <t>Timbres externos o sus partes</t>
  </si>
  <si>
    <t>Teclas o teclados</t>
  </si>
  <si>
    <t>Componentes de dispositivo de entrada o unidad de almacenamiento</t>
  </si>
  <si>
    <t>Brazos y ensamblaje de cabezal</t>
  </si>
  <si>
    <t>Ensamblajes de plomo</t>
  </si>
  <si>
    <t>Ensamblajes de apilamiento de cabezales</t>
  </si>
  <si>
    <t>Tope de protección anti choque</t>
  </si>
  <si>
    <t>Platos o discos</t>
  </si>
  <si>
    <t>Ensamblajes de cabezal de lectura y escritura</t>
  </si>
  <si>
    <t>Unidades de disco de motor</t>
  </si>
  <si>
    <t>Ensamblajes de regleta</t>
  </si>
  <si>
    <t>Servidores de computador</t>
  </si>
  <si>
    <t>Servidores de computador de gama alta</t>
  </si>
  <si>
    <t>Computadores notebook</t>
  </si>
  <si>
    <t>Asistentes personales digitales pda u organizadores</t>
  </si>
  <si>
    <t>Terminal de punto de venta pos</t>
  </si>
  <si>
    <t>Computadores de cliente ligero</t>
  </si>
  <si>
    <t>Computadores de escritorio</t>
  </si>
  <si>
    <t>Computadores personales</t>
  </si>
  <si>
    <t>Computadores de tableta</t>
  </si>
  <si>
    <t>Consola central o terminales básicos (no inteligentes)</t>
  </si>
  <si>
    <t>Dispositivos de computación de vestir</t>
  </si>
  <si>
    <t>Computadores centrales</t>
  </si>
  <si>
    <t>Cajas de interruptores de computador</t>
  </si>
  <si>
    <t>Estaciones de acoplamiento</t>
  </si>
  <si>
    <t>Replicadores de puertos</t>
  </si>
  <si>
    <t>Cajas de interruptores periféricos</t>
  </si>
  <si>
    <t>Actualizaciones de procesadores de señales</t>
  </si>
  <si>
    <t>Kits de multimedia</t>
  </si>
  <si>
    <t>Parlantes de computador</t>
  </si>
  <si>
    <t>Equipo codificador y decodificador</t>
  </si>
  <si>
    <t>Concentrador de bus serial universal o conectores</t>
  </si>
  <si>
    <t>Equipo de lectura de código de barras</t>
  </si>
  <si>
    <t>Lectores y codificadores de banda magnética</t>
  </si>
  <si>
    <t>Equipo de reconocimiento de billetes</t>
  </si>
  <si>
    <t>Almohadillas o joy sticks de juegos</t>
  </si>
  <si>
    <t>Teclados</t>
  </si>
  <si>
    <t>Lápiz (stylus) para computador de luz</t>
  </si>
  <si>
    <t>Mouse o bola de seguimiento para computador</t>
  </si>
  <si>
    <t>Lápiz (stylus) de presión</t>
  </si>
  <si>
    <t>Dispositivos de identificación de radio frecuencia</t>
  </si>
  <si>
    <t>Escáneres</t>
  </si>
  <si>
    <t>Tabletas de gráficos</t>
  </si>
  <si>
    <t>Almohadillas (pads) táctil (touch)</t>
  </si>
  <si>
    <t>Equipos de identificación biométrica</t>
  </si>
  <si>
    <t>Terminales portátiles de ingreso de información</t>
  </si>
  <si>
    <t>Sistemas de reconocimiento de caracteres ópticos</t>
  </si>
  <si>
    <t>Sistemas de visión basados en cámaras para recolección automática de información</t>
  </si>
  <si>
    <t>Micrófonos de voz para computadores</t>
  </si>
  <si>
    <t>Terminales de pago para puntos de venta</t>
  </si>
  <si>
    <t>Lectores de tarjetas perforadas</t>
  </si>
  <si>
    <t>Forros de dispositivos de ingreso de datos al computador</t>
  </si>
  <si>
    <t>Almohadillas (pads) para mouse</t>
  </si>
  <si>
    <t>Pieles (películas transparentes) para teclados</t>
  </si>
  <si>
    <t>Cajones o estantes para tableros</t>
  </si>
  <si>
    <t>Dispositivos para almacenamiento de kits de servicio</t>
  </si>
  <si>
    <t>Monitores para tubos de rayo catódico crt</t>
  </si>
  <si>
    <t>Paneles o monitores de pantalla de cristal líquido lcd</t>
  </si>
  <si>
    <t>Monitores de pantalla táctil (touch)</t>
  </si>
  <si>
    <t>Paneles de pantalla de plasma pdp</t>
  </si>
  <si>
    <t>Pantallas emisoras de luz orgánica</t>
  </si>
  <si>
    <t>Protectores de brillo para pantallas de computador</t>
  </si>
  <si>
    <t>Brazos o soportes para monitores</t>
  </si>
  <si>
    <t>Impresoras de banda</t>
  </si>
  <si>
    <t>Impresoras de matriz de puntos</t>
  </si>
  <si>
    <t>Impresoras de sublimación de teñido</t>
  </si>
  <si>
    <t>Impresoras de inyección de tinta</t>
  </si>
  <si>
    <t>Impresoras láser</t>
  </si>
  <si>
    <t>Impresoras de matriz de líneas</t>
  </si>
  <si>
    <t>Impresoras de plotter</t>
  </si>
  <si>
    <t>Impresoras de cinta térmica</t>
  </si>
  <si>
    <t>Impresoras de etiquetas para bolsas</t>
  </si>
  <si>
    <t>Impresoras de múltiples funciones</t>
  </si>
  <si>
    <t>Impresoras de tiquetes aéreos o pases de abordaje atb</t>
  </si>
  <si>
    <t>Impresoras de recibos para puntos de venta pos</t>
  </si>
  <si>
    <t>Impresoras de discos compactos cd o de etiquetado</t>
  </si>
  <si>
    <t>Impresoras de imágenes digitales</t>
  </si>
  <si>
    <t>Sistemas de atención automatizada</t>
  </si>
  <si>
    <t>Distribuidor automático de llamadas acd</t>
  </si>
  <si>
    <t>Alto parlantes para telecomunicaciones</t>
  </si>
  <si>
    <t>Central telefónica interna pbx</t>
  </si>
  <si>
    <t>Identificador de llamadas telefónicas autónoma</t>
  </si>
  <si>
    <t>Consola de teleconferencias</t>
  </si>
  <si>
    <t>Auto marcadores</t>
  </si>
  <si>
    <t>Campos de lámpara de teléfono ocupado</t>
  </si>
  <si>
    <t>Sistemas de contabilización de llamadas telefónicas</t>
  </si>
  <si>
    <t>Desviador o retransmisor de llamadas telefónicas</t>
  </si>
  <si>
    <t>Secuenciadores de llamadas telefónicas</t>
  </si>
  <si>
    <t>Unidades de respaldo de marcación telefónica</t>
  </si>
  <si>
    <t>Dispositivos para compartir líneas telefónicas</t>
  </si>
  <si>
    <t>Monitores de estado de líneas telefónicas</t>
  </si>
  <si>
    <t>Unidades de observación de servicio de equipos de telefonía</t>
  </si>
  <si>
    <t>Dispositivos para restringir llamadas para equipos de telefonía</t>
  </si>
  <si>
    <t>Sistemas de correo de voz</t>
  </si>
  <si>
    <t>Equipos interactivos de reconocimiento de voz</t>
  </si>
  <si>
    <t>Unidades de acceso remoto de telecomunicaciones</t>
  </si>
  <si>
    <t>Equipos de teleconferencia</t>
  </si>
  <si>
    <t>Grabadora de música o mensaje en espera</t>
  </si>
  <si>
    <t>Adaptador de música en espera</t>
  </si>
  <si>
    <t>Sistemas de intercomunicación</t>
  </si>
  <si>
    <t>Sistemas de entrada de teléfono</t>
  </si>
  <si>
    <t>Separador de sistema de antiguo teléfono simple de empresa cautiva pots de circuito de subscriptor digital dsl</t>
  </si>
  <si>
    <t>Estante para separador de empresa cautiva de circuito de subscriptor digital dsl</t>
  </si>
  <si>
    <t>Separador de sistema de antiguo teléfono simple pots de equipo de premisa de cliente cpe de circuito de subscriptor digital dsl</t>
  </si>
  <si>
    <t>Equipo central de televisión</t>
  </si>
  <si>
    <t>Equipo de acceso de televisión</t>
  </si>
  <si>
    <t>Antenas de televisión</t>
  </si>
  <si>
    <t>Equipo central de radio</t>
  </si>
  <si>
    <t>Equipo de radio acceso</t>
  </si>
  <si>
    <t>Antenas de radio</t>
  </si>
  <si>
    <t>Equipo central de microondas</t>
  </si>
  <si>
    <t>Equipo de acceso de microondas</t>
  </si>
  <si>
    <t>Antenas de microondas</t>
  </si>
  <si>
    <t>Equipo central de satélite</t>
  </si>
  <si>
    <t>Equipo de acceso de satélite</t>
  </si>
  <si>
    <t>Antenas de satélite</t>
  </si>
  <si>
    <t>Equipo central de onda corta</t>
  </si>
  <si>
    <t>Equipo de acceso de onda corta</t>
  </si>
  <si>
    <t>Antenas de onda corta</t>
  </si>
  <si>
    <t>Equipo central de buscapersonas</t>
  </si>
  <si>
    <t>Equipo de acceso de buscapersonas</t>
  </si>
  <si>
    <t>Antenas de radar</t>
  </si>
  <si>
    <t>Antenas de aeronaves</t>
  </si>
  <si>
    <t>Antenas de automotores</t>
  </si>
  <si>
    <t>Equipo de comunicación de información de radio frecuencia</t>
  </si>
  <si>
    <t>Amplificadores ópticos</t>
  </si>
  <si>
    <t>Filtros de redes o comunicaciones ópticas</t>
  </si>
  <si>
    <t>Adaptadores ópticos</t>
  </si>
  <si>
    <t>Láseres de red óptica</t>
  </si>
  <si>
    <t>Equipo de red de modo de transferencia asincrónica atm</t>
  </si>
  <si>
    <t>Equipos de red de red óptica sincrónica sonet</t>
  </si>
  <si>
    <t>Filtros multiplexados de división de longitud de onda densa de telecomunicaciones dwdm</t>
  </si>
  <si>
    <t>Equipos de telecomunicaciones jerárquicas digitales sincrónicas sdh</t>
  </si>
  <si>
    <t>Equipo de seguridad de red cortafuegos (firewall)</t>
  </si>
  <si>
    <t>Equipo de seguridad de redes vpn</t>
  </si>
  <si>
    <t>Equipos de seguridad de evaluación de vulnerabilidad</t>
  </si>
  <si>
    <t>Equipo de centro distribuidor de cables</t>
  </si>
  <si>
    <t>Equipo de red de entrega de contenido</t>
  </si>
  <si>
    <t>Puerta de acceso de redes</t>
  </si>
  <si>
    <t>Kit de inicio de nodo de servicio de internet</t>
  </si>
  <si>
    <t>Equipo de motor de caché</t>
  </si>
  <si>
    <t>Repetidores de red</t>
  </si>
  <si>
    <t>Enrutadores (routers) de red</t>
  </si>
  <si>
    <t>Concentradores o hubs de servicio de red</t>
  </si>
  <si>
    <t>Unidades de servicio de canales o información de red</t>
  </si>
  <si>
    <t>Interruptores de red</t>
  </si>
  <si>
    <t>Interruptor de área de almacenamiento de red san</t>
  </si>
  <si>
    <t>Equipo de video de red</t>
  </si>
  <si>
    <t>Interruptor multi servicios</t>
  </si>
  <si>
    <t>Interruptor de contenido</t>
  </si>
  <si>
    <t>Dispositivo para balancear la carga del servidor</t>
  </si>
  <si>
    <t>Equipos de conexión cruzada digital dcx</t>
  </si>
  <si>
    <t>Equipos de conexión cruzada óptica</t>
  </si>
  <si>
    <t>Servidores de acceso</t>
  </si>
  <si>
    <t>Módems de cable</t>
  </si>
  <si>
    <t>Dispositivos de acceso de redes digitales de servicios integrados isdn</t>
  </si>
  <si>
    <t>Módems</t>
  </si>
  <si>
    <t>Bancos de módems</t>
  </si>
  <si>
    <t>Unidades de acceso multi estaciones</t>
  </si>
  <si>
    <t>Estaciones base de fidelidad inalámbricas</t>
  </si>
  <si>
    <t>Agregadores de banda ancha</t>
  </si>
  <si>
    <t>Teclas de telégrafo</t>
  </si>
  <si>
    <t>Electro magnetos de telégrafo</t>
  </si>
  <si>
    <t>Receptor acústico de telégrafo</t>
  </si>
  <si>
    <t>Equipo de conexión cruzada digital dcx de banda estrecha o de banda ancha</t>
  </si>
  <si>
    <t>Equipo de circuito de conmutador</t>
  </si>
  <si>
    <t>Cargador de circuito digital dlc</t>
  </si>
  <si>
    <t>Equipo de central telefónica privada pbx</t>
  </si>
  <si>
    <t>Bloques de conexiones</t>
  </si>
  <si>
    <t>Unidades de alarma de equipos de telefonía</t>
  </si>
  <si>
    <t>Kits de partes de conmutadores telefónicos</t>
  </si>
  <si>
    <t>Kits de instalación o modificación de equipos de telecomunicaciones</t>
  </si>
  <si>
    <t>Unidades de terminales de telecomunicaciones</t>
  </si>
  <si>
    <t>Operadores de introducción de datos de telefonía</t>
  </si>
  <si>
    <t>Repetidores de telecomunicaciones</t>
  </si>
  <si>
    <t>Estructura de terminal de distribución de teléfono</t>
  </si>
  <si>
    <t>Paneles de conexión de puertos</t>
  </si>
  <si>
    <t>Equipo electrónico para cancelar eco de voz</t>
  </si>
  <si>
    <t>Panel de conexiones</t>
  </si>
  <si>
    <t>Multiplexor de división de tiempo tdm</t>
  </si>
  <si>
    <t>Multiplexor de división de onda wdm</t>
  </si>
  <si>
    <t>Enrolladores de cables aéreos</t>
  </si>
  <si>
    <t>Kits de modificación de teléfonos</t>
  </si>
  <si>
    <t>Acondicionadores de línea</t>
  </si>
  <si>
    <t>Secadores de aire para cables de telefonía</t>
  </si>
  <si>
    <t>Dispositivos de entrada de teletipos</t>
  </si>
  <si>
    <t>Equipos y componentes de red básica móvil gsm 2g</t>
  </si>
  <si>
    <t>Equipos y componentes de red de acceso inalámbrica gsm 2g</t>
  </si>
  <si>
    <t>Equipos y componentes de red básica móvil gprs 2.5g</t>
  </si>
  <si>
    <t>Equipos y componentes de red de acceso inalámbrica gprs 2.5g</t>
  </si>
  <si>
    <t>Equipos y componentes de red básica móvil umts 3g</t>
  </si>
  <si>
    <t>Equipos y componentes de red de acceso inalámbrica 3g umts</t>
  </si>
  <si>
    <t>Equipos y componentes de red básica móvil wlan</t>
  </si>
  <si>
    <t>Equipos y componentes de acceso inalámbrico wlan</t>
  </si>
  <si>
    <t>Equipo de interrupción ssp in</t>
  </si>
  <si>
    <t>Equipo básico móvil in</t>
  </si>
  <si>
    <t>Equipos y componentes de red básica móvil oss</t>
  </si>
  <si>
    <t>Equipos y componentes de red de acceso inalámbrica oss</t>
  </si>
  <si>
    <t>Antenas lan umt gsm</t>
  </si>
  <si>
    <t>Portal de mensajes de voz</t>
  </si>
  <si>
    <t>Centro de servicio de mensajes cortos</t>
  </si>
  <si>
    <t>Centros de servicio multimedia</t>
  </si>
  <si>
    <t>Plataforma de mensajes unificados</t>
  </si>
  <si>
    <t>Plataforma de mensajes instantáneos</t>
  </si>
  <si>
    <t>Puerta de enlace de internet inalámbrico</t>
  </si>
  <si>
    <t>Sistema de flujo de video</t>
  </si>
  <si>
    <t>Plataforma de juegos móvil o de mensajes</t>
  </si>
  <si>
    <t>Plataforma de servicios de mensajes basados en locación</t>
  </si>
  <si>
    <t>Sistemas de mensajes de micro pagos</t>
  </si>
  <si>
    <t>Controladores de buscapersonas</t>
  </si>
  <si>
    <t>Terminales de buscapersonas</t>
  </si>
  <si>
    <t>Software de mesa de ayuda o centro de llamadas (call center)</t>
  </si>
  <si>
    <t>Software de adquisiciones</t>
  </si>
  <si>
    <t>Software de recursos humanos.</t>
  </si>
  <si>
    <t>Software de logística de planeación de requerimiento de materiales y cadena de suministros</t>
  </si>
  <si>
    <t>Software de manejo de proyectos</t>
  </si>
  <si>
    <t>Software de manejo de inventarios</t>
  </si>
  <si>
    <t>Software de barras de códigos</t>
  </si>
  <si>
    <t>Software para hacer etiquetas</t>
  </si>
  <si>
    <t>Software de sistemas expertos</t>
  </si>
  <si>
    <t>Software de manejo de licencias</t>
  </si>
  <si>
    <t>Software para oficinas</t>
  </si>
  <si>
    <t>Software de contabilidad</t>
  </si>
  <si>
    <t>Software de planeación de recursos del negocio erp</t>
  </si>
  <si>
    <t>Software de preparación tributaria</t>
  </si>
  <si>
    <t>Software de análisis financiero</t>
  </si>
  <si>
    <t>Software de contabilidad de tiempo</t>
  </si>
  <si>
    <t>Juegos de acción</t>
  </si>
  <si>
    <t>Juegos de aventuras</t>
  </si>
  <si>
    <t>Juegos de deportes</t>
  </si>
  <si>
    <t>Software familiar</t>
  </si>
  <si>
    <t>Software de edición de música o sonido</t>
  </si>
  <si>
    <t>Software de diseño de patrones</t>
  </si>
  <si>
    <t>Software de imágenes gráficas o de fotografía</t>
  </si>
  <si>
    <t>Software de creación y edición de video</t>
  </si>
  <si>
    <t>Software de procesamiento de palabras</t>
  </si>
  <si>
    <t>Software de gráficas</t>
  </si>
  <si>
    <t>Software de presentación</t>
  </si>
  <si>
    <t>Software de creación y edición de páginas web</t>
  </si>
  <si>
    <t>Software de calendario y programación de citas</t>
  </si>
  <si>
    <t>Software de hoja de cálculo</t>
  </si>
  <si>
    <t>Software de lector de caracteres ópticos ocr o de escáner</t>
  </si>
  <si>
    <t>Software de autoedición</t>
  </si>
  <si>
    <t>Software de flujo de trabajo de contenido</t>
  </si>
  <si>
    <t>Software de manejo de documentos</t>
  </si>
  <si>
    <t>Software de versiones de archivo</t>
  </si>
  <si>
    <t>Software de categorización o clasificación</t>
  </si>
  <si>
    <t>Software de agrupamiento de recursos</t>
  </si>
  <si>
    <t>Software de manejo de relaciones con el cliente crm</t>
  </si>
  <si>
    <t>Software de sistemas de manejo de base datos</t>
  </si>
  <si>
    <t>Software de reportes de bases de datos</t>
  </si>
  <si>
    <t>Software de interface y preguntas de usuario de base de datos</t>
  </si>
  <si>
    <t>Software de extracción de datos</t>
  </si>
  <si>
    <t>Software de recuperación o búsqueda de información</t>
  </si>
  <si>
    <t>Software de manejo de metadata</t>
  </si>
  <si>
    <t>Software de manejo de base de datos orientada al objeto</t>
  </si>
  <si>
    <t>Software de servidor de portales</t>
  </si>
  <si>
    <t>Software de servidor de transacciones</t>
  </si>
  <si>
    <t>Software de manejo de configuraciones</t>
  </si>
  <si>
    <t>Software de entorno de desarrollo</t>
  </si>
  <si>
    <t>Software de integración de aplicaciones de empresas</t>
  </si>
  <si>
    <t>Software de desarrollo de interface de usuario gráfica</t>
  </si>
  <si>
    <t>Software de desarrollo orientado a objetos o componentes</t>
  </si>
  <si>
    <t>Software de pruebas de programas</t>
  </si>
  <si>
    <t>Software de arquitectura de sistemas y análisis de requerimientos</t>
  </si>
  <si>
    <t>Software de desarrollo de plataformas web</t>
  </si>
  <si>
    <t>Software para compilar y descompilar</t>
  </si>
  <si>
    <t>Software de idiomas extranjeros (traductores)</t>
  </si>
  <si>
    <t>Software de entrenamiento basado en computadores</t>
  </si>
  <si>
    <t>Correctores de ortografía</t>
  </si>
  <si>
    <t>Software de navegación de rutas</t>
  </si>
  <si>
    <t>Software de soporte de aviación en tierra</t>
  </si>
  <si>
    <t>Software de pruebas de aviación</t>
  </si>
  <si>
    <t>Software de manejo de instalaciones</t>
  </si>
  <si>
    <t>Software de diseño asistido de computador cad</t>
  </si>
  <si>
    <t>Software analítico o científico</t>
  </si>
  <si>
    <t>Software de cumplimiento (compliance)</t>
  </si>
  <si>
    <t>Software de control de vuelos</t>
  </si>
  <si>
    <t>Software de control industrial</t>
  </si>
  <si>
    <t>Software de bibliotecas</t>
  </si>
  <si>
    <t>Software médico</t>
  </si>
  <si>
    <t>Software de puntos de venta pos</t>
  </si>
  <si>
    <t>Software de fabricación asistida por computador cam</t>
  </si>
  <si>
    <t>Software de servidor de aplicaciones</t>
  </si>
  <si>
    <t>Software de comunicaciones de escritorio</t>
  </si>
  <si>
    <t>Software de respuesta de voz interactiva</t>
  </si>
  <si>
    <t>Software de servicios de directorio por internet</t>
  </si>
  <si>
    <t>Software de navegador de internet</t>
  </si>
  <si>
    <t>Software de monitoreo de red</t>
  </si>
  <si>
    <t>Software de optimización del sistema operativo de red</t>
  </si>
  <si>
    <t>Software de manejo de red óptica</t>
  </si>
  <si>
    <t>Software de administración</t>
  </si>
  <si>
    <t>Software de acceso</t>
  </si>
  <si>
    <t>Software de servidor de comunicaciones</t>
  </si>
  <si>
    <t>Software de centro de contactos</t>
  </si>
  <si>
    <t>Software de fax</t>
  </si>
  <si>
    <t>Software de lan</t>
  </si>
  <si>
    <t>Software de multiplexor</t>
  </si>
  <si>
    <t>Software de almacenamiento de red</t>
  </si>
  <si>
    <t>Software de interruptor o enrutador</t>
  </si>
  <si>
    <t>Software y firmware de interruptor wan</t>
  </si>
  <si>
    <t>Software inalámbrico</t>
  </si>
  <si>
    <t>Software de emulación de terminal de conectividad de red</t>
  </si>
  <si>
    <t>Software de puerta de acceso</t>
  </si>
  <si>
    <t>Software de puente</t>
  </si>
  <si>
    <t>Software de módem</t>
  </si>
  <si>
    <t>Software de interconectividad de plataformas</t>
  </si>
  <si>
    <t>Software de sistema de archivo</t>
  </si>
  <si>
    <t>Software de sistema de operación de red</t>
  </si>
  <si>
    <t>Software de sistema operativo</t>
  </si>
  <si>
    <t>Software de servidor de autenticación</t>
  </si>
  <si>
    <t>Software de manejo de seguridad de red o de redes privadas virtuales vpn</t>
  </si>
  <si>
    <t>Software de equipos de seguridad de red y de redes privadas virtuales vpn</t>
  </si>
  <si>
    <t>Software de seguridad de transacciones y de protección contra virus</t>
  </si>
  <si>
    <t>Software de servidor de discos compactos cd</t>
  </si>
  <si>
    <t>Software de conversión de información</t>
  </si>
  <si>
    <t>Software de compresión de información</t>
  </si>
  <si>
    <t>Software discos compactos cd o dvd o tarjetas de sonido</t>
  </si>
  <si>
    <t>Software de controladores o sistemas de dispositivos</t>
  </si>
  <si>
    <t>Software de controladores de ethernet</t>
  </si>
  <si>
    <t>Software de controladores de tarjetas de gráficos</t>
  </si>
  <si>
    <t>Software de controladores de impresoras</t>
  </si>
  <si>
    <t>Software de protectores de pantalla</t>
  </si>
  <si>
    <t>Software de reconocimiento de voz</t>
  </si>
  <si>
    <t>Software de carga de almacenamiento de medios</t>
  </si>
  <si>
    <t>Software de respaldo o archivo</t>
  </si>
  <si>
    <t>Software de correo electrónico</t>
  </si>
  <si>
    <t>Software de video conferencias</t>
  </si>
  <si>
    <t>Software de conferencias de red</t>
  </si>
  <si>
    <t>Software de mensajería instantánea</t>
  </si>
  <si>
    <t>Software de música ambiental o publicidad para mensajería</t>
  </si>
  <si>
    <t>Software de creación de mapas</t>
  </si>
  <si>
    <t>Software estándar específico para operadores de móviles</t>
  </si>
  <si>
    <t>Software de aplicación específica para operadores de móviles</t>
  </si>
  <si>
    <t>Software de servicios de mensajería para móviles</t>
  </si>
  <si>
    <t>Software de servicios de internet para móviles</t>
  </si>
  <si>
    <t>Software de servicios basados en ubicación para móviles</t>
  </si>
  <si>
    <t>Fotocopiadoras</t>
  </si>
  <si>
    <t>Aparatos de fax</t>
  </si>
  <si>
    <t>Máquinas multifuncionales</t>
  </si>
  <si>
    <t>Emisores (senders) digitales</t>
  </si>
  <si>
    <t>Duplicadores digitales</t>
  </si>
  <si>
    <t>Máquinas de interruptor de fax</t>
  </si>
  <si>
    <t>Máquinas cortadoras de papel o accesorios</t>
  </si>
  <si>
    <t>Máquinas perforadoras o para unir papel</t>
  </si>
  <si>
    <t>Máquinas trituradoras de papel o accesorios</t>
  </si>
  <si>
    <t>Tablas de protección de base</t>
  </si>
  <si>
    <t>Máquinas para emparejar papel</t>
  </si>
  <si>
    <t>Máquinas para clasificar papel</t>
  </si>
  <si>
    <t>Opciones de color o actualizaciones</t>
  </si>
  <si>
    <t>Bandejas de impresión a doble cara</t>
  </si>
  <si>
    <t>Unidades de impresión a doble cara</t>
  </si>
  <si>
    <t>Terminales de facsímil</t>
  </si>
  <si>
    <t>Bandejas o alimentadores de máquinas de oficina</t>
  </si>
  <si>
    <t>Unidades de fotoconductores o imágenes</t>
  </si>
  <si>
    <t>Unidades de grapadoras</t>
  </si>
  <si>
    <t>Filtros de ozono</t>
  </si>
  <si>
    <t>Ensamblajes de réplica</t>
  </si>
  <si>
    <t>Ensamblajes magnéticos de recogida</t>
  </si>
  <si>
    <t>Compresor de ensamblaje</t>
  </si>
  <si>
    <t>Apiladores de buzón de correo</t>
  </si>
  <si>
    <t>Contadores de copias</t>
  </si>
  <si>
    <t>Unidades de facsímil para máquinas de oficina</t>
  </si>
  <si>
    <t>Cubiertas de platinas</t>
  </si>
  <si>
    <t>Unidades de perforación de orificios</t>
  </si>
  <si>
    <t>Adaptadores infrarrojos</t>
  </si>
  <si>
    <t>Accesorios de copiado o escaneado</t>
  </si>
  <si>
    <t>Fuentes de lenguaje</t>
  </si>
  <si>
    <t>Husos de medios</t>
  </si>
  <si>
    <t>Actualizaciones de energía de buzón de correo multi recipientes</t>
  </si>
  <si>
    <t>Buzones de correo multi recipientes</t>
  </si>
  <si>
    <t>Actualizaciones de multi funciones</t>
  </si>
  <si>
    <t>Gabinetes de impresora</t>
  </si>
  <si>
    <t>Actualizaciones de emulación de impresoras</t>
  </si>
  <si>
    <t>Puestos para impresoras</t>
  </si>
  <si>
    <t>Alimentadores de rollos</t>
  </si>
  <si>
    <t>Apiladores de salida</t>
  </si>
  <si>
    <t>Calculadoras o accesorios</t>
  </si>
  <si>
    <t>Máquinas sumadoras</t>
  </si>
  <si>
    <t>Máquinas contabilizadoras</t>
  </si>
  <si>
    <t>Cajas registradoras</t>
  </si>
  <si>
    <t>Cintas para calculadoras</t>
  </si>
  <si>
    <t>Cintas para cajas registradoras</t>
  </si>
  <si>
    <t>Máquinas de endoso de cheques</t>
  </si>
  <si>
    <t>Máquinas para escribir cheques</t>
  </si>
  <si>
    <t>Película de laminación</t>
  </si>
  <si>
    <t>Bolsas de laminadores</t>
  </si>
  <si>
    <t>Láminas de transferencia</t>
  </si>
  <si>
    <t>Láminas creativas</t>
  </si>
  <si>
    <t>Máquinas de franqueo o estampillado</t>
  </si>
  <si>
    <t>Máquinas para abrir correspondencia</t>
  </si>
  <si>
    <t>Máquinas para sellar correspondencia</t>
  </si>
  <si>
    <t>Máquinas para cancelar estampillas</t>
  </si>
  <si>
    <t>Máquinas para direcciones</t>
  </si>
  <si>
    <t>Dobladores de cartas</t>
  </si>
  <si>
    <t>Colocadores de estampillas</t>
  </si>
  <si>
    <t>Accesorios para máquinas de correo</t>
  </si>
  <si>
    <t>Endosador</t>
  </si>
  <si>
    <t>Alimentadores de documentos para escáneres</t>
  </si>
  <si>
    <t>Adaptadores de transparencia para escáneres</t>
  </si>
  <si>
    <t>Máquinas de agrupación</t>
  </si>
  <si>
    <t>Máquinas para envolver paquetes</t>
  </si>
  <si>
    <t>Prensas de sellamiento</t>
  </si>
  <si>
    <t>Máquinas selladoras</t>
  </si>
  <si>
    <t>Tensionadores o selladoras para zunchado</t>
  </si>
  <si>
    <t>Máquinas para amarrar</t>
  </si>
  <si>
    <t>Intercaladores</t>
  </si>
  <si>
    <t>Máquinas para fechar o numerar</t>
  </si>
  <si>
    <t>Máquinas de prensa de identificación id</t>
  </si>
  <si>
    <t>Máquinas para aplicar de etiquetas</t>
  </si>
  <si>
    <t>Máquinas para hacer etiquetas</t>
  </si>
  <si>
    <t>Equipos para rotulado</t>
  </si>
  <si>
    <t>Grabadora de relieve para cinta</t>
  </si>
  <si>
    <t>Sistemas de etiquetado automático</t>
  </si>
  <si>
    <t>Sistemas de etiquetado semiautomáticos</t>
  </si>
  <si>
    <t>Dispensadores de etiquetas</t>
  </si>
  <si>
    <t>Cartuchos de etiquetas adhesivas</t>
  </si>
  <si>
    <t>Máquinas contadoras de dinero</t>
  </si>
  <si>
    <t>Sorteadoras</t>
  </si>
  <si>
    <t>Máquinas para envolver monedas</t>
  </si>
  <si>
    <t>Máquinas de escribir</t>
  </si>
  <si>
    <t>Ruedas de margarita para impresoras</t>
  </si>
  <si>
    <t>Máquinas de estenotipio</t>
  </si>
  <si>
    <t>Máquinas para dictado</t>
  </si>
  <si>
    <t>Cinta de máquinas de escribir</t>
  </si>
  <si>
    <t>Procesadores de palabras</t>
  </si>
  <si>
    <t>Elementos de impresión para máquinas de escribir</t>
  </si>
  <si>
    <t>Kits de accesorios o suministros para máquinas de escribir</t>
  </si>
  <si>
    <t>Kits de inicio para máquinas de escribir</t>
  </si>
  <si>
    <t>Laminadoras</t>
  </si>
  <si>
    <t>Kits de viaje para máquinas de oficina</t>
  </si>
  <si>
    <t>Accesorios de almacenamiento para máquinas de almacenamiento</t>
  </si>
  <si>
    <t>Limpiadoras de cinta</t>
  </si>
  <si>
    <t>Aerosol de aire comprimido</t>
  </si>
  <si>
    <t>Pequeñas bolsas de papel de sales absorbentes húmedas</t>
  </si>
  <si>
    <t>Kits de limpieza de computadores o equipos de oficina</t>
  </si>
  <si>
    <t>Forros para equipos para protegerlos del polvo</t>
  </si>
  <si>
    <t>Limpiadores de discos compactos o removedores de rayones</t>
  </si>
  <si>
    <t>Limpiadores de unidades de discos compactos</t>
  </si>
  <si>
    <t>Laminadora</t>
  </si>
  <si>
    <t>Pañitos limpiadores para máquinas de oficina</t>
  </si>
  <si>
    <t>Soluciones limpiadoras para equipos de oficina</t>
  </si>
  <si>
    <t>Destructor de discos compactos</t>
  </si>
  <si>
    <t>Almohadillas o filtros limpiadores de fusores</t>
  </si>
  <si>
    <t>Aceite de fusores</t>
  </si>
  <si>
    <t>Limpiador de fusores</t>
  </si>
  <si>
    <t>Fusores</t>
  </si>
  <si>
    <t>Lámparas o ensamblajes de fusores</t>
  </si>
  <si>
    <t>Correas de impresoras, fax o fotocopiadoras</t>
  </si>
  <si>
    <t>Tóner para impresoras o fax</t>
  </si>
  <si>
    <t>Rollos de transferencia</t>
  </si>
  <si>
    <t>Cartuchos de tinta</t>
  </si>
  <si>
    <t>Barras de tinta</t>
  </si>
  <si>
    <t>Suministros de limpieza de impresoras o faxes o fotocopiadoras</t>
  </si>
  <si>
    <t>Reveladores para impresoras o fotocopiadoras</t>
  </si>
  <si>
    <t>Tambores para impresoras o faxes o fotocopiadoras</t>
  </si>
  <si>
    <t>Cabezales de impresión</t>
  </si>
  <si>
    <t>Rollos de tinta</t>
  </si>
  <si>
    <t>Cinta de impresora</t>
  </si>
  <si>
    <t>Kits de correctores de fase o inyección de tinta</t>
  </si>
  <si>
    <t>Kits de recubrimiento de inyección de tinta</t>
  </si>
  <si>
    <t>Kit para impresora</t>
  </si>
  <si>
    <t>Cintas de fax</t>
  </si>
  <si>
    <t>Película de transparencia</t>
  </si>
  <si>
    <t>Papel de transferencia en caliente para copiadoras</t>
  </si>
  <si>
    <t>Recolectores de tóner</t>
  </si>
  <si>
    <t>Guías de rollo para impresoras, faxes o fotocopiadoras</t>
  </si>
  <si>
    <t>Bandas de impresión</t>
  </si>
  <si>
    <t>Máquina de tarjetas de tiempo</t>
  </si>
  <si>
    <t>Máquinas estampadoras de tiempo</t>
  </si>
  <si>
    <t>Cinta de repuesto para máquinas de tarjetas de tiempo</t>
  </si>
  <si>
    <t>Estantes para tarjetas de tiempo</t>
  </si>
  <si>
    <t>Tarjetas u hojas de tiempo</t>
  </si>
  <si>
    <t>Tapas de encuadernación</t>
  </si>
  <si>
    <t>Lomos o cierres de encuadernación</t>
  </si>
  <si>
    <t>Alambres o espirales de encuadernación</t>
  </si>
  <si>
    <t>Peinillas o tiras de encuadernación</t>
  </si>
  <si>
    <t>Cinta de encuadernación</t>
  </si>
  <si>
    <t>Kits de encuadernación</t>
  </si>
  <si>
    <t>Trituradores de casetes o cintas</t>
  </si>
  <si>
    <t>Sujetadores o dispensadores de mensajes</t>
  </si>
  <si>
    <t>Organizadores de cajones de escritorio</t>
  </si>
  <si>
    <t>Organizadores o bandejas para el escritorio</t>
  </si>
  <si>
    <t>Sujetadores o dispensadores de papeles o tacos</t>
  </si>
  <si>
    <t>Sujeta libros</t>
  </si>
  <si>
    <t>Sujetadores de esferos o lápices</t>
  </si>
  <si>
    <t>Organizadores o accesorios de colgar</t>
  </si>
  <si>
    <t>Sistemas de despliegue o sus accesorios</t>
  </si>
  <si>
    <t>Estante de literatura</t>
  </si>
  <si>
    <t>Soportes para diarios o calendarios</t>
  </si>
  <si>
    <t>Estantes u organizadores para estampillas</t>
  </si>
  <si>
    <t>Cajas u organizadores de almacenamiento de archivos</t>
  </si>
  <si>
    <t>Organizadores personales</t>
  </si>
  <si>
    <t>Puestos de estudio</t>
  </si>
  <si>
    <t>Sujetadores de tarjetas de presentación</t>
  </si>
  <si>
    <t>Repisas de distribución de documentos</t>
  </si>
  <si>
    <t>Almohadillas o protectores de superficie</t>
  </si>
  <si>
    <t>Sujetadores de copias</t>
  </si>
  <si>
    <t>Bolsas para billetes o billeteras</t>
  </si>
  <si>
    <t>Sorteadores de monedas</t>
  </si>
  <si>
    <t>Envoltorios para monedas o cintas para billetes</t>
  </si>
  <si>
    <t>Cajas para efectivo o tiquetes</t>
  </si>
  <si>
    <t>Bandejas de cajas de efectivo</t>
  </si>
  <si>
    <t>Archivos de cheques</t>
  </si>
  <si>
    <t>Bancos de monedas</t>
  </si>
  <si>
    <t>Detectores de billetes falsos o suministros</t>
  </si>
  <si>
    <t>Bandejas de monedas</t>
  </si>
  <si>
    <t>Clips para billetes</t>
  </si>
  <si>
    <t>Sellos para bolsas de monedas</t>
  </si>
  <si>
    <t>Sujetadores de tarjetas de crédito</t>
  </si>
  <si>
    <t>Estantes de correas de billetes</t>
  </si>
  <si>
    <t>Bolsas de depósito</t>
  </si>
  <si>
    <t>Separadores de cheques</t>
  </si>
  <si>
    <t>Ayudas para esténciles o textos</t>
  </si>
  <si>
    <t>Película de dibujo</t>
  </si>
  <si>
    <t>Compases</t>
  </si>
  <si>
    <t>Papeles de dibujo</t>
  </si>
  <si>
    <t>Curvas</t>
  </si>
  <si>
    <t>Transportadores</t>
  </si>
  <si>
    <t>Escalas</t>
  </si>
  <si>
    <t>Reglas t</t>
  </si>
  <si>
    <t>Plantillas</t>
  </si>
  <si>
    <t>Triángulos</t>
  </si>
  <si>
    <t>Kits o sets de dibujo</t>
  </si>
  <si>
    <t>Puntos o cintas de dibujo</t>
  </si>
  <si>
    <t>Forros de protección para superficies de trabajo</t>
  </si>
  <si>
    <t>Forros para mesas de dibujo</t>
  </si>
  <si>
    <t>Tableros de planeación o accesorios</t>
  </si>
  <si>
    <t>Tableros electrónicos de copia o accesorios</t>
  </si>
  <si>
    <t>Caballetes o accesorios</t>
  </si>
  <si>
    <t>Tableros de cartas o accesorios</t>
  </si>
  <si>
    <t>Tableros de borrado en seco o accesorios</t>
  </si>
  <si>
    <t>Tableros de tiza o accesorios</t>
  </si>
  <si>
    <t>Tableros de noticias o accesorios</t>
  </si>
  <si>
    <t>Tableros magnéticos o accesorios</t>
  </si>
  <si>
    <t>Kits o accesorios para limpieza de tableros</t>
  </si>
  <si>
    <t>Rieles o sujetadores para colgar tableros</t>
  </si>
  <si>
    <t>Tableros blancos interactivos o accesorios</t>
  </si>
  <si>
    <t>Libretas de direcciones o repuestos</t>
  </si>
  <si>
    <t>Calendarios</t>
  </si>
  <si>
    <t>Planeadores de reuniones</t>
  </si>
  <si>
    <t>Libretas de citas o repuestos</t>
  </si>
  <si>
    <t>Diarios o repuestos</t>
  </si>
  <si>
    <t>Cajas de sugerencias</t>
  </si>
  <si>
    <t>Planeadores de pared o repuestos</t>
  </si>
  <si>
    <t>Tubos de sobres</t>
  </si>
  <si>
    <t>Sobres</t>
  </si>
  <si>
    <t>Sobres de ventana</t>
  </si>
  <si>
    <t>Sobres especiales</t>
  </si>
  <si>
    <t>Sobres estándar</t>
  </si>
  <si>
    <t>Sobres de catálogos o de gancho</t>
  </si>
  <si>
    <t>Repositorios para mensajes</t>
  </si>
  <si>
    <t>Bolsas para correo</t>
  </si>
  <si>
    <t>Sellos para correo</t>
  </si>
  <si>
    <t>Cajas para correo</t>
  </si>
  <si>
    <t>Tapas de tubos para correo</t>
  </si>
  <si>
    <t>Estampillas</t>
  </si>
  <si>
    <t>Dispensadores de cinta</t>
  </si>
  <si>
    <t>Punzones para papel u ojales</t>
  </si>
  <si>
    <t>Cortadoras de papel o repuestos</t>
  </si>
  <si>
    <t>Removedores de grapas (saca ganchos)</t>
  </si>
  <si>
    <t>Campanas de llamada</t>
  </si>
  <si>
    <t>Grapadoras</t>
  </si>
  <si>
    <t>Abridor manual de cartas</t>
  </si>
  <si>
    <t>Tijeras</t>
  </si>
  <si>
    <t>Tajalápices manuales</t>
  </si>
  <si>
    <t>Protector de plástico para dedos</t>
  </si>
  <si>
    <t>Almohadillas para escritorio o sus accesorios</t>
  </si>
  <si>
    <t>Abridor de cartas mecánico</t>
  </si>
  <si>
    <t>Herramientas de grabado en relieve</t>
  </si>
  <si>
    <t>Pisa papeles</t>
  </si>
  <si>
    <t>Removedor de adhesivo</t>
  </si>
  <si>
    <t>Marcadores de libros</t>
  </si>
  <si>
    <t>Contenedores o dispensadores de clips</t>
  </si>
  <si>
    <t>Kit de cosedora</t>
  </si>
  <si>
    <t>Dispensadores de goma o repuestos</t>
  </si>
  <si>
    <t>Afilador de tijeras</t>
  </si>
  <si>
    <t>Dispensadores de estampillas postales</t>
  </si>
  <si>
    <t>Rollos adhesivos</t>
  </si>
  <si>
    <t>Husos para cinta adhesiva</t>
  </si>
  <si>
    <t>Bolígrafos</t>
  </si>
  <si>
    <t>Sets de esferos o lápices</t>
  </si>
  <si>
    <t>Estilógrafos</t>
  </si>
  <si>
    <t>Esferos de punta redonda</t>
  </si>
  <si>
    <t>Lápices mecánicos</t>
  </si>
  <si>
    <t>Lápices de madera</t>
  </si>
  <si>
    <t>Lápices de colores</t>
  </si>
  <si>
    <t>Marcadores</t>
  </si>
  <si>
    <t>Crayolas</t>
  </si>
  <si>
    <t>Tiza para escribir o accesorios</t>
  </si>
  <si>
    <t>Rotuladores</t>
  </si>
  <si>
    <t>Repuestos de marcadores</t>
  </si>
  <si>
    <t>Plumas de estilógrafos</t>
  </si>
  <si>
    <t>Asideras para lápices o esferos</t>
  </si>
  <si>
    <t>Combinaciones de esfero y lápiz</t>
  </si>
  <si>
    <t>Resaltadores</t>
  </si>
  <si>
    <t>Combinación de esfero y resaltador</t>
  </si>
  <si>
    <t>Sets de esferos asegurados</t>
  </si>
  <si>
    <t>Película o cinta de corrección</t>
  </si>
  <si>
    <t>Fluido de corrección</t>
  </si>
  <si>
    <t>Borradores</t>
  </si>
  <si>
    <t>Esferos de corrección</t>
  </si>
  <si>
    <t>Repuestos para esferos de corrección</t>
  </si>
  <si>
    <t>Repuestos para borradores</t>
  </si>
  <si>
    <t>Borradores eléctricos</t>
  </si>
  <si>
    <t>Repuestos de minas</t>
  </si>
  <si>
    <t>Repuestos de tinta</t>
  </si>
  <si>
    <t>Almohadillas de tinta o estampillas</t>
  </si>
  <si>
    <t>Archivos para tarjetas de índex</t>
  </si>
  <si>
    <t>Protectores de hojas</t>
  </si>
  <si>
    <t>Carpetas</t>
  </si>
  <si>
    <t>Cubiertas para revistas o libros</t>
  </si>
  <si>
    <t>Índices de fichas</t>
  </si>
  <si>
    <t>Archivos para tarjetas rotativas o de presentación</t>
  </si>
  <si>
    <t>Separadores</t>
  </si>
  <si>
    <t>Folders</t>
  </si>
  <si>
    <t>Portapapeles</t>
  </si>
  <si>
    <t>Cubiertas para informes</t>
  </si>
  <si>
    <t>Levantadores de hojas</t>
  </si>
  <si>
    <t>Respaldos para archivos</t>
  </si>
  <si>
    <t>Sujetador de documentos</t>
  </si>
  <si>
    <t>Folders de colgar o accesorios</t>
  </si>
  <si>
    <t>Insertos o pestañas para archivos</t>
  </si>
  <si>
    <t>Bolsillos para archivos o accesorios</t>
  </si>
  <si>
    <t>Bolsillos para tarjetas</t>
  </si>
  <si>
    <t>Álbumes de estampillas</t>
  </si>
  <si>
    <t>Accesorios de carpetas de folders</t>
  </si>
  <si>
    <t>Tabletas gráficas para arquitectura</t>
  </si>
  <si>
    <t>Manijas de carpetas</t>
  </si>
  <si>
    <t>Bolsillos de carpetas o accesorios</t>
  </si>
  <si>
    <t>Garras para papel</t>
  </si>
  <si>
    <t>Folders de archivo expandibles</t>
  </si>
  <si>
    <t>Canales para montar carpetas</t>
  </si>
  <si>
    <t>Desactivado por la ONU</t>
  </si>
  <si>
    <t>Folders de conferencias</t>
  </si>
  <si>
    <t>Cauchos</t>
  </si>
  <si>
    <t>Sujetadores de cierre</t>
  </si>
  <si>
    <t>Clips para papel</t>
  </si>
  <si>
    <t>Clips para carpetas o bulldog</t>
  </si>
  <si>
    <t>Alfileres o taches</t>
  </si>
  <si>
    <t>Sujetador de aro y bucle</t>
  </si>
  <si>
    <t>Monturas adhesivas</t>
  </si>
  <si>
    <t>Refuerzos para orificios</t>
  </si>
  <si>
    <t>Sujetadores de cabeza redonda</t>
  </si>
  <si>
    <t>Sujetadores de etiquetas</t>
  </si>
  <si>
    <t>Postes roscados</t>
  </si>
  <si>
    <t>Esquinas adhesivas</t>
  </si>
  <si>
    <t>Clips de bolsas</t>
  </si>
  <si>
    <t>Anillos para libros</t>
  </si>
  <si>
    <t>Sujetadores de pinza</t>
  </si>
  <si>
    <t>Sujetadores auto adhesivos</t>
  </si>
  <si>
    <t>Postes de carpetas</t>
  </si>
  <si>
    <t>Clips de pared o tablero</t>
  </si>
  <si>
    <t>Impresoras heliográficas</t>
  </si>
  <si>
    <t>Prensas de impresión de offset</t>
  </si>
  <si>
    <t>Equipos de impresión tipográfica</t>
  </si>
  <si>
    <t>Equipos litográficos</t>
  </si>
  <si>
    <t>Máquinas impresoras de fotograbados</t>
  </si>
  <si>
    <t>Máquinas de serigrafía</t>
  </si>
  <si>
    <t>Prensas impresoras</t>
  </si>
  <si>
    <t>Máquinas perforadoras</t>
  </si>
  <si>
    <t>Impresora rotativa ultravioleta uv</t>
  </si>
  <si>
    <t>Impresora flexo gráfica</t>
  </si>
  <si>
    <t>Impresora de inyección de tinta para aplicaciones de impresión comercial</t>
  </si>
  <si>
    <t>Impresora de transferencia térmica para aplicaciones de impresión comercial</t>
  </si>
  <si>
    <t>Impresora de estampado en caliente</t>
  </si>
  <si>
    <t>Impresora de almohadillas</t>
  </si>
  <si>
    <t>Impresora básica</t>
  </si>
  <si>
    <t>Equipos de cuarto oscuro de offset</t>
  </si>
  <si>
    <t>Consumibles de impresión de offset</t>
  </si>
  <si>
    <t>Procesadores de platinas de impresión de offset</t>
  </si>
  <si>
    <t>Procesadores de película de offset</t>
  </si>
  <si>
    <t>Lámparas de arco de serigrafía</t>
  </si>
  <si>
    <t>Pantallas de serigrafía</t>
  </si>
  <si>
    <t>Bastidores de impresión de serigrafía</t>
  </si>
  <si>
    <t>Armazones de impresión al vacío de serigrafía</t>
  </si>
  <si>
    <t>Escobillas de serigrafía</t>
  </si>
  <si>
    <t>Ensambladoras de impresión</t>
  </si>
  <si>
    <t>Guillotinas de impresión</t>
  </si>
  <si>
    <t>Intercaladores o desintercaladores de impresión</t>
  </si>
  <si>
    <t>Cortadoras de impresión</t>
  </si>
  <si>
    <t>Bordeadoras de impresión</t>
  </si>
  <si>
    <t>Punzones de impresión</t>
  </si>
  <si>
    <t>Platinas de impresión</t>
  </si>
  <si>
    <t>Leznas de impresión</t>
  </si>
  <si>
    <t>Máquinas para arrugas de los libros</t>
  </si>
  <si>
    <t>Máquinas cortadoras de libros</t>
  </si>
  <si>
    <t>Máquinas perforadoras de libros</t>
  </si>
  <si>
    <t>Máquinas cosedoras de libros</t>
  </si>
  <si>
    <t>Máquinas de emparejamiento de libros</t>
  </si>
  <si>
    <t>Máquinas recogedoras de libros</t>
  </si>
  <si>
    <t>Máquinas dobladoras de libros</t>
  </si>
  <si>
    <t>Máquinas de encuadernado térmico de libros</t>
  </si>
  <si>
    <t>Máquinas de anillado de libros</t>
  </si>
  <si>
    <t>Clisadores</t>
  </si>
  <si>
    <t>Máquinas de perforación de papel</t>
  </si>
  <si>
    <t>Alargadores</t>
  </si>
  <si>
    <t>Tableros de dibujo o retoque</t>
  </si>
  <si>
    <t>Máquinas de composición de intertipos</t>
  </si>
  <si>
    <t>Máquinas de composición de linotipos</t>
  </si>
  <si>
    <t>Materiales de fotocomposición</t>
  </si>
  <si>
    <t>Máquinas de composición de monotipos</t>
  </si>
  <si>
    <t>Máquinas de configuración de fototipos</t>
  </si>
  <si>
    <t>Atriles autónomos</t>
  </si>
  <si>
    <t>Atriles de mesa</t>
  </si>
  <si>
    <t>Mazos o bloques de sonido</t>
  </si>
  <si>
    <t>Componentes de luz o energía o datos para atriles</t>
  </si>
  <si>
    <t>Señaladores</t>
  </si>
  <si>
    <t>Lámparas de proyección</t>
  </si>
  <si>
    <t>Pantallas o desplegadores para proyección</t>
  </si>
  <si>
    <t>Proyectores de filminas</t>
  </si>
  <si>
    <t>Equipos de transparencias o suministros</t>
  </si>
  <si>
    <t>Paneles de proyección de despliegue de cristal líquido</t>
  </si>
  <si>
    <t>Proyectores de techo</t>
  </si>
  <si>
    <t>Proyectores de películas</t>
  </si>
  <si>
    <t>Proyectores multimedia</t>
  </si>
  <si>
    <t>Epidiascopios</t>
  </si>
  <si>
    <t>Controles de disolución</t>
  </si>
  <si>
    <t>Proyectores de tubo de rayo catódico</t>
  </si>
  <si>
    <t>Proyectores de despliegue de cristal líquido</t>
  </si>
  <si>
    <t>Lentes de proyección</t>
  </si>
  <si>
    <t>Proyectores de video</t>
  </si>
  <si>
    <t>Proyector de techo o carritos de video</t>
  </si>
  <si>
    <t>Cajas de luces de presentaciones</t>
  </si>
  <si>
    <t>Copiadora de películas de filminas</t>
  </si>
  <si>
    <t>Dispositivos de audición asistida</t>
  </si>
  <si>
    <t>Cajas de conectores de audio</t>
  </si>
  <si>
    <t>Centros de escucha</t>
  </si>
  <si>
    <t>Consolas de mezclado de audio</t>
  </si>
  <si>
    <t>Sistemas de comunicación pública</t>
  </si>
  <si>
    <t>Sistemas de control de medios</t>
  </si>
  <si>
    <t>Soportes para televisiones</t>
  </si>
  <si>
    <t>Convertidores de barrido (scan)</t>
  </si>
  <si>
    <t>Duplicadores de línea</t>
  </si>
  <si>
    <t>Editores de video</t>
  </si>
  <si>
    <t>Sistemas de aprendizaje a distancia</t>
  </si>
  <si>
    <t>Interfaces</t>
  </si>
  <si>
    <t>Controles de iluminación</t>
  </si>
  <si>
    <t>Accesorios de soporte de televisiones</t>
  </si>
  <si>
    <t>Presentadores visuales</t>
  </si>
  <si>
    <t>Monitor de precisión de video</t>
  </si>
  <si>
    <t>Dispositivo de despliegue de información visual</t>
  </si>
  <si>
    <t>Operador de introducción de datos corriente abajo</t>
  </si>
  <si>
    <t>Equipo de efectos de video digital dve</t>
  </si>
  <si>
    <t>Consola de audio video</t>
  </si>
  <si>
    <t>Generador de logos</t>
  </si>
  <si>
    <t>Generador de caracteres</t>
  </si>
  <si>
    <t>Reducidor de ruido de videos</t>
  </si>
  <si>
    <t>Mezclador de videos</t>
  </si>
  <si>
    <t>Amplificador de procesamiento de videos</t>
  </si>
  <si>
    <t>Generador de sincronización</t>
  </si>
  <si>
    <t>Convertidor de tasa de aspecto de televisión</t>
  </si>
  <si>
    <t>Convertidor de estándares de video</t>
  </si>
  <si>
    <t>Convertidor de sincronización</t>
  </si>
  <si>
    <t>Sincronizador de marco</t>
  </si>
  <si>
    <t>Codificador de grupo de expertos de películas animadas mpeg</t>
  </si>
  <si>
    <t>Verificador de video cintas</t>
  </si>
  <si>
    <t>Teleprónter</t>
  </si>
  <si>
    <t>Cámara de proceso</t>
  </si>
  <si>
    <t>Sistema de video wall</t>
  </si>
  <si>
    <t>Sistemas de audio conferencias</t>
  </si>
  <si>
    <t>Sistemas de video conferencias</t>
  </si>
  <si>
    <t>Dispositivos para ver micro fichas o micro cintas</t>
  </si>
  <si>
    <t>Impresoras lectoras de micro fichas</t>
  </si>
  <si>
    <t>Componentes o accesorios de micro fichas o micro cintas</t>
  </si>
  <si>
    <t>Componentes o accesorios de impresoras lectoras de micro fichas</t>
  </si>
  <si>
    <t>Cámaras fijas</t>
  </si>
  <si>
    <t>Cámaras de impresión instantánea</t>
  </si>
  <si>
    <t>Cámaras desechables</t>
  </si>
  <si>
    <t>Cámaras digitales</t>
  </si>
  <si>
    <t>Cámaras cinematográficas</t>
  </si>
  <si>
    <t>Cámaras de video conferencia</t>
  </si>
  <si>
    <t>Cámaras aéreas</t>
  </si>
  <si>
    <t>Cámaras de alta velocidad</t>
  </si>
  <si>
    <t>Cámaras para debajo del agua</t>
  </si>
  <si>
    <t>Cámaras de offset</t>
  </si>
  <si>
    <t>Cámara fotocopiadora</t>
  </si>
  <si>
    <t>Cámaras grabadoras o video cámaras manuales</t>
  </si>
  <si>
    <t>Cámaras grabadoras o video cámaras digitales</t>
  </si>
  <si>
    <t>Cámaras para documentos</t>
  </si>
  <si>
    <t>Kits de cámaras</t>
  </si>
  <si>
    <t>Cámaras de baja luz</t>
  </si>
  <si>
    <t>Cámaras de web</t>
  </si>
  <si>
    <t>Flashes o iluminación para cámaras</t>
  </si>
  <si>
    <t>Trípodes para cámaras</t>
  </si>
  <si>
    <t>Lentes para cámaras</t>
  </si>
  <si>
    <t>Oclusores para cámaras</t>
  </si>
  <si>
    <t>Marcos de pantalla</t>
  </si>
  <si>
    <t>Arneses para cámaras</t>
  </si>
  <si>
    <t>Bloques o sujetadores para cámaras</t>
  </si>
  <si>
    <t>Ensamblajes para cámaras</t>
  </si>
  <si>
    <t>Abrazaderas para cámaras</t>
  </si>
  <si>
    <t>Cables para cámaras</t>
  </si>
  <si>
    <t>Cubiertas para lentes</t>
  </si>
  <si>
    <t>Mesas para cámaras</t>
  </si>
  <si>
    <t>Contenedores o forros para cámaras</t>
  </si>
  <si>
    <t>Kits de reacondicionamiento</t>
  </si>
  <si>
    <t>Anillos para cámaras</t>
  </si>
  <si>
    <t>Cabezales panorámicos</t>
  </si>
  <si>
    <t>Bolsas para cámaras</t>
  </si>
  <si>
    <t>Adaptadores de lentes para cámaras</t>
  </si>
  <si>
    <t>Billeteras para “picture card”</t>
  </si>
  <si>
    <t>Adaptadores de electricidad para cámaras</t>
  </si>
  <si>
    <t>Adaptadores para “picture card”</t>
  </si>
  <si>
    <t>Limpiadores para lentes de cámara</t>
  </si>
  <si>
    <t>Controladores de cámara</t>
  </si>
  <si>
    <t>Secadores de película</t>
  </si>
  <si>
    <t>Lavadores de película</t>
  </si>
  <si>
    <t>Cortadores de película</t>
  </si>
  <si>
    <t>Editores de película</t>
  </si>
  <si>
    <t>Alargadores fotográficos</t>
  </si>
  <si>
    <t>Cortadoras o bordeadoras de fotografías</t>
  </si>
  <si>
    <t>Cámaras de micro filmado</t>
  </si>
  <si>
    <t>Duplicadores de micro filmado</t>
  </si>
  <si>
    <t>Filtros de cubierta de micro filmado</t>
  </si>
  <si>
    <t>Procesadores de micro filmado</t>
  </si>
  <si>
    <t>Componentes o accesorios de cámara de micro filmado</t>
  </si>
  <si>
    <t>Componentes o accesorios de duplicador de micro filmado</t>
  </si>
  <si>
    <t>Componentes o accesorios de filtro de cubierta de micro filmado</t>
  </si>
  <si>
    <t>Componentes o accesorios de procesadores de micro filmado</t>
  </si>
  <si>
    <t>Suministros de película de micro filmado</t>
  </si>
  <si>
    <t>Componentes o accesorios diversos de micro filmado</t>
  </si>
  <si>
    <t>Película de color</t>
  </si>
  <si>
    <t>Película de blanco y negro</t>
  </si>
  <si>
    <t>Película de fotografía instantánea</t>
  </si>
  <si>
    <t>Película de rayos x</t>
  </si>
  <si>
    <t>Película de cámara de películas animadas</t>
  </si>
  <si>
    <t>Cintas de video en blanco</t>
  </si>
  <si>
    <t>Bandejas u organizadores para filminas</t>
  </si>
  <si>
    <t>Solución reveladora</t>
  </si>
  <si>
    <t>Fijadores</t>
  </si>
  <si>
    <t>Bandejas de revelado</t>
  </si>
  <si>
    <t>Tanques de revelado</t>
  </si>
  <si>
    <t>Pinzas de revelado</t>
  </si>
  <si>
    <t>Ametralladoras</t>
  </si>
  <si>
    <t>Escopetas para la policía p seguridad</t>
  </si>
  <si>
    <t>Rifles militares</t>
  </si>
  <si>
    <t>Pistolas</t>
  </si>
  <si>
    <t>Rifles de aire o pistolas de aire</t>
  </si>
  <si>
    <t>Partes de revólveres o pistolas</t>
  </si>
  <si>
    <t>Municiones de defensa u orden público</t>
  </si>
  <si>
    <t>Sistemas de manipulación de municiones de tanque</t>
  </si>
  <si>
    <t>Sistemas de manipulación de municiones de aeronaves</t>
  </si>
  <si>
    <t>Estuches para revólveres</t>
  </si>
  <si>
    <t>Granadas</t>
  </si>
  <si>
    <t>Minas</t>
  </si>
  <si>
    <t>Bombas de mortero</t>
  </si>
  <si>
    <t>Sistemas de cañón de cadena</t>
  </si>
  <si>
    <t>Sistemas de ametralladora gatling</t>
  </si>
  <si>
    <t>Enfriadores infrarrojos ir</t>
  </si>
  <si>
    <t>Detectores infrarrojos ir</t>
  </si>
  <si>
    <t>Torpedos</t>
  </si>
  <si>
    <t>Misiles aire a aire</t>
  </si>
  <si>
    <t>Misiles antiaéreos</t>
  </si>
  <si>
    <t>Misiles antimisiles</t>
  </si>
  <si>
    <t>Misiles anti barcos</t>
  </si>
  <si>
    <t>Misiles antitanques</t>
  </si>
  <si>
    <t>Misiles balísticos</t>
  </si>
  <si>
    <t>Misiles de crucero</t>
  </si>
  <si>
    <t>Misiles superficie a aire</t>
  </si>
  <si>
    <t>Misiles antibalísticos</t>
  </si>
  <si>
    <t>Misiles superficie a superficie</t>
  </si>
  <si>
    <t>Misiles aire a superficie</t>
  </si>
  <si>
    <t>Misiles de entrenamiento</t>
  </si>
  <si>
    <t>Dispositivos electrónicos de seguridad o armado</t>
  </si>
  <si>
    <t>Elevadores de misiles sólidos</t>
  </si>
  <si>
    <t>Ojivas de misiles</t>
  </si>
  <si>
    <t>Jaladores del pasador de seguridad</t>
  </si>
  <si>
    <t>Ensamblajes de control de reacción de inyección</t>
  </si>
  <si>
    <t>Cohetes multi etapas</t>
  </si>
  <si>
    <t>Cohetes reutilizables</t>
  </si>
  <si>
    <t>Cohetes de una sola etapa</t>
  </si>
  <si>
    <t>Cohetes líquidos</t>
  </si>
  <si>
    <t>Cohetes sólidos</t>
  </si>
  <si>
    <t>Elevadores reutilizables</t>
  </si>
  <si>
    <t>Elevadores sólidos</t>
  </si>
  <si>
    <t>Elevadores multi etapa</t>
  </si>
  <si>
    <t>Elevadores líquidos</t>
  </si>
  <si>
    <t>Lanzadores de misiles</t>
  </si>
  <si>
    <t>Lanzadores de cohetes</t>
  </si>
  <si>
    <t>Barricadas</t>
  </si>
  <si>
    <t>Cascos anti motines</t>
  </si>
  <si>
    <t>Escudos anti motines</t>
  </si>
  <si>
    <t>Armadura para el cuerpo</t>
  </si>
  <si>
    <t>Bastones anti motines</t>
  </si>
  <si>
    <t>Sistema de control de filas</t>
  </si>
  <si>
    <t>Esposas</t>
  </si>
  <si>
    <t>Cachiporras</t>
  </si>
  <si>
    <t>Analizadores de alcohol</t>
  </si>
  <si>
    <t>Detectores de armas o explosivos y suministros</t>
  </si>
  <si>
    <t>Kits de pruebas de narcóticos</t>
  </si>
  <si>
    <t>Cabos de amarre de seguridad</t>
  </si>
  <si>
    <t>Aplicadores o cepillos de huellas dactilares</t>
  </si>
  <si>
    <t>Tinta de huellas dactilares</t>
  </si>
  <si>
    <t>Removedores de tinta de huellas dactilares</t>
  </si>
  <si>
    <t>Rodillos de tinta para huellas dactilares o de palma de la mano</t>
  </si>
  <si>
    <t>Kit de impresión latente de huellas dactilares</t>
  </si>
  <si>
    <t>Levantadores de huellas dactilares</t>
  </si>
  <si>
    <t>Magnificadores para uso forense</t>
  </si>
  <si>
    <t>Esferos de marcado de huellas dactilares</t>
  </si>
  <si>
    <t>Polvos de huellas dactilares</t>
  </si>
  <si>
    <t>Levantadores de huellas plantares</t>
  </si>
  <si>
    <t>Estaciones de trabajo químico para uso forense</t>
  </si>
  <si>
    <t>Químicos de impresiones latentes para uso forense</t>
  </si>
  <si>
    <t>Gabinetes de secado de evidencia</t>
  </si>
  <si>
    <t>Equipo de huellas dactilares</t>
  </si>
  <si>
    <t>Sistemas de señalización para aeropuertos</t>
  </si>
  <si>
    <t>Sistemas de señalización para ferrocarriles</t>
  </si>
  <si>
    <t>Sistemas de señalización marinos</t>
  </si>
  <si>
    <t>Señales de tráfico</t>
  </si>
  <si>
    <t>Medidores de estacionamiento</t>
  </si>
  <si>
    <t>Máquinas para derretir nieve o hielo</t>
  </si>
  <si>
    <t>Cintas o cadenas de barrera</t>
  </si>
  <si>
    <t>Conos o delineadores de tráfico</t>
  </si>
  <si>
    <t>Paradas de velocidad</t>
  </si>
  <si>
    <t>Sistemas de barrera para puertas</t>
  </si>
  <si>
    <t>Líneas de flotadores</t>
  </si>
  <si>
    <t>Salvavidas</t>
  </si>
  <si>
    <t>Alarmas de piscina</t>
  </si>
  <si>
    <t>Chalecos o protectores salvavidas</t>
  </si>
  <si>
    <t>Candados</t>
  </si>
  <si>
    <t>Candados de cable</t>
  </si>
  <si>
    <t>Sets de candados</t>
  </si>
  <si>
    <t>Candados de botón para oprimir</t>
  </si>
  <si>
    <t>Llaves</t>
  </si>
  <si>
    <t>Cajas fuertes</t>
  </si>
  <si>
    <t>Barras de seguridad</t>
  </si>
  <si>
    <t>Candados de números</t>
  </si>
  <si>
    <t>Gabinetes u organizadores con llave</t>
  </si>
  <si>
    <t>Candados de tiempo</t>
  </si>
  <si>
    <t>Dispositivos de bloqueo</t>
  </si>
  <si>
    <t>Candados de instrumentos</t>
  </si>
  <si>
    <t>Levas de bloqueo</t>
  </si>
  <si>
    <t>Cadenas de seguridad o accesorios</t>
  </si>
  <si>
    <t>Cadenas de llaves o estuches de llaves</t>
  </si>
  <si>
    <t>Guardas para puertas</t>
  </si>
  <si>
    <t>Señales de chapa</t>
  </si>
  <si>
    <t>Alarmas de seguridad</t>
  </si>
  <si>
    <t>Temporizadores de reloj</t>
  </si>
  <si>
    <t>Sistemas de alarma</t>
  </si>
  <si>
    <t>Timbres de puerta</t>
  </si>
  <si>
    <t>Sirenas</t>
  </si>
  <si>
    <t>Timbres de zumbido</t>
  </si>
  <si>
    <t>Detectores de movimiento</t>
  </si>
  <si>
    <t>Espejos convexos de seguridad</t>
  </si>
  <si>
    <t>Cámaras de seguridad</t>
  </si>
  <si>
    <t>Sistemas de identificación de video</t>
  </si>
  <si>
    <t>Monitores de video</t>
  </si>
  <si>
    <t>Detectores de gas</t>
  </si>
  <si>
    <t>Cámaras de optimización de luz o dispositivos de visión</t>
  </si>
  <si>
    <t>Detectores de radar</t>
  </si>
  <si>
    <t>Ojos (mirillas) para puertas</t>
  </si>
  <si>
    <t>Campanas para puertas</t>
  </si>
  <si>
    <t>Sistemas de seguridad o de control de acceso</t>
  </si>
  <si>
    <t>Cortinas de luz de seguridad</t>
  </si>
  <si>
    <t>Grabadoras de video o audio de vigilancia</t>
  </si>
  <si>
    <t>Delantales protectores</t>
  </si>
  <si>
    <t>Chalecos anti balas</t>
  </si>
  <si>
    <t>Overoles de protección</t>
  </si>
  <si>
    <t>Guantes de protección</t>
  </si>
  <si>
    <t>Rodilleras de protección</t>
  </si>
  <si>
    <t>Ponchos de protección</t>
  </si>
  <si>
    <t>Chalecos de seguridad</t>
  </si>
  <si>
    <t>Ropa para demorar el fuego</t>
  </si>
  <si>
    <t>Ropa de protección contra materiales peligrosos</t>
  </si>
  <si>
    <t>Ropa para cuartos de limpieza</t>
  </si>
  <si>
    <t>Protectores de codos</t>
  </si>
  <si>
    <t>Mangas de seguridad</t>
  </si>
  <si>
    <t>Vestidos de aislamiento o de flotación</t>
  </si>
  <si>
    <t>Ropa resistente al calor</t>
  </si>
  <si>
    <t>Protectores de piernas</t>
  </si>
  <si>
    <t>Capuchas de seguridad</t>
  </si>
  <si>
    <t>Ropa impermeable protectora o ropa para ambiente húmedo</t>
  </si>
  <si>
    <t>Camisas protectoras</t>
  </si>
  <si>
    <t>Pantalones protectores</t>
  </si>
  <si>
    <t>Vestido protector</t>
  </si>
  <si>
    <t>Ropa aislante para entornos fríos</t>
  </si>
  <si>
    <t>Forros protectores de dedos</t>
  </si>
  <si>
    <t>Ropa reflectora o accesorios</t>
  </si>
  <si>
    <t>Batas de laboratorio</t>
  </si>
  <si>
    <t>Batas protectoras</t>
  </si>
  <si>
    <t>Muñequeras protectoras</t>
  </si>
  <si>
    <t>Medias o medias largas protectoras</t>
  </si>
  <si>
    <t>Calzado para demorar el fuego</t>
  </si>
  <si>
    <t>Calzado protector contra materiales peligrosos</t>
  </si>
  <si>
    <t>Calzado para cuartos de limpieza</t>
  </si>
  <si>
    <t>Botas de seguridad</t>
  </si>
  <si>
    <t>Zapatos de seguridad</t>
  </si>
  <si>
    <t>Forros para calzado</t>
  </si>
  <si>
    <t>Cascos</t>
  </si>
  <si>
    <t>Escudos faciales</t>
  </si>
  <si>
    <t>Máscaras de soldadura</t>
  </si>
  <si>
    <t>Cascos de seguridad</t>
  </si>
  <si>
    <t>Cascos para motociclistas</t>
  </si>
  <si>
    <t>Partes de cascos o accesorios</t>
  </si>
  <si>
    <t>Partes de escudos faciales o accesorios</t>
  </si>
  <si>
    <t>Sujetadores o estuches de anteojos</t>
  </si>
  <si>
    <t>Anteojos de seguridad</t>
  </si>
  <si>
    <t>Gafas protectoras</t>
  </si>
  <si>
    <t>Filtros de despliegue de video</t>
  </si>
  <si>
    <t>Limpiadores de lentes</t>
  </si>
  <si>
    <t>Cubiertas protectoras para gafas de seguridad</t>
  </si>
  <si>
    <t>Ligas para protectores de ojos</t>
  </si>
  <si>
    <t>Lavadores de ojos o estaciones para lavado de ojos</t>
  </si>
  <si>
    <t>Lentes protectores</t>
  </si>
  <si>
    <t>Tapones de oídos</t>
  </si>
  <si>
    <t>Tapa oídos</t>
  </si>
  <si>
    <t>Partes de repuesto o accesorios para tapa oídos</t>
  </si>
  <si>
    <t>Máscaras o accesorios</t>
  </si>
  <si>
    <t>Respiradores</t>
  </si>
  <si>
    <t>Máscaras de gas</t>
  </si>
  <si>
    <t>Aparatos respiratorios auto contenidos que suministran aire para respirar o accesorios</t>
  </si>
  <si>
    <t>Filtros o accesorios para máscaras o respiradores</t>
  </si>
  <si>
    <t>Películas protectoras</t>
  </si>
  <si>
    <t>Sistema de respirador accionado purificador de aire papr o accesorios</t>
  </si>
  <si>
    <t>Muñequeras antiestáticas</t>
  </si>
  <si>
    <t>Correas de conexión a tierra para el talón</t>
  </si>
  <si>
    <t>Hardware de conexión a tierra</t>
  </si>
  <si>
    <t>Esterillas de piso antiestáticas</t>
  </si>
  <si>
    <t>Esterillas de mesa de trabajo antiestáticas</t>
  </si>
  <si>
    <t>Cinturones antiestáticos</t>
  </si>
  <si>
    <t>Kits de mantenimiento antiestáticos</t>
  </si>
  <si>
    <t>Correas antiestáticas para los dedos de los pies</t>
  </si>
  <si>
    <t>Cinturones de soporte de la espalda</t>
  </si>
  <si>
    <t>Soportes para codos</t>
  </si>
  <si>
    <t>Descansos de soporte para la espalda</t>
  </si>
  <si>
    <t>Férulas para la muñeca</t>
  </si>
  <si>
    <t>Descansos para los pies</t>
  </si>
  <si>
    <t>Descansos para las muñecas</t>
  </si>
  <si>
    <t>Soportes para las pantorrillas</t>
  </si>
  <si>
    <t>Plantillas para zapatos</t>
  </si>
  <si>
    <t>Soportes para las rodillas</t>
  </si>
  <si>
    <t>Salvavidas o equipo salvavidas</t>
  </si>
  <si>
    <t>Acollador de protección contra caídas</t>
  </si>
  <si>
    <t>Rebobinadores de arneses de seguridad</t>
  </si>
  <si>
    <t>Conector de anclaje</t>
  </si>
  <si>
    <t>Acollador de auto retracción</t>
  </si>
  <si>
    <t>Arneses o cinturones de seguridad</t>
  </si>
  <si>
    <t>Ducha de descontaminación</t>
  </si>
  <si>
    <t>Unidades de lavado de seguridad</t>
  </si>
  <si>
    <t>Aerosol de pimienta</t>
  </si>
  <si>
    <t xml:space="preserve"> Luz de seguridad personal</t>
  </si>
  <si>
    <t>Alarma de subtensión</t>
  </si>
  <si>
    <t>Panel de control de alarma contra incendios</t>
  </si>
  <si>
    <t>Detector de fugas a tierra y alarma contra incendios</t>
  </si>
  <si>
    <t>Equipo de blindaje EMI de interferencia electromagnética</t>
  </si>
  <si>
    <t>Material de blindaje EMI de interferencia electromagnética</t>
  </si>
  <si>
    <t>Pistola de Electroshock</t>
  </si>
  <si>
    <t>Detectores de humo</t>
  </si>
  <si>
    <t>Detectores de calor</t>
  </si>
  <si>
    <t>Recubrimientos o plastilinas o sellantes resistentes al calor</t>
  </si>
  <si>
    <t>Detectores de llama</t>
  </si>
  <si>
    <t>Sistemas de alarma contra incendios</t>
  </si>
  <si>
    <t>Extintores</t>
  </si>
  <si>
    <t>Sistemas de rociado para incendio</t>
  </si>
  <si>
    <t>Mangueras o boquillas para incendios</t>
  </si>
  <si>
    <t>Cobijas para incendios</t>
  </si>
  <si>
    <t>Herramientas manuales de supresión de incendios</t>
  </si>
  <si>
    <t>Espuma de supresión de incendios o compuestos similares</t>
  </si>
  <si>
    <t>Aparatos respiratorios para incendios</t>
  </si>
  <si>
    <t>Sistema de supresión de incendios</t>
  </si>
  <si>
    <t>Equipos de escape de incendios</t>
  </si>
  <si>
    <t>Cabezales de rociadores de incendios</t>
  </si>
  <si>
    <t>Equipo de carbón activado</t>
  </si>
  <si>
    <t>Equipo de remoción de amoniaco</t>
  </si>
  <si>
    <t>Equipo de filtración de carbón</t>
  </si>
  <si>
    <t>Equipo de remoción de bacterias</t>
  </si>
  <si>
    <t>Equipo de manejo de cloro</t>
  </si>
  <si>
    <t>Equipo de control de corrosión</t>
  </si>
  <si>
    <t>Cámaras de sílice</t>
  </si>
  <si>
    <t>Equipos de desalinización</t>
  </si>
  <si>
    <t>Equipos de fluorización</t>
  </si>
  <si>
    <t>Equipos de remoción de hierro</t>
  </si>
  <si>
    <t>Equipos de intercambio de hierro</t>
  </si>
  <si>
    <t>Mezcladores o agitadores</t>
  </si>
  <si>
    <t>Generadores de oxígeno</t>
  </si>
  <si>
    <t>Equipos de purificación de agua</t>
  </si>
  <si>
    <t>Medidores de turbiedad</t>
  </si>
  <si>
    <t>Equipos de desinfección ultravioleta</t>
  </si>
  <si>
    <t>Acondicionadores de agua</t>
  </si>
  <si>
    <t>Accesorios para suavizar el agua</t>
  </si>
  <si>
    <t>Equipos de ultra filtrado</t>
  </si>
  <si>
    <t>Sistemas empacados de tratamiento de agua</t>
  </si>
  <si>
    <t>Tanques de recolección</t>
  </si>
  <si>
    <t>Equipos de compostaje de barro o algas</t>
  </si>
  <si>
    <t>Equipo de desagüe</t>
  </si>
  <si>
    <t>Máquinas de peletización de lodo</t>
  </si>
  <si>
    <t>Trituradores de lodo</t>
  </si>
  <si>
    <t>Secadores para tratamiento de agua</t>
  </si>
  <si>
    <t>Incineradores</t>
  </si>
  <si>
    <t>Equipo de control de olores</t>
  </si>
  <si>
    <t>Tanques sépticos</t>
  </si>
  <si>
    <t>Tanques de asentamiento</t>
  </si>
  <si>
    <t>Estaciones de elevación</t>
  </si>
  <si>
    <t>Distribuidores de aguas residuales</t>
  </si>
  <si>
    <t>Equipo de disposición de lodo</t>
  </si>
  <si>
    <t>Recolectores de lodo</t>
  </si>
  <si>
    <t>Equipo acondicionador de lodo</t>
  </si>
  <si>
    <t>Tanques digestores de lodo o aguas residuales</t>
  </si>
  <si>
    <t>Equipo de remoción de lodo o aguas residuales</t>
  </si>
  <si>
    <t>Alguicidas</t>
  </si>
  <si>
    <t>Anti incrustante</t>
  </si>
  <si>
    <t>Limpiadores anti calcáreos</t>
  </si>
  <si>
    <t>Químicos de alimentación de calderas</t>
  </si>
  <si>
    <t>Químicos de remoción bacteriana</t>
  </si>
  <si>
    <t>Químicos de control de corrosión</t>
  </si>
  <si>
    <t>Químicos de control de olor</t>
  </si>
  <si>
    <t>Floculantes</t>
  </si>
  <si>
    <t>Microbicidas</t>
  </si>
  <si>
    <t>Compuestos para suavizar el agua</t>
  </si>
  <si>
    <t>Demulsificantes</t>
  </si>
  <si>
    <t>Polielectrolitos</t>
  </si>
  <si>
    <t>Soluciones de neutralización</t>
  </si>
  <si>
    <t>Máquinas lavadoras o secadoras combinadas tipo lavandería</t>
  </si>
  <si>
    <t>Máquinas lavadoras tipo lavandería</t>
  </si>
  <si>
    <t>Secadoras de ropa</t>
  </si>
  <si>
    <t>Puestos para equipos de lavandería</t>
  </si>
  <si>
    <t>Máquinas para planchar o prensas</t>
  </si>
  <si>
    <t>Máquinas para doblar</t>
  </si>
  <si>
    <t>Máquinas de vapor para planchar</t>
  </si>
  <si>
    <t>Máquinas de lavado en seco</t>
  </si>
  <si>
    <t>Carritos de portero</t>
  </si>
  <si>
    <t>Accesorios de carrito de portero</t>
  </si>
  <si>
    <t>Aspiradoras</t>
  </si>
  <si>
    <t>Brilladoras de pisos</t>
  </si>
  <si>
    <t>Aspiradoras de combinación secas o húmedas</t>
  </si>
  <si>
    <t>Depuradores para pisos</t>
  </si>
  <si>
    <t>Barredoras de alfombras</t>
  </si>
  <si>
    <t>Suministros o accesorios de aspiradoras</t>
  </si>
  <si>
    <t>Almohadillas de máquinas de piso</t>
  </si>
  <si>
    <t>Equipo de limpieza de alfombras</t>
  </si>
  <si>
    <t>Máquina para lavar pisos</t>
  </si>
  <si>
    <t>Raspadores de pisos</t>
  </si>
  <si>
    <t>Barredoras para pisos</t>
  </si>
  <si>
    <t>Accesorios para brilladoras de pisos</t>
  </si>
  <si>
    <t>Bolsas de basura</t>
  </si>
  <si>
    <t>Contenedores de desperdicios o revestimientos rígidos</t>
  </si>
  <si>
    <t>Urnas de incineración o accesorios</t>
  </si>
  <si>
    <t>Tapas de contenedores de basura</t>
  </si>
  <si>
    <t>Bolsas de arena para urnas de incineración</t>
  </si>
  <si>
    <t>Ceniceros</t>
  </si>
  <si>
    <t>Bolsas para mareo</t>
  </si>
  <si>
    <t>Bolsas higiénicas</t>
  </si>
  <si>
    <t>Plumeros para limpiar el polvo</t>
  </si>
  <si>
    <t>Removedores de pelusa</t>
  </si>
  <si>
    <t>Esponjas o esponjillas</t>
  </si>
  <si>
    <t>Baldes para limpieza</t>
  </si>
  <si>
    <t>Limpiadores de presión o de vapor</t>
  </si>
  <si>
    <t>Escurridor de trapero</t>
  </si>
  <si>
    <t>Émbolo del lavaplatos o inodoro</t>
  </si>
  <si>
    <t>Equipo de limpieza de drenajes o tubos</t>
  </si>
  <si>
    <t>Sartenes desengrasantes</t>
  </si>
  <si>
    <t>Dispensador de trapos para limpiar</t>
  </si>
  <si>
    <t>Máquinas para limpiar ductos</t>
  </si>
  <si>
    <t>Raspadores de limpieza</t>
  </si>
  <si>
    <t>Cuchillas de repuesto para raspadores</t>
  </si>
  <si>
    <t>Cartucheras para esponjas o esponjillas</t>
  </si>
  <si>
    <t>Accesorios para esponjas o esponjillas</t>
  </si>
  <si>
    <t>Accesorios para limpiadores de vapor o presión</t>
  </si>
  <si>
    <t>Trapos</t>
  </si>
  <si>
    <t>Pañitos o toallas para limpiar</t>
  </si>
  <si>
    <t>Gamuzas o cueros para lavar</t>
  </si>
  <si>
    <t>Cepillos o recogedores para polvo</t>
  </si>
  <si>
    <t>Almohadillas para restregar</t>
  </si>
  <si>
    <t>Esponjas</t>
  </si>
  <si>
    <t>Escobas</t>
  </si>
  <si>
    <t>Cepillos de limpieza</t>
  </si>
  <si>
    <t>Cepillos de baño</t>
  </si>
  <si>
    <t>Manijas de escobas o traperos</t>
  </si>
  <si>
    <t>Aplicador de terminado para pisos</t>
  </si>
  <si>
    <t>Recogedor de basura</t>
  </si>
  <si>
    <t>Cauchos de repuesto</t>
  </si>
  <si>
    <t>Sujetador de traperos o escobas</t>
  </si>
  <si>
    <t>Pinzas para equipos de limpieza</t>
  </si>
  <si>
    <t>Cabezas de escoba</t>
  </si>
  <si>
    <t>Sujetadores de pañitos de limpieza</t>
  </si>
  <si>
    <t>Traperos para polvo</t>
  </si>
  <si>
    <t>Traperos húmedos</t>
  </si>
  <si>
    <t>Cabezas de traperos</t>
  </si>
  <si>
    <t>Dispensadores de toallas de papel</t>
  </si>
  <si>
    <t>Dispensadores de productos sanitarios</t>
  </si>
  <si>
    <t>Receptáculos para residuos sanitarios</t>
  </si>
  <si>
    <t>Dispensadores institucionales de jabón o loción</t>
  </si>
  <si>
    <t>Accesorios para urinales o inodoros</t>
  </si>
  <si>
    <t>Dispensadores de ambientadores</t>
  </si>
  <si>
    <t>Secadores de manos institucionales</t>
  </si>
  <si>
    <t>Dispensador de papel de seda del cuarto de baño</t>
  </si>
  <si>
    <t>Dispensadores de pañuelos faciales</t>
  </si>
  <si>
    <t>Dispensadores de papel higiénico</t>
  </si>
  <si>
    <t>Dispensadores de limpiador</t>
  </si>
  <si>
    <t>Limpiadores de pisos</t>
  </si>
  <si>
    <t>Terminados o ceras para pisos</t>
  </si>
  <si>
    <t>Desinfectantes para uso doméstico</t>
  </si>
  <si>
    <t>Limpiadores de amoniaco</t>
  </si>
  <si>
    <t>Limpiadores de propósito general</t>
  </si>
  <si>
    <t>Pulidores o ceras para muebles</t>
  </si>
  <si>
    <t>Blanqueadores</t>
  </si>
  <si>
    <t>Germicida seco</t>
  </si>
  <si>
    <t>Productos para limpiar o brillar zapatos</t>
  </si>
  <si>
    <t>Productos para el lavaplatos</t>
  </si>
  <si>
    <t>Productos de lavandería</t>
  </si>
  <si>
    <t>Refrescador de aire</t>
  </si>
  <si>
    <t>Limpiador de pantallas</t>
  </si>
  <si>
    <t>Limpiadores o pulidores de metales</t>
  </si>
  <si>
    <t>Limpiador de drenajes</t>
  </si>
  <si>
    <t>Desodorantes</t>
  </si>
  <si>
    <t>Protectores de uso doméstico o para automotores</t>
  </si>
  <si>
    <t>Antiséptico de aire</t>
  </si>
  <si>
    <t>Limpiadores cáusticos</t>
  </si>
  <si>
    <t>Limpiadores derivados del petróleo</t>
  </si>
  <si>
    <t>Compuestos desengrasantes</t>
  </si>
  <si>
    <t>Compuestos para remover carbón</t>
  </si>
  <si>
    <t>Descongelantes o deshieladores</t>
  </si>
  <si>
    <t>Limpiadores de vidrio o ventanas</t>
  </si>
  <si>
    <t>Limpiadores de superficie de contacto</t>
  </si>
  <si>
    <t>Limpiadores de alfombras o tapizados</t>
  </si>
  <si>
    <t>Limpiadores o removedores de manchas</t>
  </si>
  <si>
    <t>Limpiadores de automotores</t>
  </si>
  <si>
    <t>Limpiadores de baños</t>
  </si>
  <si>
    <t>Limpiadores de muebles</t>
  </si>
  <si>
    <t>Ácido muriático</t>
  </si>
  <si>
    <t>Productos anti polvo</t>
  </si>
  <si>
    <t>Antisépticos para uso en alimentos</t>
  </si>
  <si>
    <t>Soluciones para limpiar joyas</t>
  </si>
  <si>
    <t>Almohadillas absorbentes</t>
  </si>
  <si>
    <t>Absorbentes granulares</t>
  </si>
  <si>
    <t>Compuesto taponador</t>
  </si>
  <si>
    <t>Medias absorbentes</t>
  </si>
  <si>
    <t>Kits para derrames</t>
  </si>
  <si>
    <t>Bandejas absorbentes</t>
  </si>
  <si>
    <t>Escobas absorbentes</t>
  </si>
  <si>
    <t>Almohadas absorbentes</t>
  </si>
  <si>
    <t>Almohadillas o rollos absorbentes</t>
  </si>
  <si>
    <t>Kits de limpieza industrial</t>
  </si>
  <si>
    <t>Kits de limpieza para uso general</t>
  </si>
  <si>
    <t>Baños maría para uso comercial</t>
  </si>
  <si>
    <t>Hornos de barbecue para uso comercial</t>
  </si>
  <si>
    <t>Asadores de uso comercial</t>
  </si>
  <si>
    <t>Parrillas de carbón para uso comercial</t>
  </si>
  <si>
    <t>Cafeteras o máquinas para hacer té helado de uso comercial</t>
  </si>
  <si>
    <t>Calentadoras de café para uso comercial</t>
  </si>
  <si>
    <t>Hornos de convección para uso comercial</t>
  </si>
  <si>
    <t>Tostadoras sinfín para uso comercial</t>
  </si>
  <si>
    <t>Freidoras para uso comercial</t>
  </si>
  <si>
    <t>Calentadoras de comida para uso comercial</t>
  </si>
  <si>
    <t>Planchas para uso comercial</t>
  </si>
  <si>
    <t>Parrillas metálicas para uso comercial</t>
  </si>
  <si>
    <t>Lámparas de calor para uso comercial</t>
  </si>
  <si>
    <t>Ollas de vapor de alta presión para uso comercial</t>
  </si>
  <si>
    <t>Parrillas para perros calientes para uso comercial</t>
  </si>
  <si>
    <t>Hornos microondas para uso comercial</t>
  </si>
  <si>
    <t>Hornos para uso comercial</t>
  </si>
  <si>
    <t>Ollas para cocinar pasta para uso comercial</t>
  </si>
  <si>
    <t>Hornos de pizza para uso comercial</t>
  </si>
  <si>
    <t>Máquinas de maíz pira para uso comercial</t>
  </si>
  <si>
    <t>Planchas de estufa para uso comercial</t>
  </si>
  <si>
    <t>Asadores para uso comercial</t>
  </si>
  <si>
    <t>Ahumadores u hornos para ahumar para uso comercial</t>
  </si>
  <si>
    <t>Ollas de vapor para uso comercial</t>
  </si>
  <si>
    <t>Tostadoras para uso comercial</t>
  </si>
  <si>
    <t>Hierros para waffles para uso comercial</t>
  </si>
  <si>
    <t>Barbecues</t>
  </si>
  <si>
    <t>Máquinas de crepes para uso comercial</t>
  </si>
  <si>
    <t>Ollas de presión o freidoras de presión</t>
  </si>
  <si>
    <t>Ollas arroceras para uso comercial</t>
  </si>
  <si>
    <t>Ollas o calderas para salmón para uso comercial</t>
  </si>
  <si>
    <t>Máquinas o accesorios para algodón dulce para uso comercial</t>
  </si>
  <si>
    <t>Mezcladores para uso comercial</t>
  </si>
  <si>
    <t>Abrelatas eléctricos para uso comercial</t>
  </si>
  <si>
    <t>Cortadores o cortadores en cubos o en dados para uso comercial</t>
  </si>
  <si>
    <t>Moledoras de café para uso comercial</t>
  </si>
  <si>
    <t>Moledoras de alimentos para uso comercial</t>
  </si>
  <si>
    <t>Rallos para uso comercial</t>
  </si>
  <si>
    <t>Exprimidores de jugo para uso comercial</t>
  </si>
  <si>
    <t>Licuadoras para uso comercial</t>
  </si>
  <si>
    <t>Máquinas de pasta para uso comercial</t>
  </si>
  <si>
    <t>Peladores para uso comercial</t>
  </si>
  <si>
    <t>Escalas para uso comercial</t>
  </si>
  <si>
    <t>Procesadores de alimentos para uso comercial</t>
  </si>
  <si>
    <t>Máquinas de amasar para uso comercial</t>
  </si>
  <si>
    <t>Sets o bolsas para hielo para uso comercial</t>
  </si>
  <si>
    <t>Lavadoras de platos para uso comercial</t>
  </si>
  <si>
    <t>Tajadores de alimentos para uso comercial</t>
  </si>
  <si>
    <t>Espátulas plásticas para uso comercial</t>
  </si>
  <si>
    <t>Dispensador de bebidas carbonatadas</t>
  </si>
  <si>
    <t>Dispensador de bebidas no carbonatadas</t>
  </si>
  <si>
    <t>Dispensadores de leche</t>
  </si>
  <si>
    <t>Bombas de melaza (syrup)</t>
  </si>
  <si>
    <t>Máquinas de cappuccino o expreso</t>
  </si>
  <si>
    <t>Máquinas de leche malteada</t>
  </si>
  <si>
    <t>Máquinas de helados suaves</t>
  </si>
  <si>
    <t>Máquinas de granizados</t>
  </si>
  <si>
    <t>Dispensadores de hielo</t>
  </si>
  <si>
    <t>Fuentes o contenedores de burbujeo de bebidas</t>
  </si>
  <si>
    <t>Dispensadores de agua embotellada o accesorios</t>
  </si>
  <si>
    <t>Dispensadores de tazas</t>
  </si>
  <si>
    <t>Mezcladores de cócteles o accesorios</t>
  </si>
  <si>
    <t>Dispensadores de agua caliente</t>
  </si>
  <si>
    <t>Máquina ralladora de hielo</t>
  </si>
  <si>
    <t>Cubiertos para uso comercial</t>
  </si>
  <si>
    <t>Moldes para uso comercial</t>
  </si>
  <si>
    <t>Cucharones para uso comercial</t>
  </si>
  <si>
    <t>Tazas medidoras para uso comercial</t>
  </si>
  <si>
    <t>Tazones para mezclar para uso comercial</t>
  </si>
  <si>
    <t>Latas de ponqués o pies para uso comercial</t>
  </si>
  <si>
    <t>Latas de pizza para uso comercial</t>
  </si>
  <si>
    <t>Sartenes de salsa o para sofreír para uso comercial</t>
  </si>
  <si>
    <t>Ollas para salsas o cocción para uso comercial</t>
  </si>
  <si>
    <t>Tapas para sartenes u ollas para uso comercial</t>
  </si>
  <si>
    <t>Rodillos de amasar para uso comercial</t>
  </si>
  <si>
    <t>Coladeras para uso comercial</t>
  </si>
  <si>
    <t>Batidoras manuales para uso comercial</t>
  </si>
  <si>
    <t>Woks para uso comercial</t>
  </si>
  <si>
    <t>Cucharas de servir para uso comercial</t>
  </si>
  <si>
    <t>Bolsa para cubiertos para uso comercial</t>
  </si>
  <si>
    <t>Equipos o moldes para decorar ponqués</t>
  </si>
  <si>
    <t>Vajilla fina para servicio de comidas</t>
  </si>
  <si>
    <t>Cubertería para servicio de comidas</t>
  </si>
  <si>
    <t>Vasos para servicio de comidas</t>
  </si>
  <si>
    <t>Copas para servicio de comidas</t>
  </si>
  <si>
    <t>Tazas o tazones (mugs) para servicio de comidas</t>
  </si>
  <si>
    <t>Canastas para servir para servicio de comidas</t>
  </si>
  <si>
    <t>Jarras para servicio de comidas</t>
  </si>
  <si>
    <t>Ollas para servicio de comidas</t>
  </si>
  <si>
    <t>Teteras o cafeteras para servicio de comidas</t>
  </si>
  <si>
    <t>Vasijas de barro para servicio de comidas</t>
  </si>
  <si>
    <t>Baldes de hielo o baldes para enfriar el vino para servicio de comidas</t>
  </si>
  <si>
    <t>Dispensadores de condimentos para servicio de comidas</t>
  </si>
  <si>
    <t>Tazones de ponche para servicio de comidas</t>
  </si>
  <si>
    <t>Botellones de vino para servicio de comidas</t>
  </si>
  <si>
    <t>Bandejas para servicio de comidas</t>
  </si>
  <si>
    <t>Dispensadores de servilletas para servicio de comidas</t>
  </si>
  <si>
    <t>Aparatos de fondue para servicio de comidas</t>
  </si>
  <si>
    <t>Rollos para cubrir la mesa para servicio de comidas</t>
  </si>
  <si>
    <t>Vasos o tazas o tazones (mugs) o tapas de contenedores para servicio de comidas</t>
  </si>
  <si>
    <t>Dispensadores de pitillos</t>
  </si>
  <si>
    <t>Sillas para restaurantes</t>
  </si>
  <si>
    <t>Cabinas para restaurantes</t>
  </si>
  <si>
    <t>Barras de ensalada</t>
  </si>
  <si>
    <t>Superficies de mesa</t>
  </si>
  <si>
    <t>Taburetes de bar</t>
  </si>
  <si>
    <t>Bares permanentes</t>
  </si>
  <si>
    <t>Bares portátiles</t>
  </si>
  <si>
    <t>Mostradores</t>
  </si>
  <si>
    <t>Mostradores para mantener caliente la comida</t>
  </si>
  <si>
    <t>Mostradores refrigerados</t>
  </si>
  <si>
    <t>Mostradores para helados</t>
  </si>
  <si>
    <t>Equipos para enfriar vasos</t>
  </si>
  <si>
    <t>Contenedores fríos</t>
  </si>
  <si>
    <t>Guantes para abastecimiento de comidas por encargo (catering) o dispensadores de guantes</t>
  </si>
  <si>
    <t>Máquinas dispensadoras de porciones únicas con tazas</t>
  </si>
  <si>
    <t>Maquinas dispensadoras de cantidades grandes</t>
  </si>
  <si>
    <t>Máquinas expendedoras de botellas o latas</t>
  </si>
  <si>
    <t>Máquinas de bolas de dulce o novedades para niños</t>
  </si>
  <si>
    <t>Máquinas exhibidoras de snacks o productos en paquetes pequeños</t>
  </si>
  <si>
    <t>Máquinas expendedoras de comidas a la carta</t>
  </si>
  <si>
    <t>Máquinas de confitería helada</t>
  </si>
  <si>
    <t>Dispensadores de ítems de acomodación personal</t>
  </si>
  <si>
    <t>Máquinas de cigarrillos</t>
  </si>
  <si>
    <t>Dispensadores de medicamentos</t>
  </si>
  <si>
    <t>Máquinas expendedoras de papas a la francesa</t>
  </si>
  <si>
    <t>Máquinas expendedoras de maíz pira</t>
  </si>
  <si>
    <t>Máquinas expendedoras de boletas</t>
  </si>
  <si>
    <t>Máquinas expendedoras de pólizas de seguros</t>
  </si>
  <si>
    <t>Máquinas de estampillas</t>
  </si>
  <si>
    <t>Máquinas de cajero automático atm</t>
  </si>
  <si>
    <t>Máquinas para cambiar billetes en monedas</t>
  </si>
  <si>
    <t>Máquinas para cambiar moneda extranjera</t>
  </si>
  <si>
    <t>Equipos de transferencia electrónica de fondos para puntos de venta</t>
  </si>
  <si>
    <t>Accesorios para máquinas de cajero automático</t>
  </si>
  <si>
    <t>Máquinas de póker o tragamonedas</t>
  </si>
  <si>
    <t>Ruedas de ruleta</t>
  </si>
  <si>
    <t>Mesas de naipes</t>
  </si>
  <si>
    <t>Sistemas de manejo de mesas de juego</t>
  </si>
  <si>
    <t>Juegos de apuestas en red</t>
  </si>
  <si>
    <t>Cajas de cenizas funerarias o urnas de cremación.</t>
  </si>
  <si>
    <t>Ataúdes</t>
  </si>
  <si>
    <t>N/A</t>
  </si>
  <si>
    <t>Antigüedades</t>
  </si>
  <si>
    <t>Recuerdos (souvenirs)</t>
  </si>
  <si>
    <t>Colecciones de monedas</t>
  </si>
  <si>
    <t>Colecciones de estampillas</t>
  </si>
  <si>
    <t>Alfombras antiguas</t>
  </si>
  <si>
    <t>Artículos excavados</t>
  </si>
  <si>
    <t>Colecciones de historietas cómicas</t>
  </si>
  <si>
    <t>Instrumentos musicales antiguos</t>
  </si>
  <si>
    <t>Ornamentos o decoraciones</t>
  </si>
  <si>
    <t>Amuletos</t>
  </si>
  <si>
    <t>Hologramas</t>
  </si>
  <si>
    <t>Cristales de vidrio</t>
  </si>
  <si>
    <t>Medallas</t>
  </si>
  <si>
    <t>Trofeos</t>
  </si>
  <si>
    <t>Placas</t>
  </si>
  <si>
    <t>Certificados</t>
  </si>
  <si>
    <t>Premios de fotografía</t>
  </si>
  <si>
    <t>Certificado de logro</t>
  </si>
  <si>
    <t>Coronas</t>
  </si>
  <si>
    <t>Almohadas para dormir para acampar</t>
  </si>
  <si>
    <t>Carpas</t>
  </si>
  <si>
    <t>Sleeping bags (bolsas para dormir)</t>
  </si>
  <si>
    <t>Cajas de hielo</t>
  </si>
  <si>
    <t>Kit de reparación de carpas</t>
  </si>
  <si>
    <t>Colchones neumáticos</t>
  </si>
  <si>
    <t>Mosquiteros</t>
  </si>
  <si>
    <t>Estufas para acampar o para exteriores</t>
  </si>
  <si>
    <t>Enfriadores de bebidas</t>
  </si>
  <si>
    <t>Asientos o taburetes para acampar</t>
  </si>
  <si>
    <t>Mesas para acampar</t>
  </si>
  <si>
    <t>Catres para acampar</t>
  </si>
  <si>
    <t>Cañas de pescar</t>
  </si>
  <si>
    <t>Hilo de pesca</t>
  </si>
  <si>
    <t>Carreteles de pesca</t>
  </si>
  <si>
    <t>Cebos para pesca</t>
  </si>
  <si>
    <t>Carnadas</t>
  </si>
  <si>
    <t>Pesas para pesca</t>
  </si>
  <si>
    <t>Llamadas de animales</t>
  </si>
  <si>
    <t>Señuelos para deportes</t>
  </si>
  <si>
    <t>Trampas para deportes</t>
  </si>
  <si>
    <t>Escopetas para deportes</t>
  </si>
  <si>
    <t>Rifles para deportes</t>
  </si>
  <si>
    <t>Munición para deportes</t>
  </si>
  <si>
    <t>Cañones de escopetas</t>
  </si>
  <si>
    <t>Compensadores de flotación</t>
  </si>
  <si>
    <t>Tanques de buceo</t>
  </si>
  <si>
    <t>Reguladores para buceo</t>
  </si>
  <si>
    <t>Instrumentos de buceo o accesorios</t>
  </si>
  <si>
    <t>Máscaras o aletas o esnórqueles</t>
  </si>
  <si>
    <t>Trajes isotérmicos</t>
  </si>
  <si>
    <t>Trajes secos</t>
  </si>
  <si>
    <t>Tablas de esquí acuático o tablas para arrodillarse o boogieboards</t>
  </si>
  <si>
    <t>Esquís acuáticos o accesorios</t>
  </si>
  <si>
    <t>Equipos de windsurfing</t>
  </si>
  <si>
    <t>Tablas de surf</t>
  </si>
  <si>
    <t>Anteojos de natación o aletas de natación</t>
  </si>
  <si>
    <t>Equipo de paravelismo</t>
  </si>
  <si>
    <t>Botas de esquí</t>
  </si>
  <si>
    <t>Esquís</t>
  </si>
  <si>
    <t>Varillas de esquí</t>
  </si>
  <si>
    <t>Amarres</t>
  </si>
  <si>
    <t>Tablas de esquí en nieve</t>
  </si>
  <si>
    <t>Discos de hockey</t>
  </si>
  <si>
    <t>Patines de hielo</t>
  </si>
  <si>
    <t>Palos de hockey</t>
  </si>
  <si>
    <t>Toboganes de bloqueo para futbol</t>
  </si>
  <si>
    <t>Guantes de beisbol</t>
  </si>
  <si>
    <t>Pelotas de beisbol</t>
  </si>
  <si>
    <t>Balones de futbol</t>
  </si>
  <si>
    <t>Balones de soccer</t>
  </si>
  <si>
    <t>Bates de beisbol</t>
  </si>
  <si>
    <t>Bases de beisbol</t>
  </si>
  <si>
    <t>Máquinas para lanzar (pitching)</t>
  </si>
  <si>
    <t>Balones de softbol</t>
  </si>
  <si>
    <t>Muñecos para jugadas de futbol</t>
  </si>
  <si>
    <t>Palos de lacrosse</t>
  </si>
  <si>
    <t>Pelotas de lacrosse</t>
  </si>
  <si>
    <t>Palos de hockey de campo</t>
  </si>
  <si>
    <t>Bolas de hockey de campo</t>
  </si>
  <si>
    <t>Pelotas de equipos de balonmano</t>
  </si>
  <si>
    <t>Sets escolares de equipos de balonmano</t>
  </si>
  <si>
    <t>Equipo protector para beisbol o softbol</t>
  </si>
  <si>
    <t>Ayudas para batear en beisbol</t>
  </si>
  <si>
    <t>Defensas traseras o cercas para beisbol</t>
  </si>
  <si>
    <t>Bates de softbol</t>
  </si>
  <si>
    <t>Guantes de softbol</t>
  </si>
  <si>
    <t>Tees de patada para futbol</t>
  </si>
  <si>
    <t>Equipo de futbol de bandera</t>
  </si>
  <si>
    <t>Equipo de marcado de campo para soccer</t>
  </si>
  <si>
    <t>Equipo protector para soccer</t>
  </si>
  <si>
    <t>Ayudas de entrenamiento para soccer</t>
  </si>
  <si>
    <t>Raquetas de racquetball</t>
  </si>
  <si>
    <t>Raquetas de bádminton</t>
  </si>
  <si>
    <t>Pelotas de básquetbol</t>
  </si>
  <si>
    <t>Pelotas de tenis</t>
  </si>
  <si>
    <t>Pelotas de racquet</t>
  </si>
  <si>
    <t>Pelotas de squash</t>
  </si>
  <si>
    <t>Raquetas de tenis</t>
  </si>
  <si>
    <t>Balones de voleibol</t>
  </si>
  <si>
    <t>Gallitos de bádminton</t>
  </si>
  <si>
    <t>Raquetas de squash</t>
  </si>
  <si>
    <t>Ayudas de entrenamiento para tenis</t>
  </si>
  <si>
    <t>Equipo de cancha de tenis</t>
  </si>
  <si>
    <t>Almacenamiento para balones o redes de voleibol</t>
  </si>
  <si>
    <t>Estándares gimnásticos para voleibol</t>
  </si>
  <si>
    <t>Sistemas de juego completo para basquetbol</t>
  </si>
  <si>
    <t>Equipo protector para hockey de piso</t>
  </si>
  <si>
    <t>Postes para red</t>
  </si>
  <si>
    <t>Espiros</t>
  </si>
  <si>
    <t>Cuerdas para raquetas</t>
  </si>
  <si>
    <t>Agarres (“grips”) para raquetas</t>
  </si>
  <si>
    <t>Jabalinas</t>
  </si>
  <si>
    <t>Barras para saltar</t>
  </si>
  <si>
    <t>Balas de lanzamiento</t>
  </si>
  <si>
    <t>Garrochas</t>
  </si>
  <si>
    <t>Obstáculos</t>
  </si>
  <si>
    <t>Bastones</t>
  </si>
  <si>
    <t>Barras o postes gimnásticos</t>
  </si>
  <si>
    <t>Cuerdas o anillos o accesorios para trepar gimnásticos</t>
  </si>
  <si>
    <t>Equipo de garrocha para uso gimnástico</t>
  </si>
  <si>
    <t>Trampolines para uso gimnástico</t>
  </si>
  <si>
    <t>Equipo de equilibrio</t>
  </si>
  <si>
    <t>Rings para boxeo</t>
  </si>
  <si>
    <t>Sacos de boxeo</t>
  </si>
  <si>
    <t>Guantes de boxeo</t>
  </si>
  <si>
    <t>Mesas de billar</t>
  </si>
  <si>
    <t>Tacos de pool</t>
  </si>
  <si>
    <t>Juegos de tejo</t>
  </si>
  <si>
    <t>Juegos de pinball</t>
  </si>
  <si>
    <t>Bolas de billar</t>
  </si>
  <si>
    <t>Mesas para hockey aéreo o accesorios</t>
  </si>
  <si>
    <t>Mesas de tenis (ping pong)</t>
  </si>
  <si>
    <t>Raquetas de ping pong</t>
  </si>
  <si>
    <t>Bolas de ping pong</t>
  </si>
  <si>
    <t>Mesas de foosball</t>
  </si>
  <si>
    <t>Bolas de foosball</t>
  </si>
  <si>
    <t>Jugadores de repuesto para foosball</t>
  </si>
  <si>
    <t>Puntas de tacos de billar</t>
  </si>
  <si>
    <t>Tiza de billar</t>
  </si>
  <si>
    <t>Estantes de billar</t>
  </si>
  <si>
    <t>Objetivos para tiro con arco</t>
  </si>
  <si>
    <t>Arcos</t>
  </si>
  <si>
    <t>Flechas</t>
  </si>
  <si>
    <t>Dardos</t>
  </si>
  <si>
    <t>Tableros de dardos</t>
  </si>
  <si>
    <t>Equipo de tiro al plato</t>
  </si>
  <si>
    <t>Objetivos para lanzar</t>
  </si>
  <si>
    <t>Cuerdas para arcos</t>
  </si>
  <si>
    <t>Guantes para tiro con arco</t>
  </si>
  <si>
    <t>Protectores de brazos para tiro con arco</t>
  </si>
  <si>
    <t>Puestos de objetivos para tiro con arco</t>
  </si>
  <si>
    <t>Defensas traseras para tiro con arco</t>
  </si>
  <si>
    <t>Trotadoras</t>
  </si>
  <si>
    <t>Escaladores de escaleras</t>
  </si>
  <si>
    <t>Bicicletas estáticas</t>
  </si>
  <si>
    <t>Máquinas de remos</t>
  </si>
  <si>
    <t>Lazos para saltar</t>
  </si>
  <si>
    <t>Trampolines para ejercicios</t>
  </si>
  <si>
    <t>Pelotas para ejercicios</t>
  </si>
  <si>
    <t>Equipos de paso para aeróbicos (“step”)</t>
  </si>
  <si>
    <t>Bicicletas elípticas</t>
  </si>
  <si>
    <t>Pesas</t>
  </si>
  <si>
    <t>Pesas de 280 libras</t>
  </si>
  <si>
    <t>Máquinas de resistencia para la parte inferior del cuerpo</t>
  </si>
  <si>
    <t>Bancos o estantes para pesas</t>
  </si>
  <si>
    <t>Máquinas de resistencia para la parte superior del cuerpo</t>
  </si>
  <si>
    <t>Pesas de estado físico</t>
  </si>
  <si>
    <t>Máquinas de pilates</t>
  </si>
  <si>
    <t>Máquina para dar fuerza de agarre</t>
  </si>
  <si>
    <t>Bandas de resistencia</t>
  </si>
  <si>
    <t>Tubos de resistencia</t>
  </si>
  <si>
    <t>Multi gimnasios</t>
  </si>
  <si>
    <t>Talegas de golf</t>
  </si>
  <si>
    <t>Bolas de golf</t>
  </si>
  <si>
    <t>Tacos de golf</t>
  </si>
  <si>
    <t>Tees de golf</t>
  </si>
  <si>
    <t>Forros para las cabezas de los tacos de golf</t>
  </si>
  <si>
    <t>Guantes de golf</t>
  </si>
  <si>
    <t>Divot fijador</t>
  </si>
  <si>
    <t>Golfscopios</t>
  </si>
  <si>
    <t>Compañero de putting para golf</t>
  </si>
  <si>
    <t>Equipo de bolos</t>
  </si>
  <si>
    <t>Suministros de bolos</t>
  </si>
  <si>
    <t>Accesorios de bolos</t>
  </si>
  <si>
    <t>Equipo de paracaidismo</t>
  </si>
  <si>
    <t>Aros de hula o equipos de hula</t>
  </si>
  <si>
    <t>Equipos de orientación</t>
  </si>
  <si>
    <t>Materiales o marcadores de identificación de equipos</t>
  </si>
  <si>
    <t>Cuerdas</t>
  </si>
  <si>
    <t>Almacenamiento de equipos de educación física</t>
  </si>
  <si>
    <t>Herramientas de evaluación para educación física</t>
  </si>
  <si>
    <t>Tableros de anotaciones para deportes</t>
  </si>
  <si>
    <t>Porterías</t>
  </si>
  <si>
    <t>Equipos de seguridad deportiva excepto para la cabeza</t>
  </si>
  <si>
    <t>Artículos de seguridad para la cabeza para uso deportivo</t>
  </si>
  <si>
    <t>Mallas o redes para deportes</t>
  </si>
  <si>
    <t>Almohadillas o acolchado para deportes</t>
  </si>
  <si>
    <t>Tableros de basquetbol</t>
  </si>
  <si>
    <t>Aros de basquetbol</t>
  </si>
  <si>
    <t>Patines o cuchillas de patines</t>
  </si>
  <si>
    <t>Gorras deportivas</t>
  </si>
  <si>
    <t>Bolsas para equipos deportivos</t>
  </si>
  <si>
    <t>Columpios para patios de recreo</t>
  </si>
  <si>
    <t>Aparatos de trepar para patios de recreo</t>
  </si>
  <si>
    <t>Carruseles para patios de recreo</t>
  </si>
  <si>
    <t>Rodaderos para patios de recreo</t>
  </si>
  <si>
    <t>Balanzas para patios de recreo</t>
  </si>
  <si>
    <t>Túneles para patios de recreo</t>
  </si>
  <si>
    <t>Cajas de arena para patios de recreo</t>
  </si>
  <si>
    <t>Graderías para patios de recreo</t>
  </si>
  <si>
    <t>Equipo para escalar muros</t>
  </si>
  <si>
    <t>Equipos para escalar lazos</t>
  </si>
  <si>
    <t>Sets de croquet</t>
  </si>
  <si>
    <t>Equipos de bolos de jardín</t>
  </si>
  <si>
    <t>Equipos de pistas para lanzar herraduras</t>
  </si>
  <si>
    <t>Dardos de jardín</t>
  </si>
  <si>
    <t>Trampolines</t>
  </si>
  <si>
    <t>Rodaderos de piscina</t>
  </si>
  <si>
    <t>Soplador de spa</t>
  </si>
  <si>
    <t>Kit o soluciones de prueba de agua</t>
  </si>
  <si>
    <t>Limpiador automático de piscinas</t>
  </si>
  <si>
    <t>Cobija solar</t>
  </si>
  <si>
    <t>Caldera para piscinas o spa</t>
  </si>
  <si>
    <t>Generador de ozono</t>
  </si>
  <si>
    <t>Rieles para cortinas solares</t>
  </si>
  <si>
    <t>Verduras frescas</t>
  </si>
  <si>
    <t>Verduras congeladas</t>
  </si>
  <si>
    <t>Verduras estables sin refrigerar</t>
  </si>
  <si>
    <t>Setas u hongos</t>
  </si>
  <si>
    <t>Harina vegetal</t>
  </si>
  <si>
    <t>Judías secas</t>
  </si>
  <si>
    <t>Judías en conserva o en lata</t>
  </si>
  <si>
    <t>Verduras deshidratadas</t>
  </si>
  <si>
    <t>Fruta fresca</t>
  </si>
  <si>
    <t>Fruta congelada</t>
  </si>
  <si>
    <t>Fruta estable sin refrigerar</t>
  </si>
  <si>
    <t>Nueces y semillas enteras</t>
  </si>
  <si>
    <t>Nueces y semillas sin cascara</t>
  </si>
  <si>
    <t>Carne de ave o carne fresca</t>
  </si>
  <si>
    <t>Carne de ave o carne congelada</t>
  </si>
  <si>
    <t>Carne de ave o carne en conserva</t>
  </si>
  <si>
    <t>Carnes procesadas y preparadas fresco</t>
  </si>
  <si>
    <t>Carnes procesadas y preparadas congelado</t>
  </si>
  <si>
    <t>Carnes procesadas y preparadas estable sin refrigerar</t>
  </si>
  <si>
    <t>Pescado congelado</t>
  </si>
  <si>
    <t>Pescado almacenado en repisa</t>
  </si>
  <si>
    <t>Pescado fresco</t>
  </si>
  <si>
    <t>Mariscos frescos</t>
  </si>
  <si>
    <t>Mariscos congelados</t>
  </si>
  <si>
    <t>Mariscos almacenados en repisa</t>
  </si>
  <si>
    <t>Invertebrados acuáticos frescos</t>
  </si>
  <si>
    <t>Invertebrados acuáticos congelados</t>
  </si>
  <si>
    <t>Invertebrados acuáticos almacenado en repisa</t>
  </si>
  <si>
    <t>Plantas acuáticas frescas</t>
  </si>
  <si>
    <t>Plantas acuáticas congeladas</t>
  </si>
  <si>
    <t>Plantas acuáticas almacenadas en repisa</t>
  </si>
  <si>
    <t>Huevos frescos</t>
  </si>
  <si>
    <t>Sustitutos de huevo</t>
  </si>
  <si>
    <t>Claras y yemas de huevo</t>
  </si>
  <si>
    <t>Huevos preparados</t>
  </si>
  <si>
    <t>Huevos congelados</t>
  </si>
  <si>
    <t>Huevos batidos</t>
  </si>
  <si>
    <t>Productos de leche o mantequilla frescos</t>
  </si>
  <si>
    <t>Productos de leche o mantequilla de estante</t>
  </si>
  <si>
    <t>Productos de leche o mantequilla congelados</t>
  </si>
  <si>
    <t>Queso natural</t>
  </si>
  <si>
    <t>Queso procesado</t>
  </si>
  <si>
    <t>Imitación de queso</t>
  </si>
  <si>
    <t>Aceites vegetales o  de planta comestibles</t>
  </si>
  <si>
    <t>Grasas saturadas de vegetales o plantas comestibles</t>
  </si>
  <si>
    <t>Aceites animal comestibles</t>
  </si>
  <si>
    <t>Grasa saturada animal comestibles</t>
  </si>
  <si>
    <t>Azucares naturales o productos endulzantes</t>
  </si>
  <si>
    <t>Endulzantes artificiales</t>
  </si>
  <si>
    <t>Chocolate o sustituto de chocolate</t>
  </si>
  <si>
    <t>Almíbar</t>
  </si>
  <si>
    <t>Chocolate o sustituto de chocolate, confite</t>
  </si>
  <si>
    <t>Azúcar o sustituto de azúcar, confite</t>
  </si>
  <si>
    <t>Goma de mascar</t>
  </si>
  <si>
    <t>Hierbas frescas</t>
  </si>
  <si>
    <t>Hierbas secas</t>
  </si>
  <si>
    <t>Especies o extractos</t>
  </si>
  <si>
    <t>Sal de mesa</t>
  </si>
  <si>
    <t>Mezcla para adobar</t>
  </si>
  <si>
    <t>Vinagres</t>
  </si>
  <si>
    <t>Vinos para cocinar</t>
  </si>
  <si>
    <t>Salsas o condimentos o cremas de untar o marinados</t>
  </si>
  <si>
    <t>Salsas para cocinar</t>
  </si>
  <si>
    <t>Salsas para ensaladas o dips</t>
  </si>
  <si>
    <t>Cremas de untar saladas o patés</t>
  </si>
  <si>
    <t>Encurtidos</t>
  </si>
  <si>
    <t>Condimento</t>
  </si>
  <si>
    <t>Aceitunas</t>
  </si>
  <si>
    <t>Conserva</t>
  </si>
  <si>
    <t>Mezclas para hornear</t>
  </si>
  <si>
    <t>Suministros para hornear</t>
  </si>
  <si>
    <t>Pan fresco</t>
  </si>
  <si>
    <t>Pan congelado</t>
  </si>
  <si>
    <t>Galletas sencillas de sal</t>
  </si>
  <si>
    <t>Pan seco o cascaras de pan o pan tostado (crotones)</t>
  </si>
  <si>
    <t>Galletas de dulce</t>
  </si>
  <si>
    <t>Pan de repisa</t>
  </si>
  <si>
    <t>Maza congelada para galletas</t>
  </si>
  <si>
    <t>Maza congelada para pan</t>
  </si>
  <si>
    <t>Galletas de soda</t>
  </si>
  <si>
    <t>Ponqués pasteles o biscochos frescos</t>
  </si>
  <si>
    <t>Ponqués pasteles o biscochos congelados</t>
  </si>
  <si>
    <t>Maza para pastelería congelada</t>
  </si>
  <si>
    <t>Maza para galletas de soda congelada</t>
  </si>
  <si>
    <t>Sopas o sudados preparados fresco</t>
  </si>
  <si>
    <t>Sopas o sudados preparados congelados</t>
  </si>
  <si>
    <t>Sopas o sudados preparados de repisa</t>
  </si>
  <si>
    <t>Papas fritas de talego o mezclas</t>
  </si>
  <si>
    <t>Nueces o fruta disecada</t>
  </si>
  <si>
    <t>Carne seca o procesada</t>
  </si>
  <si>
    <t>Maíz pira</t>
  </si>
  <si>
    <t>Postres preparados</t>
  </si>
  <si>
    <t>Complementos de postres</t>
  </si>
  <si>
    <t>Helado de sabor o helado o postre de helado o yogurt congelado</t>
  </si>
  <si>
    <t>Conos o copas de helado comestibles</t>
  </si>
  <si>
    <t>Mermeladas o preservativos de fruta</t>
  </si>
  <si>
    <t>Mantequilla de nueces o mixto</t>
  </si>
  <si>
    <t>Miel</t>
  </si>
  <si>
    <t>Cristales de gelatina o mermelada</t>
  </si>
  <si>
    <t>Emparedados frescos</t>
  </si>
  <si>
    <t>Emparedados congelados</t>
  </si>
  <si>
    <t>Rellenos frescos para emparedados</t>
  </si>
  <si>
    <t>Rellenos congelados para emparedados</t>
  </si>
  <si>
    <t>Papas preparadas frescas o arroz o pasta o relleno</t>
  </si>
  <si>
    <t>Papas preparadas y congeladas o arroz o pasta o relleno</t>
  </si>
  <si>
    <t>Papas preparadas de repisa o arroz o pasta o relleno</t>
  </si>
  <si>
    <t>Comidas combinadas frescas</t>
  </si>
  <si>
    <t>Comidas combinadas congeladas</t>
  </si>
  <si>
    <t>Comidas combinadas de repisa</t>
  </si>
  <si>
    <t>Pasteles de sal frescos</t>
  </si>
  <si>
    <t>Pasteles de sal congelados</t>
  </si>
  <si>
    <t>Pasteles de sal de repisa</t>
  </si>
  <si>
    <t>Pasta sencilla o fideos</t>
  </si>
  <si>
    <t>Pasta o fideos de repisa</t>
  </si>
  <si>
    <t>Comida para infante</t>
  </si>
  <si>
    <t>Bebidas para infantes</t>
  </si>
  <si>
    <t>Pasa bocas mezcla instantáneas</t>
  </si>
  <si>
    <t>Mezcla  de postres</t>
  </si>
  <si>
    <t>Mezcla de salsa</t>
  </si>
  <si>
    <t>Base para sopas</t>
  </si>
  <si>
    <t>Mezcla para rebosar o de pan</t>
  </si>
  <si>
    <t>Ensalada fresca preparada</t>
  </si>
  <si>
    <t>Ensalada preparada congelada</t>
  </si>
  <si>
    <t>Ensalada fresca de repisa</t>
  </si>
  <si>
    <t>Café</t>
  </si>
  <si>
    <t>Sustituto de café</t>
  </si>
  <si>
    <t>Bebida de café</t>
  </si>
  <si>
    <t>Café instantáneo</t>
  </si>
  <si>
    <t>Té de hoja</t>
  </si>
  <si>
    <t>Té instantáneo</t>
  </si>
  <si>
    <t>Bebidas de té</t>
  </si>
  <si>
    <t>Bolsas de té</t>
  </si>
  <si>
    <t>Cremas no lácteas</t>
  </si>
  <si>
    <t>Cerveza</t>
  </si>
  <si>
    <t>Cidra</t>
  </si>
  <si>
    <t>Vino</t>
  </si>
  <si>
    <t>Vino fortificado</t>
  </si>
  <si>
    <t>Vino espumoso</t>
  </si>
  <si>
    <t>Licor destilado</t>
  </si>
  <si>
    <t>Cocteles de alcohol o bebidas mixtas</t>
  </si>
  <si>
    <t>Agua</t>
  </si>
  <si>
    <t>Hielo</t>
  </si>
  <si>
    <t>Jugos congelados</t>
  </si>
  <si>
    <t>Jugos de repisa</t>
  </si>
  <si>
    <t>Jugo fresco</t>
  </si>
  <si>
    <t>Refrescos</t>
  </si>
  <si>
    <t>Bebida de chocolate o malta u otros</t>
  </si>
  <si>
    <t>Cocteles libre de alcohol o mezcla de bebidas</t>
  </si>
  <si>
    <t>Bebidas deportivas o de energía</t>
  </si>
  <si>
    <t>Agua mineral</t>
  </si>
  <si>
    <t>Bebida mixta de polvo</t>
  </si>
  <si>
    <t>Cigarrillos o cigarros</t>
  </si>
  <si>
    <t>Tabaco para pipa o tabaco de hoja</t>
  </si>
  <si>
    <t>Tabaco para mascar</t>
  </si>
  <si>
    <t>Cigarrillos herbales</t>
  </si>
  <si>
    <t>Rapé</t>
  </si>
  <si>
    <t>Papel para cigarrillos o filtros</t>
  </si>
  <si>
    <t>Encendedores o mecha</t>
  </si>
  <si>
    <t>Pipas para fumar</t>
  </si>
  <si>
    <t>Limpiadores de tabaco para pipas</t>
  </si>
  <si>
    <t>Juego de fumador</t>
  </si>
  <si>
    <t>Encendedores para cigarrillos</t>
  </si>
  <si>
    <t>Granos</t>
  </si>
  <si>
    <t>Harina</t>
  </si>
  <si>
    <t>Grano de cereal</t>
  </si>
  <si>
    <t>Grano de harina</t>
  </si>
  <si>
    <t>Listo para comer o cereal caliente</t>
  </si>
  <si>
    <t>Barras de desayuno o de salud</t>
  </si>
  <si>
    <t>Cloranfenicol</t>
  </si>
  <si>
    <t>Clindamicina</t>
  </si>
  <si>
    <t>Penicilina</t>
  </si>
  <si>
    <t>Sulfonamidas antibióticas</t>
  </si>
  <si>
    <t>Tetraciclina</t>
  </si>
  <si>
    <t>Oxitetraciclina</t>
  </si>
  <si>
    <t>Amoxicilina</t>
  </si>
  <si>
    <t>Cloxacilina</t>
  </si>
  <si>
    <t>Neomicina</t>
  </si>
  <si>
    <t>Sulfato framicetina</t>
  </si>
  <si>
    <t>Clorhidrato de lincomicina</t>
  </si>
  <si>
    <t>Gramicidina</t>
  </si>
  <si>
    <t>Ofloxacina</t>
  </si>
  <si>
    <t>Tiamfenicol</t>
  </si>
  <si>
    <t>Pristinamicina</t>
  </si>
  <si>
    <t>Claritromicina</t>
  </si>
  <si>
    <t>Clorquinaldol</t>
  </si>
  <si>
    <t>Bacitracina zinc</t>
  </si>
  <si>
    <t>Peróxido de benzoilo</t>
  </si>
  <si>
    <t>Polimixinas</t>
  </si>
  <si>
    <t>Colistina metansulfonato</t>
  </si>
  <si>
    <t>Tirotricina</t>
  </si>
  <si>
    <t>Trimetoprima</t>
  </si>
  <si>
    <t>Estreptograminas</t>
  </si>
  <si>
    <t>Teicoplanina</t>
  </si>
  <si>
    <t>Rifamicina</t>
  </si>
  <si>
    <t>Ceftibuten</t>
  </si>
  <si>
    <t>Cefradina</t>
  </si>
  <si>
    <t>Moxifloxacina clorhidrato</t>
  </si>
  <si>
    <t>Lomefloxacina cloridrato</t>
  </si>
  <si>
    <t>Levofloxacina</t>
  </si>
  <si>
    <t>Grepafloxacina clorhidrato</t>
  </si>
  <si>
    <t>Gatifloxacina</t>
  </si>
  <si>
    <t>Enoxacina</t>
  </si>
  <si>
    <t>Ciprofloxacina</t>
  </si>
  <si>
    <t>Cefapirina</t>
  </si>
  <si>
    <t>Loracarbef</t>
  </si>
  <si>
    <t>Ceftizoxima</t>
  </si>
  <si>
    <t>Norfloxacina</t>
  </si>
  <si>
    <t>Cefprozil</t>
  </si>
  <si>
    <t>Fosfomicina trometamol</t>
  </si>
  <si>
    <t>Linezolida</t>
  </si>
  <si>
    <t>Cefalexina</t>
  </si>
  <si>
    <t>Ceftriaxona</t>
  </si>
  <si>
    <t>Ceftazidima</t>
  </si>
  <si>
    <t>Alatrofloxacina</t>
  </si>
  <si>
    <t>Dicloxacilina sódica</t>
  </si>
  <si>
    <t>Aztreonam</t>
  </si>
  <si>
    <t>Minociclina</t>
  </si>
  <si>
    <t>Doxiciclina</t>
  </si>
  <si>
    <t>Demeclociclina</t>
  </si>
  <si>
    <t>Clortetraciclina</t>
  </si>
  <si>
    <t>Ticarcilina</t>
  </si>
  <si>
    <t>Piperacilina</t>
  </si>
  <si>
    <t>Oxacilina sódica</t>
  </si>
  <si>
    <t>Mesilato de trovafloxacina</t>
  </si>
  <si>
    <t>Mezlocilina</t>
  </si>
  <si>
    <t>Cefpodoxima proxetil</t>
  </si>
  <si>
    <t>Carbenicilina</t>
  </si>
  <si>
    <t>Ampicilina</t>
  </si>
  <si>
    <t>Troleandomicina</t>
  </si>
  <si>
    <t>Roxitromicina</t>
  </si>
  <si>
    <t>Eritromicina</t>
  </si>
  <si>
    <t>Diritromicina</t>
  </si>
  <si>
    <t>Azitromicina</t>
  </si>
  <si>
    <t>Cefuroxima</t>
  </si>
  <si>
    <t>Furazolidona</t>
  </si>
  <si>
    <t>Nafcilina sódica</t>
  </si>
  <si>
    <t>Cefalotina</t>
  </si>
  <si>
    <t>Cefdinir</t>
  </si>
  <si>
    <t>Cefazolina</t>
  </si>
  <si>
    <t>Cefamandol</t>
  </si>
  <si>
    <t>Cefadroxilo</t>
  </si>
  <si>
    <t>Cefaclor</t>
  </si>
  <si>
    <t>Tobramicina</t>
  </si>
  <si>
    <t>Cefditoren</t>
  </si>
  <si>
    <t>Gentamicina</t>
  </si>
  <si>
    <t>Netilmicina</t>
  </si>
  <si>
    <t>Amikacina</t>
  </si>
  <si>
    <t>Kanamicina</t>
  </si>
  <si>
    <t>Sparfloxacina</t>
  </si>
  <si>
    <t>Carbapenémicos incluyendo tienamicinas</t>
  </si>
  <si>
    <t>Quinupristina</t>
  </si>
  <si>
    <t>Vancomicina</t>
  </si>
  <si>
    <t>Cefoxitina</t>
  </si>
  <si>
    <t>Cefotaxima</t>
  </si>
  <si>
    <t>Cefepima</t>
  </si>
  <si>
    <t>Cefotetan</t>
  </si>
  <si>
    <t>Cefoperazona</t>
  </si>
  <si>
    <t>Mupirocina</t>
  </si>
  <si>
    <t>Cefonicida</t>
  </si>
  <si>
    <t>Cefixima</t>
  </si>
  <si>
    <t>Atovacuona</t>
  </si>
  <si>
    <t>Clorhidrato de eflomitina</t>
  </si>
  <si>
    <t>Metronidazol</t>
  </si>
  <si>
    <t>Antimoniato de meglumina</t>
  </si>
  <si>
    <t>Rifapentina</t>
  </si>
  <si>
    <t>Óxido de calcio</t>
  </si>
  <si>
    <t>Clorocresol</t>
  </si>
  <si>
    <t>Meropenem</t>
  </si>
  <si>
    <t>Polynoxylin</t>
  </si>
  <si>
    <t>Isetionato de pentamidina</t>
  </si>
  <si>
    <t>Furoato de diloxanida</t>
  </si>
  <si>
    <t>Melarsoprol</t>
  </si>
  <si>
    <t>Tinidazol</t>
  </si>
  <si>
    <t>Taurolidina</t>
  </si>
  <si>
    <t>Secnidazol</t>
  </si>
  <si>
    <t>Iodoquinol</t>
  </si>
  <si>
    <t>Clorhidrato de metronidazol</t>
  </si>
  <si>
    <t>Sulfato de paromomicina</t>
  </si>
  <si>
    <t>Glucuronato de trimetrexato</t>
  </si>
  <si>
    <t>Isetionato de propamidina</t>
  </si>
  <si>
    <t>Albendazol</t>
  </si>
  <si>
    <t>Mebendazol</t>
  </si>
  <si>
    <t>Oxamniquina</t>
  </si>
  <si>
    <t>Citrato de piperazina</t>
  </si>
  <si>
    <t>Praziquantel</t>
  </si>
  <si>
    <t>Pamoato de pirantel</t>
  </si>
  <si>
    <t>Tiabendazol</t>
  </si>
  <si>
    <t>Sulfanilamida</t>
  </si>
  <si>
    <t>Niclosamida</t>
  </si>
  <si>
    <t>Piperazina</t>
  </si>
  <si>
    <t>Citrato de dietilcarbamazina</t>
  </si>
  <si>
    <t>Tiocianoacetato de isobornilo</t>
  </si>
  <si>
    <t>Antiparasitario tópico malatión</t>
  </si>
  <si>
    <t>Metilparabeno</t>
  </si>
  <si>
    <t>Antiparasitario tópico permetrina</t>
  </si>
  <si>
    <t>Tetracloroetileno</t>
  </si>
  <si>
    <t>Ivermectina</t>
  </si>
  <si>
    <t>Benzoato de bencilo</t>
  </si>
  <si>
    <t>Butóxido de piperonilo</t>
  </si>
  <si>
    <t>Lindano</t>
  </si>
  <si>
    <t>Anfotericina b</t>
  </si>
  <si>
    <t>Clorhidrato de butenafina</t>
  </si>
  <si>
    <t>Nitrato de butoconazol</t>
  </si>
  <si>
    <t>Ciclopiroxolamina</t>
  </si>
  <si>
    <t>Clotrimazol</t>
  </si>
  <si>
    <t>Nitrato de econazol</t>
  </si>
  <si>
    <t>Fluconazol</t>
  </si>
  <si>
    <t>Flucitosina</t>
  </si>
  <si>
    <t>Griseofulvina</t>
  </si>
  <si>
    <t>Itraconazol</t>
  </si>
  <si>
    <t>Ketoconazol</t>
  </si>
  <si>
    <t>Miconazol</t>
  </si>
  <si>
    <t>Clorhidrato de naftifina</t>
  </si>
  <si>
    <t>Natamicina</t>
  </si>
  <si>
    <t>Nistatina</t>
  </si>
  <si>
    <t>Nitrato de oxiconazol</t>
  </si>
  <si>
    <t>Nitrato de sulconazol</t>
  </si>
  <si>
    <t>Clorhidrato de terbinafina</t>
  </si>
  <si>
    <t>Nitrato de terconazol</t>
  </si>
  <si>
    <t>Tioconazol</t>
  </si>
  <si>
    <t>Tolnaftato</t>
  </si>
  <si>
    <t>Ácido undecilénico</t>
  </si>
  <si>
    <t>Ciclopirox</t>
  </si>
  <si>
    <t>Sulfato de estreptomicina</t>
  </si>
  <si>
    <t>Isoconazol</t>
  </si>
  <si>
    <t>Terconazol</t>
  </si>
  <si>
    <t>Undecilenato de calcio</t>
  </si>
  <si>
    <t>Ácido octanoico</t>
  </si>
  <si>
    <t>Triacetina</t>
  </si>
  <si>
    <t>Voriconazol</t>
  </si>
  <si>
    <t>Nitrato de miconazol</t>
  </si>
  <si>
    <t>Acetato de caspofungina</t>
  </si>
  <si>
    <t>Propionato de sodio</t>
  </si>
  <si>
    <t>Aminoquinolinas</t>
  </si>
  <si>
    <t>Clorhidrato de mefloquina</t>
  </si>
  <si>
    <t>Fosfato de primaquina</t>
  </si>
  <si>
    <t>Sulfato de quinina</t>
  </si>
  <si>
    <t>Cloroquina</t>
  </si>
  <si>
    <t>Proguanil</t>
  </si>
  <si>
    <t>Pirimetamina</t>
  </si>
  <si>
    <t>Artemeter</t>
  </si>
  <si>
    <t>Clorhidrato de cloroquina</t>
  </si>
  <si>
    <t>Fosfato de cloroquina</t>
  </si>
  <si>
    <t>Clorhidrato de halofantrina</t>
  </si>
  <si>
    <t>Sulfato de hidroxicloroquina</t>
  </si>
  <si>
    <t>Cicloserina</t>
  </si>
  <si>
    <t>Clorhidrato de etambutol</t>
  </si>
  <si>
    <t>Isoniazida</t>
  </si>
  <si>
    <t>Rifubutina</t>
  </si>
  <si>
    <t>Rifampicina</t>
  </si>
  <si>
    <t>Guayacol</t>
  </si>
  <si>
    <t>Tiacetazona</t>
  </si>
  <si>
    <t>Pirazinamida</t>
  </si>
  <si>
    <t>Sulfato de capreomicina</t>
  </si>
  <si>
    <t>Clofazimina</t>
  </si>
  <si>
    <t>Dapsona</t>
  </si>
  <si>
    <t>Cinoxacina</t>
  </si>
  <si>
    <t>Clorhidrato de flavoxato</t>
  </si>
  <si>
    <t>Hipurato de metenamina</t>
  </si>
  <si>
    <t>Mandelato de metenamina</t>
  </si>
  <si>
    <t>Ácido nalidíxico</t>
  </si>
  <si>
    <t>Nitrofurantoina</t>
  </si>
  <si>
    <t>Cloruro de oxibutinina</t>
  </si>
  <si>
    <t>Pentosano polisulfato sódico</t>
  </si>
  <si>
    <t>Clorhidrato de fenazopiridina</t>
  </si>
  <si>
    <t>Alfuzosina hidrocloruro</t>
  </si>
  <si>
    <t>Ácido acetohidroxámico</t>
  </si>
  <si>
    <t>Sulfato  de cefpiroma</t>
  </si>
  <si>
    <t>Aciclovir</t>
  </si>
  <si>
    <t>Clorhidrato de amantadina</t>
  </si>
  <si>
    <t>Didanosina</t>
  </si>
  <si>
    <t>Famciclovir</t>
  </si>
  <si>
    <t>Foscarnet sódico</t>
  </si>
  <si>
    <t>Ganciclovir sódico</t>
  </si>
  <si>
    <t>Idoxuridina</t>
  </si>
  <si>
    <t>Sulfato de indinavir</t>
  </si>
  <si>
    <t>Lamivudina</t>
  </si>
  <si>
    <t>Nevirapina</t>
  </si>
  <si>
    <t>Ribavirina</t>
  </si>
  <si>
    <t>Clorhidrato de rimantadina</t>
  </si>
  <si>
    <t>Ritonavir</t>
  </si>
  <si>
    <t>Mesilato de saquinavir</t>
  </si>
  <si>
    <t>Estavidina</t>
  </si>
  <si>
    <t>Trifluradina</t>
  </si>
  <si>
    <t>Clorhidrato de valaciclovir</t>
  </si>
  <si>
    <t>Vidarabina</t>
  </si>
  <si>
    <t>Zalcitabina</t>
  </si>
  <si>
    <t>Zidovudina</t>
  </si>
  <si>
    <t>Sulfato de abacavir</t>
  </si>
  <si>
    <t>Cidofovir</t>
  </si>
  <si>
    <t>Mesilato de delavirdina</t>
  </si>
  <si>
    <t>Docosanol</t>
  </si>
  <si>
    <t>Efavirenz</t>
  </si>
  <si>
    <t>Amprenavir</t>
  </si>
  <si>
    <t>Fomivirsen sódico</t>
  </si>
  <si>
    <t>Mesilato de nelfinavir</t>
  </si>
  <si>
    <t>Penciclovir</t>
  </si>
  <si>
    <t>Saquinavir</t>
  </si>
  <si>
    <t>Fumarato de disoproxilo tenofovir</t>
  </si>
  <si>
    <t>Hidrocloruro de valganciclovir</t>
  </si>
  <si>
    <t>Zanamivir</t>
  </si>
  <si>
    <t>Sodio de aciclovir</t>
  </si>
  <si>
    <t>Moroxidina</t>
  </si>
  <si>
    <t>Hipromelosa</t>
  </si>
  <si>
    <t>Naftenato de cobre</t>
  </si>
  <si>
    <t>Toltrazuril</t>
  </si>
  <si>
    <t>Flumetrina</t>
  </si>
  <si>
    <t>Triclorfon</t>
  </si>
  <si>
    <t>Oxfendazol</t>
  </si>
  <si>
    <t>Clorhidrato de piperidolato</t>
  </si>
  <si>
    <t>Enrofloxacina</t>
  </si>
  <si>
    <t>Clofoctol</t>
  </si>
  <si>
    <t>Agua estéril para irrigación</t>
  </si>
  <si>
    <t>Cetrimida</t>
  </si>
  <si>
    <t>Ácido acético  antiséptico</t>
  </si>
  <si>
    <t>Gluconato de clorhexidina</t>
  </si>
  <si>
    <t>Formaldehído antiséptico</t>
  </si>
  <si>
    <t>Peróxido de hidrógeno antiséptico</t>
  </si>
  <si>
    <t>Antisépticos basados en alcohol o acetona</t>
  </si>
  <si>
    <t>Oxiquinolina</t>
  </si>
  <si>
    <t>Antisépticos fenólicos</t>
  </si>
  <si>
    <t>Povidona yodada</t>
  </si>
  <si>
    <t>Solución de cloruro sódico para irrigación</t>
  </si>
  <si>
    <t>Clioquinol</t>
  </si>
  <si>
    <t>Nitrofurazona</t>
  </si>
  <si>
    <t>Nitrato de plata</t>
  </si>
  <si>
    <t>Yodoformo</t>
  </si>
  <si>
    <t>Cloroxilenol</t>
  </si>
  <si>
    <t>Ictamol</t>
  </si>
  <si>
    <t>Geles o soluciones tópicas de yodo</t>
  </si>
  <si>
    <t>Merbromina</t>
  </si>
  <si>
    <t>Cloruro de benzalconio</t>
  </si>
  <si>
    <t>Hexilresorcinol</t>
  </si>
  <si>
    <t>Peróxido de carbamida</t>
  </si>
  <si>
    <t>Yoduro de timol</t>
  </si>
  <si>
    <t>Perborato sódico</t>
  </si>
  <si>
    <t>Cloruro de cetilpiridinio</t>
  </si>
  <si>
    <t>Isetionato de hexamidina</t>
  </si>
  <si>
    <t>Amifostina</t>
  </si>
  <si>
    <t>Busulfán</t>
  </si>
  <si>
    <t>Carboplatino</t>
  </si>
  <si>
    <t>Carmustina</t>
  </si>
  <si>
    <t>Clorambucil</t>
  </si>
  <si>
    <t>Cisplatino</t>
  </si>
  <si>
    <t>Ciclofosfamida</t>
  </si>
  <si>
    <t>Dacarbazina</t>
  </si>
  <si>
    <t>Ifosfamida</t>
  </si>
  <si>
    <t>Lomustina</t>
  </si>
  <si>
    <t>Clorhidrato de mecloretamina</t>
  </si>
  <si>
    <t>Melfalán</t>
  </si>
  <si>
    <t>Mesna</t>
  </si>
  <si>
    <t>Pipobroman</t>
  </si>
  <si>
    <t>Estreptozocina</t>
  </si>
  <si>
    <t>Tiotepa</t>
  </si>
  <si>
    <t>Mostaza de uracilo</t>
  </si>
  <si>
    <t>Clorhidrato de melfalan</t>
  </si>
  <si>
    <t>Temozolomida</t>
  </si>
  <si>
    <t>Clorhidrato de procarbazina</t>
  </si>
  <si>
    <t>Altretamina</t>
  </si>
  <si>
    <t>Cladribina</t>
  </si>
  <si>
    <t>Citarabina</t>
  </si>
  <si>
    <t>Floxuridina</t>
  </si>
  <si>
    <t>Fosfato de fludarabina</t>
  </si>
  <si>
    <t>Fluorouracilo</t>
  </si>
  <si>
    <t>Hidroxiurea</t>
  </si>
  <si>
    <t>Mercaptopurina</t>
  </si>
  <si>
    <t>Metotrexato</t>
  </si>
  <si>
    <t>Tenipósido</t>
  </si>
  <si>
    <t>Tioguanina</t>
  </si>
  <si>
    <t>Lenograstim</t>
  </si>
  <si>
    <t>Etopósido</t>
  </si>
  <si>
    <t>Glutatión</t>
  </si>
  <si>
    <t>Capecitabina</t>
  </si>
  <si>
    <t>Clorhidrato de gemcitabina</t>
  </si>
  <si>
    <t>Metotrexato de sodio</t>
  </si>
  <si>
    <t>Sulfato de bleomicina</t>
  </si>
  <si>
    <t>Dactinomicina</t>
  </si>
  <si>
    <t>Daunorubicinas</t>
  </si>
  <si>
    <t>Mitomicina</t>
  </si>
  <si>
    <t>Mitotano</t>
  </si>
  <si>
    <t>Clorhidrato de mitoxantrona</t>
  </si>
  <si>
    <t>Pentostatina</t>
  </si>
  <si>
    <t>Plicamicina</t>
  </si>
  <si>
    <t>Sulfato de vincristina</t>
  </si>
  <si>
    <t>Epirubicina</t>
  </si>
  <si>
    <t>Clorhidrato de doxorubicina</t>
  </si>
  <si>
    <t>Pirarubicina</t>
  </si>
  <si>
    <t>Alemtuzumab</t>
  </si>
  <si>
    <t>Clorhidrato de doxorrubicina liposomal</t>
  </si>
  <si>
    <t>Epirubicina hidrocloruro</t>
  </si>
  <si>
    <t>Rituximab</t>
  </si>
  <si>
    <t>Trastuzumab</t>
  </si>
  <si>
    <t>Valrubicina</t>
  </si>
  <si>
    <t>Clorhidrato de idarrubicina</t>
  </si>
  <si>
    <t>Anastrozol</t>
  </si>
  <si>
    <t>Bicalutamida</t>
  </si>
  <si>
    <t>Fosfato sódico de estramustina</t>
  </si>
  <si>
    <t>Flutamida</t>
  </si>
  <si>
    <t>Acetato de goserelina</t>
  </si>
  <si>
    <t>Clorhidrato de irinotecan</t>
  </si>
  <si>
    <t>Acetato de leuprolide</t>
  </si>
  <si>
    <t>Nilutamida</t>
  </si>
  <si>
    <t>Tamoxifeno</t>
  </si>
  <si>
    <t>Testolactona</t>
  </si>
  <si>
    <t>Clorhidrato de topotecan</t>
  </si>
  <si>
    <t>Sulfato de vinblastina</t>
  </si>
  <si>
    <t>Tartrato de vinorelbina</t>
  </si>
  <si>
    <t>Triptorelina</t>
  </si>
  <si>
    <t>Buserelina</t>
  </si>
  <si>
    <t>Citrato de toremifeno</t>
  </si>
  <si>
    <t>Pamoato de triptorelina</t>
  </si>
  <si>
    <t>Fulvestrant</t>
  </si>
  <si>
    <t>Letrozol</t>
  </si>
  <si>
    <t>Citrato de tamoxifeno</t>
  </si>
  <si>
    <t>Asparaginasa</t>
  </si>
  <si>
    <t>Docetaxel</t>
  </si>
  <si>
    <t>Paclitaxel</t>
  </si>
  <si>
    <t>Porfímero sódico</t>
  </si>
  <si>
    <t>Pegaspargasa</t>
  </si>
  <si>
    <t>Fenilbutirato de sodio</t>
  </si>
  <si>
    <t>Adenosina</t>
  </si>
  <si>
    <t>Digoxina</t>
  </si>
  <si>
    <t>Gluconato de quinidina</t>
  </si>
  <si>
    <t>Flecainida</t>
  </si>
  <si>
    <t>Clorhidrato de sotalol</t>
  </si>
  <si>
    <t>Clorhidrato de hidroquinidina</t>
  </si>
  <si>
    <t>Propafenona</t>
  </si>
  <si>
    <t>Disopiramida</t>
  </si>
  <si>
    <t>Clorhidrato de amiodarona</t>
  </si>
  <si>
    <t>Tosilato de bretilio</t>
  </si>
  <si>
    <t>Fosfato de disopiramida</t>
  </si>
  <si>
    <t>Dofetilida</t>
  </si>
  <si>
    <t>Acetato de flecainida</t>
  </si>
  <si>
    <t>Ibutilida fumarato</t>
  </si>
  <si>
    <t>Clorhidrato de mexiletina</t>
  </si>
  <si>
    <t>Clorhidrato de moricizina</t>
  </si>
  <si>
    <t>Clorhidrato de procainamida</t>
  </si>
  <si>
    <t>Clorhidrato de propafenona</t>
  </si>
  <si>
    <t>Quinidina poligalacturonato</t>
  </si>
  <si>
    <t>Clorhidrato de tocainida</t>
  </si>
  <si>
    <t>Sulfato de quinidina</t>
  </si>
  <si>
    <t>Nitrato de amilo</t>
  </si>
  <si>
    <t>Dinitrato de isosorbida</t>
  </si>
  <si>
    <t>Nitroglicerina</t>
  </si>
  <si>
    <t>Tetranitrato de pentaeritrito</t>
  </si>
  <si>
    <t>Nicorandi</t>
  </si>
  <si>
    <t>Clorhidrato de nicardipina</t>
  </si>
  <si>
    <t>Molsidomina</t>
  </si>
  <si>
    <t>Pralidoxima</t>
  </si>
  <si>
    <t>Trimetazidina</t>
  </si>
  <si>
    <t>Mononitrato de isosorbida</t>
  </si>
  <si>
    <t>Clorhidrato de bepridil</t>
  </si>
  <si>
    <t>Clorhidrato de isoxsuprina</t>
  </si>
  <si>
    <t>Diazóxido</t>
  </si>
  <si>
    <t>Terazosina</t>
  </si>
  <si>
    <t>Captopril</t>
  </si>
  <si>
    <t>Lisinopril</t>
  </si>
  <si>
    <t>Felodipino</t>
  </si>
  <si>
    <t>Isradipina</t>
  </si>
  <si>
    <t>Verapamilo</t>
  </si>
  <si>
    <t>Metildopa</t>
  </si>
  <si>
    <t>Carvedilol</t>
  </si>
  <si>
    <t>Losartán potásico</t>
  </si>
  <si>
    <t>Minoxidil</t>
  </si>
  <si>
    <t>Clorhidrato de diltiazem</t>
  </si>
  <si>
    <t>Vincamina</t>
  </si>
  <si>
    <t>Enalapril</t>
  </si>
  <si>
    <t>Piretanida</t>
  </si>
  <si>
    <t>Mesilato de eprosartán</t>
  </si>
  <si>
    <t>Clorhidrato de clonidina</t>
  </si>
  <si>
    <t>Tartrato de metoprolol</t>
  </si>
  <si>
    <t>Reserpina</t>
  </si>
  <si>
    <t>Naftidrofurilo oxalato</t>
  </si>
  <si>
    <t>Bisoprolol fumarato</t>
  </si>
  <si>
    <t>Indapamida</t>
  </si>
  <si>
    <t>Penbutolol</t>
  </si>
  <si>
    <t>Prazosina</t>
  </si>
  <si>
    <t>Celiprolol</t>
  </si>
  <si>
    <t>Ramipril</t>
  </si>
  <si>
    <t>Trandolapril</t>
  </si>
  <si>
    <t>Combinación de trandolapril y clorhidrato de verapamilo</t>
  </si>
  <si>
    <t>Valsartán</t>
  </si>
  <si>
    <t>Nicotinato de xantinol</t>
  </si>
  <si>
    <t>Candesartán cilexetilo</t>
  </si>
  <si>
    <t>Clorhidrato de benazepril</t>
  </si>
  <si>
    <t>Deserpidina</t>
  </si>
  <si>
    <t>Clorhidrato de verapamilo</t>
  </si>
  <si>
    <t>Nisoldipino</t>
  </si>
  <si>
    <t>Diclorhidrato de mibefradil</t>
  </si>
  <si>
    <t>Diltiazem malato</t>
  </si>
  <si>
    <t>Besilato de amlodipina</t>
  </si>
  <si>
    <t>Maleato de enalpril</t>
  </si>
  <si>
    <t>Dihidrato de enalaprilato</t>
  </si>
  <si>
    <t>Mesilato de fenoldopam</t>
  </si>
  <si>
    <t>Fosinopril sódico</t>
  </si>
  <si>
    <t>Acetato de guanabenz</t>
  </si>
  <si>
    <t>Sulfato de guanadrel</t>
  </si>
  <si>
    <t>Sulfato de guanetidina</t>
  </si>
  <si>
    <t>Clorhidrato de guanfacina</t>
  </si>
  <si>
    <t>Hidralazina hidrocloruro</t>
  </si>
  <si>
    <t>Irbesartán</t>
  </si>
  <si>
    <t>Clorhidrato de mecamilamina</t>
  </si>
  <si>
    <t>Clorhidrato de metildopato</t>
  </si>
  <si>
    <t>Metirosina</t>
  </si>
  <si>
    <t>Clorhidrato de moexipril</t>
  </si>
  <si>
    <t>Nitroprusiato de sodio</t>
  </si>
  <si>
    <t>Olmesartán medoxomilo</t>
  </si>
  <si>
    <t>Perindopril erbumina</t>
  </si>
  <si>
    <t>Clorhidrato de quinapril</t>
  </si>
  <si>
    <t>Rauwolfia serpentina</t>
  </si>
  <si>
    <t>Telmisartán</t>
  </si>
  <si>
    <t>Quinapril</t>
  </si>
  <si>
    <t>Metoprolol</t>
  </si>
  <si>
    <t>Fluvastatina sódica</t>
  </si>
  <si>
    <t>Lovastatina</t>
  </si>
  <si>
    <t>Simvastatina</t>
  </si>
  <si>
    <t>Clofibrato</t>
  </si>
  <si>
    <t>Gemfibrozilo</t>
  </si>
  <si>
    <t>Pravastatina de sodio</t>
  </si>
  <si>
    <t>Polidocanol</t>
  </si>
  <si>
    <t>Probucol</t>
  </si>
  <si>
    <t>Fenofibrato</t>
  </si>
  <si>
    <t>Atorvastatina de calcio</t>
  </si>
  <si>
    <t>Cerivastatina sódica</t>
  </si>
  <si>
    <t>Colina</t>
  </si>
  <si>
    <t>Bitartrato de colina</t>
  </si>
  <si>
    <t>Inositol</t>
  </si>
  <si>
    <t>Racemetionina</t>
  </si>
  <si>
    <t>Fosfatidilcolina</t>
  </si>
  <si>
    <t>Colestiramina</t>
  </si>
  <si>
    <t>Atorvastatina</t>
  </si>
  <si>
    <t>Ezetimiba</t>
  </si>
  <si>
    <t>Sulfato de condroitina a</t>
  </si>
  <si>
    <t>Lactato de inamrinona</t>
  </si>
  <si>
    <t>Lactato de milrinona</t>
  </si>
  <si>
    <t>Digitoxina</t>
  </si>
  <si>
    <t>Nifedipina</t>
  </si>
  <si>
    <t>Enoximona</t>
  </si>
  <si>
    <t>Betaína</t>
  </si>
  <si>
    <t>Nesiritida</t>
  </si>
  <si>
    <t>Hoja de digital en polvo o preparados</t>
  </si>
  <si>
    <t>Mesilato de dihidroergocristina</t>
  </si>
  <si>
    <t>Clorhidrato de buflomedil</t>
  </si>
  <si>
    <t>Clorhidrato de linsidomina</t>
  </si>
  <si>
    <t>Papaverina</t>
  </si>
  <si>
    <t>Pentifilina</t>
  </si>
  <si>
    <t>Tartrato de ifenprodil</t>
  </si>
  <si>
    <t>Mesilatos ergoloides</t>
  </si>
  <si>
    <t>Clorhidrato de papaverina</t>
  </si>
  <si>
    <t>Nimodipina</t>
  </si>
  <si>
    <t>Nitrito de amilo</t>
  </si>
  <si>
    <t>Alprostadil</t>
  </si>
  <si>
    <t>Ornipresina</t>
  </si>
  <si>
    <t>Solución de cardioplejia</t>
  </si>
  <si>
    <t>Fumarato ferroso</t>
  </si>
  <si>
    <t>Gluconato ferroso</t>
  </si>
  <si>
    <t>Sulfato ferroso</t>
  </si>
  <si>
    <t>Pidolato de magnesio</t>
  </si>
  <si>
    <t>Oximetolona</t>
  </si>
  <si>
    <t>Eritropoyetina</t>
  </si>
  <si>
    <t>Darbepoetina alfa</t>
  </si>
  <si>
    <t>Epoetina alfa</t>
  </si>
  <si>
    <t>Citrato de amonio férrico</t>
  </si>
  <si>
    <t>Polipéptido de hierro heme</t>
  </si>
  <si>
    <t>Hierro polisacárido</t>
  </si>
  <si>
    <t>Pirofosfato férrico</t>
  </si>
  <si>
    <t>Cacodilato ferroso</t>
  </si>
  <si>
    <t>Carbonilo de hierro</t>
  </si>
  <si>
    <t>Hemina o hematina</t>
  </si>
  <si>
    <t>Hierro sacarosa</t>
  </si>
  <si>
    <t>Aprotinina</t>
  </si>
  <si>
    <t>Heparina de calcio</t>
  </si>
  <si>
    <t>Heparina sódica</t>
  </si>
  <si>
    <t>Warfarina sódica</t>
  </si>
  <si>
    <t>Citrato de sodio</t>
  </si>
  <si>
    <t>Apolato de sodio</t>
  </si>
  <si>
    <t>Enoxaparina sódica</t>
  </si>
  <si>
    <t>Lepirudina</t>
  </si>
  <si>
    <t>Desirudina</t>
  </si>
  <si>
    <t>Ardeparina de sodio</t>
  </si>
  <si>
    <t>Dalteparina sódica</t>
  </si>
  <si>
    <t>Danaparoide sódico</t>
  </si>
  <si>
    <t>Dicumarol</t>
  </si>
  <si>
    <t>Anisindiona</t>
  </si>
  <si>
    <t>Fondaparinux sódico</t>
  </si>
  <si>
    <t>Tinzaparina sódica</t>
  </si>
  <si>
    <t>Solución  anticoagulante citrato fosfato dextrosa</t>
  </si>
  <si>
    <t>Abciximab</t>
  </si>
  <si>
    <t>Alteplasa</t>
  </si>
  <si>
    <t>Estreptoquinasa</t>
  </si>
  <si>
    <t>Uroquinasa</t>
  </si>
  <si>
    <t>Dipiridamol</t>
  </si>
  <si>
    <t>Argatroban</t>
  </si>
  <si>
    <t>Bivalirudina</t>
  </si>
  <si>
    <t>Cilostazol</t>
  </si>
  <si>
    <t>Bisulfato de clopidogrel</t>
  </si>
  <si>
    <t>Eptifibatida</t>
  </si>
  <si>
    <t>Tenecteplasa</t>
  </si>
  <si>
    <t>Clorhidrato de ticlopidina</t>
  </si>
  <si>
    <t>Monohidrato hidrocloruro  tirofibán</t>
  </si>
  <si>
    <t>Anistreplasa</t>
  </si>
  <si>
    <t>Clorhidrato de anagrelida</t>
  </si>
  <si>
    <t>Reteplasa</t>
  </si>
  <si>
    <t>Fibrinógeno</t>
  </si>
  <si>
    <t>Factores antihemofílicos o globulinas</t>
  </si>
  <si>
    <t>Trombina</t>
  </si>
  <si>
    <t>Oprelvekina</t>
  </si>
  <si>
    <t>Etamsilato</t>
  </si>
  <si>
    <t>Subsulfato férrico</t>
  </si>
  <si>
    <t>Morruato de sodio</t>
  </si>
  <si>
    <t>Ácido aminocaproico</t>
  </si>
  <si>
    <t>Dobesilato de calcio</t>
  </si>
  <si>
    <t>Poligelina</t>
  </si>
  <si>
    <t>Gelatina</t>
  </si>
  <si>
    <t>Plasma sanguíneo humano</t>
  </si>
  <si>
    <t>Dextrano</t>
  </si>
  <si>
    <t>Pentastarch</t>
  </si>
  <si>
    <t>Fracción de proteína de plasma humano</t>
  </si>
  <si>
    <t>Hetastarch</t>
  </si>
  <si>
    <t>Albúmina humana</t>
  </si>
  <si>
    <t>Polividona o povidona</t>
  </si>
  <si>
    <t>Pentoxifilina</t>
  </si>
  <si>
    <t>Acetazolamida</t>
  </si>
  <si>
    <t>Clonazepam</t>
  </si>
  <si>
    <t>Felbamato</t>
  </si>
  <si>
    <t>Lamotrigina</t>
  </si>
  <si>
    <t>Fenobarbital</t>
  </si>
  <si>
    <t>Fenobarbital sódico</t>
  </si>
  <si>
    <t>Fenitoína</t>
  </si>
  <si>
    <t>Etosuximida</t>
  </si>
  <si>
    <t>Vigabatrina</t>
  </si>
  <si>
    <t>Barbexaclona</t>
  </si>
  <si>
    <t>Urbanyl</t>
  </si>
  <si>
    <t>Clobazam</t>
  </si>
  <si>
    <t>Carbamazepina</t>
  </si>
  <si>
    <t>Zonisamida</t>
  </si>
  <si>
    <t>Etotoína</t>
  </si>
  <si>
    <t>Fosfenitoína sódica</t>
  </si>
  <si>
    <t>Gabapentina</t>
  </si>
  <si>
    <t>Levetiracetam</t>
  </si>
  <si>
    <t>Mefenitoina</t>
  </si>
  <si>
    <t>Mefobarbital</t>
  </si>
  <si>
    <t>Metsuximida</t>
  </si>
  <si>
    <t>Oxcarbazepina</t>
  </si>
  <si>
    <t>Parametadiona</t>
  </si>
  <si>
    <t>Fenacemida</t>
  </si>
  <si>
    <t>Fenitoína sódica</t>
  </si>
  <si>
    <t>Primidona</t>
  </si>
  <si>
    <t>Clorhidrato de tiagabina</t>
  </si>
  <si>
    <t>Topiramato</t>
  </si>
  <si>
    <t>Trimetadiona</t>
  </si>
  <si>
    <t>Valproato de sodio</t>
  </si>
  <si>
    <t>Ácido valproico</t>
  </si>
  <si>
    <t>Acetazolamida sódica</t>
  </si>
  <si>
    <t>Divalproex sódico</t>
  </si>
  <si>
    <t>Amitriptilina</t>
  </si>
  <si>
    <t>Clorhidrato de doxepina</t>
  </si>
  <si>
    <t>Pamoato de imipramina</t>
  </si>
  <si>
    <t>Mirtazapina</t>
  </si>
  <si>
    <t>Hidrocloruro de paroxetina</t>
  </si>
  <si>
    <t>Clorhidrato de trazodona</t>
  </si>
  <si>
    <t>Maleato de fluvoxamina</t>
  </si>
  <si>
    <t>Amitriptilinoxida</t>
  </si>
  <si>
    <t>Sulfato de tranilcipromina</t>
  </si>
  <si>
    <t>Clorhidrato de desipramina</t>
  </si>
  <si>
    <t>Trimipramina mesilato</t>
  </si>
  <si>
    <t>Sibutramina</t>
  </si>
  <si>
    <t>Clorhidrato de carpipramine</t>
  </si>
  <si>
    <t>Clomipramina</t>
  </si>
  <si>
    <t>Trimipramina</t>
  </si>
  <si>
    <t>Clorhidrato de clomipramina</t>
  </si>
  <si>
    <t>Bromhidrato de citalopram</t>
  </si>
  <si>
    <t>Clorhidrato de fluoxetina</t>
  </si>
  <si>
    <t>Hidrocloruro de sertralina</t>
  </si>
  <si>
    <t>Mosto de st'john</t>
  </si>
  <si>
    <t>Clorhidrato de imipramina</t>
  </si>
  <si>
    <t>Isocarboxazida</t>
  </si>
  <si>
    <t>Clorhidrato de caprotilina</t>
  </si>
  <si>
    <t>Clorhidrato de nefazodona</t>
  </si>
  <si>
    <t>Clorhidrato de nortriptilina</t>
  </si>
  <si>
    <t>Clorhidrato de protriptilina</t>
  </si>
  <si>
    <t>Maleato de trimipramina</t>
  </si>
  <si>
    <t>Nortriptilina</t>
  </si>
  <si>
    <t>Amoxapina</t>
  </si>
  <si>
    <t>Tiroides</t>
  </si>
  <si>
    <t>Hidrocloruro de bupropión</t>
  </si>
  <si>
    <t>Sulfato de fenelzina</t>
  </si>
  <si>
    <t>Oxalato de escitalopram</t>
  </si>
  <si>
    <t>Fenotiazinas</t>
  </si>
  <si>
    <t>Haloperidol</t>
  </si>
  <si>
    <t>Olanzapina</t>
  </si>
  <si>
    <t>Risperidona</t>
  </si>
  <si>
    <t>Nicergolina</t>
  </si>
  <si>
    <t>Citicolina</t>
  </si>
  <si>
    <t>Clorhidrato de buspirona</t>
  </si>
  <si>
    <t>Clordiazepóxido</t>
  </si>
  <si>
    <t>Flufenazina</t>
  </si>
  <si>
    <t>Periciazina</t>
  </si>
  <si>
    <t>Levomepromazina</t>
  </si>
  <si>
    <t>Zotepina</t>
  </si>
  <si>
    <t>Palmitato de pipotiazina</t>
  </si>
  <si>
    <t>Piracetam</t>
  </si>
  <si>
    <t>Clozapina</t>
  </si>
  <si>
    <t>Decanoato de haloperidol</t>
  </si>
  <si>
    <t>Lactato de haloperidol</t>
  </si>
  <si>
    <t>Clorhidrato de loxapina</t>
  </si>
  <si>
    <t>Succinato de loxapina</t>
  </si>
  <si>
    <t>Clorhidrato de molindona</t>
  </si>
  <si>
    <t>Pimozida</t>
  </si>
  <si>
    <t>Fumarato de quetiapina</t>
  </si>
  <si>
    <t>Tiotixeno</t>
  </si>
  <si>
    <t>Clorhidrato de tiotixeno</t>
  </si>
  <si>
    <t>Clorhidrato de ziprasidona</t>
  </si>
  <si>
    <t>Clorhidrato de triflupromazina</t>
  </si>
  <si>
    <t>Mesilato de ziprasidona</t>
  </si>
  <si>
    <t>Droperidol</t>
  </si>
  <si>
    <t>Clorhidrato de tioridazina</t>
  </si>
  <si>
    <t>Pentobarbital</t>
  </si>
  <si>
    <t>Secobarbital sódico</t>
  </si>
  <si>
    <t>Hidrato de cloral</t>
  </si>
  <si>
    <t>Estazolam</t>
  </si>
  <si>
    <t>Triazolam</t>
  </si>
  <si>
    <t>Butobarbital</t>
  </si>
  <si>
    <t>Flunitrazepam</t>
  </si>
  <si>
    <t>Tartrato de zolpidem</t>
  </si>
  <si>
    <t>Loprazolam mesilato</t>
  </si>
  <si>
    <t>Zoplicona</t>
  </si>
  <si>
    <t>Amobarbital sódico</t>
  </si>
  <si>
    <t>Didrocloruro de dexmedetomidina</t>
  </si>
  <si>
    <t>Etclorvinol</t>
  </si>
  <si>
    <t>Clorhidrato de flurazepam</t>
  </si>
  <si>
    <t>Glutetimida</t>
  </si>
  <si>
    <t>Paraldehído</t>
  </si>
  <si>
    <t>Quazepam</t>
  </si>
  <si>
    <t>Triptófano</t>
  </si>
  <si>
    <t>Zaleplon</t>
  </si>
  <si>
    <t>Pentobarbital sódico</t>
  </si>
  <si>
    <t>Doxilamina succinato</t>
  </si>
  <si>
    <t>Butabarbital</t>
  </si>
  <si>
    <t>Carbonato de litio</t>
  </si>
  <si>
    <t>Citrato de litio</t>
  </si>
  <si>
    <t>Sulpirida</t>
  </si>
  <si>
    <t>Tiaprida</t>
  </si>
  <si>
    <t>Bromazepam</t>
  </si>
  <si>
    <t>Tofisopam</t>
  </si>
  <si>
    <t>Hidrocloruro de chlordiazepoxide</t>
  </si>
  <si>
    <t>Clormezanone</t>
  </si>
  <si>
    <t>Clorazapato dipotásico</t>
  </si>
  <si>
    <t>Halazepam</t>
  </si>
  <si>
    <t>Lorazepam</t>
  </si>
  <si>
    <t>Oxazepam</t>
  </si>
  <si>
    <t>Meprobamato</t>
  </si>
  <si>
    <t>Alprazolam</t>
  </si>
  <si>
    <t>Diazepam</t>
  </si>
  <si>
    <t>Clorhidrato de midazoloam</t>
  </si>
  <si>
    <t>Temazepam</t>
  </si>
  <si>
    <t>Acetaminofén</t>
  </si>
  <si>
    <t>Ácido acetilsalicílico</t>
  </si>
  <si>
    <t>Mesalamina</t>
  </si>
  <si>
    <t>Meprobromato</t>
  </si>
  <si>
    <t>Butetisalicilato de metilo</t>
  </si>
  <si>
    <t>Oxaceprol</t>
  </si>
  <si>
    <t>Metamizol sódico</t>
  </si>
  <si>
    <t>Acetanilida</t>
  </si>
  <si>
    <t>Salicilato de magnesio</t>
  </si>
  <si>
    <t>Ácido mefenámico</t>
  </si>
  <si>
    <t>Salicilamida</t>
  </si>
  <si>
    <t>Tiosalicilato de sodio</t>
  </si>
  <si>
    <t>Salicilato de trietanolamina</t>
  </si>
  <si>
    <t>Solución de antipirina y benzocaína</t>
  </si>
  <si>
    <t>Salsalato o ácido salicil salicílico</t>
  </si>
  <si>
    <t>Inyección de alcohol deshidratado</t>
  </si>
  <si>
    <t>Auranofin</t>
  </si>
  <si>
    <t>Carpofen</t>
  </si>
  <si>
    <t>Diclofenaco potásico</t>
  </si>
  <si>
    <t>Diclofenaco sódico</t>
  </si>
  <si>
    <t>Flurbiprofeno</t>
  </si>
  <si>
    <t>Ibuprofeno</t>
  </si>
  <si>
    <t>Indometacina</t>
  </si>
  <si>
    <t>Ketoprofeno</t>
  </si>
  <si>
    <t>Naproxeno</t>
  </si>
  <si>
    <t>Naproxeno sódico</t>
  </si>
  <si>
    <t>Oxaprozin</t>
  </si>
  <si>
    <t>Sulindaco</t>
  </si>
  <si>
    <t>Suprofeno</t>
  </si>
  <si>
    <t>Clorhidrato de bencidamina</t>
  </si>
  <si>
    <t>Salicilato de dietilamina</t>
  </si>
  <si>
    <t>Dietilamina diclofenaco</t>
  </si>
  <si>
    <t>Nimesulida</t>
  </si>
  <si>
    <t>Benorilato</t>
  </si>
  <si>
    <t>Serrapeptasa</t>
  </si>
  <si>
    <t>Diclofenaco</t>
  </si>
  <si>
    <t>Auriotomalato de sodio</t>
  </si>
  <si>
    <t>Ketorolaco trometamol</t>
  </si>
  <si>
    <t>Etodolac</t>
  </si>
  <si>
    <t>Etofenamato</t>
  </si>
  <si>
    <t>Floctafenina</t>
  </si>
  <si>
    <t>Emorfazona</t>
  </si>
  <si>
    <t>Piroxicam</t>
  </si>
  <si>
    <t>Ácido tiaprofénico</t>
  </si>
  <si>
    <t>Leflunomida</t>
  </si>
  <si>
    <t>Celecoxib</t>
  </si>
  <si>
    <t>Aurotioglucosa</t>
  </si>
  <si>
    <t>Bromfenac sódico</t>
  </si>
  <si>
    <t>Salicilato de colina</t>
  </si>
  <si>
    <t>Fenoprofen cálcico</t>
  </si>
  <si>
    <t>Flurbiprofen sódico</t>
  </si>
  <si>
    <t>Indometacina trihidrato sódica</t>
  </si>
  <si>
    <t>Ketorolac trometamina</t>
  </si>
  <si>
    <t>Meclofenamato sódico</t>
  </si>
  <si>
    <t>Meloxicam</t>
  </si>
  <si>
    <t>Nabumetona</t>
  </si>
  <si>
    <t>Rofecoxib</t>
  </si>
  <si>
    <t>Tolmetin sódico</t>
  </si>
  <si>
    <t>Valdecoxib</t>
  </si>
  <si>
    <t>Adalimumab</t>
  </si>
  <si>
    <t>Diflunisal</t>
  </si>
  <si>
    <t>Anakinra</t>
  </si>
  <si>
    <t>Hialuronato de sodio</t>
  </si>
  <si>
    <t>Glucosamina</t>
  </si>
  <si>
    <t>Butorfanol tartrato</t>
  </si>
  <si>
    <t>Fosfato codeina</t>
  </si>
  <si>
    <t>Sulfato codeina</t>
  </si>
  <si>
    <t>Clorhidrato meperidina</t>
  </si>
  <si>
    <t>Sulfato de morfina</t>
  </si>
  <si>
    <t>Oxicodona</t>
  </si>
  <si>
    <t>Citrato sufentanilo</t>
  </si>
  <si>
    <t>Clorhidrato nefopam</t>
  </si>
  <si>
    <t>Clorhidrato etilmorfina</t>
  </si>
  <si>
    <t>Hidrocodona</t>
  </si>
  <si>
    <t>Dihidrocodeina resinato</t>
  </si>
  <si>
    <t>Napsilato de propoxifeno</t>
  </si>
  <si>
    <t>Clorhidrato de alfentanil</t>
  </si>
  <si>
    <t>Hidrocloruro de buprenorfina</t>
  </si>
  <si>
    <t>Dezocina</t>
  </si>
  <si>
    <t>Dihidrocodéina tartrato</t>
  </si>
  <si>
    <t>Dihidrocodéina</t>
  </si>
  <si>
    <t>Fentanilo</t>
  </si>
  <si>
    <t>Citrato de fentanilo</t>
  </si>
  <si>
    <t>Bitartrato de hidrocodona</t>
  </si>
  <si>
    <t>Hidrocloruro de hidromorfona</t>
  </si>
  <si>
    <t>Polistirex de hidrocodona</t>
  </si>
  <si>
    <t>Clorhidrato de acetato de levometadil</t>
  </si>
  <si>
    <t>Tartrato de levorfanol</t>
  </si>
  <si>
    <t>Clorhidrato de metadona</t>
  </si>
  <si>
    <t>Clorhidrato de oxicodona</t>
  </si>
  <si>
    <t>Clorhidrato de oximorfona</t>
  </si>
  <si>
    <t>Clorhidrato de pentazocina</t>
  </si>
  <si>
    <t>Lactato de pentazocina</t>
  </si>
  <si>
    <t>Clorhidrato de propoxifeno</t>
  </si>
  <si>
    <t>Clorhidrato de remifentanilo</t>
  </si>
  <si>
    <t>Codeína</t>
  </si>
  <si>
    <t>Bitartrato de dihidrocodeína</t>
  </si>
  <si>
    <t>Clorhidrato de tramadol</t>
  </si>
  <si>
    <t>Opio</t>
  </si>
  <si>
    <t>Dextropropoxifeno</t>
  </si>
  <si>
    <t>Clorhidrato de nalmefeno</t>
  </si>
  <si>
    <t>Hidrocloruro de naloxona</t>
  </si>
  <si>
    <t>Naltrexona</t>
  </si>
  <si>
    <t>Clorhidrato de nalbufina</t>
  </si>
  <si>
    <t>Roxatidina</t>
  </si>
  <si>
    <t>Maleato de metisergida</t>
  </si>
  <si>
    <t>Succinato de sumatriptán</t>
  </si>
  <si>
    <t>Tartrato de ergotamina</t>
  </si>
  <si>
    <t>Dihidroergotamina</t>
  </si>
  <si>
    <t>Combinación de ácido acetilsalicílico paracetamol</t>
  </si>
  <si>
    <t>Almotriptán malato</t>
  </si>
  <si>
    <t>Mesilato de dihidroergotamina</t>
  </si>
  <si>
    <t>Succinato de frovatriptan</t>
  </si>
  <si>
    <t>Isometepteno</t>
  </si>
  <si>
    <t>Naratriptán hidrocloruro</t>
  </si>
  <si>
    <t>Benzoato de rizatriptán</t>
  </si>
  <si>
    <t>Bromhidrato de eletriptan</t>
  </si>
  <si>
    <t>Zolmitriptán</t>
  </si>
  <si>
    <t>Sumatriptán</t>
  </si>
  <si>
    <t>Mesilato de bromocriptina</t>
  </si>
  <si>
    <t>Carbidopa</t>
  </si>
  <si>
    <t>Levodopa</t>
  </si>
  <si>
    <t>Clorhidrato de selegilina</t>
  </si>
  <si>
    <t>Biperideno</t>
  </si>
  <si>
    <t>Clorhidrato de biperideno</t>
  </si>
  <si>
    <t>Mesilato de pergolida</t>
  </si>
  <si>
    <t>Dihidrocloruro de pramipexol</t>
  </si>
  <si>
    <t>Clorhidrato de ropinirol</t>
  </si>
  <si>
    <t>Tolcapone</t>
  </si>
  <si>
    <t>Sulfato de anfetamina</t>
  </si>
  <si>
    <t>Fenfluramina</t>
  </si>
  <si>
    <t>Mazindol</t>
  </si>
  <si>
    <t>Pemolina</t>
  </si>
  <si>
    <t>Tartrato de fendimetrazina</t>
  </si>
  <si>
    <t>Clorhidrato de pipradol</t>
  </si>
  <si>
    <t>Fenproporex</t>
  </si>
  <si>
    <t>Trimetilxantina</t>
  </si>
  <si>
    <t>Clorhidrato de anfepramona</t>
  </si>
  <si>
    <t>Cafeína</t>
  </si>
  <si>
    <t>Clorhidrato de dexfenfluramina</t>
  </si>
  <si>
    <t>Clorhidrato de dietilpropión</t>
  </si>
  <si>
    <t>Clorhidrato de fenfluramina</t>
  </si>
  <si>
    <t>Clorhidrato de benzfetamina</t>
  </si>
  <si>
    <t>Clorhidrato de  fentermina</t>
  </si>
  <si>
    <t>Fentermina de resina</t>
  </si>
  <si>
    <t>Clorhidrato de sibutramina monohidratada</t>
  </si>
  <si>
    <t>Clorhidrato de metilfenidato</t>
  </si>
  <si>
    <t>Espíritu aromático de amoníaco</t>
  </si>
  <si>
    <t>Fenilbutazona</t>
  </si>
  <si>
    <t>Ácido meclofenámico</t>
  </si>
  <si>
    <t>Riluzol</t>
  </si>
  <si>
    <t>Cloroformo</t>
  </si>
  <si>
    <t>Mezcla eutéctica de anestésicos locales</t>
  </si>
  <si>
    <t>Ropivacaína</t>
  </si>
  <si>
    <t>Lidocaína</t>
  </si>
  <si>
    <t>Bupivacaína</t>
  </si>
  <si>
    <t>Clorhidrato de ametocaína</t>
  </si>
  <si>
    <t>Oxibuprocaína</t>
  </si>
  <si>
    <t>Lignocaina</t>
  </si>
  <si>
    <t>Benzocaína</t>
  </si>
  <si>
    <t>Prilocaina</t>
  </si>
  <si>
    <t>Clorhidrato de quinisocaina</t>
  </si>
  <si>
    <t>Dibucaina</t>
  </si>
  <si>
    <t>Halotano</t>
  </si>
  <si>
    <t>Clorhidrato de amilocaína</t>
  </si>
  <si>
    <t>Septocaina</t>
  </si>
  <si>
    <t>Hialuronidasa</t>
  </si>
  <si>
    <t>Mepivacaína</t>
  </si>
  <si>
    <t>Articaína</t>
  </si>
  <si>
    <t>Isoflurano</t>
  </si>
  <si>
    <t>Procaina</t>
  </si>
  <si>
    <t>Tiopental sódico</t>
  </si>
  <si>
    <t>Clorhidrato de benoxinato</t>
  </si>
  <si>
    <t>Butambeno</t>
  </si>
  <si>
    <t>Clorobutanol</t>
  </si>
  <si>
    <t>Clorhidrato de cloroprocaína</t>
  </si>
  <si>
    <t>Clorhidrato de cocaína</t>
  </si>
  <si>
    <t>Desflurano</t>
  </si>
  <si>
    <t>Clorhidrato de diclonina</t>
  </si>
  <si>
    <t>Enflurano</t>
  </si>
  <si>
    <t>Éter</t>
  </si>
  <si>
    <t>Cloruro de etilo</t>
  </si>
  <si>
    <t>Clorhidrato de etidocaína</t>
  </si>
  <si>
    <t>Etomidato</t>
  </si>
  <si>
    <t>Clorhidrato de ketamina</t>
  </si>
  <si>
    <t>Levobupivacaína hidrocloruro</t>
  </si>
  <si>
    <t>Levonordefrina</t>
  </si>
  <si>
    <t>Clorhidrato de lidocaína</t>
  </si>
  <si>
    <t>Metohexital sódico</t>
  </si>
  <si>
    <t>Clorhidrato de pramoxina</t>
  </si>
  <si>
    <t>Clorhidrato de proparacaína</t>
  </si>
  <si>
    <t>Propofol</t>
  </si>
  <si>
    <t>Sevoflurano</t>
  </si>
  <si>
    <t>Tetracaína</t>
  </si>
  <si>
    <t>Clorhidrato de tetracaina</t>
  </si>
  <si>
    <t>Clorhidrato de doxapram</t>
  </si>
  <si>
    <t>Metoxiflurano</t>
  </si>
  <si>
    <t>Clorhidrato de cincocaína</t>
  </si>
  <si>
    <t>Cloruro de betanecol</t>
  </si>
  <si>
    <t>Cloruro de edrofonio</t>
  </si>
  <si>
    <t>Fisostigmina</t>
  </si>
  <si>
    <t>Nitrato de pilocarpina</t>
  </si>
  <si>
    <t>Clorhidrato de tropatepina</t>
  </si>
  <si>
    <t>Inhibidor de la esterasa</t>
  </si>
  <si>
    <t>Cloruro de ambenonio</t>
  </si>
  <si>
    <t>Dexpantenol</t>
  </si>
  <si>
    <t>Donepezilo clorhidrato</t>
  </si>
  <si>
    <t>Bromhidrato de galantamina</t>
  </si>
  <si>
    <t>Bromuro de mepenzolato</t>
  </si>
  <si>
    <t>Metilsulfato de neostigmina</t>
  </si>
  <si>
    <t>Bromuro de neostigmina</t>
  </si>
  <si>
    <t>Bromuro de piridostigmina</t>
  </si>
  <si>
    <t>Tartrato de rivastigmina</t>
  </si>
  <si>
    <t>Clorhidrato de tacrina</t>
  </si>
  <si>
    <t>Clorhidrato de cevimelina</t>
  </si>
  <si>
    <t>Lecitina o fosfatidilcolina</t>
  </si>
  <si>
    <t>Sulfato de atropina</t>
  </si>
  <si>
    <t>Mesilato de benztropina</t>
  </si>
  <si>
    <t>Clorhidrato de prociclidina</t>
  </si>
  <si>
    <t>Clorhidrato de trihexifenidilo</t>
  </si>
  <si>
    <t>Clorhidrato de ciclopentolato</t>
  </si>
  <si>
    <t>Tropicamida</t>
  </si>
  <si>
    <t>Bromuro de clidinio</t>
  </si>
  <si>
    <t>Clorhidrato de diciclomina</t>
  </si>
  <si>
    <t>Bromuro de propantelina</t>
  </si>
  <si>
    <t>Alcaloides de belladona</t>
  </si>
  <si>
    <t>Glicopirrolato</t>
  </si>
  <si>
    <t>Sulfato de hiosciamina</t>
  </si>
  <si>
    <t>Bromhidrato de escopolamina</t>
  </si>
  <si>
    <t>Homatropina bromhidrato</t>
  </si>
  <si>
    <t>Caramifeno</t>
  </si>
  <si>
    <t>Atropina</t>
  </si>
  <si>
    <t>Albuterol</t>
  </si>
  <si>
    <t>Tartrato de brimonidina</t>
  </si>
  <si>
    <t>Epinefrina</t>
  </si>
  <si>
    <t>Borato de epinefrina</t>
  </si>
  <si>
    <t>Clorhidrato de epinefrina</t>
  </si>
  <si>
    <t>Isoproterenol</t>
  </si>
  <si>
    <t>Sulfato de isoproterenol</t>
  </si>
  <si>
    <t>Bitartrato de levarterenol</t>
  </si>
  <si>
    <t>Fenilpropanolamina clorhidrato</t>
  </si>
  <si>
    <t>Clorhidrato de fenilefrina</t>
  </si>
  <si>
    <t>Sulfato de terbutalina</t>
  </si>
  <si>
    <t>Clorhidrato de arbutamina</t>
  </si>
  <si>
    <t>Clorhidrato de cinamedrina</t>
  </si>
  <si>
    <t>Sulfato de d-anfetamina</t>
  </si>
  <si>
    <t>Sulfato de efedrina</t>
  </si>
  <si>
    <t>Clorhidrato de isoproterenol</t>
  </si>
  <si>
    <t>Sulfato de mefentermina</t>
  </si>
  <si>
    <t>Bitartrato de metaraminol</t>
  </si>
  <si>
    <t>Pseudoefedrina</t>
  </si>
  <si>
    <t>Xinafoato de salmeterol</t>
  </si>
  <si>
    <t>Clorhidrato de midodrina</t>
  </si>
  <si>
    <t>Clorhidrato de levalbuterol</t>
  </si>
  <si>
    <t>Clorhidrato de tetrahidrozolina</t>
  </si>
  <si>
    <t>Clorhidrato de nafazolina</t>
  </si>
  <si>
    <t>Dipivefrina</t>
  </si>
  <si>
    <t>Fenilpropanolamina</t>
  </si>
  <si>
    <t>Norepinefrina bitartrato</t>
  </si>
  <si>
    <t>Bromhidrato hidroxianfetamina</t>
  </si>
  <si>
    <t>Clorhidrato de metanfetamina</t>
  </si>
  <si>
    <t>Epinefrina bitartrato</t>
  </si>
  <si>
    <t>Sulfato de metaproterenol</t>
  </si>
  <si>
    <t>Clorhidrato de dobutamina</t>
  </si>
  <si>
    <t>Clorhidrato de dipivefrina</t>
  </si>
  <si>
    <t>Sulfato de albuterol</t>
  </si>
  <si>
    <t>Aspartato de anfetamina</t>
  </si>
  <si>
    <t>Mesilato de isoetarina</t>
  </si>
  <si>
    <t>Clorhidrato de dopamina</t>
  </si>
  <si>
    <t>Fumarato de formoterol</t>
  </si>
  <si>
    <t>Clorhidrato de metoxamina</t>
  </si>
  <si>
    <t>Clorhidrato de isoetarina</t>
  </si>
  <si>
    <t>Efedrina</t>
  </si>
  <si>
    <t>Fenilefrina</t>
  </si>
  <si>
    <t>Clorhidrato de pseudoefedrina</t>
  </si>
  <si>
    <t>Hidrocloruro de efedrina</t>
  </si>
  <si>
    <t>Tanato de pseudoefedrina</t>
  </si>
  <si>
    <t>Sulfato de pseudoefedrina</t>
  </si>
  <si>
    <t>Hidrocloruro de racepinephrine</t>
  </si>
  <si>
    <t>Nafazolina</t>
  </si>
  <si>
    <t>Dextroanfetamina</t>
  </si>
  <si>
    <t>Atenolol</t>
  </si>
  <si>
    <t>Hidrocloruro de esmolol</t>
  </si>
  <si>
    <t>Nadolol</t>
  </si>
  <si>
    <t>Pindolol</t>
  </si>
  <si>
    <t>Maleato de timolol</t>
  </si>
  <si>
    <t>Mesilato de fentolamina</t>
  </si>
  <si>
    <t>Hidrocloruro de yohimbina</t>
  </si>
  <si>
    <t>Hidrocloruro de propranolol</t>
  </si>
  <si>
    <t>Acebutolol</t>
  </si>
  <si>
    <t>Hidrocloruro de betaxolol</t>
  </si>
  <si>
    <t>Hidrocloruro de tolazolina</t>
  </si>
  <si>
    <t>Hidrocloruro de prazosín</t>
  </si>
  <si>
    <t>Hidrocloruro de tamsulosina</t>
  </si>
  <si>
    <t>Hidrocloruro de carteolol</t>
  </si>
  <si>
    <t>Hidrocloruro de terazosina</t>
  </si>
  <si>
    <t>Hidrocloruro de fenoxibenzamina</t>
  </si>
  <si>
    <t>Sulfato de penbutolol</t>
  </si>
  <si>
    <t>Succinato de metoprolol</t>
  </si>
  <si>
    <t>Hidrocloruro de labetalol</t>
  </si>
  <si>
    <t>Mesilato de doxazosina</t>
  </si>
  <si>
    <t>Hidrocloruro de dapiprazol</t>
  </si>
  <si>
    <t>Baclofeno</t>
  </si>
  <si>
    <t>Clorzoxazona</t>
  </si>
  <si>
    <t>Dantroleno sódico</t>
  </si>
  <si>
    <t>Metocarbamol</t>
  </si>
  <si>
    <t>Carisoprodol</t>
  </si>
  <si>
    <t>Isoxsuprina</t>
  </si>
  <si>
    <t>Clorhidrato de ritodrina</t>
  </si>
  <si>
    <t>Citrato de orfenadrina</t>
  </si>
  <si>
    <t>Nonivamida</t>
  </si>
  <si>
    <t>Suxametonio</t>
  </si>
  <si>
    <t>Tiocolchicósido</t>
  </si>
  <si>
    <t>Clorfenesina carbamato</t>
  </si>
  <si>
    <t>Clorhidrato de ciclobenzaprina</t>
  </si>
  <si>
    <t>Metaxalona</t>
  </si>
  <si>
    <t>Cloruro de succinilcolina</t>
  </si>
  <si>
    <t>Clorhidrato de tizanidina</t>
  </si>
  <si>
    <t>Besilato de atracurio</t>
  </si>
  <si>
    <t>Cloruro de mivacurio</t>
  </si>
  <si>
    <t>Bromuro de rocuronio</t>
  </si>
  <si>
    <t>Bromuro de vecuronio</t>
  </si>
  <si>
    <t>Toxina botulínica</t>
  </si>
  <si>
    <t>Cisatracurio</t>
  </si>
  <si>
    <t>Cloruro de doxacurio</t>
  </si>
  <si>
    <t>Yoduro de metocurina</t>
  </si>
  <si>
    <t>Bromuro de pancuronio</t>
  </si>
  <si>
    <t>Bromuro de rapacuronio</t>
  </si>
  <si>
    <t>Cloruro de tubocurarina</t>
  </si>
  <si>
    <t>Bromuro de pipecuronio</t>
  </si>
  <si>
    <t>Mesilato de bitolterol</t>
  </si>
  <si>
    <t>Nedocromil sódico</t>
  </si>
  <si>
    <t>Acetato de pirbuterol</t>
  </si>
  <si>
    <t>Aminofilina</t>
  </si>
  <si>
    <t>Teofilina</t>
  </si>
  <si>
    <t>Terbutalina</t>
  </si>
  <si>
    <t>Formoterol</t>
  </si>
  <si>
    <t>Sulfato de salbutamol</t>
  </si>
  <si>
    <t>Cromoglicato de sodio</t>
  </si>
  <si>
    <t>Difilina</t>
  </si>
  <si>
    <t>Oxtrifilina</t>
  </si>
  <si>
    <t>Montelukast sódico</t>
  </si>
  <si>
    <t>Zafirlukast</t>
  </si>
  <si>
    <t>Zileutón</t>
  </si>
  <si>
    <t>Astemizol</t>
  </si>
  <si>
    <t>Fumarato de clemastina</t>
  </si>
  <si>
    <t>Maleato de dexclorfeniramina</t>
  </si>
  <si>
    <t>Clorhidrato de levocabastina</t>
  </si>
  <si>
    <t>Loratadina</t>
  </si>
  <si>
    <t>Terfenadina</t>
  </si>
  <si>
    <t>Clorhidrato de betahistina</t>
  </si>
  <si>
    <t>Hidrocloruro de triprolidina</t>
  </si>
  <si>
    <t>Prometazina</t>
  </si>
  <si>
    <t>Oxomemazina</t>
  </si>
  <si>
    <t>Ebastina</t>
  </si>
  <si>
    <t>Mesilato de dihidroergotoxina</t>
  </si>
  <si>
    <t>Clorhidrato de meclozina</t>
  </si>
  <si>
    <t>Cetirizina</t>
  </si>
  <si>
    <t>Betahistina</t>
  </si>
  <si>
    <t>Clorhidrato de buclicina</t>
  </si>
  <si>
    <t>Alimemazina</t>
  </si>
  <si>
    <t>Mepiramina maleato</t>
  </si>
  <si>
    <t>Difenhidramina</t>
  </si>
  <si>
    <t>Clorhidrato de fexofenadina</t>
  </si>
  <si>
    <t>Hidroxizina pamoato</t>
  </si>
  <si>
    <t>Maleato de  azatadina</t>
  </si>
  <si>
    <t>Azelastina hidrocloruro</t>
  </si>
  <si>
    <t>Bosentán</t>
  </si>
  <si>
    <t>Maleato de bromfeniramina</t>
  </si>
  <si>
    <t>Maleato de carbinoxamina</t>
  </si>
  <si>
    <t>Hidrocloruro de cetirizina</t>
  </si>
  <si>
    <t>Maleato de clorfenamina</t>
  </si>
  <si>
    <t>Tanato de clorfenamina</t>
  </si>
  <si>
    <t>Clorhidrato de ciproheptadina</t>
  </si>
  <si>
    <t>Desloratadina</t>
  </si>
  <si>
    <t>Maleato de dexbromfeniramina</t>
  </si>
  <si>
    <t>Clorhidrato de difenhidramina</t>
  </si>
  <si>
    <t>Tanato de difenhidramina</t>
  </si>
  <si>
    <t>Clorhidrato de hidroxizina</t>
  </si>
  <si>
    <t>Fumarato de ketotifeno</t>
  </si>
  <si>
    <t>Clorhidrato de olopatadina</t>
  </si>
  <si>
    <t>Tartrato de fenindamina</t>
  </si>
  <si>
    <t>Acrivastina</t>
  </si>
  <si>
    <t>Bromfeniramina</t>
  </si>
  <si>
    <t>Difumarato de emedastina</t>
  </si>
  <si>
    <t>Lodoxamida trometamina</t>
  </si>
  <si>
    <t>Clorhidrato de prometazina</t>
  </si>
  <si>
    <t>Potasio de pemirolast</t>
  </si>
  <si>
    <t>Acetilcisteína</t>
  </si>
  <si>
    <t>Beractant</t>
  </si>
  <si>
    <t>Budesonida</t>
  </si>
  <si>
    <t>Palmitato de colfoscerilo</t>
  </si>
  <si>
    <t>Bromuro de ipratropio</t>
  </si>
  <si>
    <t>Sobrerol</t>
  </si>
  <si>
    <t>Clorhidrato de bamifilina</t>
  </si>
  <si>
    <t>Dornasa alfa</t>
  </si>
  <si>
    <t>Poractant alfa</t>
  </si>
  <si>
    <t>Calfactant</t>
  </si>
  <si>
    <t>Benzonatato</t>
  </si>
  <si>
    <t>Guaifenesina</t>
  </si>
  <si>
    <t>Mentol</t>
  </si>
  <si>
    <t>Carbocisteína</t>
  </si>
  <si>
    <t>Cloruro de amonio</t>
  </si>
  <si>
    <t>Dextrometorfano</t>
  </si>
  <si>
    <t>Citrato de oxolamina</t>
  </si>
  <si>
    <t>Folcodina</t>
  </si>
  <si>
    <t>Bromhexina</t>
  </si>
  <si>
    <t>Combinación de acetaminofen y clorfeniramina</t>
  </si>
  <si>
    <t>Guayacolsulfonato de potasio</t>
  </si>
  <si>
    <t>Bitartrato de fenilpropanolamina</t>
  </si>
  <si>
    <t>Tanato de carbetapentano</t>
  </si>
  <si>
    <t>Clorhidrato de dextrometorfano</t>
  </si>
  <si>
    <t>Dextrometorfano polistirex</t>
  </si>
  <si>
    <t>Tanato de dextrometorfano</t>
  </si>
  <si>
    <t>Aceite de eucalipto o eucaliptol</t>
  </si>
  <si>
    <t>Clorhidrato de oximetazolina</t>
  </si>
  <si>
    <t>Clorhidrato de xilometazolina</t>
  </si>
  <si>
    <t>Carbonato de calcio</t>
  </si>
  <si>
    <t>Magaldrato</t>
  </si>
  <si>
    <t>Hidróxido de magnesio</t>
  </si>
  <si>
    <t>Antiácidos de bicarbonato de sodio</t>
  </si>
  <si>
    <t>Simeticona</t>
  </si>
  <si>
    <t>Hidrotalcita</t>
  </si>
  <si>
    <t>Carbonato de magnesio</t>
  </si>
  <si>
    <t>Clorhidrato de betaína</t>
  </si>
  <si>
    <t>Trisilicato de magnesio</t>
  </si>
  <si>
    <t>Hidróxido de aluminio</t>
  </si>
  <si>
    <t>Dihidroxialuminio-carbonato de sodio</t>
  </si>
  <si>
    <t>Cáscara sagrada</t>
  </si>
  <si>
    <t>Docusato de calcio</t>
  </si>
  <si>
    <t>Docusato potásico</t>
  </si>
  <si>
    <t>Docusato de sodio</t>
  </si>
  <si>
    <t>Lactulosa</t>
  </si>
  <si>
    <t>Sulfato de magnesio</t>
  </si>
  <si>
    <t>Mucílago hidrófilo del psilio</t>
  </si>
  <si>
    <t>Glicerina</t>
  </si>
  <si>
    <t>Ácido dehidrocólico</t>
  </si>
  <si>
    <t>Sen o senósidos</t>
  </si>
  <si>
    <t>Estimulante bisacodilo</t>
  </si>
  <si>
    <t>Metilcelulosa</t>
  </si>
  <si>
    <t>Aloína</t>
  </si>
  <si>
    <t>Bisacodyl</t>
  </si>
  <si>
    <t>Calcio policarbofilo</t>
  </si>
  <si>
    <t>Casantranol</t>
  </si>
  <si>
    <t>Aceite de ricino</t>
  </si>
  <si>
    <t>Monohidrato de cisaprida</t>
  </si>
  <si>
    <t>Supositorios de glicerina</t>
  </si>
  <si>
    <t>Citrato de magnesio</t>
  </si>
  <si>
    <t>Clorhidrato de metoclopramida</t>
  </si>
  <si>
    <t>Fosfato de sodio</t>
  </si>
  <si>
    <t>Fenolftaleína</t>
  </si>
  <si>
    <t>Semilla de psyllium</t>
  </si>
  <si>
    <t>Bitartrato de potasio</t>
  </si>
  <si>
    <t>Tartrato de sodio y potasio</t>
  </si>
  <si>
    <t>Fosfato de potasio</t>
  </si>
  <si>
    <t>Sulfato de sodio</t>
  </si>
  <si>
    <t>Aceite mineral</t>
  </si>
  <si>
    <t>Polietilenglicol laxante</t>
  </si>
  <si>
    <t>Cloruro de magnesio</t>
  </si>
  <si>
    <t>Clorhidrato de difenoxina</t>
  </si>
  <si>
    <t>Hidroclorato de loperamida</t>
  </si>
  <si>
    <t>Paregorico</t>
  </si>
  <si>
    <t>Nifuroxazida</t>
  </si>
  <si>
    <t>Atapulgita</t>
  </si>
  <si>
    <t>Subsalicilato de bismuto</t>
  </si>
  <si>
    <t>Clorhidrato de difenoxilato</t>
  </si>
  <si>
    <t>Saccharomyces boulardii</t>
  </si>
  <si>
    <t>Clorhidrato de alosetrón</t>
  </si>
  <si>
    <t>Caolín y pectina</t>
  </si>
  <si>
    <t>Pectina  purificada con acidophilus</t>
  </si>
  <si>
    <t>Dronabinol</t>
  </si>
  <si>
    <t>Clorhidrato de granisetrón</t>
  </si>
  <si>
    <t>Clorhidrato de meclizina</t>
  </si>
  <si>
    <t>Clorhidrato de ondansetrón</t>
  </si>
  <si>
    <t>Clorhidrato de trimetobenzamida</t>
  </si>
  <si>
    <t>Metoclopramida</t>
  </si>
  <si>
    <t>Cinarizina</t>
  </si>
  <si>
    <t>Clorhidrato de difenidol</t>
  </si>
  <si>
    <t>Ciclizina</t>
  </si>
  <si>
    <t>Combinacion de dextrosa fructosa y ácido fosfórico</t>
  </si>
  <si>
    <t>Proclorperazina</t>
  </si>
  <si>
    <t>Metopimazina</t>
  </si>
  <si>
    <t>Mesilato de dolasetrón</t>
  </si>
  <si>
    <t>Clorhidrato de ciclizina</t>
  </si>
  <si>
    <t>Ondansetrón</t>
  </si>
  <si>
    <t>Edisilato de proclorperazina</t>
  </si>
  <si>
    <t>Maleato de proclorperazina</t>
  </si>
  <si>
    <t>Maleato de tietilperacina</t>
  </si>
  <si>
    <t>Dimenhidrinato</t>
  </si>
  <si>
    <t>Aprepitant</t>
  </si>
  <si>
    <t>Clorhidrato de palonosetrón</t>
  </si>
  <si>
    <t>Cimetidina</t>
  </si>
  <si>
    <t>Famotidina</t>
  </si>
  <si>
    <t>Nizatidina</t>
  </si>
  <si>
    <t>Clorhidrato de ranitidina</t>
  </si>
  <si>
    <t>Cisapride</t>
  </si>
  <si>
    <t>Lansoprazol</t>
  </si>
  <si>
    <t>Clordiazepóxido clorhidrato o combinación de bromuro clinidio</t>
  </si>
  <si>
    <t>Misoprostol</t>
  </si>
  <si>
    <t>Omeprazol</t>
  </si>
  <si>
    <t>Pancreatina</t>
  </si>
  <si>
    <t>Sucralfato</t>
  </si>
  <si>
    <t>Clorhidrato de cimetidina</t>
  </si>
  <si>
    <t>Esomeprazol magnesico  trihidrato</t>
  </si>
  <si>
    <t>Pantoprazol sódico sesquihidratado</t>
  </si>
  <si>
    <t>Pantoprazol sódico</t>
  </si>
  <si>
    <t>Rabeprazol sódico</t>
  </si>
  <si>
    <t>Citrato de bismuto ranitidina</t>
  </si>
  <si>
    <t>Carbonato de aluminio</t>
  </si>
  <si>
    <t>Quenodiol</t>
  </si>
  <si>
    <t>Monoctanoina</t>
  </si>
  <si>
    <t>Ursodiol</t>
  </si>
  <si>
    <t>Dimetilsulfóxido</t>
  </si>
  <si>
    <t>Clorhidrato de mebeverina</t>
  </si>
  <si>
    <t>Clorhidrato de dicicloverina</t>
  </si>
  <si>
    <t>Clorhidrato de pitofenona</t>
  </si>
  <si>
    <t>Floroglucinol</t>
  </si>
  <si>
    <t>Clorhidrato de oxibutinina</t>
  </si>
  <si>
    <t>Butilbromuro de hioscina</t>
  </si>
  <si>
    <t>Clorhidrato de viquidil</t>
  </si>
  <si>
    <t>Trimebutina</t>
  </si>
  <si>
    <t>Clorhidrato de prozapina</t>
  </si>
  <si>
    <t>Alverina</t>
  </si>
  <si>
    <t>Acarbosa</t>
  </si>
  <si>
    <t>Acetohexamida</t>
  </si>
  <si>
    <t>Clorpropamida</t>
  </si>
  <si>
    <t>Glimepirida</t>
  </si>
  <si>
    <t>Glipizida</t>
  </si>
  <si>
    <t>Insulina</t>
  </si>
  <si>
    <t>Glucagón</t>
  </si>
  <si>
    <t>Gliclazida</t>
  </si>
  <si>
    <t>Clorhidrato de fenformina</t>
  </si>
  <si>
    <t>Buformina</t>
  </si>
  <si>
    <t>Nateglinida</t>
  </si>
  <si>
    <t>Extracto de páncreas</t>
  </si>
  <si>
    <t>Tolbutamida</t>
  </si>
  <si>
    <t>Glibenclamida o gliburida</t>
  </si>
  <si>
    <t>Hidrocloruro de metformina</t>
  </si>
  <si>
    <t>Miglitol</t>
  </si>
  <si>
    <t>Clorhidrato de pioglitazona</t>
  </si>
  <si>
    <t>Repaglinida</t>
  </si>
  <si>
    <t>Maleato de rosiglitazona</t>
  </si>
  <si>
    <t>Tolazamida</t>
  </si>
  <si>
    <t>Troglitazona</t>
  </si>
  <si>
    <t>Levotiroxina sódica</t>
  </si>
  <si>
    <t>Liotironina sódica</t>
  </si>
  <si>
    <t>Liotrix</t>
  </si>
  <si>
    <t>Tirotropina</t>
  </si>
  <si>
    <t>Metimazol</t>
  </si>
  <si>
    <t>Propiltiouracilo</t>
  </si>
  <si>
    <t>Yoduro de potasio</t>
  </si>
  <si>
    <t>Levotiroxina</t>
  </si>
  <si>
    <t>Yoduro de sodio</t>
  </si>
  <si>
    <t>Betametasona</t>
  </si>
  <si>
    <t>Corticotropina</t>
  </si>
  <si>
    <t>Cosintropina</t>
  </si>
  <si>
    <t>Dexametasona</t>
  </si>
  <si>
    <t>Flunisolida</t>
  </si>
  <si>
    <t>Hidrocortisona</t>
  </si>
  <si>
    <t>Metilprednisolona</t>
  </si>
  <si>
    <t>Prednisolona</t>
  </si>
  <si>
    <t>Triamcinolona</t>
  </si>
  <si>
    <t>Desoximetasona</t>
  </si>
  <si>
    <t>Meprednisona</t>
  </si>
  <si>
    <t>Ácido risedrónico</t>
  </si>
  <si>
    <t>Prednisona</t>
  </si>
  <si>
    <t>Prednicarbato</t>
  </si>
  <si>
    <t>Cortisona</t>
  </si>
  <si>
    <t>Cortivazol</t>
  </si>
  <si>
    <t>Acetato de desoxicortona</t>
  </si>
  <si>
    <t>Deflazacort</t>
  </si>
  <si>
    <t>Acetónido de fluocinolona</t>
  </si>
  <si>
    <t>Diacetato de diflorasona</t>
  </si>
  <si>
    <t>Corticorelina ovina triflutato</t>
  </si>
  <si>
    <t>Fluticasona</t>
  </si>
  <si>
    <t>Acetato de hidrocortisona</t>
  </si>
  <si>
    <t>Hidrocortisona buteprato</t>
  </si>
  <si>
    <t>Butirato de hidrocortisona</t>
  </si>
  <si>
    <t>Fosfato sódico de hidrocortisona</t>
  </si>
  <si>
    <t>Valerato de hidrocortisona</t>
  </si>
  <si>
    <t>Acetato de metilprednisolona</t>
  </si>
  <si>
    <t>Succinato sódico de metilprednisolona</t>
  </si>
  <si>
    <t>Acetato de prednisolona</t>
  </si>
  <si>
    <t>Acetato de triamcinolona</t>
  </si>
  <si>
    <t>Diacetato de triamcinolona</t>
  </si>
  <si>
    <t>Hexacetonido de triamcinolona</t>
  </si>
  <si>
    <t>Dipropionato de alclometasona</t>
  </si>
  <si>
    <t>Propionato de halobetasol</t>
  </si>
  <si>
    <t>Fluorometolona</t>
  </si>
  <si>
    <t>Halcinonida</t>
  </si>
  <si>
    <t>Acetato de fludrocortisona</t>
  </si>
  <si>
    <t>Rimexolona</t>
  </si>
  <si>
    <t>Fosfato sódico de dexametasona</t>
  </si>
  <si>
    <t>Loteprednol etabonato</t>
  </si>
  <si>
    <t>Propionato de clobetasol</t>
  </si>
  <si>
    <t>Pivalato de clocortolona</t>
  </si>
  <si>
    <t>Fluocinonida</t>
  </si>
  <si>
    <t>Flurandrenolida</t>
  </si>
  <si>
    <t>Amcinonida</t>
  </si>
  <si>
    <t>Probutato de hidrocortisona</t>
  </si>
  <si>
    <t>Medrisona</t>
  </si>
  <si>
    <t>Furoato de mometasona</t>
  </si>
  <si>
    <t>Desonida</t>
  </si>
  <si>
    <t>Fosfato sódico de prednisolona</t>
  </si>
  <si>
    <t>Dipropionato de beclometasona</t>
  </si>
  <si>
    <t>Acetato de cortisona</t>
  </si>
  <si>
    <t>Dipropionato de betametasona</t>
  </si>
  <si>
    <t>Valerato de betametasona</t>
  </si>
  <si>
    <t>Clorotrianiseno</t>
  </si>
  <si>
    <t>Estrona</t>
  </si>
  <si>
    <t>Estrógenos conjugados</t>
  </si>
  <si>
    <t>Estropipato</t>
  </si>
  <si>
    <t>Levonorgestrel</t>
  </si>
  <si>
    <t>Acetato de megestrol</t>
  </si>
  <si>
    <t>Etinilestradiol</t>
  </si>
  <si>
    <t>Mestranol</t>
  </si>
  <si>
    <t>Acetato de clormadinona</t>
  </si>
  <si>
    <t>Desogestrel y etinilestradiol</t>
  </si>
  <si>
    <t>Dienestrol</t>
  </si>
  <si>
    <t>Estradiol</t>
  </si>
  <si>
    <t>Etisterona</t>
  </si>
  <si>
    <t>Estradiol y acetato de noretisterona</t>
  </si>
  <si>
    <t>Hidroxiestrona diacetato</t>
  </si>
  <si>
    <t>Promestrieno</t>
  </si>
  <si>
    <t>Progesterona</t>
  </si>
  <si>
    <t>Promegestona</t>
  </si>
  <si>
    <t>Gestrinona</t>
  </si>
  <si>
    <t>Cipionato de estradiol</t>
  </si>
  <si>
    <t>Valerato de estradiol</t>
  </si>
  <si>
    <t>Estrógenos esterificados</t>
  </si>
  <si>
    <t>Diacetato de etinodiol</t>
  </si>
  <si>
    <t>Dietilestilbestrol</t>
  </si>
  <si>
    <t>Caproato de hidroxiprogesterona</t>
  </si>
  <si>
    <t>Acetato de medroxiprogesterona</t>
  </si>
  <si>
    <t>Noretindrona</t>
  </si>
  <si>
    <t>Acetato de noretindrona</t>
  </si>
  <si>
    <t>Norgestimato</t>
  </si>
  <si>
    <t>Norgestrel</t>
  </si>
  <si>
    <t>Etonogestrel y etinil estradiol</t>
  </si>
  <si>
    <t>Etinil-estradiol y diacetato de etinodiol</t>
  </si>
  <si>
    <t>Noretindrona y  etinil estradiol</t>
  </si>
  <si>
    <t>Gonadotropina coriónica</t>
  </si>
  <si>
    <t>Danazol</t>
  </si>
  <si>
    <t>Acetato de gonadorelina</t>
  </si>
  <si>
    <t>Acetato de histrelina</t>
  </si>
  <si>
    <t>Menotropinas</t>
  </si>
  <si>
    <t>Urofolitropina</t>
  </si>
  <si>
    <t>Fosfestrol de sodio</t>
  </si>
  <si>
    <t>Citrato de clomifeno</t>
  </si>
  <si>
    <t>Folitropina</t>
  </si>
  <si>
    <t>Clorhidrato de gonadorelina</t>
  </si>
  <si>
    <t>Finasterida</t>
  </si>
  <si>
    <t>Testosterona</t>
  </si>
  <si>
    <t>Cipionato de testosterona</t>
  </si>
  <si>
    <t>Enantato de testosterona</t>
  </si>
  <si>
    <t>Propionato de testosterona</t>
  </si>
  <si>
    <t>Acetato de trembolona</t>
  </si>
  <si>
    <t>Metandriol</t>
  </si>
  <si>
    <t>Fluoximesterona</t>
  </si>
  <si>
    <t>Metiltestosterona</t>
  </si>
  <si>
    <t>Decanoato de nandrolona</t>
  </si>
  <si>
    <t>Fenilpropionato de nandrolona</t>
  </si>
  <si>
    <t>Prasterona</t>
  </si>
  <si>
    <t>Stanozolol</t>
  </si>
  <si>
    <t>Dutasteride</t>
  </si>
  <si>
    <t>Acetato de desmopresina</t>
  </si>
  <si>
    <t>Vasopresina</t>
  </si>
  <si>
    <t>Dinoprostona</t>
  </si>
  <si>
    <t>Maleato de metilergonovina</t>
  </si>
  <si>
    <t>Oxitocina</t>
  </si>
  <si>
    <t>Maleato de ergonovina</t>
  </si>
  <si>
    <t>Somatrem</t>
  </si>
  <si>
    <t>Somatropina</t>
  </si>
  <si>
    <t>Somatostatina</t>
  </si>
  <si>
    <t>Acetato de octreotida</t>
  </si>
  <si>
    <t>Cloruro de calcio</t>
  </si>
  <si>
    <t>Gluconato de calcio</t>
  </si>
  <si>
    <t>Lactato de calcio</t>
  </si>
  <si>
    <t>Fosfato de calcio dibase</t>
  </si>
  <si>
    <t>Alendronato sódico</t>
  </si>
  <si>
    <t>Calcitonina</t>
  </si>
  <si>
    <t>Fosfato  sódico de celulosa</t>
  </si>
  <si>
    <t>Nitrato de galio</t>
  </si>
  <si>
    <t>Etidronato disódico</t>
  </si>
  <si>
    <t>Nandrolona</t>
  </si>
  <si>
    <t>Fosfato calcio tribásico</t>
  </si>
  <si>
    <t>Calcio fosfato de glicerol</t>
  </si>
  <si>
    <t>Ácido zoledrónico</t>
  </si>
  <si>
    <t>Pamidronato disódico</t>
  </si>
  <si>
    <t>Risedronato de sodio</t>
  </si>
  <si>
    <t>Acetato de calcio</t>
  </si>
  <si>
    <t>Glucoheptonato de calcio  o gluceptato de calcio</t>
  </si>
  <si>
    <t>Dihidrotaquisterol</t>
  </si>
  <si>
    <t>Clorotiazida</t>
  </si>
  <si>
    <t>Clortalidona</t>
  </si>
  <si>
    <t>Metolazona</t>
  </si>
  <si>
    <t>Bumetanida</t>
  </si>
  <si>
    <t>Etacrinato de sodio</t>
  </si>
  <si>
    <t>Clorhidrato de amilorida</t>
  </si>
  <si>
    <t>Espironolactona</t>
  </si>
  <si>
    <t>Triamtereno</t>
  </si>
  <si>
    <t>Manitol</t>
  </si>
  <si>
    <t>Furosemida</t>
  </si>
  <si>
    <t>Canrenoato de potasio</t>
  </si>
  <si>
    <t>Lasitone</t>
  </si>
  <si>
    <t>Bendroflumetiazida</t>
  </si>
  <si>
    <t>Ácido etacrínico</t>
  </si>
  <si>
    <t>Hidroclorotiazida</t>
  </si>
  <si>
    <t>Hidroflumetiazida</t>
  </si>
  <si>
    <t>Isosorbide</t>
  </si>
  <si>
    <t>Meticlotiazida</t>
  </si>
  <si>
    <t>Pamabrom</t>
  </si>
  <si>
    <t>Politiazida</t>
  </si>
  <si>
    <t>Torasemida</t>
  </si>
  <si>
    <t>Triclormetiazida</t>
  </si>
  <si>
    <t>Diurético osmótico urea</t>
  </si>
  <si>
    <t>Dextrosa</t>
  </si>
  <si>
    <t>Electrolitos de cloruro de sodio</t>
  </si>
  <si>
    <t>Alimentación parenteral total o soluciones apt nutricionales</t>
  </si>
  <si>
    <t>Solución ringer lactato</t>
  </si>
  <si>
    <t>Trometamina</t>
  </si>
  <si>
    <t>Lactato de sodio</t>
  </si>
  <si>
    <t>Acetato de sodio</t>
  </si>
  <si>
    <t>Soluciones electrolíticas múltiples</t>
  </si>
  <si>
    <t>Combinación de ácido cítrico y citrato de potasio</t>
  </si>
  <si>
    <t>Combinación de ácido cítrico y citrato de sodio</t>
  </si>
  <si>
    <t>Bicarbonato de potasio</t>
  </si>
  <si>
    <t>Cloruro de potasio</t>
  </si>
  <si>
    <t>Gluconato de potasio</t>
  </si>
  <si>
    <t>Acetato de potasio</t>
  </si>
  <si>
    <t>Suplemento de potasio</t>
  </si>
  <si>
    <t>Residuo de germen de maíz</t>
  </si>
  <si>
    <t>Suplementos de amino ácidos</t>
  </si>
  <si>
    <t>Pentermina</t>
  </si>
  <si>
    <t>Fosfolípidos</t>
  </si>
  <si>
    <t>Suplementos vitamínicos</t>
  </si>
  <si>
    <t>Solución de rehidratación oral</t>
  </si>
  <si>
    <t>Amonio molibdato</t>
  </si>
  <si>
    <t>Azatioprina</t>
  </si>
  <si>
    <t>Ciclosporina</t>
  </si>
  <si>
    <t>Mofetilo micofenolato</t>
  </si>
  <si>
    <t>Tacrolimus</t>
  </si>
  <si>
    <t>Antilinfocitos</t>
  </si>
  <si>
    <t>Defibrotide</t>
  </si>
  <si>
    <t>Aldesleukina</t>
  </si>
  <si>
    <t>Basiliximab</t>
  </si>
  <si>
    <t>Daclizumab</t>
  </si>
  <si>
    <t>Imiquimod</t>
  </si>
  <si>
    <t>Muromonab cd3</t>
  </si>
  <si>
    <t>Clorhidrato de micofenolato de mofetilo</t>
  </si>
  <si>
    <t>Peginterferón</t>
  </si>
  <si>
    <t>Pimecrolimus</t>
  </si>
  <si>
    <t>Sirolimus</t>
  </si>
  <si>
    <t>Antilinfocito o inmunoglobulina linfocítica</t>
  </si>
  <si>
    <t>Hidrocloruro de guanidina</t>
  </si>
  <si>
    <t>Azatioprina sódica</t>
  </si>
  <si>
    <t>Afalizumab</t>
  </si>
  <si>
    <t>Glucosamine hcl</t>
  </si>
  <si>
    <t>Isatoribine</t>
  </si>
  <si>
    <t>Sodium aurothiouslfate o sodium aurotiosulfate</t>
  </si>
  <si>
    <t>Atlizumab o tocilizumab</t>
  </si>
  <si>
    <t>Antígeno de ántrax</t>
  </si>
  <si>
    <t>Antígeno brucélico</t>
  </si>
  <si>
    <t>Vacuna contra el cólera</t>
  </si>
  <si>
    <t>Difteria</t>
  </si>
  <si>
    <t>Vacuna contra el virus de la encefalitis</t>
  </si>
  <si>
    <t>Influenza hemofílica</t>
  </si>
  <si>
    <t>Vacuna contra el virus de hepatitis b</t>
  </si>
  <si>
    <t>Vacuna contra el virus de la influenza</t>
  </si>
  <si>
    <t>Vacuna contra el virus del sarampión</t>
  </si>
  <si>
    <t>Vacuna meningococo</t>
  </si>
  <si>
    <t>Morbillivirus</t>
  </si>
  <si>
    <t>Vacuna contra el virus de las paperas</t>
  </si>
  <si>
    <t>Parotiditis</t>
  </si>
  <si>
    <t>Vacuna contra la pertussis</t>
  </si>
  <si>
    <t>Vacuna contra el neumococo</t>
  </si>
  <si>
    <t>Vacuna contra el virus del polio</t>
  </si>
  <si>
    <t>Vacuna contra la rabia</t>
  </si>
  <si>
    <t>Rotavirus</t>
  </si>
  <si>
    <t>Vacuna contra el virus de la rubeola</t>
  </si>
  <si>
    <t>Viruela</t>
  </si>
  <si>
    <t>Toxoide tetánico</t>
  </si>
  <si>
    <t>Tuberculosis</t>
  </si>
  <si>
    <t>Vacuna contra el tifo</t>
  </si>
  <si>
    <t>Vacuna contra el virus de la varicela</t>
  </si>
  <si>
    <t>Vacuna contra la fiebre amarilla</t>
  </si>
  <si>
    <t>Hepatitis a</t>
  </si>
  <si>
    <t>Vacuna contra la hemofilia b</t>
  </si>
  <si>
    <t>Vacuna contra los virus del sarampión, paperas y rubeola</t>
  </si>
  <si>
    <t>Difteria y toxoide tetánico adsorbido</t>
  </si>
  <si>
    <t>Vacuna contra difteria y toxoide tetánico y pertussis acelular</t>
  </si>
  <si>
    <t>Difteria y tétano y pertussis celular</t>
  </si>
  <si>
    <t>Influenza b hemofílica con difteria y tétano y pertussis acelular</t>
  </si>
  <si>
    <t>Influenza b hemofílica con difteria y tétano y pertussis celular conjugadas</t>
  </si>
  <si>
    <t>Vacuna contra el virus de la hepatitis a</t>
  </si>
  <si>
    <t>Vacuna contra la enfermedad de lyme (borreliosis)</t>
  </si>
  <si>
    <t>Vacuna contra la plaga</t>
  </si>
  <si>
    <t>Vacuna contra el estafilococo</t>
  </si>
  <si>
    <t>Vacuna contra el virus del sarampión y la rubeola</t>
  </si>
  <si>
    <t>Vacuna bcg</t>
  </si>
  <si>
    <t>Vacuna contra el virus de la rubeola y las paperas</t>
  </si>
  <si>
    <t>Hipocruposis</t>
  </si>
  <si>
    <t>E coli</t>
  </si>
  <si>
    <t>Gumboro</t>
  </si>
  <si>
    <t>Bronquitis infecciosa aviar</t>
  </si>
  <si>
    <t>Newcastle</t>
  </si>
  <si>
    <t>Inmunoglobulinas bacterianas</t>
  </si>
  <si>
    <t>Filgrastim</t>
  </si>
  <si>
    <t>Pelfigrastim</t>
  </si>
  <si>
    <t>Sargramostim</t>
  </si>
  <si>
    <t>Inmunoglobulina rho d</t>
  </si>
  <si>
    <t>Inmunoglobulina o gamma igg</t>
  </si>
  <si>
    <t>Inmunoglobulinas virales</t>
  </si>
  <si>
    <t>Clorhidrato levamisol</t>
  </si>
  <si>
    <t>Interferon</t>
  </si>
  <si>
    <t>Acetato de glatiramer</t>
  </si>
  <si>
    <t>Alopurinol</t>
  </si>
  <si>
    <t>Colchicina</t>
  </si>
  <si>
    <t>Probenecid</t>
  </si>
  <si>
    <t>Sulfinpirazona</t>
  </si>
  <si>
    <t>Benzbromarona</t>
  </si>
  <si>
    <t>Deferoxamina mesilato</t>
  </si>
  <si>
    <t>Dexrazoxano</t>
  </si>
  <si>
    <t>Digoxina inmune fab</t>
  </si>
  <si>
    <t>Dimercaprol</t>
  </si>
  <si>
    <t>Edetato disódico</t>
  </si>
  <si>
    <t>Flumazenil</t>
  </si>
  <si>
    <t>Ipecacuana</t>
  </si>
  <si>
    <t>Penicilamina</t>
  </si>
  <si>
    <t>Protamina sulfato</t>
  </si>
  <si>
    <t>Sulfonato poliestireno sódico</t>
  </si>
  <si>
    <t>Trientina</t>
  </si>
  <si>
    <t>Leucovorina</t>
  </si>
  <si>
    <t>Sorbitol</t>
  </si>
  <si>
    <t>Azul de metileno</t>
  </si>
  <si>
    <t>Anti venenos</t>
  </si>
  <si>
    <t>Leucovorina cálcica</t>
  </si>
  <si>
    <t>Antídoto de carbón activado</t>
  </si>
  <si>
    <t>Edetato cálcico disódico</t>
  </si>
  <si>
    <t>Fomepizol</t>
  </si>
  <si>
    <t>Clorhidrato pralidoxima</t>
  </si>
  <si>
    <t>Tiosulfato de sodio</t>
  </si>
  <si>
    <t>Succimer</t>
  </si>
  <si>
    <t>Sulfato de cobre</t>
  </si>
  <si>
    <t>Exopeptidasa g2</t>
  </si>
  <si>
    <t>Xilacina</t>
  </si>
  <si>
    <t>Aceite etérico</t>
  </si>
  <si>
    <t>Extracto de centella asiática</t>
  </si>
  <si>
    <t>Extracto de ipecacuana</t>
  </si>
  <si>
    <t>Aesculus</t>
  </si>
  <si>
    <t>Aconitum napellus (acónito común)</t>
  </si>
  <si>
    <t>Valeriana</t>
  </si>
  <si>
    <t>Ajo</t>
  </si>
  <si>
    <t>Celidonia mayor</t>
  </si>
  <si>
    <t>Saponaria</t>
  </si>
  <si>
    <t>Prímula</t>
  </si>
  <si>
    <t>Pimpinella</t>
  </si>
  <si>
    <t>Cilantro</t>
  </si>
  <si>
    <t>Hedera hélix</t>
  </si>
  <si>
    <t>Goma arábiga</t>
  </si>
  <si>
    <t>Boneset</t>
  </si>
  <si>
    <t>Echinacea</t>
  </si>
  <si>
    <t>Acónito</t>
  </si>
  <si>
    <t>Coccus cacti</t>
  </si>
  <si>
    <t>Menta de gato</t>
  </si>
  <si>
    <t>Ginseng</t>
  </si>
  <si>
    <t>Asafétida</t>
  </si>
  <si>
    <t>Arándano</t>
  </si>
  <si>
    <t>Árnica</t>
  </si>
  <si>
    <t>Bálsamo del perú</t>
  </si>
  <si>
    <t>Eufrasia</t>
  </si>
  <si>
    <t>Ginkgo biloba</t>
  </si>
  <si>
    <t>Hydrastis</t>
  </si>
  <si>
    <t>Gotu kola</t>
  </si>
  <si>
    <t>Palma enana americana (saw palmetto)</t>
  </si>
  <si>
    <t>Pygeum africano</t>
  </si>
  <si>
    <t>Raíz de angélica</t>
  </si>
  <si>
    <t>Violeta geneciana</t>
  </si>
  <si>
    <t>Capsaicina</t>
  </si>
  <si>
    <t>Leche de cardo</t>
  </si>
  <si>
    <t>Cohosh negro</t>
  </si>
  <si>
    <t>Floruro de sodio</t>
  </si>
  <si>
    <t>Disulfiram</t>
  </si>
  <si>
    <t>Nicotina</t>
  </si>
  <si>
    <t>Nicotina polacrilina</t>
  </si>
  <si>
    <t>Aminohipurato sódico</t>
  </si>
  <si>
    <t>Aceite etiodizado</t>
  </si>
  <si>
    <t>Sodio fluoresceína</t>
  </si>
  <si>
    <t>Indigotindisulfonato sódico</t>
  </si>
  <si>
    <t>Indocianina verde</t>
  </si>
  <si>
    <t>Cloruro de metacolina</t>
  </si>
  <si>
    <t>Metirapona</t>
  </si>
  <si>
    <t>Sodio de rosa de bengala i 131</t>
  </si>
  <si>
    <t>Loxaglato de meglumina</t>
  </si>
  <si>
    <t>Sildenafil citrato</t>
  </si>
  <si>
    <t>Clorhidrato de vardenafil</t>
  </si>
  <si>
    <t>Dioctil sulfosuccinato de sodio</t>
  </si>
  <si>
    <t>Oleato polipéptido de trietanolamina</t>
  </si>
  <si>
    <t>Cloruro acetilcolina</t>
  </si>
  <si>
    <t>Clorhidrato de apraclonidina</t>
  </si>
  <si>
    <t>Bimatoprost</t>
  </si>
  <si>
    <t>Brinzolamida</t>
  </si>
  <si>
    <t>Carbachol</t>
  </si>
  <si>
    <t>Demecario bromuro</t>
  </si>
  <si>
    <t>Dorzolimato clorhidrato</t>
  </si>
  <si>
    <t>Iodeto de ecotiofato</t>
  </si>
  <si>
    <t>Borato de epinephryl</t>
  </si>
  <si>
    <t>Latanoprost</t>
  </si>
  <si>
    <t>Clorhidrato de levobunolol</t>
  </si>
  <si>
    <t>Metipranolol</t>
  </si>
  <si>
    <t>Sulfato fisostigmina</t>
  </si>
  <si>
    <t>Clorhidrato de pilocarpina</t>
  </si>
  <si>
    <t>Timolol</t>
  </si>
  <si>
    <t>Travoprost</t>
  </si>
  <si>
    <t>Isopropil unoprostone</t>
  </si>
  <si>
    <t>Diclorfenamida</t>
  </si>
  <si>
    <t>Metalzolamida</t>
  </si>
  <si>
    <t>Lágrimas artificiales</t>
  </si>
  <si>
    <t>Ácido salicílico</t>
  </si>
  <si>
    <t>Ácido azelaico</t>
  </si>
  <si>
    <t>Subcarbonato de bismuto</t>
  </si>
  <si>
    <t>Ácido bórico</t>
  </si>
  <si>
    <t>Calamina</t>
  </si>
  <si>
    <t>Cloroxina</t>
  </si>
  <si>
    <t>Preparaciones tópicas de brea de hulla</t>
  </si>
  <si>
    <t>Cremas o ungüentos hidrofilacios</t>
  </si>
  <si>
    <t>Hidroquinona</t>
  </si>
  <si>
    <t>Salicilato de metilo</t>
  </si>
  <si>
    <t>Minoxidil solución tópica</t>
  </si>
  <si>
    <t>Papaina</t>
  </si>
  <si>
    <t>Preparación tópica de brea de pino</t>
  </si>
  <si>
    <t>Podofilox</t>
  </si>
  <si>
    <t>Resina podofilina</t>
  </si>
  <si>
    <t>Piritionato de zinc</t>
  </si>
  <si>
    <t>Resorcinol</t>
  </si>
  <si>
    <t>Sulfato de selenio</t>
  </si>
  <si>
    <t>Tazaroteno</t>
  </si>
  <si>
    <t>Tretinoina</t>
  </si>
  <si>
    <t>Tripsina cristalizada</t>
  </si>
  <si>
    <t>Dimeticona</t>
  </si>
  <si>
    <t>Calcipotriene</t>
  </si>
  <si>
    <t>Antralina o ditranol</t>
  </si>
  <si>
    <t>Preparaciones tópicas de alcanfor</t>
  </si>
  <si>
    <t>Preparaciones tópicas de urea</t>
  </si>
  <si>
    <t>Preparaciones tópicas de aceite de turpentina</t>
  </si>
  <si>
    <t>Ácido láctico</t>
  </si>
  <si>
    <t>Solución sustituta de la saliva</t>
  </si>
  <si>
    <t>Acetato de aluminio</t>
  </si>
  <si>
    <t>Hamamelis o escoba de bruja</t>
  </si>
  <si>
    <t>Acetato de zinc</t>
  </si>
  <si>
    <t>Alumbre de amonio</t>
  </si>
  <si>
    <t>Ácido tánico</t>
  </si>
  <si>
    <t>Butafosfan</t>
  </si>
  <si>
    <t>Alfombras orientales</t>
  </si>
  <si>
    <t>Alfombras</t>
  </si>
  <si>
    <t>Alfombras de lana</t>
  </si>
  <si>
    <t>Alfombras de algodón</t>
  </si>
  <si>
    <t>Alfombras sintéticas</t>
  </si>
  <si>
    <t>Alfombras trenzadas</t>
  </si>
  <si>
    <t>Tapetes de baño</t>
  </si>
  <si>
    <t>Tapetes de entrada</t>
  </si>
  <si>
    <t>Tapetes decorativos</t>
  </si>
  <si>
    <t>Tapetes anti fatiga</t>
  </si>
  <si>
    <t>Tapetes de caucho o vinilo</t>
  </si>
  <si>
    <t>Esterillas para sillas</t>
  </si>
  <si>
    <t>Protector de carpetas</t>
  </si>
  <si>
    <t>Colchas</t>
  </si>
  <si>
    <t>Edredones</t>
  </si>
  <si>
    <t>Forros para edredones</t>
  </si>
  <si>
    <t>Forros para colchones</t>
  </si>
  <si>
    <t>Almohadas</t>
  </si>
  <si>
    <t>Rellenos para colchones</t>
  </si>
  <si>
    <t>Plumones</t>
  </si>
  <si>
    <t>Cobijas</t>
  </si>
  <si>
    <t>Sábanas</t>
  </si>
  <si>
    <t>Volantes de cama</t>
  </si>
  <si>
    <t>Fundas de edredón</t>
  </si>
  <si>
    <t>Fundas de almohada</t>
  </si>
  <si>
    <t>Cobertores</t>
  </si>
  <si>
    <t>Limpiones</t>
  </si>
  <si>
    <t>Servilletas</t>
  </si>
  <si>
    <t>Tiras de mesa</t>
  </si>
  <si>
    <t>Manteles</t>
  </si>
  <si>
    <t>Guantes de horno o coge ollas para uso doméstico</t>
  </si>
  <si>
    <t>Individuales de mesa</t>
  </si>
  <si>
    <t>Faldas de mesa</t>
  </si>
  <si>
    <t>Clips para faldas de mesa</t>
  </si>
  <si>
    <t>Toallas de baño</t>
  </si>
  <si>
    <t>Toallas playeras</t>
  </si>
  <si>
    <t>Paños para lavar</t>
  </si>
  <si>
    <t>Toallas de manos</t>
  </si>
  <si>
    <t>Cortinas</t>
  </si>
  <si>
    <t>Colgaduras</t>
  </si>
  <si>
    <t>Persianas venecianas</t>
  </si>
  <si>
    <t>Persianas enrollables</t>
  </si>
  <si>
    <t>Postigos interiores</t>
  </si>
  <si>
    <t>Persianas verticales</t>
  </si>
  <si>
    <t>Cenefas</t>
  </si>
  <si>
    <t>Varillas para cortinas</t>
  </si>
  <si>
    <t>Remates para varillas</t>
  </si>
  <si>
    <t>Anillos o ganchos para cortinas</t>
  </si>
  <si>
    <t>Neveras para uso doméstico</t>
  </si>
  <si>
    <t>Hornos microondas para uso doméstico</t>
  </si>
  <si>
    <t>Trituradores de basura para uso doméstico</t>
  </si>
  <si>
    <t>Fogones para uso doméstico</t>
  </si>
  <si>
    <t>Lavadoras de platos para uso doméstico</t>
  </si>
  <si>
    <t>Congeladores para uso doméstico</t>
  </si>
  <si>
    <t>Congeladores verticales para uso doméstico</t>
  </si>
  <si>
    <t>Congeladores horizontales para uso doméstico</t>
  </si>
  <si>
    <t>Combinación de neveras y congeladores para uso doméstico</t>
  </si>
  <si>
    <t>Aire acondicionado portátil para uso doméstico</t>
  </si>
  <si>
    <t>Exprimidores de jugo para uso doméstico</t>
  </si>
  <si>
    <t>Planchas para waffles para uso doméstico</t>
  </si>
  <si>
    <t>Abrelatas eléctricos para uso doméstico</t>
  </si>
  <si>
    <t>Procesadores de alimentos para uso doméstico</t>
  </si>
  <si>
    <t>Compactadores de basura para uso doméstico</t>
  </si>
  <si>
    <t>Freidoras para uso doméstico</t>
  </si>
  <si>
    <t>Máquinas de maíz pira para uso doméstico</t>
  </si>
  <si>
    <t>Máquinas para uso doméstico para hacer pan</t>
  </si>
  <si>
    <t>Hornos convencionales para uso doméstico</t>
  </si>
  <si>
    <t>Mezcladoras para uso doméstico</t>
  </si>
  <si>
    <t>Hornos tostadores para uso doméstico</t>
  </si>
  <si>
    <t>Tostadoras para uso doméstico</t>
  </si>
  <si>
    <t>Teteras eléctricas para uso doméstico</t>
  </si>
  <si>
    <t>Licuadoras para uso doméstico</t>
  </si>
  <si>
    <t>Hornillas para uso doméstico</t>
  </si>
  <si>
    <t>Cafeteras para uso doméstico</t>
  </si>
  <si>
    <t>Cuchillos eléctricos para uso doméstico</t>
  </si>
  <si>
    <t>Woks eléctricos para uso doméstico</t>
  </si>
  <si>
    <t>Moledoras de café para uso doméstico</t>
  </si>
  <si>
    <t>Partes de máquinas lavaplatos</t>
  </si>
  <si>
    <t>Tajadores de alimentos para uso doméstico</t>
  </si>
  <si>
    <t>Sartenes eléctricos para uso doméstico</t>
  </si>
  <si>
    <t>Planchas eléctricas para uso doméstico</t>
  </si>
  <si>
    <t>Sandwicheras eléctricas para uso doméstico</t>
  </si>
  <si>
    <t>Parrillas eléctricas interiores para uso doméstico</t>
  </si>
  <si>
    <t>Pizelles o máquinas para hacer galletas para uso doméstico</t>
  </si>
  <si>
    <t>Olla de cocción lenta para uso doméstico</t>
  </si>
  <si>
    <t>Calienta comidas para uso doméstico</t>
  </si>
  <si>
    <t>Máquinas para hacer té para uso doméstico</t>
  </si>
  <si>
    <t>Sellador de bolsas al vacío</t>
  </si>
  <si>
    <t>Esterilizador de teteros para uso doméstico</t>
  </si>
  <si>
    <t>Moledor de carne para uso doméstico</t>
  </si>
  <si>
    <t>Aparato eléctrico para cocinar huevos</t>
  </si>
  <si>
    <t>Aparato para uso doméstico para diversas formas de cocción</t>
  </si>
  <si>
    <t>Placa de cocina para uso doméstico</t>
  </si>
  <si>
    <t>Extractor de cocina para uso doméstico</t>
  </si>
  <si>
    <t>Lavadoras de ropa para uso doméstico</t>
  </si>
  <si>
    <t>Secadoras de ropa para uso doméstico</t>
  </si>
  <si>
    <t>Planchas de ropa para uso doméstico</t>
  </si>
  <si>
    <t>Secadoras de calzado</t>
  </si>
  <si>
    <t>Canastas de ropa</t>
  </si>
  <si>
    <t>Cestas de ropa</t>
  </si>
  <si>
    <t>Compuestos para remover arrugas de los textiles</t>
  </si>
  <si>
    <t>Plancha de vapor para ropa</t>
  </si>
  <si>
    <t>Cepillos de dientes eléctricos para uso doméstico</t>
  </si>
  <si>
    <t>Secadores de pelo para uso doméstico</t>
  </si>
  <si>
    <t>Máquinas de afeitar eléctricas para uso doméstico</t>
  </si>
  <si>
    <t>Partes de afeitadoras o removedores de vello</t>
  </si>
  <si>
    <t>Secadores de uñas</t>
  </si>
  <si>
    <t>Máquinas de coser para uso doméstico</t>
  </si>
  <si>
    <t>Calentadores de espacios para uso doméstico</t>
  </si>
  <si>
    <t>Cobijas eléctricas para uso doméstico</t>
  </si>
  <si>
    <t>Utensilios de cocina desechables para uso doméstico</t>
  </si>
  <si>
    <t>Platos desechables para uso doméstico</t>
  </si>
  <si>
    <t>Cubiertos desechables para uso doméstico</t>
  </si>
  <si>
    <t>Tazas o vasos o tapas desechables para uso doméstico</t>
  </si>
  <si>
    <t>Agitadores desechables para uso doméstico</t>
  </si>
  <si>
    <t>Contenedores de alimentos desechables para uso doméstico</t>
  </si>
  <si>
    <t>Pitillos desechables para uso doméstico</t>
  </si>
  <si>
    <t>Rodillos para uso doméstico</t>
  </si>
  <si>
    <t>Tazones mezcladores para uso doméstico</t>
  </si>
  <si>
    <t>Ralladores para uso doméstico</t>
  </si>
  <si>
    <t>Coladores o coladeras para uso doméstico</t>
  </si>
  <si>
    <t>Destapadores o abrelatas para uso doméstico</t>
  </si>
  <si>
    <t>Tablas para cortar para uso doméstico</t>
  </si>
  <si>
    <t>Tazas medidoras para uso doméstico</t>
  </si>
  <si>
    <t>Brochas para rociar alimentos</t>
  </si>
  <si>
    <t>Peladora de vegetales</t>
  </si>
  <si>
    <t>Cortadores de galletas</t>
  </si>
  <si>
    <t>Pinzas de cocina para uso doméstico</t>
  </si>
  <si>
    <t>Batidoras de alambre de cocina para uso doméstico</t>
  </si>
  <si>
    <t>Raspadores de comida para uso doméstico</t>
  </si>
  <si>
    <t>Rejillas enfriadoras para uso doméstico</t>
  </si>
  <si>
    <t>Cortadores de pizza para uso doméstico</t>
  </si>
  <si>
    <t>Espátulas de cocina para uso doméstico</t>
  </si>
  <si>
    <t>Cucharas de madera para uso doméstico</t>
  </si>
  <si>
    <t>Paletas de madera para hornear para uso doméstico</t>
  </si>
  <si>
    <t>Mezclador de masa para uso doméstico</t>
  </si>
  <si>
    <t>Cernedor para uso doméstico</t>
  </si>
  <si>
    <t>Estampador para galletas para uso doméstico</t>
  </si>
  <si>
    <t>Pistola pastelera para uso doméstico</t>
  </si>
  <si>
    <t>Prensa para galletas para uso doméstico</t>
  </si>
  <si>
    <t>Afiladores de cuchillos para uso doméstico</t>
  </si>
  <si>
    <t>Cortadores de galletas para uso doméstico</t>
  </si>
  <si>
    <t>Mandolina para uso doméstico</t>
  </si>
  <si>
    <t>Exprimidor de ajo para uso doméstico</t>
  </si>
  <si>
    <t>Tajador de huevos para uso doméstico</t>
  </si>
  <si>
    <t>Separador de huevos para uso doméstico</t>
  </si>
  <si>
    <t>Tajadora de queso para uso doméstico</t>
  </si>
  <si>
    <t>Molino de alimentos para uso doméstico</t>
  </si>
  <si>
    <t>Embudos de cocina para uso doméstico</t>
  </si>
  <si>
    <t>Herramientas para adobar para uso doméstico</t>
  </si>
  <si>
    <t>Descorazonadores de manzanas para uso doméstico</t>
  </si>
  <si>
    <t>Sacabocados para melón o mantequilla para uso doméstico</t>
  </si>
  <si>
    <t>Palas o cucharas para alimentos para uso doméstico</t>
  </si>
  <si>
    <t>Tallador de calabazas para uso doméstico</t>
  </si>
  <si>
    <t>Cepillo para vegetales para uso doméstico</t>
  </si>
  <si>
    <t>Batidora de huevos para uso doméstico</t>
  </si>
  <si>
    <t>Estante para secar pasta para uso doméstico</t>
  </si>
  <si>
    <t>Batidora de crema para uso doméstico</t>
  </si>
  <si>
    <t>Prensa para masa para uso doméstico</t>
  </si>
  <si>
    <t>Máquina para hacer ravioli para uso doméstico</t>
  </si>
  <si>
    <t>Rociadores de rocío o de gatillo para uso doméstico</t>
  </si>
  <si>
    <t>Pincel pastelero para uso doméstico</t>
  </si>
  <si>
    <t>Pesas para cocina o dietas para uso doméstico</t>
  </si>
  <si>
    <t>Relojes (temporizadores) de cocina para uso doméstico</t>
  </si>
  <si>
    <t>Termómetros de alimentos o cocina para uso doméstico</t>
  </si>
  <si>
    <t>Guía para tajar pan para uso doméstico</t>
  </si>
  <si>
    <t>Escurridores para uso doméstico</t>
  </si>
  <si>
    <t>Utensilios para servir para uso doméstico</t>
  </si>
  <si>
    <t>Cuchillos para uso doméstico</t>
  </si>
  <si>
    <t>Tenedores para uso doméstico</t>
  </si>
  <si>
    <t>Cucharas para uso doméstico</t>
  </si>
  <si>
    <t>Apoya cucharas</t>
  </si>
  <si>
    <t>Palillos</t>
  </si>
  <si>
    <t>Set de cuchillos para uso doméstico</t>
  </si>
  <si>
    <t>Cuchillos para mantequilla</t>
  </si>
  <si>
    <t>Set de cubiertos</t>
  </si>
  <si>
    <t>Cacerolas de hierro fundido con tapa para uso doméstico</t>
  </si>
  <si>
    <t>Sartenes para uso doméstico</t>
  </si>
  <si>
    <t>Cacerolas para uso doméstico</t>
  </si>
  <si>
    <t>Teteras para uso doméstico</t>
  </si>
  <si>
    <t>Woks para uso doméstico</t>
  </si>
  <si>
    <t>Vaporeras para uso doméstico</t>
  </si>
  <si>
    <t>Ollas para uso doméstico</t>
  </si>
  <si>
    <t>Ollas a presión para uso doméstico</t>
  </si>
  <si>
    <t>Sartenes para sofreír para uso doméstico</t>
  </si>
  <si>
    <t>Samovares para uso doméstico</t>
  </si>
  <si>
    <t>Planchas para uso doméstico</t>
  </si>
  <si>
    <t>Cacerolas para baño maría</t>
  </si>
  <si>
    <t>Protector de salpicaduras para uso doméstico</t>
  </si>
  <si>
    <t>Moldes para muffins para uso doméstico</t>
  </si>
  <si>
    <t>Cacerola para hornear para uso doméstico</t>
  </si>
  <si>
    <t>Moldes para ponqués o pies para uso doméstico</t>
  </si>
  <si>
    <t>Moldes para asar para uso doméstico</t>
  </si>
  <si>
    <t>Bandejas de horno para uso doméstico</t>
  </si>
  <si>
    <t>Cacerolas para parrilla para uso doméstico</t>
  </si>
  <si>
    <t>Moldes para hornear para uso doméstico</t>
  </si>
  <si>
    <t>Cacerolas para pizza para uso doméstico</t>
  </si>
  <si>
    <t>Cacerolas para hacer tortillas para uso doméstico</t>
  </si>
  <si>
    <t>Jarras para uso doméstico</t>
  </si>
  <si>
    <t>Contenedores para almacenar alimentos para uso doméstico</t>
  </si>
  <si>
    <t>Tazones de ponche para uso doméstico</t>
  </si>
  <si>
    <t>Platos para uso doméstico</t>
  </si>
  <si>
    <t>Platos pequeños para uso doméstico</t>
  </si>
  <si>
    <t>Bandejas o fuentes para uso doméstico</t>
  </si>
  <si>
    <t>Tazones para servir para uso doméstico</t>
  </si>
  <si>
    <t>Teteras o cafeteras para uso doméstico</t>
  </si>
  <si>
    <t>Soperas o ensaladeras para uso doméstico</t>
  </si>
  <si>
    <t>Frascos al vacío para uso doméstico</t>
  </si>
  <si>
    <t>Partes internas de frascos al vacío</t>
  </si>
  <si>
    <t>Cubetas para hielo</t>
  </si>
  <si>
    <t>Saleros, pimenteros o especieros</t>
  </si>
  <si>
    <t>Sets de garrafas</t>
  </si>
  <si>
    <t>Plato para ponqués con tapa para uso doméstico</t>
  </si>
  <si>
    <t>Set de servicio de mesa para uso doméstico</t>
  </si>
  <si>
    <t>Tazas de café o té para uso doméstico</t>
  </si>
  <si>
    <t>Vasos para beber para uso doméstico</t>
  </si>
  <si>
    <t>Tazones (“mugs”) para uso doméstico</t>
  </si>
  <si>
    <t>Copas para uso doméstico</t>
  </si>
  <si>
    <t>Biberones o accesorios</t>
  </si>
  <si>
    <t>Papel para forrar repisas</t>
  </si>
  <si>
    <t>Escurridor de platos</t>
  </si>
  <si>
    <t>Cepillo dispensador de jabón</t>
  </si>
  <si>
    <t>Reproductor de casetes o grabadora</t>
  </si>
  <si>
    <t>Televisores</t>
  </si>
  <si>
    <t>Radios reloj</t>
  </si>
  <si>
    <t>Reproductores de discos laser</t>
  </si>
  <si>
    <t>Sistemas de estéreo portátiles</t>
  </si>
  <si>
    <t>Sistemas de audio de alta fidelidad para el hogar</t>
  </si>
  <si>
    <t>Radios</t>
  </si>
  <si>
    <t>Altoparlantes</t>
  </si>
  <si>
    <t>Combinación de televisor, vhs y grabadora dvd</t>
  </si>
  <si>
    <t>Audífonos</t>
  </si>
  <si>
    <t>Reproductores o grabadoras de discos compactos</t>
  </si>
  <si>
    <t>Reproductores o grabadoras de video discos digitales</t>
  </si>
  <si>
    <t>Ecualizadores</t>
  </si>
  <si>
    <t>Receptores de sistemas de posicionamiento global</t>
  </si>
  <si>
    <t>Micrófonos</t>
  </si>
  <si>
    <t>Receptores de multimedia</t>
  </si>
  <si>
    <t>Escáneres de radio frecuencia</t>
  </si>
  <si>
    <t>Transmisores o receptores de radio frecuencia</t>
  </si>
  <si>
    <t>Receptores de radio</t>
  </si>
  <si>
    <t>Control remoto</t>
  </si>
  <si>
    <t>Receptores de satélite</t>
  </si>
  <si>
    <t>Altavoces activos “subwoofer””</t>
  </si>
  <si>
    <t>Reproductores o grabadoras de video casetes</t>
  </si>
  <si>
    <t>Radio fonógrafos</t>
  </si>
  <si>
    <t>Sistemas de karaoke</t>
  </si>
  <si>
    <t>Megáfonos</t>
  </si>
  <si>
    <t>Grabadora de chip de circuito integrado ic</t>
  </si>
  <si>
    <t>Grabadoras de voz digitales</t>
  </si>
  <si>
    <t>Grabadoras o reproductores de mini discos</t>
  </si>
  <si>
    <t>Borradores magnéticos de almacenamiento de medios</t>
  </si>
  <si>
    <t>Aparatos para rebobinar video cintas</t>
  </si>
  <si>
    <t>Combinación de reproductor de video disco digital dvd, disco video casete vcd, disco compacto cd</t>
  </si>
  <si>
    <t>Mezcladores de video</t>
  </si>
  <si>
    <t>Mezcladores de audio</t>
  </si>
  <si>
    <t>Pantallas de plasma</t>
  </si>
  <si>
    <t>Reproductores o grabadoras mp3</t>
  </si>
  <si>
    <t>Borradores de casetes de audio o video</t>
  </si>
  <si>
    <t>Almacenador de casetes</t>
  </si>
  <si>
    <t>Limpiadores de cabezas de audio o video</t>
  </si>
  <si>
    <t>Adaptador de video casetes compactos</t>
  </si>
  <si>
    <t>Adaptadores de enchufes hembra de audífonos</t>
  </si>
  <si>
    <t xml:space="preserve">Accesorios para reproductores portátiles de medios </t>
  </si>
  <si>
    <t xml:space="preserve">Estuches o cubiertas para altavoces </t>
  </si>
  <si>
    <t xml:space="preserve">Dispositivo para almacenar discos de vinilo </t>
  </si>
  <si>
    <t xml:space="preserve">Caja divisora (“splitter”) scart </t>
  </si>
  <si>
    <t xml:space="preserve">Amplificador de señal de discos de vinilo </t>
  </si>
  <si>
    <t xml:space="preserve">Soporte para parlantes </t>
  </si>
  <si>
    <t xml:space="preserve">Soporte para micrófonos </t>
  </si>
  <si>
    <t>Repisa u organizador colgante para elementos de aseo personal</t>
  </si>
  <si>
    <t>Pantalones largos o cortos o pantalonetas para niño</t>
  </si>
  <si>
    <t>Pantalones largos o cortos o pantalonetas para hombre</t>
  </si>
  <si>
    <t>Pantalones largos o cortos o pantalonetas para niña</t>
  </si>
  <si>
    <t>Pantalones largos o cortos o pantalonetas para mujer</t>
  </si>
  <si>
    <t>Pantalones largos o cortos o pantalonetas para bebés</t>
  </si>
  <si>
    <t>Camisas para niño</t>
  </si>
  <si>
    <t>Camisas para hombre</t>
  </si>
  <si>
    <t>Camisas o blusas para niña</t>
  </si>
  <si>
    <t>Camisas o blusas para mujer</t>
  </si>
  <si>
    <t>Camisas o blusas para bebé</t>
  </si>
  <si>
    <t>Sweaters para niño</t>
  </si>
  <si>
    <t>Sweaters para hombre</t>
  </si>
  <si>
    <t>Sweaters para niña</t>
  </si>
  <si>
    <t>Sweaters para mujer</t>
  </si>
  <si>
    <t>Sweaters para bebé</t>
  </si>
  <si>
    <t>Abrigos o chaquetas para niño</t>
  </si>
  <si>
    <t>Abrigos o chaquetas para hombre</t>
  </si>
  <si>
    <t>Abrigos o chaquetas para niña</t>
  </si>
  <si>
    <t>Abrigos o chaquetas para mujer</t>
  </si>
  <si>
    <t>Abrigos o chaquetas para bebé</t>
  </si>
  <si>
    <t>Trajes para niño</t>
  </si>
  <si>
    <t>Trajes para hombre</t>
  </si>
  <si>
    <t>Trajes para niña</t>
  </si>
  <si>
    <t>Trajes para mujer</t>
  </si>
  <si>
    <t>Trajes para bebé</t>
  </si>
  <si>
    <t>Vestidos o faldas o saris o kimonos para niña</t>
  </si>
  <si>
    <t>Vestidos o faldas o saris o kimonos para para mujer</t>
  </si>
  <si>
    <t>Vestidos o faldas o saris o kimonos para bebé</t>
  </si>
  <si>
    <t>Overoles o monos para niño</t>
  </si>
  <si>
    <t>Overoles o monos para hombre</t>
  </si>
  <si>
    <t>Overoles o monos para niña</t>
  </si>
  <si>
    <t>Overoles o monos para mujer</t>
  </si>
  <si>
    <t>Overoles o monos para bebé</t>
  </si>
  <si>
    <t>Vestidos folclóricos para niño</t>
  </si>
  <si>
    <t>Vestidos folclóricos para hombre</t>
  </si>
  <si>
    <t>Vestidos folclóricos para niña</t>
  </si>
  <si>
    <t>Vestidos folclóricos para mujer</t>
  </si>
  <si>
    <t>Vestidos folclóricos para bebé</t>
  </si>
  <si>
    <t>Camisetas interiores</t>
  </si>
  <si>
    <t>Combinaciones</t>
  </si>
  <si>
    <t>Calzoncillos</t>
  </si>
  <si>
    <t>Brassieres</t>
  </si>
  <si>
    <t>Pañales para bebé</t>
  </si>
  <si>
    <t>Pañales para adulto</t>
  </si>
  <si>
    <t>Prendas para dar forma al cuerpo</t>
  </si>
  <si>
    <t>Forros para pañales</t>
  </si>
  <si>
    <t>Medias largas</t>
  </si>
  <si>
    <t>Calcetines</t>
  </si>
  <si>
    <t>Medias veladas</t>
  </si>
  <si>
    <t>Medias veladas gruesas (“tights”)</t>
  </si>
  <si>
    <t>Cinturones o tirantes</t>
  </si>
  <si>
    <t>Corbatas o pañoletas o bufandas</t>
  </si>
  <si>
    <t>Sombreros</t>
  </si>
  <si>
    <t>Guantes o mitones</t>
  </si>
  <si>
    <t>Sombrillas</t>
  </si>
  <si>
    <t>Bandas para el sudor</t>
  </si>
  <si>
    <t>Ganchos para colgar la ropa</t>
  </si>
  <si>
    <t>Bandas para los brazos</t>
  </si>
  <si>
    <t>Ligas</t>
  </si>
  <si>
    <t>Borlas</t>
  </si>
  <si>
    <t>Badanas</t>
  </si>
  <si>
    <t>Pañuelos</t>
  </si>
  <si>
    <t>Bandas para la cabeza</t>
  </si>
  <si>
    <t>Protectores de bolsillos</t>
  </si>
  <si>
    <t>Forros para botones</t>
  </si>
  <si>
    <t>Gorras</t>
  </si>
  <si>
    <t>Sujeta corbatas</t>
  </si>
  <si>
    <t>Cheurones</t>
  </si>
  <si>
    <t>Golas</t>
  </si>
  <si>
    <t>Hombreras o charreteras</t>
  </si>
  <si>
    <t>Pijamas o camisas de dormir o batas para niño</t>
  </si>
  <si>
    <t>Pijamas o camisas de dormir o batas para hombre</t>
  </si>
  <si>
    <t>Pijamas o camisas de dormir o batas para niña</t>
  </si>
  <si>
    <t>Pijamas o camisas de dormir o batas para mujer</t>
  </si>
  <si>
    <t>Pijamas o camisas de dormir o batas para bebé</t>
  </si>
  <si>
    <t>Batas de baño</t>
  </si>
  <si>
    <t>Uniformes militares</t>
  </si>
  <si>
    <t>Uniformes de agentes de aduna</t>
  </si>
  <si>
    <t>Uniformes de policías</t>
  </si>
  <si>
    <t>Uniformes institucionales para preparación de alimentos o servicio</t>
  </si>
  <si>
    <t>Uniformes de colegio</t>
  </si>
  <si>
    <t>Uniformes de personal de seguridad</t>
  </si>
  <si>
    <t>Batas de doctor</t>
  </si>
  <si>
    <t>Uniformes de enfermera</t>
  </si>
  <si>
    <t>Uniformes de personal de ambulancias</t>
  </si>
  <si>
    <t>Uniformes corporativos</t>
  </si>
  <si>
    <t>Batas para personal de peluquerías</t>
  </si>
  <si>
    <t>Uniformes de paramédicos</t>
  </si>
  <si>
    <t>Vestidos de baño para hombre</t>
  </si>
  <si>
    <t>Vestidos de baño para mujer</t>
  </si>
  <si>
    <t>Vestidos de baño para niño</t>
  </si>
  <si>
    <t>Vestidos de baño para niña</t>
  </si>
  <si>
    <t>Vestidos de baño para bebé</t>
  </si>
  <si>
    <t>Ropa atlética para mujer</t>
  </si>
  <si>
    <t>Ropa atlética para hombre</t>
  </si>
  <si>
    <t>Ropa atlética para niño</t>
  </si>
  <si>
    <t>Ropa atlética para niña</t>
  </si>
  <si>
    <t>Camisetas (t-shirts)</t>
  </si>
  <si>
    <t>Chalecos para hombre</t>
  </si>
  <si>
    <t>Botas para hombre</t>
  </si>
  <si>
    <t>Botas para mujer</t>
  </si>
  <si>
    <t>Botas para niño</t>
  </si>
  <si>
    <t>Botas para niña</t>
  </si>
  <si>
    <t>Botas para bebé</t>
  </si>
  <si>
    <t>Zapatos para hombre</t>
  </si>
  <si>
    <t>Zapatos para mujer</t>
  </si>
  <si>
    <t>Zapatos para niño</t>
  </si>
  <si>
    <t>Zapatos para niña</t>
  </si>
  <si>
    <t>Zapatos para bebé</t>
  </si>
  <si>
    <t>Pantuflas para hombre</t>
  </si>
  <si>
    <t>Pantuflas para mujer</t>
  </si>
  <si>
    <t>Pantuflas para niño</t>
  </si>
  <si>
    <t>Pantuflas para niña</t>
  </si>
  <si>
    <t>Pantuflas para bebé</t>
  </si>
  <si>
    <t>Sandalias para hombre</t>
  </si>
  <si>
    <t>Sandalias para mujer</t>
  </si>
  <si>
    <t>Sandalias para niño</t>
  </si>
  <si>
    <t>Sandalias para niña</t>
  </si>
  <si>
    <t>Sandalias para bebé</t>
  </si>
  <si>
    <t>Calzado atlético para hombre</t>
  </si>
  <si>
    <t>Calzado atlético para mujer</t>
  </si>
  <si>
    <t>Calzado atlético para niño</t>
  </si>
  <si>
    <t>Calzado atlético para niña</t>
  </si>
  <si>
    <t>Calzado atlético para bebé</t>
  </si>
  <si>
    <t>Calzadores</t>
  </si>
  <si>
    <t>Cordones para zapatos</t>
  </si>
  <si>
    <t>Almohadillas para talones</t>
  </si>
  <si>
    <t>Estirador de calzado</t>
  </si>
  <si>
    <t>Aparato para medir el pie</t>
  </si>
  <si>
    <t>Zapatones para hombre</t>
  </si>
  <si>
    <t>Zapatones para mujer</t>
  </si>
  <si>
    <t>Zapatones para niño</t>
  </si>
  <si>
    <t>Zapatones para niña</t>
  </si>
  <si>
    <t>Zapatones para bebé</t>
  </si>
  <si>
    <t>Porta trajes</t>
  </si>
  <si>
    <t>Sets de maletas</t>
  </si>
  <si>
    <t>Piezas individuales de maletas</t>
  </si>
  <si>
    <t>Bolsos o carteras</t>
  </si>
  <si>
    <t>Tulas</t>
  </si>
  <si>
    <t>Morrales</t>
  </si>
  <si>
    <t>Monederos</t>
  </si>
  <si>
    <t>Estuches para labiales</t>
  </si>
  <si>
    <t>Cigarrilleras</t>
  </si>
  <si>
    <t>Bolsas para compras</t>
  </si>
  <si>
    <t>Maletines</t>
  </si>
  <si>
    <t>Maletines (“attaches”)</t>
  </si>
  <si>
    <t>Portafolios</t>
  </si>
  <si>
    <t>Estuches para equipos</t>
  </si>
  <si>
    <t>Maletines para computador</t>
  </si>
  <si>
    <t>Kits de viaje</t>
  </si>
  <si>
    <t>Carritos de viaje</t>
  </si>
  <si>
    <t>Cepillos de ropa</t>
  </si>
  <si>
    <t>Estuches de maquillaje o manicure</t>
  </si>
  <si>
    <t>Enjuague bucal</t>
  </si>
  <si>
    <t>Dentífrico</t>
  </si>
  <si>
    <t>Cepillos de dientes</t>
  </si>
  <si>
    <t>Seda dental</t>
  </si>
  <si>
    <t>Chupos o chupetes para bebé</t>
  </si>
  <si>
    <t>Kits dentales</t>
  </si>
  <si>
    <t>Palillos de dientes (mondadientes)</t>
  </si>
  <si>
    <t>Tabletas para limpiar dentaduras postizas</t>
  </si>
  <si>
    <t>Refrescadores de aliento</t>
  </si>
  <si>
    <t>Gorros de baño</t>
  </si>
  <si>
    <t>Artículos para el cuidado del cabello</t>
  </si>
  <si>
    <t>Afeitadoras</t>
  </si>
  <si>
    <t>Cepillos o peinillas para el cabello</t>
  </si>
  <si>
    <t>Kits de tocador</t>
  </si>
  <si>
    <t>Lociones o aceites para manos o cuerpo</t>
  </si>
  <si>
    <t>Jabones</t>
  </si>
  <si>
    <t>Productos de protección solar</t>
  </si>
  <si>
    <t>Artículos para el cuidado de los ojos</t>
  </si>
  <si>
    <t>Cremas de afeitar</t>
  </si>
  <si>
    <t>Geles de baño</t>
  </si>
  <si>
    <t>Productos para el cuidado de la piel</t>
  </si>
  <si>
    <t>Productos para el cuidado de los pies</t>
  </si>
  <si>
    <t>Productos para la higiene femenina</t>
  </si>
  <si>
    <t>Cremas o lociones para farmacéuticas</t>
  </si>
  <si>
    <t>Implementos para la manicure</t>
  </si>
  <si>
    <t>Implementos para la pedicura</t>
  </si>
  <si>
    <t>Cosméticos</t>
  </si>
  <si>
    <t>Perfumes o colonias o fragancias</t>
  </si>
  <si>
    <t>Corta uñas</t>
  </si>
  <si>
    <t>Condones</t>
  </si>
  <si>
    <t>Productos depilatorios o para remover vello</t>
  </si>
  <si>
    <t>Paños limpiadores desechables</t>
  </si>
  <si>
    <t>Redecillas para el cabello o la barba</t>
  </si>
  <si>
    <t>Desinfectante de manos</t>
  </si>
  <si>
    <t>Limpiador de manos</t>
  </si>
  <si>
    <t>Champús</t>
  </si>
  <si>
    <t>Kits de maquillaje</t>
  </si>
  <si>
    <t>Bálsamo labial</t>
  </si>
  <si>
    <t>Tatuajes</t>
  </si>
  <si>
    <t>Marrones calientes</t>
  </si>
  <si>
    <t>Hebillas para el pelo</t>
  </si>
  <si>
    <t>Productos químicos protectores</t>
  </si>
  <si>
    <t>Brochas de afeitar</t>
  </si>
  <si>
    <t>Agua de rosas</t>
  </si>
  <si>
    <t>Almohadillas de lactancia</t>
  </si>
  <si>
    <t>Esmalte para uñas</t>
  </si>
  <si>
    <t>Alfileres rectos</t>
  </si>
  <si>
    <t>Imperdibles</t>
  </si>
  <si>
    <t>Cremalleras</t>
  </si>
  <si>
    <t>Hebillas</t>
  </si>
  <si>
    <t>Botones</t>
  </si>
  <si>
    <t>Cierres</t>
  </si>
  <si>
    <t>Broches</t>
  </si>
  <si>
    <t>Remaches para ropa</t>
  </si>
  <si>
    <t>Alfileteros</t>
  </si>
  <si>
    <t>Kits de costura</t>
  </si>
  <si>
    <t>Dedales</t>
  </si>
  <si>
    <t>Patrones de costura</t>
  </si>
  <si>
    <t>Agujas de costura</t>
  </si>
  <si>
    <t>Bobinas o sujeta bobinas</t>
  </si>
  <si>
    <t>Indicadores de costura</t>
  </si>
  <si>
    <t>Aguja pasa cintas</t>
  </si>
  <si>
    <t>Pasa presillas</t>
  </si>
  <si>
    <t>Sujetadores de tiza para sastres o textiles</t>
  </si>
  <si>
    <t>Marcadores de textiles o lápices para textiles o tiza para textiles</t>
  </si>
  <si>
    <t>Rueda aserrada seguidora de patrones</t>
  </si>
  <si>
    <t>Agujas de bordado</t>
  </si>
  <si>
    <t>Agujas de tejer</t>
  </si>
  <si>
    <t>Lanzaderas para telares</t>
  </si>
  <si>
    <t>Lanzaderas para tejidos de algodón</t>
  </si>
  <si>
    <t>Lienzo para bordar</t>
  </si>
  <si>
    <t>Varas magnéticas</t>
  </si>
  <si>
    <t>Corta costuras</t>
  </si>
  <si>
    <t>Enhebrador de agujas</t>
  </si>
  <si>
    <t>Regla para sastrería</t>
  </si>
  <si>
    <t>Refuerzo o cerrado líquido para hilo</t>
  </si>
  <si>
    <t>Textiles o agujas para punto de cruz</t>
  </si>
  <si>
    <t>Diseños para punto de cruz</t>
  </si>
  <si>
    <t>Aro para bordado</t>
  </si>
  <si>
    <t>Agujas de croché</t>
  </si>
  <si>
    <t>Herramientas para hilvanar acolchados</t>
  </si>
  <si>
    <t>Alfileres para acolchados</t>
  </si>
  <si>
    <t>Tableros o almohadillas para cortar patrones</t>
  </si>
  <si>
    <t>Cadenas de oro o plata o platino</t>
  </si>
  <si>
    <t>Collares de joyería fina</t>
  </si>
  <si>
    <t>Anillos de  joyería fina</t>
  </si>
  <si>
    <t>Aretes de joyería fina</t>
  </si>
  <si>
    <t>Joyas finas para el cuerpo</t>
  </si>
  <si>
    <t>Brazaletes de joyería fina</t>
  </si>
  <si>
    <t>Tiaras</t>
  </si>
  <si>
    <t>Revestimientos de joyería fina para reducir el tamaño de un anillo</t>
  </si>
  <si>
    <t>Mancornas de joyería fina</t>
  </si>
  <si>
    <t>Mariposas para aretes de joyería fina</t>
  </si>
  <si>
    <t>Prendedores de joyería fina</t>
  </si>
  <si>
    <t>Aros de prendedores para pasar cadenas de joyería fina</t>
  </si>
  <si>
    <t>Brazaletes</t>
  </si>
  <si>
    <t>Collares</t>
  </si>
  <si>
    <t>Anillos</t>
  </si>
  <si>
    <t>Aretes</t>
  </si>
  <si>
    <t>Joyas para el cuerpo</t>
  </si>
  <si>
    <t>Compuestos conservantes</t>
  </si>
  <si>
    <t>Bloques para producir hemisferios (“dapping punches”)</t>
  </si>
  <si>
    <t>Molinos de alambre</t>
  </si>
  <si>
    <t>Mandriles para joyería</t>
  </si>
  <si>
    <t>Medidores de tamaño para anillos</t>
  </si>
  <si>
    <t>Materiales o accesorios plásticos amigables maleables a bajas temperaturas</t>
  </si>
  <si>
    <t>Relojes de pulso</t>
  </si>
  <si>
    <t>Relojes de bolsillo</t>
  </si>
  <si>
    <t>Relojes de pared</t>
  </si>
  <si>
    <t>Relojes de mesa o repisa</t>
  </si>
  <si>
    <t>Relojes verticales</t>
  </si>
  <si>
    <t>Relojes de arena</t>
  </si>
  <si>
    <t>Manecillas para reloj</t>
  </si>
  <si>
    <t>Cristales para reloj</t>
  </si>
  <si>
    <t>Placas o puentes para relojes</t>
  </si>
  <si>
    <t>Correas o bandas o pulseras para relojes</t>
  </si>
  <si>
    <t>Estuches para relojes</t>
  </si>
  <si>
    <t>Sujetadores para relojes</t>
  </si>
  <si>
    <t>Abre estuches para relojes</t>
  </si>
  <si>
    <t>Péndulos para relojes</t>
  </si>
  <si>
    <t>Kits para reparar relojes</t>
  </si>
  <si>
    <t>Diamantes</t>
  </si>
  <si>
    <t>Esmeraldas</t>
  </si>
  <si>
    <t>Rubíes</t>
  </si>
  <si>
    <t>Zafiros</t>
  </si>
  <si>
    <t>Jades</t>
  </si>
  <si>
    <t>Ópalos</t>
  </si>
  <si>
    <t>Perlas cultivadas</t>
  </si>
  <si>
    <t>Perlas naturales</t>
  </si>
  <si>
    <t>Diamantes industriales</t>
  </si>
  <si>
    <t>Granates industriales</t>
  </si>
  <si>
    <t>Cartas de navegación o atlas o mapas</t>
  </si>
  <si>
    <t>Directorios</t>
  </si>
  <si>
    <t>Catálogos</t>
  </si>
  <si>
    <t>Periódicos</t>
  </si>
  <si>
    <t>Historietas cómicas</t>
  </si>
  <si>
    <t>Revistas</t>
  </si>
  <si>
    <t>Libros para pintar o colorear o ilustrar para niños</t>
  </si>
  <si>
    <t>Textos educacionales o vocacionales</t>
  </si>
  <si>
    <t>Libros para entretenimiento</t>
  </si>
  <si>
    <t>Tarjetas para intercambiar</t>
  </si>
  <si>
    <t>Partituras</t>
  </si>
  <si>
    <t>Material promocional o reportes anuales</t>
  </si>
  <si>
    <t>Manuales operativos o de instrucciones</t>
  </si>
  <si>
    <t>Dibujos dimensionales o de tolerancia</t>
  </si>
  <si>
    <t>Diagramas o dibujos técnicos</t>
  </si>
  <si>
    <t>Publicaciones periódicas</t>
  </si>
  <si>
    <t>Hojas o folletos de instrucciones</t>
  </si>
  <si>
    <t>Manuales de propietario o usuario</t>
  </si>
  <si>
    <t>Globos terrestres o celestes</t>
  </si>
  <si>
    <t>Libros de ejercicios</t>
  </si>
  <si>
    <t>Libros de referencia</t>
  </si>
  <si>
    <t>Enciclopedias</t>
  </si>
  <si>
    <t>Diccionarios</t>
  </si>
  <si>
    <t>Cancioneros</t>
  </si>
  <si>
    <t>Libros religiosos</t>
  </si>
  <si>
    <t>Chequeras o libretas de cuentas</t>
  </si>
  <si>
    <t>Libros de códigos</t>
  </si>
  <si>
    <t>Códigos legales</t>
  </si>
  <si>
    <t>Directorios electrónicos</t>
  </si>
  <si>
    <t>Diccionarios electrónicos</t>
  </si>
  <si>
    <t>Enciclopedias electrónicas</t>
  </si>
  <si>
    <t>Catálogos electrónicos</t>
  </si>
  <si>
    <t>Libros en cintas o en discos compactos</t>
  </si>
  <si>
    <t>Revistas electrónicas</t>
  </si>
  <si>
    <t>Periódicos electrónicos</t>
  </si>
  <si>
    <t>Cartas de navegación o mapas o atlas electrónicos</t>
  </si>
  <si>
    <t>Música de fondo</t>
  </si>
  <si>
    <t>Películas de cine en celuloide</t>
  </si>
  <si>
    <t>Películas de cine en video cinta</t>
  </si>
  <si>
    <t>Música en cintas o discos compactos</t>
  </si>
  <si>
    <t>Textos electrónicos educacionales o vocacionales</t>
  </si>
  <si>
    <t>Películas de cine en discos de video digital dvd</t>
  </si>
  <si>
    <t>Documentación de software o manuales de usuario electrónicos</t>
  </si>
  <si>
    <t>Etiquetas para el equipaje</t>
  </si>
  <si>
    <t>Etiquetas de seguridad</t>
  </si>
  <si>
    <t>Etiquetas de identificación</t>
  </si>
  <si>
    <t>Etiquetas para llaves</t>
  </si>
  <si>
    <t>Porta etiquetas o accesorios</t>
  </si>
  <si>
    <t>Etiquetas de precio</t>
  </si>
  <si>
    <t>Kits para remover etiquetas</t>
  </si>
  <si>
    <t>Etiquetas para ropa</t>
  </si>
  <si>
    <t>Etiquetas para latas o botellas</t>
  </si>
  <si>
    <t>Etiquetas de direcciones o de correo</t>
  </si>
  <si>
    <t>Etiquetas auto adhesivas</t>
  </si>
  <si>
    <t>Calcomanías</t>
  </si>
  <si>
    <t>Etiquetas de códigos de barra</t>
  </si>
  <si>
    <t>Etiquetas para paquetes</t>
  </si>
  <si>
    <t>Etiquetas numeradas consecutivamente</t>
  </si>
  <si>
    <t>Cintas para hacer etiquetas</t>
  </si>
  <si>
    <t>Etiquetas para impresoras</t>
  </si>
  <si>
    <t>Etiquetas de códigos de color</t>
  </si>
  <si>
    <t>Etiquetas removibles</t>
  </si>
  <si>
    <t>Puntos o flechas adhesivas</t>
  </si>
  <si>
    <t>Banderas auto adhesivas</t>
  </si>
  <si>
    <t>Protectores de etiquetas</t>
  </si>
  <si>
    <t>Porta etiquetas</t>
  </si>
  <si>
    <t>Etiquetas no adhesivas</t>
  </si>
  <si>
    <t>Etiquetas multipropósito</t>
  </si>
  <si>
    <t>Sellos notariales</t>
  </si>
  <si>
    <t>Placas con inscripción metálicas</t>
  </si>
  <si>
    <t>Placas con inscripción no metálicas</t>
  </si>
  <si>
    <t>Señales iluminadas</t>
  </si>
  <si>
    <t>Señales de seguridad</t>
  </si>
  <si>
    <t>Señales auto adhesivas</t>
  </si>
  <si>
    <t>Pancartas</t>
  </si>
  <si>
    <t>Señales magnéticas</t>
  </si>
  <si>
    <t>Señales de neón</t>
  </si>
  <si>
    <t>Señales con mensajes móviles</t>
  </si>
  <si>
    <t>Signos de tráfico</t>
  </si>
  <si>
    <t>Vallas publicitarias</t>
  </si>
  <si>
    <t>Señales direccionales</t>
  </si>
  <si>
    <t>Señales de punto de venta</t>
  </si>
  <si>
    <t>Pendones</t>
  </si>
  <si>
    <t>Banderas o accesorios</t>
  </si>
  <si>
    <t>Señales de madera</t>
  </si>
  <si>
    <t>Placas de identificación de máquinas</t>
  </si>
  <si>
    <t>Señales informativas</t>
  </si>
  <si>
    <t>Componentes de señalización</t>
  </si>
  <si>
    <t>Emblemas</t>
  </si>
  <si>
    <t>Caracteres de señalización</t>
  </si>
  <si>
    <t>Mástiles de bandera, piezas o accesorios</t>
  </si>
  <si>
    <t>Bases o soportes para señales</t>
  </si>
  <si>
    <t>Bases de banderas</t>
  </si>
  <si>
    <t>Kits de señalización</t>
  </si>
  <si>
    <t>Paneles de identificación</t>
  </si>
  <si>
    <t>Letreros</t>
  </si>
  <si>
    <t>Cubiertas de señales</t>
  </si>
  <si>
    <t>Indicadores</t>
  </si>
  <si>
    <t>Señales de accidente</t>
  </si>
  <si>
    <t>Marcadores de identificación</t>
  </si>
  <si>
    <t>Divisores de tamaño</t>
  </si>
  <si>
    <t>Discos de impuestos de vehículos</t>
  </si>
  <si>
    <t>Tarjetas o bandas de identificación o productos similares</t>
  </si>
  <si>
    <t>Pasaportes</t>
  </si>
  <si>
    <t>Gafetes o porta gafetes</t>
  </si>
  <si>
    <t>Kits de bandas de identificación personal o accesorios</t>
  </si>
  <si>
    <t>Porta productos de identificación o accesorios</t>
  </si>
  <si>
    <t>Stands</t>
  </si>
  <si>
    <t>Sofás</t>
  </si>
  <si>
    <t>Armarios para abrigos</t>
  </si>
  <si>
    <t>Asientos</t>
  </si>
  <si>
    <t>Centros de entretenimiento</t>
  </si>
  <si>
    <t>Futones</t>
  </si>
  <si>
    <t>Bibliotecas</t>
  </si>
  <si>
    <t>Colchones o sets para dormir</t>
  </si>
  <si>
    <t>Vestidores o armarios</t>
  </si>
  <si>
    <t>Divisiones</t>
  </si>
  <si>
    <t>Cunas o accesorios</t>
  </si>
  <si>
    <t>Taburetes</t>
  </si>
  <si>
    <t>Camas</t>
  </si>
  <si>
    <t>Cómodas</t>
  </si>
  <si>
    <t>Estanterías de pared</t>
  </si>
  <si>
    <t>Mesas</t>
  </si>
  <si>
    <t>Casilleros (“lockers”)</t>
  </si>
  <si>
    <t>Cabeceras o pies de cama</t>
  </si>
  <si>
    <t>Sillas de brazos</t>
  </si>
  <si>
    <t>Paragüeros o soportes para paraguas</t>
  </si>
  <si>
    <t>Mesas de plancha</t>
  </si>
  <si>
    <t>Forros para mesas de plancha</t>
  </si>
  <si>
    <t>Bar refrigerador</t>
  </si>
  <si>
    <t>Secadores de linos tipo hogar</t>
  </si>
  <si>
    <t>Plantas artificiales</t>
  </si>
  <si>
    <t>Revisteros</t>
  </si>
  <si>
    <t>Gabinetes de almacenamiento</t>
  </si>
  <si>
    <t>Zapateras</t>
  </si>
  <si>
    <t>Set de muebles</t>
  </si>
  <si>
    <t>Descansa brazos</t>
  </si>
  <si>
    <t>Mesas de ruedas</t>
  </si>
  <si>
    <t>Trípodes para instrumentos</t>
  </si>
  <si>
    <t>Tocadores</t>
  </si>
  <si>
    <t>Mesas o bufetes para el comedor</t>
  </si>
  <si>
    <t>Armazones o partes o accesorios para camas</t>
  </si>
  <si>
    <t>Solterones</t>
  </si>
  <si>
    <t>Ventiladores de colchones</t>
  </si>
  <si>
    <t>Paraguas para jardín</t>
  </si>
  <si>
    <t>Sillas para jardín</t>
  </si>
  <si>
    <t>Mesas para jardín o mesas para picnic</t>
  </si>
  <si>
    <t>Columpios para jardín</t>
  </si>
  <si>
    <t>Bancos para jardín</t>
  </si>
  <si>
    <t>Materas</t>
  </si>
  <si>
    <t>Secadora de ropa para exteriores</t>
  </si>
  <si>
    <t>Estantes para bicicletas</t>
  </si>
  <si>
    <t>Cajoneras o estanterías</t>
  </si>
  <si>
    <t>Gabinetes de archivo o accesorios</t>
  </si>
  <si>
    <t>Escritorios</t>
  </si>
  <si>
    <t>Bases para mesas</t>
  </si>
  <si>
    <t>Vitrinas</t>
  </si>
  <si>
    <t>Mesas de conferencia</t>
  </si>
  <si>
    <t>Mesas de dibujo</t>
  </si>
  <si>
    <t>Archivadores móviles</t>
  </si>
  <si>
    <t>Carritos o soportes para proyectores</t>
  </si>
  <si>
    <t>Conectores de muebles modulares</t>
  </si>
  <si>
    <t>Pedestales</t>
  </si>
  <si>
    <t>Puestos (mesas) laterales de escritorios</t>
  </si>
  <si>
    <t>Estantes para carpetas de información</t>
  </si>
  <si>
    <t>Organizadores o clasificadores de correspondencia</t>
  </si>
  <si>
    <t>Gavetas organizadoras para el escritorio</t>
  </si>
  <si>
    <t>Eleva mesas</t>
  </si>
  <si>
    <t>Coches de bebé</t>
  </si>
  <si>
    <t>Cunas o corrales o accesorios</t>
  </si>
  <si>
    <t>Asientos de bebé para el carro</t>
  </si>
  <si>
    <t>Asientos de comer (para bebés) o accesorios</t>
  </si>
  <si>
    <t>Asientos rebotadores para bebés</t>
  </si>
  <si>
    <t>Columpios o rebotadores o accesorios</t>
  </si>
  <si>
    <t>Micas o bacinillas</t>
  </si>
  <si>
    <t>Bañeras o tinas para bebés</t>
  </si>
  <si>
    <t>Cunas</t>
  </si>
  <si>
    <t>Mesas para cambiar al bebé o accesorios</t>
  </si>
  <si>
    <t>Asientos para el baño para bebés</t>
  </si>
  <si>
    <t>Tapas de muebles o superficies de trabajo</t>
  </si>
  <si>
    <t>Discos movibles para muebles</t>
  </si>
  <si>
    <t>Protectores o almohadillas o copas para las patas de los muebles</t>
  </si>
  <si>
    <t>Bases o patas o extensiones de patas para muebles</t>
  </si>
  <si>
    <t>Ensamblajes o secciones de paneles</t>
  </si>
  <si>
    <t>Tablas de extensión para mesas</t>
  </si>
  <si>
    <t>Fundas para muebles</t>
  </si>
  <si>
    <t>Paquetes de muebles de recepción para oficinas</t>
  </si>
  <si>
    <t>Paquetes de muebles para ejecutivos no modulares</t>
  </si>
  <si>
    <t>Paquetes de muebles para ejecutivos modulares</t>
  </si>
  <si>
    <t>Paquetes de muebles de gerencia no modulares</t>
  </si>
  <si>
    <t>Paquetes de muebles de gerencia modulares</t>
  </si>
  <si>
    <t>Paquetes de muebles para personal no modulares</t>
  </si>
  <si>
    <t>Paquetes de muebles para personal modulares</t>
  </si>
  <si>
    <t>Paquetes de muebles para técnicos no modulares</t>
  </si>
  <si>
    <t>Paquetes de muebles para técnicos modulares</t>
  </si>
  <si>
    <t>Paquetes de muebles secretariales no modulares</t>
  </si>
  <si>
    <t>Paquetes de muebles secretariales modulares</t>
  </si>
  <si>
    <t>Paquetes de muebles para recepción no modulares</t>
  </si>
  <si>
    <t>Paquetes de muebles de salas de juntas no modulares</t>
  </si>
  <si>
    <t>Paquetes de muebles de mostrador modulares</t>
  </si>
  <si>
    <t>Biombos (mamparas) para sistemas de paneles</t>
  </si>
  <si>
    <t>Almacenamiento para sistemas de paneles</t>
  </si>
  <si>
    <t>Organizadores para sistemas de paneles</t>
  </si>
  <si>
    <t>Superficies de trabajo para sistemas de paneles</t>
  </si>
  <si>
    <t>Iluminación o electricidad o componentes de información para sistemas de paneles</t>
  </si>
  <si>
    <t>Partes o accesorios para sistemas de paneles</t>
  </si>
  <si>
    <t>Escritorios no modulares</t>
  </si>
  <si>
    <t>Cajoneras o estanterías no modulares</t>
  </si>
  <si>
    <t>Almacenamiento no modular</t>
  </si>
  <si>
    <t>Organizadores no modular</t>
  </si>
  <si>
    <t>Iluminación o electricidad o componentes de información no modulares</t>
  </si>
  <si>
    <t>Partes o accesorios no modulares</t>
  </si>
  <si>
    <t>Repisas no modulares</t>
  </si>
  <si>
    <t>Iluminación o electricidad o componentes de información de pie</t>
  </si>
  <si>
    <t>Mesas individuales (sin apoyo)</t>
  </si>
  <si>
    <t>Almacenamiento individual (sin apoyo)</t>
  </si>
  <si>
    <t>Organizadores individual (sin apoyo)</t>
  </si>
  <si>
    <t>Partes o accesorios individuales (sin apoyo)</t>
  </si>
  <si>
    <t>Iluminación o electricidad o componentes de información industriales</t>
  </si>
  <si>
    <t>Superficies de trabajo industriales</t>
  </si>
  <si>
    <t>Unidades de almacenamiento industriales</t>
  </si>
  <si>
    <t>Organizadores industriales</t>
  </si>
  <si>
    <t>Partes o accesorios industriales</t>
  </si>
  <si>
    <t>Gabinetes o cajones o estantes industriales</t>
  </si>
  <si>
    <t>Carritos de herramientas industriales</t>
  </si>
  <si>
    <t>Iluminación o electricidad o componentes de información de soporte para computadores</t>
  </si>
  <si>
    <t>Superficies de trabajo de soporte para computadores</t>
  </si>
  <si>
    <t>Accesorios de almacenamiento de soporte para computadores</t>
  </si>
  <si>
    <t>Organizadores de soporte para computadores</t>
  </si>
  <si>
    <t>Partes o accesorios de soporte para computadores</t>
  </si>
  <si>
    <t>Silletería para auditorios o estadios o uso especiales</t>
  </si>
  <si>
    <t>Sillas para grupos de trabajo</t>
  </si>
  <si>
    <t>Sillas para visitantes</t>
  </si>
  <si>
    <t>Sillas para ejecutivos</t>
  </si>
  <si>
    <t>Sillas para descansar</t>
  </si>
  <si>
    <t>Sillas altas (taburetes)</t>
  </si>
  <si>
    <t>Partes o accesorios para sillas</t>
  </si>
  <si>
    <t>Combinación de asiento con escritorio</t>
  </si>
  <si>
    <t>Bancos</t>
  </si>
  <si>
    <t>Sillas para músicos</t>
  </si>
  <si>
    <t>Carritos para libros</t>
  </si>
  <si>
    <t>Escritorios o componentes de circulación para bibliotecarios</t>
  </si>
  <si>
    <t>Muebles para devolver libros</t>
  </si>
  <si>
    <t>Unidades de catálogo de tarjetas</t>
  </si>
  <si>
    <t>Estanterías para diccionarios</t>
  </si>
  <si>
    <t>Bancas tapizadas</t>
  </si>
  <si>
    <t>Tablas de acceso público</t>
  </si>
  <si>
    <t>Unidades para ojear libros</t>
  </si>
  <si>
    <t>Mesas de lectura inclinadas</t>
  </si>
  <si>
    <t>Kioscos de libros</t>
  </si>
  <si>
    <t>Exhibidores de discos compactos o de audio casetes para bibliotecas</t>
  </si>
  <si>
    <t>Stands de islas giratorias</t>
  </si>
  <si>
    <t>Bolsas o estantes para bolsas</t>
  </si>
  <si>
    <t>Caballetes</t>
  </si>
  <si>
    <t>Mesas de dibujo para estudiantes</t>
  </si>
  <si>
    <t>Camilla de primeros auxilios</t>
  </si>
  <si>
    <t>Escenarios pequeños (por ejemplo para un coro)</t>
  </si>
  <si>
    <t>Carritos para mover mesas o asientos</t>
  </si>
  <si>
    <t>Esteras de caucho para pisos</t>
  </si>
  <si>
    <t>Mesas para planos</t>
  </si>
  <si>
    <t>Mesas móviles para bancos</t>
  </si>
  <si>
    <t>Mesas móviles para taburetes</t>
  </si>
  <si>
    <t>Mesas móviles</t>
  </si>
  <si>
    <t>Mesas para actividades</t>
  </si>
  <si>
    <t>Asientos para aulas de clase</t>
  </si>
  <si>
    <t>Bancos para aulas de clase</t>
  </si>
  <si>
    <t>Taburetes para aulas de clase</t>
  </si>
  <si>
    <t>Mesas para aulas de clase</t>
  </si>
  <si>
    <t>Pupitres</t>
  </si>
  <si>
    <t>Bancas cubículo (pupitres con bloqueo visual para evitar distracciones)</t>
  </si>
  <si>
    <t>Pupitres de computador para estudiantes</t>
  </si>
  <si>
    <t>Mesas de computador para estudiantes</t>
  </si>
  <si>
    <t>Sets de sala de tamaño de niños</t>
  </si>
  <si>
    <t>Sofás de tamaño de niños</t>
  </si>
  <si>
    <t>Sillones de tamaño de niños</t>
  </si>
  <si>
    <t>Pufs de tamaño de niños</t>
  </si>
  <si>
    <t>Biombos de poca altura o paneles para jugar</t>
  </si>
  <si>
    <t>Esterillas de descanso para niños</t>
  </si>
  <si>
    <t>Estantes o percheros para esterillas de descanso para niños</t>
  </si>
  <si>
    <t>Catres para niños</t>
  </si>
  <si>
    <t>Cargadores de catres para niños</t>
  </si>
  <si>
    <t>Centros de actividades para catres para niños</t>
  </si>
  <si>
    <t>Unidades de almacenamiento general</t>
  </si>
  <si>
    <t>Unidades de almacenamiento de libros</t>
  </si>
  <si>
    <t>Cubos (modulares) para guardar juguetes</t>
  </si>
  <si>
    <t>Gabinetes institucionales de almacenamiento</t>
  </si>
  <si>
    <t>Gabinetes para almacenamiento de herramientas de educación técnico o gabinetes con herramientas</t>
  </si>
  <si>
    <t>Gabinetes para almacenamiento de herramientas de taller general o gabinetes con herramientas</t>
  </si>
  <si>
    <t>Gabinetes para almacenamiento de herramientas para trabajar en madera o gabinetes con herramientas</t>
  </si>
  <si>
    <t>Escritorio técnico para instructores</t>
  </si>
  <si>
    <t>Archivos planos</t>
  </si>
  <si>
    <t>Mesas de demostración de máquinas de coser</t>
  </si>
  <si>
    <t>Bancas de laboratorio</t>
  </si>
  <si>
    <t>Unidades o accesorios de almacenamiento para laboratorios</t>
  </si>
  <si>
    <t>Puestos de trabajo para laboratorios</t>
  </si>
  <si>
    <t>Unidades de bases para lavamanos</t>
  </si>
  <si>
    <t>Kits de matemáticas para sumar</t>
  </si>
  <si>
    <t>Kits de matemáticas para dividir</t>
  </si>
  <si>
    <t>Kits de matemáticas de fracciones</t>
  </si>
  <si>
    <t>Kits de matemáticas para bachillerato básico</t>
  </si>
  <si>
    <t>Kits de matemáticas para la primera infancia</t>
  </si>
  <si>
    <t>Kits de matemáticas para mediciones</t>
  </si>
  <si>
    <t>Kits de matemáticas para multiplicar</t>
  </si>
  <si>
    <t>Kits de matemáticas para primaria</t>
  </si>
  <si>
    <t>Kits de matemáticas para restar</t>
  </si>
  <si>
    <t>Kits de matemáticas para bachillerato</t>
  </si>
  <si>
    <t>Lectores electrónicos de tarjetas</t>
  </si>
  <si>
    <t>Materiales de aprendizaje electrónico basados en el plan de estudios</t>
  </si>
  <si>
    <t>Globos terráqueos electrónicos</t>
  </si>
  <si>
    <t>Máquinas electrónicas de pruebas</t>
  </si>
  <si>
    <t>Adhesivos de seguimiento basados en la biblia</t>
  </si>
  <si>
    <t>Tablas de incentivo basados en la biblia</t>
  </si>
  <si>
    <t>Adhesivos para pegar en las tablas de incentivo</t>
  </si>
  <si>
    <t>Tablas de incentivo</t>
  </si>
  <si>
    <t>Tarjetas perforadas de incentivo</t>
  </si>
  <si>
    <t>Adhesivos basados en la biblia</t>
  </si>
  <si>
    <t>Adhesivos gigantes</t>
  </si>
  <si>
    <t>Adhesivos de fotos</t>
  </si>
  <si>
    <t>Adhesivos de recompensa</t>
  </si>
  <si>
    <t>Adhesivos perfumados</t>
  </si>
  <si>
    <t>Adhesivos de formas</t>
  </si>
  <si>
    <t>Adhesivos brillantes</t>
  </si>
  <si>
    <t>Adhesivos de recompensa con forma de estrella</t>
  </si>
  <si>
    <t>Surtidos de adhesivos</t>
  </si>
  <si>
    <t>Libros de adhesivos</t>
  </si>
  <si>
    <t>Cajas de adhesivos</t>
  </si>
  <si>
    <t>Calcomanías para tatuaje</t>
  </si>
  <si>
    <t>Tarjetas didácticas de sumas</t>
  </si>
  <si>
    <t>Tarjetas didácticas de cultura general</t>
  </si>
  <si>
    <t>Tarjetas didácticas en blanco</t>
  </si>
  <si>
    <t>Tarjetas didácticas de divisiones</t>
  </si>
  <si>
    <t>Tarjetas didácticas electrónicas</t>
  </si>
  <si>
    <t>Tarjetas didácticas de equivalencias</t>
  </si>
  <si>
    <t>Tarjetas didácticas de fracciones</t>
  </si>
  <si>
    <t>Tarjetas didácticas de mayor que o menor que</t>
  </si>
  <si>
    <t>Tarjetas didácticas de multiplicaciones</t>
  </si>
  <si>
    <t>Tarjetas didácticas de restas</t>
  </si>
  <si>
    <t>Tarjetas didácticas del alfabeto</t>
  </si>
  <si>
    <t>Tarjetas didácticas de construcción de palabras</t>
  </si>
  <si>
    <t>Tarjetas didácticas de fonética</t>
  </si>
  <si>
    <t>Tarjetas didácticas de escritura o escritura a mano</t>
  </si>
  <si>
    <t>Tarjetas didácticas de los números</t>
  </si>
  <si>
    <t>Tarjetas didácticas del dinero</t>
  </si>
  <si>
    <t>Tarjetas didácticas de la hora</t>
  </si>
  <si>
    <t>Tarjetas de los estados (departamentos)</t>
  </si>
  <si>
    <t>Insignias</t>
  </si>
  <si>
    <t>Botones de premio</t>
  </si>
  <si>
    <t>Coronas de celebración</t>
  </si>
  <si>
    <t>Joyas de recompense</t>
  </si>
  <si>
    <t>Cintas o escarapelas para el salón de clases</t>
  </si>
  <si>
    <t>Certificados basados en la biblia</t>
  </si>
  <si>
    <t>Certificados en blanco</t>
  </si>
  <si>
    <t>Marcos para certificados</t>
  </si>
  <si>
    <t>Soportes para certificados</t>
  </si>
  <si>
    <t>Cintas para certificados</t>
  </si>
  <si>
    <t>Diplomas</t>
  </si>
  <si>
    <t>Certificados de idioma extranjero</t>
  </si>
  <si>
    <t>Certificados de buena actitud</t>
  </si>
  <si>
    <t>Certificados específicos de grado</t>
  </si>
  <si>
    <t>Certificados específicos de asignatura</t>
  </si>
  <si>
    <t>Libros de recursos para la evaluación</t>
  </si>
  <si>
    <t>Calendarios o recortables</t>
  </si>
  <si>
    <t>Materiales pedagógicos para la formación del carácter</t>
  </si>
  <si>
    <t>Libros de actividades en clase</t>
  </si>
  <si>
    <t>Materiales pedagógicos para el pensamiento crítico</t>
  </si>
  <si>
    <t>Guías para planes de estudios integrados</t>
  </si>
  <si>
    <t>Guías para el plan de estudios</t>
  </si>
  <si>
    <t>Gráficos de tela</t>
  </si>
  <si>
    <t>Materiales para flanelógrafos</t>
  </si>
  <si>
    <t>Regalos del educador</t>
  </si>
  <si>
    <t>Sellos para calificar</t>
  </si>
  <si>
    <t>Pases (permisos) para salir al pasillo</t>
  </si>
  <si>
    <t>Materiales pedagógicos para la educación en el hogar</t>
  </si>
  <si>
    <t>Recursos para tareas en casa</t>
  </si>
  <si>
    <t>Libros de ideas</t>
  </si>
  <si>
    <t>Materiales para tableros magnéticos</t>
  </si>
  <si>
    <t>Placas o etiquetas de identificación</t>
  </si>
  <si>
    <t>Libros de planificación del profesor</t>
  </si>
  <si>
    <t>Cartelera con bolsillos</t>
  </si>
  <si>
    <t>Postales de comunicación del profesor</t>
  </si>
  <si>
    <t>Libros de recursos profesionales para el profesor</t>
  </si>
  <si>
    <t>Libros de calificaciones de la clase del profesor</t>
  </si>
  <si>
    <t>Diagramas de asientos de los estudiantes en el salón de clases</t>
  </si>
  <si>
    <t>Carpetas o formularios del profesor suplente</t>
  </si>
  <si>
    <t>Libros de actividades o recursos tecnológicos</t>
  </si>
  <si>
    <t>Guías de referencia sobre tecnología</t>
  </si>
  <si>
    <t>Materiales pedagógicos  para hacer exámenes</t>
  </si>
  <si>
    <t>Materiales de pedagógicos para unidades temáticas</t>
  </si>
  <si>
    <t>Kits de enseñanza para bachillerato básico</t>
  </si>
  <si>
    <t>Manuales de laboratorio</t>
  </si>
  <si>
    <t>Rollos o tiras de frases</t>
  </si>
  <si>
    <t>Punteros</t>
  </si>
  <si>
    <t>Guías de referencia bíblica</t>
  </si>
  <si>
    <t>Obras de teatro basadas en la biblia</t>
  </si>
  <si>
    <t>Libros de actividades o recursos basados en la biblia</t>
  </si>
  <si>
    <t>Libros de recursos para actividades en la escuela dominical</t>
  </si>
  <si>
    <t>Recursos para escuelas bíblicas de vacaciones</t>
  </si>
  <si>
    <t>Emblemas o símbolos sagrados</t>
  </si>
  <si>
    <t>Rosarios</t>
  </si>
  <si>
    <t>Ruedas de oración</t>
  </si>
  <si>
    <t>Suministros o kits de productos religiosos</t>
  </si>
  <si>
    <t>Patenas</t>
  </si>
  <si>
    <t>Vestimentas</t>
  </si>
  <si>
    <t>Libros de actividades del alfabeto</t>
  </si>
  <si>
    <t>Cubos con el alfabeto</t>
  </si>
  <si>
    <t>Cintas adhesivas de escritorio con el alfabeto</t>
  </si>
  <si>
    <t>Kits del alfabeto</t>
  </si>
  <si>
    <t>Fichas con letras del alfabeto</t>
  </si>
  <si>
    <t>Postales con el alfabeto</t>
  </si>
  <si>
    <t>Guías de referencia del alfabeto</t>
  </si>
  <si>
    <t>Libros de recursos del alfabeto</t>
  </si>
  <si>
    <t>Sellos del alfabeto</t>
  </si>
  <si>
    <t>Tarjetas del alfabeto para murales</t>
  </si>
  <si>
    <t>Alfabetos táctiles</t>
  </si>
  <si>
    <t>Espejos para uso logopédico</t>
  </si>
  <si>
    <t>Materiales pedagógicos para ortografía</t>
  </si>
  <si>
    <t>Libros de actividades para construcción de palabras</t>
  </si>
  <si>
    <t>Kits para construcción de palabras</t>
  </si>
  <si>
    <t>Libros de recursos para construcción de palabras</t>
  </si>
  <si>
    <t>Fichas para construcción de palabras</t>
  </si>
  <si>
    <t>Murales de palabras</t>
  </si>
  <si>
    <t>Libros de recursos de adjetivos</t>
  </si>
  <si>
    <t>Libros de recursos de adverbios</t>
  </si>
  <si>
    <t>Libros de recursos de gramática</t>
  </si>
  <si>
    <t>Libros de recursos de sustantivos</t>
  </si>
  <si>
    <t>Libros de recursos de puntuación</t>
  </si>
  <si>
    <t>Libros de recursos de verbos</t>
  </si>
  <si>
    <t>Libros de actividades de fonética</t>
  </si>
  <si>
    <t>Tarjetas de ejercicios fonéticos de repetición</t>
  </si>
  <si>
    <t>Kit de fonética</t>
  </si>
  <si>
    <t>Tarjetas de imágenes de fonética</t>
  </si>
  <si>
    <t>Libros de recursos de fonética</t>
  </si>
  <si>
    <t>Fichas de fonética</t>
  </si>
  <si>
    <t>Libros de actividades de lectura</t>
  </si>
  <si>
    <t>Libros de lectura para principiantes</t>
  </si>
  <si>
    <t>Libros de literatura infantil basados en la biblia</t>
  </si>
  <si>
    <t>Libros de literatura infantil</t>
  </si>
  <si>
    <t>Habilidades para la lectura crítica</t>
  </si>
  <si>
    <t>Flanelógrafos</t>
  </si>
  <si>
    <t>Libros de recursos de poesía</t>
  </si>
  <si>
    <t>Materiales de comprensión de lectura</t>
  </si>
  <si>
    <t>Kits o materiales de desarrollo de la lectura</t>
  </si>
  <si>
    <t>Libros de recursos de lectura</t>
  </si>
  <si>
    <t>Unidades temáticas de lectura</t>
  </si>
  <si>
    <t>Libros de recursos o actividades de vocabulario.</t>
  </si>
  <si>
    <t>Abacos</t>
  </si>
  <si>
    <t>Libros de recursos o actividades para trabajar con material didáctico manipulable de matemáticas temprana</t>
  </si>
  <si>
    <t>Tarjetas de actividades para trabajar material didáctico manipulable de matemáticas temprana</t>
  </si>
  <si>
    <t>Cuentas o sets de actividades con cuentas para matemáticas temprana</t>
  </si>
  <si>
    <t>Contadores o sets de actividades con contadores para matemáticas temprana</t>
  </si>
  <si>
    <t>Bandejas o boles para contar o clasificar para matemáticas tempranas</t>
  </si>
  <si>
    <t>Cordones o sets de cordones para matemáticas temprana</t>
  </si>
  <si>
    <t>Material didáctico manipulable de vinculación o sets de actividades de vinculación para matemáticas temprana</t>
  </si>
  <si>
    <t>Fichas para juegos de matemáticas</t>
  </si>
  <si>
    <t>Tarjetas con números</t>
  </si>
  <si>
    <t>Modelos con formas de números o accesorios</t>
  </si>
  <si>
    <t>Tableros perforados para matemáticas básicas</t>
  </si>
  <si>
    <t>Ganchos para tablero perforado para matemáticas temprana</t>
  </si>
  <si>
    <t>Material didácticos manipulativos de clasificación o sets de actividades de clasificación para matemáticas temprana</t>
  </si>
  <si>
    <t>Libros de recursos o de actividades de la suma</t>
  </si>
  <si>
    <t>Modelos de las operaciones básicas</t>
  </si>
  <si>
    <t>Guías de referencia de las operaciones básicas</t>
  </si>
  <si>
    <t>Libros de recursos o actividades de la división</t>
  </si>
  <si>
    <t>Libros de recursos o actividades de la multiplicación</t>
  </si>
  <si>
    <t>Libros de recursos o actividades de la resta</t>
  </si>
  <si>
    <t>Cintas adhesivas de escritorio con los números</t>
  </si>
  <si>
    <t>Tableros o gráficas del uno al cien</t>
  </si>
  <si>
    <t>Fichas con números del uno al cien</t>
  </si>
  <si>
    <t>Kits de números</t>
  </si>
  <si>
    <t>Rectas numéricas</t>
  </si>
  <si>
    <t>libros de recursos o actividades de numeración</t>
  </si>
  <si>
    <t>Dominós</t>
  </si>
  <si>
    <t>Fichas o contadores de dos caras</t>
  </si>
  <si>
    <t>Pirinolas</t>
  </si>
  <si>
    <t>Juegos de dados</t>
  </si>
  <si>
    <t>Libros de recursos o actividades de probabilidades</t>
  </si>
  <si>
    <t>Libros de recursos o actividades de lógica</t>
  </si>
  <si>
    <t>Bloques de atributos</t>
  </si>
  <si>
    <t>Tarjetas de actividades de bloques de atributos</t>
  </si>
  <si>
    <t>Libros de recursos o actividades de atributos</t>
  </si>
  <si>
    <t>Esterilla de representación gráfica</t>
  </si>
  <si>
    <t>Libros de recursos o actividades de representación gráfica</t>
  </si>
  <si>
    <t>Juegos de lógica</t>
  </si>
  <si>
    <t>Kits o sets de atributos</t>
  </si>
  <si>
    <t>Libros de recursos o actividades de resolución de problemas</t>
  </si>
  <si>
    <t>Tarjetas de actividades de resolución de problemas</t>
  </si>
  <si>
    <t>Libros de recursos o actividades de bloques geométricos o de bloques para patrones</t>
  </si>
  <si>
    <t>Bloques para patrones</t>
  </si>
  <si>
    <t>Tarjetas de patrones o actividades de bloques para patrones</t>
  </si>
  <si>
    <t>Sets de actividades o juegos de bloques para patrones</t>
  </si>
  <si>
    <t>Adhesivos de bloques para patrones</t>
  </si>
  <si>
    <t>Espejo de bloques para patrones</t>
  </si>
  <si>
    <t>Afiches o tablas de bloques para patrones</t>
  </si>
  <si>
    <t>Bloques lógicos</t>
  </si>
  <si>
    <t>Tarjetas de patrones o actividades de bloques lógicos</t>
  </si>
  <si>
    <t>Sets de actividades de bloques lógicos</t>
  </si>
  <si>
    <t>Libros de recursos o actividades del tangram</t>
  </si>
  <si>
    <t>Tarjetas de patrones o actividades del tangram</t>
  </si>
  <si>
    <t>Sets de actividades de rompecabezas tangram</t>
  </si>
  <si>
    <t>Rompecabezas tangram</t>
  </si>
  <si>
    <t>Libros de recursos y actividades de pentominós</t>
  </si>
  <si>
    <t>Pentominós</t>
  </si>
  <si>
    <t>Sets de actividades de pentominós</t>
  </si>
  <si>
    <t>Bloques de base diez</t>
  </si>
  <si>
    <t>Libros de recursos o actividades de base diez o valor posicional</t>
  </si>
  <si>
    <t>Tarjetas de actividades de  base diez o valor posicional</t>
  </si>
  <si>
    <t>Sellos de caucho de base diez</t>
  </si>
  <si>
    <t>Cuadrículas de valor posicional</t>
  </si>
  <si>
    <t>Sets de actividades o juegos de valor posicional</t>
  </si>
  <si>
    <t>Modelos o accesorios de valor posicional</t>
  </si>
  <si>
    <t>Libros de recursos o actividades sobre el dinero</t>
  </si>
  <si>
    <t>Billetes de juego para la clase</t>
  </si>
  <si>
    <t>Monedas de juego para la clase</t>
  </si>
  <si>
    <t>Cubos o dados de monedas</t>
  </si>
  <si>
    <t>Dinero magnético</t>
  </si>
  <si>
    <t>Filminas de billetes</t>
  </si>
  <si>
    <t>Filminas de monedas</t>
  </si>
  <si>
    <t>Rompecabezas del dinero</t>
  </si>
  <si>
    <t>Sellos de caucho del dinero</t>
  </si>
  <si>
    <t>Alcancía de monedas</t>
  </si>
  <si>
    <t>Kits o juegos del dinero</t>
  </si>
  <si>
    <t>Cajas registradoras de juguete</t>
  </si>
  <si>
    <t>Guías de referencia del dinero</t>
  </si>
  <si>
    <t>Libros de recursos o actividades de la hora</t>
  </si>
  <si>
    <t>Sellos de caucho de la hora</t>
  </si>
  <si>
    <t>Kits de la hora</t>
  </si>
  <si>
    <t>Guías de referencia de la hora</t>
  </si>
  <si>
    <t>Círculos o cuadrados de fracciones</t>
  </si>
  <si>
    <t>Cuadrados de decimales</t>
  </si>
  <si>
    <t>Libros de actividades de fracciones</t>
  </si>
  <si>
    <t>Barras de fracciones</t>
  </si>
  <si>
    <t>Gráficos de fracciones</t>
  </si>
  <si>
    <t>Dados de fracciones</t>
  </si>
  <si>
    <t>Juegos de fracciones</t>
  </si>
  <si>
    <t>Kits de fracciones</t>
  </si>
  <si>
    <t>Fichas con fracciones</t>
  </si>
  <si>
    <t>Discos con fracciones</t>
  </si>
  <si>
    <t>Libro de actividades de pentominós</t>
  </si>
  <si>
    <t>Tarjetas de patrones de pentominós</t>
  </si>
  <si>
    <t>Libros de recursos o  actividades de geometría</t>
  </si>
  <si>
    <t>Afiches o cuadros de geometría</t>
  </si>
  <si>
    <t>Tableros geométricos</t>
  </si>
  <si>
    <t>Sets de construcción de formas geométricas</t>
  </si>
  <si>
    <t>Tableros geométricos de doble cara</t>
  </si>
  <si>
    <t>Kits de actividades o juegos para tableros geométricos</t>
  </si>
  <si>
    <t>Bandas elásticas para tableros geométricos</t>
  </si>
  <si>
    <t>Tarjetas de actividades de tableros geométricos</t>
  </si>
  <si>
    <t>Instrumentos de dibujo geométrico para la pizarra</t>
  </si>
  <si>
    <t>Guías de referencia de geometría</t>
  </si>
  <si>
    <t>Espejo geométrico</t>
  </si>
  <si>
    <t>Modelos geométricos sólidos</t>
  </si>
  <si>
    <t>Libros de recursos o de actividades de álgebra</t>
  </si>
  <si>
    <t>Cubos de centímetro</t>
  </si>
  <si>
    <t>Guías de referencia de preálgebra o álgebra</t>
  </si>
  <si>
    <t>Modelos o accesorios de álgebra</t>
  </si>
  <si>
    <t>Libros de recursos o actividades de cálculo</t>
  </si>
  <si>
    <t>Guías de referencia de precálculo o cálculo</t>
  </si>
  <si>
    <t>Libros de recursos o actividades de precálculo</t>
  </si>
  <si>
    <t>Afiches o carteles de geografía</t>
  </si>
  <si>
    <t>Libros de recursos o actividades de los continentes</t>
  </si>
  <si>
    <t>Materiales de aprendizaje electrónico de ciencias sociales</t>
  </si>
  <si>
    <t>Guías de referencia de geografía</t>
  </si>
  <si>
    <t>Estantes para mapas</t>
  </si>
  <si>
    <t>Kits de plantillas de mapas</t>
  </si>
  <si>
    <t>Mapas murales portátiles</t>
  </si>
  <si>
    <t>Libros de recursos o actividades de geografía</t>
  </si>
  <si>
    <t>Medidores de mapas</t>
  </si>
  <si>
    <t>Material didáctico para la enseñanza de mapas</t>
  </si>
  <si>
    <t>Libros de recursos o actividades de economía</t>
  </si>
  <si>
    <t>Libros de recursos o actividades del gobierno</t>
  </si>
  <si>
    <t>Guías de referencia del gobierno</t>
  </si>
  <si>
    <t>Unidades temáticas de los estados</t>
  </si>
  <si>
    <t>Recursos de civilizaciones de la antigüedad</t>
  </si>
  <si>
    <t>Recursos de tradiciones, rituales o costumbres</t>
  </si>
  <si>
    <t>Recursos de diversidad étnica</t>
  </si>
  <si>
    <t>Recursos de genealogía</t>
  </si>
  <si>
    <t>Recursos para festivos multiculturales</t>
  </si>
  <si>
    <t>Unidades temáticas multiculturales</t>
  </si>
  <si>
    <t>Recursos para aprender a hablar español</t>
  </si>
  <si>
    <t>Recursos para aprender a hablar francés</t>
  </si>
  <si>
    <t>Recursos para aprender a hablar alemán</t>
  </si>
  <si>
    <t>Recursos para aprender a hablar inglés</t>
  </si>
  <si>
    <t>Recursos para aprender a hablar latín</t>
  </si>
  <si>
    <t>Recursos para aprender a hablar italiano</t>
  </si>
  <si>
    <t>Libros de recursos de historia africana</t>
  </si>
  <si>
    <t>Afiches o cuadros de historia</t>
  </si>
  <si>
    <t>Libros de recursos de historia europea</t>
  </si>
  <si>
    <t>Mapas históricos</t>
  </si>
  <si>
    <t>Unidades temáticas de historia</t>
  </si>
  <si>
    <t>Tarjetas de fotos de historia</t>
  </si>
  <si>
    <t>Libros de recursos de historia</t>
  </si>
  <si>
    <t>Recursos de historia de la mujer</t>
  </si>
  <si>
    <t>Recursos de historia mundial</t>
  </si>
  <si>
    <t>Modelos de anfibios</t>
  </si>
  <si>
    <t>Cultivos de hongos</t>
  </si>
  <si>
    <t>Kits o materiales de cultivos</t>
  </si>
  <si>
    <t>Cultivos de protozoos</t>
  </si>
  <si>
    <t>Plantas de acuario</t>
  </si>
  <si>
    <t>Plantas de terrario</t>
  </si>
  <si>
    <t>Invertebrados vivos</t>
  </si>
  <si>
    <t>Vertebrados vivos</t>
  </si>
  <si>
    <t>Kits o materiales de disección</t>
  </si>
  <si>
    <t>Embriones conservados</t>
  </si>
  <si>
    <t>Biosferas</t>
  </si>
  <si>
    <t>Kits o materiales para experimentos de biología</t>
  </si>
  <si>
    <t>Kits o materiales para tinción</t>
  </si>
  <si>
    <t>Especímenes de ciclo vital preservado</t>
  </si>
  <si>
    <t>Guías de referencia de biología</t>
  </si>
  <si>
    <t>Espécimen de esqueleto o hueso o concha</t>
  </si>
  <si>
    <t>Libros de recursos o actividades de biología</t>
  </si>
  <si>
    <t>Kits de estudio o actividades de biología</t>
  </si>
  <si>
    <t>Afiches o cuadros de biología</t>
  </si>
  <si>
    <t>Especímenes preservados de cuerpos u órganos de plantas</t>
  </si>
  <si>
    <t>Tarjetas de fotos o actividades de biología</t>
  </si>
  <si>
    <t>Especímenes del ciclo vital de plantas</t>
  </si>
  <si>
    <t>Combinación de especímenes y organismos</t>
  </si>
  <si>
    <t>Especímenes del cuerpo animal, partes u órganos</t>
  </si>
  <si>
    <t>Exhibiciones de ecosistemas</t>
  </si>
  <si>
    <t>Especímenes del cuerpo humano, partes u órganos</t>
  </si>
  <si>
    <t>Cultivos de tejidos</t>
  </si>
  <si>
    <t>Sets o diagramas de anatomía</t>
  </si>
  <si>
    <t>Modelos de ácido desoxirribonucleico (adn)</t>
  </si>
  <si>
    <t>Kits de experimentos de ácido desoxirribonucleico (adn)</t>
  </si>
  <si>
    <t>Libros de genética</t>
  </si>
  <si>
    <t>Kits de genética</t>
  </si>
  <si>
    <t>Kits de enseñanza de bacterias</t>
  </si>
  <si>
    <t>Materiales de prueba de bacterias</t>
  </si>
  <si>
    <t>Kits o materiales de enzimología</t>
  </si>
  <si>
    <t>Kits o materiales de prueba de proteínas</t>
  </si>
  <si>
    <t>Modelos del cuerpo humano, partes u órganos</t>
  </si>
  <si>
    <t>Modelos de células</t>
  </si>
  <si>
    <t>Kits de enseñanza de células</t>
  </si>
  <si>
    <t>Kits de enseñanza de los sistemas del cuerpo</t>
  </si>
  <si>
    <t>Materiales de enseñanza de los sistemas del cuerpo</t>
  </si>
  <si>
    <t>Modelos del cuerpo de plantas, partes u órganos</t>
  </si>
  <si>
    <t>Modelos del cuerpo de animales, partes u órganos</t>
  </si>
  <si>
    <t>Productos químicos de prueba del agua</t>
  </si>
  <si>
    <t>Kits de muestreo y pruebas del agua</t>
  </si>
  <si>
    <t>Modelos del agua</t>
  </si>
  <si>
    <t>Materiales de ecología acuática</t>
  </si>
  <si>
    <t>Modelos de astronomía</t>
  </si>
  <si>
    <t>Diagramas de astronomía</t>
  </si>
  <si>
    <t>Kits de estudio de astronomía</t>
  </si>
  <si>
    <t>Sets de especímenes de roca</t>
  </si>
  <si>
    <t>Especímenes de roca</t>
  </si>
  <si>
    <t>Fósiles</t>
  </si>
  <si>
    <t>Modelos de accidentes geográficos</t>
  </si>
  <si>
    <t>Modelos de fósiles</t>
  </si>
  <si>
    <t>Herramientas para geología de campo</t>
  </si>
  <si>
    <t>Mesas de simulación de corrientes de agua</t>
  </si>
  <si>
    <t>Kits de estudio de geología</t>
  </si>
  <si>
    <t>Afiches o cuadros de la tabla periódica</t>
  </si>
  <si>
    <t>Kits de análisis del consumidor</t>
  </si>
  <si>
    <t>Kits para clase de química</t>
  </si>
  <si>
    <t>Kits de demostración de química</t>
  </si>
  <si>
    <t>Modelos atómicos</t>
  </si>
  <si>
    <t>Modelos moleculares</t>
  </si>
  <si>
    <t>Herramientas para demostración electroquímica</t>
  </si>
  <si>
    <t>Kits de electroquímica</t>
  </si>
  <si>
    <t>Pilas de combustible</t>
  </si>
  <si>
    <t>Instrumentos de microquímica</t>
  </si>
  <si>
    <t>Mesas de fuerzas</t>
  </si>
  <si>
    <t>Modelos de gravedad o sets de modelos</t>
  </si>
  <si>
    <t>Planos inclinados</t>
  </si>
  <si>
    <t>Aparato de fricción</t>
  </si>
  <si>
    <t>Carros de física</t>
  </si>
  <si>
    <t>Equipo de péndulo</t>
  </si>
  <si>
    <t>Equipo de torque</t>
  </si>
  <si>
    <t>Aparato de movimiento de proyectiles</t>
  </si>
  <si>
    <t>Mesas de aire</t>
  </si>
  <si>
    <t>Equipos de aire</t>
  </si>
  <si>
    <t>Aparato para luz o foto</t>
  </si>
  <si>
    <t>Dispositivos de recolección solar</t>
  </si>
  <si>
    <t>Kits solares</t>
  </si>
  <si>
    <t>Kits de demostración de energía</t>
  </si>
  <si>
    <t>Kits de clases de energía</t>
  </si>
  <si>
    <t>Kits de demostración de materia</t>
  </si>
  <si>
    <t>Kits de clases de materia</t>
  </si>
  <si>
    <t>Aparato de difusión de gases</t>
  </si>
  <si>
    <t>Generadores de ondas</t>
  </si>
  <si>
    <t>Tanques de ondas</t>
  </si>
  <si>
    <t>Fuentes de ondas</t>
  </si>
  <si>
    <t>Sets de demostración de ondas</t>
  </si>
  <si>
    <t>Diapasones</t>
  </si>
  <si>
    <t>Demostradores del efecto doppler</t>
  </si>
  <si>
    <t>Equipo de resonancia</t>
  </si>
  <si>
    <t>Fonómetros</t>
  </si>
  <si>
    <t>Aparato de ondas</t>
  </si>
  <si>
    <t>Espectroscopios</t>
  </si>
  <si>
    <t>Diagramas del espectro</t>
  </si>
  <si>
    <t>Kits de demostración de la luz</t>
  </si>
  <si>
    <t>Cartas o muestras de colores</t>
  </si>
  <si>
    <t>Radiómetro</t>
  </si>
  <si>
    <t>Equipo de refracción o reflexión</t>
  </si>
  <si>
    <t>Sets o kits ópticos</t>
  </si>
  <si>
    <t>Generadores de van de graff</t>
  </si>
  <si>
    <t>Aparato de electrostática</t>
  </si>
  <si>
    <t>Kits de electrostática</t>
  </si>
  <si>
    <t>Kits de electricidad</t>
  </si>
  <si>
    <t>Tableros de demostración de electricidad</t>
  </si>
  <si>
    <t>Kits de baterías</t>
  </si>
  <si>
    <t>Generadores portátiles</t>
  </si>
  <si>
    <t>Aparato de electromagnetismo</t>
  </si>
  <si>
    <t>Aparato de magnetismo</t>
  </si>
  <si>
    <t>Electroimanes</t>
  </si>
  <si>
    <t>Campanas eléctricas o accesorios</t>
  </si>
  <si>
    <t>Alambres o cables eléctricos</t>
  </si>
  <si>
    <t>Sets de radioactividad</t>
  </si>
  <si>
    <t>Contadores geiger</t>
  </si>
  <si>
    <t>Aparato de electrones</t>
  </si>
  <si>
    <t>Señales de advertencia de radiación</t>
  </si>
  <si>
    <t>Diapositivas de física nuclear</t>
  </si>
  <si>
    <t>Diagramas de física nuclear</t>
  </si>
  <si>
    <t>Sets de cohetes</t>
  </si>
  <si>
    <t>Aparato de lanzamiento</t>
  </si>
  <si>
    <t>Dispositivos para la medición de alturas</t>
  </si>
  <si>
    <t>Kits de aviones</t>
  </si>
  <si>
    <t>Materiales de enseñanza para desarrollar habilidades de escucha</t>
  </si>
  <si>
    <t>Materiales de enseñanza de  habilidades de estudio</t>
  </si>
  <si>
    <t>Materiales de enseñanza de preparación de exámenes</t>
  </si>
  <si>
    <t>Materiales de enseñanza de habilidades para la educación o planificación o toma de decisiones para el trabajo</t>
  </si>
  <si>
    <t>Materiales de enseñanza de  habilidades laborales básicas</t>
  </si>
  <si>
    <t>Materiales de enseñanza de habilidades para la búsqueda de empleo</t>
  </si>
  <si>
    <t>Materiales de enseñanza de habilidades para el manejo del tiempo</t>
  </si>
  <si>
    <t>Materiales de enseñanza de habilidades para entrevistas</t>
  </si>
  <si>
    <t>Materiales de enseñanza de habilidades para elaborar la hoja de vida</t>
  </si>
  <si>
    <t>Materiales de enseñanza de formación de ética laboral o actitudes</t>
  </si>
  <si>
    <t>Materiales de enseñanza para desarrollar habilidades de trabajo en equipo</t>
  </si>
  <si>
    <t>Materiales de enseñanza de etiqueta empresarial</t>
  </si>
  <si>
    <t>Materiales de enseñanza del manejo del dinero o de las finanzas personales</t>
  </si>
  <si>
    <t>Materiales de enseñanza de habilidades de consumo y comparación de precios</t>
  </si>
  <si>
    <t>Materiales de enseñanza de vida independiente</t>
  </si>
  <si>
    <t>Materiales de enseñanza para la comprensión de los créditos o préstamos de consumo</t>
  </si>
  <si>
    <t>Materiales de enseñanza de comparación o cobertura de seguros</t>
  </si>
  <si>
    <t>Materiales de enseñanza para compra de casa</t>
  </si>
  <si>
    <t>Materiales de enseñanza para alquiler de apartamento</t>
  </si>
  <si>
    <t>Materiales de enseñanza para compra de carro</t>
  </si>
  <si>
    <t>Materiales de enseñanza  de publicidad o comercialización de marcas</t>
  </si>
  <si>
    <t>Materiales de enseñanza de habilidades para la vida en familia o para el establecimiento de relaciones</t>
  </si>
  <si>
    <t>Materiales de enseñanza para el desarrollo de la autoestima y el autoconcepto</t>
  </si>
  <si>
    <t>Materiales de enseñanza de prevención de la violencia o de educación para la evasión de la violencia</t>
  </si>
  <si>
    <t>Materiales de enseñanza  de formación para el manejo de la ira</t>
  </si>
  <si>
    <t>Materiales educativos para la enseñanza de la paciencia</t>
  </si>
  <si>
    <t>Materiales de enseñanza de formación de la tolerancia</t>
  </si>
  <si>
    <t>Materiales de enseñanza de seguridad personal</t>
  </si>
  <si>
    <t>Materiales de enseñanza de resolución de conflictos personales</t>
  </si>
  <si>
    <t>Guías de asesoramiento práctico para adolescentes</t>
  </si>
  <si>
    <t>Materiales de enseñanza de desarrollo de aptitudes sociales</t>
  </si>
  <si>
    <t>Materiales de enseñanza de modales o etiqueta o cortesía</t>
  </si>
  <si>
    <t>Materiales de enseñanza para entender o tratar con la diversidad cultural</t>
  </si>
  <si>
    <t>Materiales de enseñanza para interpretar el lenguaje corporal</t>
  </si>
  <si>
    <t>Materiales de enseñanza para el desarrollo de la capacidad de adaptación</t>
  </si>
  <si>
    <t>Materiales de enseñanza de comprensión del servicio a la comunidad</t>
  </si>
  <si>
    <t>Materiales de enseñanza para el desarrollo de habilidades de negación</t>
  </si>
  <si>
    <t>Materiales de enseñanza de habilidades de responsabilidad o toma de decisiones</t>
  </si>
  <si>
    <t>Materiales de enseñanza de comprensión de los derechos legales de los adolescentes</t>
  </si>
  <si>
    <t>Materiales de enseñanza de las repercusiones de la deserción escolar</t>
  </si>
  <si>
    <t>Videos de las relaciones interraciales</t>
  </si>
  <si>
    <t>Materiales de enseñanza de feng shui</t>
  </si>
  <si>
    <t>Materiales de enseñanza para utilizar color o pintura para la decoración del hogar</t>
  </si>
  <si>
    <t>Materiales de enseñanza  para la  planificación o diseño del hogar</t>
  </si>
  <si>
    <t>Materiales de enseñanza de diseño de jardines</t>
  </si>
  <si>
    <t>Materiales de enseñanza para la decoración o amueblamiento del hogar</t>
  </si>
  <si>
    <t>Materiales de enseñanza de dietas balanceadas o pautas alimentarias</t>
  </si>
  <si>
    <t>Materiales de enseñanza de habilidades de planificación de menús para planes de estudios de nutrición</t>
  </si>
  <si>
    <t>Materiales de enseñanza de comprensión del etiquetado nutricional</t>
  </si>
  <si>
    <t>Materiales de enseñanza de compra de alimentos</t>
  </si>
  <si>
    <t>Módulos de demostración de opciones de alimentos saludables</t>
  </si>
  <si>
    <t>Materiales de enseñanza de comprensión de los efectos de las grasas alimenticias</t>
  </si>
  <si>
    <t>Materiales de enseñanza de comprensión del vegetarianismo</t>
  </si>
  <si>
    <t>Libros de cocina o recetarios</t>
  </si>
  <si>
    <t>Materiales de enseñanza de  educación acerca de los trastornos alimenticios</t>
  </si>
  <si>
    <t>Materiales de enseñanza sobre el control de peso o el ejercicio</t>
  </si>
  <si>
    <t>Materiales de enseñanza de la medición de sólidos o líquidos en la cocina</t>
  </si>
  <si>
    <t>Materiales de enseñanza de equivalencias o matemáticas en la cocina</t>
  </si>
  <si>
    <t>Materiales de enseñanza sobre los utensilios de cocina</t>
  </si>
  <si>
    <t>Materiales de enseñanza sobre la higiene o la seguridad en la cocina</t>
  </si>
  <si>
    <t>Materiales de enseñanza sobre la inocuidad de los alimentos</t>
  </si>
  <si>
    <t>Materiales de enseñanza sobre actividades de la ciencia de los alimentos</t>
  </si>
  <si>
    <t>Materiales de enseñanza de habilidades culinarias</t>
  </si>
  <si>
    <t>Materiales de enseñanza de etiqueta o modales en la mesa</t>
  </si>
  <si>
    <t>Materiales de enseñanza sobre cómo poner la mesa</t>
  </si>
  <si>
    <t>Materiales de enseñanza de capacitación de los servicios de alimentación</t>
  </si>
  <si>
    <t>Materiales de enseñanza de educación acerca del abuso de drogas o  tabaco o alcohol</t>
  </si>
  <si>
    <t>Simuladores para fumar</t>
  </si>
  <si>
    <t>Materiales de enseñanza de comprensión de las adicciones o cómo evitarlas</t>
  </si>
  <si>
    <t>Materiales de enseñanza de los síntomas de depresión en adolescentes</t>
  </si>
  <si>
    <t>Materiales de enseñanza de capacitación para evitar el suicidio de adolescentes</t>
  </si>
  <si>
    <t>Materiales de enseñanza para lidiar con el estrés</t>
  </si>
  <si>
    <t>Álbumes de recuerdos</t>
  </si>
  <si>
    <t>Tornillos de extensión para álbumes de recuerdos</t>
  </si>
  <si>
    <t>Papel para álbumes de recuerdos</t>
  </si>
  <si>
    <t>Barras de pegante libres de ácido</t>
  </si>
  <si>
    <t>Cinta pegante libre de ácido</t>
  </si>
  <si>
    <t>Materiales de enseñanza de habilidades para la costura</t>
  </si>
  <si>
    <t>Materiales para proyectos de costura</t>
  </si>
  <si>
    <t>Materiales de enseñanza de comprensión de la confección o hechura de ropa</t>
  </si>
  <si>
    <t>Materiales de enseñanza de diseño o modas de ropa</t>
  </si>
  <si>
    <t>Materiales de enseñanza de análisis de colores personales</t>
  </si>
  <si>
    <t>Materiales de enseñanza de los principios básicos de la comercialización de la moda o la venta al por  menor</t>
  </si>
  <si>
    <t>Materiales de enseñanza de la ciencia de los tejidos o las fibras</t>
  </si>
  <si>
    <t>Materiales de enseñanza del cuidado o mantenimiento o lavado de la ropa</t>
  </si>
  <si>
    <t>Materiales para la enseñanza del arte del color en el diseño  de telas</t>
  </si>
  <si>
    <t>Materiales de enseñanza sobre pinturas y tintes para telas</t>
  </si>
  <si>
    <t>Materiales de enseñanza para proyectos de acolchado</t>
  </si>
  <si>
    <t>Materiales de enseñanza de educación sexual o enfermedades de transmisión sexual</t>
  </si>
  <si>
    <t>Materiales de enseñanza de recursos de nutrición prenatal o abuso fetal</t>
  </si>
  <si>
    <t>Materiales de enseñanza de habilidades para la crianza de los hijos</t>
  </si>
  <si>
    <t>Materiales de enseñanza sobre el desarrollo de niño</t>
  </si>
  <si>
    <t>Materiales de enseñanza de comprensión de la violación en una cita o las habilidades para salir en cita o el acoso</t>
  </si>
  <si>
    <t>Materiales de enseñanza de educación sobre el parto</t>
  </si>
  <si>
    <t>Materiales de enseñanza sobre el embarazo, desde la concepción hasta el parto</t>
  </si>
  <si>
    <t>Materiales de enseñanza de comprensión de los riesgos de defectos de nacimiento</t>
  </si>
  <si>
    <t>Simuladores de embarazo</t>
  </si>
  <si>
    <t>Simuladores de bebés y accesorios</t>
  </si>
  <si>
    <t>Materiales de enseñanza de formación sobre puericultura</t>
  </si>
  <si>
    <t>Materiales de enseñanza de comprensión del abuso infantil  físico o emocional</t>
  </si>
  <si>
    <t>Materiales de enseñanza para padres sobre educación de habilidades para la disciplina</t>
  </si>
  <si>
    <t>Materiales de enseñanza de seguridad del hogar o de protección para evitar usos indebidos por los niños</t>
  </si>
  <si>
    <t>Materiales de enseñanza sobre resucitación cardiopulmonar o apoyo básico de vida</t>
  </si>
  <si>
    <t>Materiales de enseñanza de comprensión de las enfermedades de la infancia</t>
  </si>
  <si>
    <t>Materiales de enseñanza de comprensión del trastorno por déficit de atención con hiperactividad</t>
  </si>
  <si>
    <t>Materiales de enseñanza para el cuidador de niños</t>
  </si>
  <si>
    <t>Materiales de enseñanza para el cuidado de niños</t>
  </si>
  <si>
    <t>Libros de ideas o recursos del plan de estudios de bachillerato básico</t>
  </si>
  <si>
    <t>Libros de ideas o recursos del plan de estudios de bachillerato</t>
  </si>
  <si>
    <t>Proyectos de estudio independiente de economía doméstica</t>
  </si>
  <si>
    <t>Recursos o guías de proyectos o actividades de economía doméstica</t>
  </si>
  <si>
    <t>Materiales didácticos sobre el automóvil</t>
  </si>
  <si>
    <t>Materiales didácticos de construcción</t>
  </si>
  <si>
    <t>Materiales didácticos de diseño o delineación</t>
  </si>
  <si>
    <t>Materiales didácticos de electricidad o electrónica</t>
  </si>
  <si>
    <t>Materiales didácticos de artes gráficas o fotografía</t>
  </si>
  <si>
    <t>Materiales didácticos de  horticultura</t>
  </si>
  <si>
    <t>Materiales didácticos de manufactura</t>
  </si>
  <si>
    <t>Materiales didácticos de seguridad o peligro</t>
  </si>
  <si>
    <t>Materiales didácticos de soldadura</t>
  </si>
  <si>
    <t>Materiales didácticos de agricultura</t>
  </si>
  <si>
    <t>Materiales didácticos de biotecnología</t>
  </si>
  <si>
    <t>Materiales didácticos de comunicaciones</t>
  </si>
  <si>
    <t>Materiales didácticos de informática</t>
  </si>
  <si>
    <t>Materiales didácticos de energía o electricidad</t>
  </si>
  <si>
    <t>Materiales didácticos del medio ambiente</t>
  </si>
  <si>
    <t>Materiales didácticos de materiales</t>
  </si>
  <si>
    <t>Materiales didácticos de medicina</t>
  </si>
  <si>
    <t>Materiales didácticos de transporte</t>
  </si>
  <si>
    <t>Materiales didácticos de sistemas de armas</t>
  </si>
  <si>
    <t>Materiales didácticos del motor o sus partes</t>
  </si>
  <si>
    <t>Materiales didácticos de instrumentos de navegación</t>
  </si>
  <si>
    <t>Materiales didácticos de mecánica de fluidos o máquinas</t>
  </si>
  <si>
    <t>Materiales didácticos de robótica</t>
  </si>
  <si>
    <t>Materiales didácticos de sistemas de refrigeración</t>
  </si>
  <si>
    <t>Kits de ciencias forenses</t>
  </si>
  <si>
    <t>Materiales de enseñanza de ciencias forenses</t>
  </si>
  <si>
    <t>Kits de electrónica</t>
  </si>
  <si>
    <t>Suministros para la enseñanza de electrónica</t>
  </si>
  <si>
    <t>Paquetes de gráficos</t>
  </si>
  <si>
    <t>Gráficos para el salón de clase</t>
  </si>
  <si>
    <t>Afiches o sets para el salón de clases</t>
  </si>
  <si>
    <t>Afiches de creación  personal</t>
  </si>
  <si>
    <t>Soportes de gráficos o accesorios</t>
  </si>
  <si>
    <t>Sets de carteleras grandes</t>
  </si>
  <si>
    <t>Sets de carteleras del calendario</t>
  </si>
  <si>
    <t>Sets de carteleras para la primera infancia</t>
  </si>
  <si>
    <t>Sets de carteleras de idiomas</t>
  </si>
  <si>
    <t>Sets carteleras de matemáticas</t>
  </si>
  <si>
    <t>Sets de carteleras multipropósito</t>
  </si>
  <si>
    <t>Sets de carteleras de ciencias</t>
  </si>
  <si>
    <t>Sets de carteleras de temporada</t>
  </si>
  <si>
    <t>Sets de carteleras de ciencias sociales</t>
  </si>
  <si>
    <t>Pendones para el salón de clase</t>
  </si>
  <si>
    <t>Paquetes de bordes</t>
  </si>
  <si>
    <t>Carteles para el salón de clase</t>
  </si>
  <si>
    <t>Bordes o ribetes corrugados</t>
  </si>
  <si>
    <t>Bordes o ribetes festoneados y troquelados con formas</t>
  </si>
  <si>
    <t>Bordes o ribetes brillantes</t>
  </si>
  <si>
    <t>Bordes o ribetes rectos</t>
  </si>
  <si>
    <t>Almacenaje de bordes o ribetes</t>
  </si>
  <si>
    <t>Bloques con letras o números</t>
  </si>
  <si>
    <t>Letras o números sueltos</t>
  </si>
  <si>
    <t>Letras o números en cursiva</t>
  </si>
  <si>
    <t>Letras o números autoadhesivos</t>
  </si>
  <si>
    <t>Letras o números brillantes</t>
  </si>
  <si>
    <t>Letras o números para calcar</t>
  </si>
  <si>
    <t>Kits de decoración para el salón de clase</t>
  </si>
  <si>
    <t>Decoraciones para puertas</t>
  </si>
  <si>
    <t>Móviles</t>
  </si>
  <si>
    <t>Decoraciones de dos caras</t>
  </si>
  <si>
    <t>Decoraciones para adherir a las ventanas</t>
  </si>
  <si>
    <t>Sistemas decorativos de almacenaje</t>
  </si>
  <si>
    <t>Cintas o cintas onduladas decorativas</t>
  </si>
  <si>
    <t>Botones decorativos</t>
  </si>
  <si>
    <t>Figuras o cuerdas decorativas</t>
  </si>
  <si>
    <t>Aerosoles decorativos</t>
  </si>
  <si>
    <t>Pinturas</t>
  </si>
  <si>
    <t>Esculturas</t>
  </si>
  <si>
    <t>Estatuas</t>
  </si>
  <si>
    <t>Retratos</t>
  </si>
  <si>
    <t>Dibujos</t>
  </si>
  <si>
    <t>Cuadros</t>
  </si>
  <si>
    <t>Litografías</t>
  </si>
  <si>
    <t>Afiches</t>
  </si>
  <si>
    <t>Vasija decorativa</t>
  </si>
  <si>
    <t>Pergaminos</t>
  </si>
  <si>
    <t>Fotografías</t>
  </si>
  <si>
    <t>Adhesivos decorativos</t>
  </si>
  <si>
    <t>Papel para dibujo de sulfito</t>
  </si>
  <si>
    <t>Papel para dibujo de pasta de madera triturada</t>
  </si>
  <si>
    <t>Papel para dibujo de calcar o pergamino</t>
  </si>
  <si>
    <t>Papel bond para para dibujo</t>
  </si>
  <si>
    <t>Papel de dibujo para carboncillo o pastel</t>
  </si>
  <si>
    <t>Papel brístol para dibujo</t>
  </si>
  <si>
    <t>Hojas de papel para acuarela</t>
  </si>
  <si>
    <t>Cuadernos de papel para acuarela</t>
  </si>
  <si>
    <t>Blocs de papel para acuarela</t>
  </si>
  <si>
    <t>Papel para pintura dactilar</t>
  </si>
  <si>
    <t>Cartulina de sulfito</t>
  </si>
  <si>
    <t>Cartulina de pasta de madera triturada</t>
  </si>
  <si>
    <t>Cartulina metalizada</t>
  </si>
  <si>
    <t>Papeles para manualidades de origami</t>
  </si>
  <si>
    <t>Confeti de plástico o de papel</t>
  </si>
  <si>
    <t>Papel crepé para manualidades</t>
  </si>
  <si>
    <t>Papel de seda para manualidades</t>
  </si>
  <si>
    <t>Papel corrugado para manualidades</t>
  </si>
  <si>
    <t>Papel con impresión de patrones para manualidades</t>
  </si>
  <si>
    <t>Papel para manualidades autoadhesivo</t>
  </si>
  <si>
    <t>Papel fluorescente</t>
  </si>
  <si>
    <t>Papel hecho a mano</t>
  </si>
  <si>
    <t>Papel kraft</t>
  </si>
  <si>
    <t>Paneles de lienzo</t>
  </si>
  <si>
    <t>Lienzo preestirado</t>
  </si>
  <si>
    <t>Lienzo imprimado</t>
  </si>
  <si>
    <t>Lienzo sin imprimar</t>
  </si>
  <si>
    <t>Paneles de madera comprimida</t>
  </si>
  <si>
    <t>Cuadernos de papel imitación lienzo</t>
  </si>
  <si>
    <t>Papel japonés para grabado</t>
  </si>
  <si>
    <t>Papel para grabado para huecograbado o litografía</t>
  </si>
  <si>
    <t>Papel para grabado para impresión xilográfica</t>
  </si>
  <si>
    <t>Papel metálico</t>
  </si>
  <si>
    <t>Películas de acetato, vinilo o poliéster</t>
  </si>
  <si>
    <t>Películas de celofán</t>
  </si>
  <si>
    <t>Hojas de acrílico</t>
  </si>
  <si>
    <t>Tableros de ilustración</t>
  </si>
  <si>
    <t>Láminas de paspartú</t>
  </si>
  <si>
    <t>Tablero de montaje</t>
  </si>
  <si>
    <t>Tablero de montaje de núcleo de espuma</t>
  </si>
  <si>
    <t>Cartón duro o cartón de colores de dos caras</t>
  </si>
  <si>
    <t>Tablero para presentaciones</t>
  </si>
  <si>
    <t>Papeles borrador para arte</t>
  </si>
  <si>
    <t>Carteles borrador para arte</t>
  </si>
  <si>
    <t>Accesorios borrador para arte</t>
  </si>
  <si>
    <t>Papel brillante</t>
  </si>
  <si>
    <t>Cartones de colores</t>
  </si>
  <si>
    <t>Papel vegetal prensado</t>
  </si>
  <si>
    <t>Accesorios o tableros para dibujo o bosquejo</t>
  </si>
  <si>
    <t>Tablillas de escritura</t>
  </si>
  <si>
    <t>Hojas de transferencia</t>
  </si>
  <si>
    <t>Pintura témpera líquida tradicional</t>
  </si>
  <si>
    <t>Pintura témpera líquida contemporánea</t>
  </si>
  <si>
    <t>Pintura témpera en polvo</t>
  </si>
  <si>
    <t>Pintura témpera lavable</t>
  </si>
  <si>
    <t>Pastillas de témpera</t>
  </si>
  <si>
    <t>Pintura líquida para cuerpo o cara</t>
  </si>
  <si>
    <t>Pintura en pasta para cuerpo o cara</t>
  </si>
  <si>
    <t>Pintura de marcador para cuerpo o cara</t>
  </si>
  <si>
    <t>Pintura de tatuaje provisional</t>
  </si>
  <si>
    <t>Pintura dactilar  lavable</t>
  </si>
  <si>
    <t>Pintura acrílica estilo escolar</t>
  </si>
  <si>
    <t>Pintura acrílica para aerógrafo</t>
  </si>
  <si>
    <t>Pinturas o medios al oleo sintéticos tratados con calor</t>
  </si>
  <si>
    <t>Pinturas o medios al óleo solubles en agua</t>
  </si>
  <si>
    <t>Pintura removible de baja viscosidad para vidrio o cerámica</t>
  </si>
  <si>
    <t>Pintura permanente de baja viscosidad para vidrio o cerámica</t>
  </si>
  <si>
    <t>Pintura gel removible de alta viscosidad para vidrio o cerámica</t>
  </si>
  <si>
    <t>Pintura gel permanente de alta viscosidad para vidrio o cerámica</t>
  </si>
  <si>
    <t>Pintura para cerámica o vidrio horneado</t>
  </si>
  <si>
    <t>Pintura para vidrio o cerámica de sistema de marcador</t>
  </si>
  <si>
    <t>Pintura de acuarela de platillo</t>
  </si>
  <si>
    <t>Pintura de acuarela en tubo</t>
  </si>
  <si>
    <t>Pintura de acuarela líquida</t>
  </si>
  <si>
    <t>Pintura de enmascarar para acuarela líquida</t>
  </si>
  <si>
    <t>Medios para pintura de acuarela</t>
  </si>
  <si>
    <t>Pinceles para acuarela</t>
  </si>
  <si>
    <t>Pinceles orientales</t>
  </si>
  <si>
    <t>Pinceles de utilidad</t>
  </si>
  <si>
    <t>Pinceles especializados</t>
  </si>
  <si>
    <t>Pinceles de caballete</t>
  </si>
  <si>
    <t>Espátulas de paleta</t>
  </si>
  <si>
    <t>Rodillos para impresión a mano</t>
  </si>
  <si>
    <t>Sellos de esponja</t>
  </si>
  <si>
    <t>Espátulas para aplicación de pintura</t>
  </si>
  <si>
    <t>Pipetas para mezclar pinturas o tintes</t>
  </si>
  <si>
    <t>Peinillas o utensilios para aplicación de pintura o tinta</t>
  </si>
  <si>
    <t>Paletas para mezclar pintura o tinta</t>
  </si>
  <si>
    <t>Vasijas para pintura o para mezclar o almacenar pintura</t>
  </si>
  <si>
    <t>Botellas o tazas para pintura</t>
  </si>
  <si>
    <t>Productos de limpieza de utensilios o pinceles</t>
  </si>
  <si>
    <t>Delantales para pintar</t>
  </si>
  <si>
    <t>Blusones para artistas</t>
  </si>
  <si>
    <t>Tiras extensoras</t>
  </si>
  <si>
    <t>Extensores de lienzo</t>
  </si>
  <si>
    <t>Caballetes metálicos</t>
  </si>
  <si>
    <t>Caballetes de madera</t>
  </si>
  <si>
    <t>Caballetes de sobremesa</t>
  </si>
  <si>
    <t>Caballetes de presentación</t>
  </si>
  <si>
    <t>Portafolio para dibujos</t>
  </si>
  <si>
    <t>Pintura al gouache</t>
  </si>
  <si>
    <t>Bandejas para pinturas</t>
  </si>
  <si>
    <t>Aerógrafos para arte</t>
  </si>
  <si>
    <t>Guillotinas para cortar papel</t>
  </si>
  <si>
    <t>Cortadora de paspartú</t>
  </si>
  <si>
    <t>Cuchillas para paspartú</t>
  </si>
  <si>
    <t>Espátulas de artista</t>
  </si>
  <si>
    <t>Cortador rotativo de tela o papel</t>
  </si>
  <si>
    <t>Cortadoras de papel en círculos u óvalos</t>
  </si>
  <si>
    <t>Marcos de madera preensamblados</t>
  </si>
  <si>
    <t>Marcos de secciones de madera</t>
  </si>
  <si>
    <t>Marcos metálicos preensamblados</t>
  </si>
  <si>
    <t>Marcos de secciones de metal</t>
  </si>
  <si>
    <t>Marcos  ajustables</t>
  </si>
  <si>
    <t>Marcos de plástico</t>
  </si>
  <si>
    <t>Marcos en forma de cubo transparente</t>
  </si>
  <si>
    <t>Clavadoras de puntillas o accesorios para marcos</t>
  </si>
  <si>
    <t>Caja de ingletes</t>
  </si>
  <si>
    <t>Dispositivos para colgar cuadros</t>
  </si>
  <si>
    <t>Paneles acrílicos para marcos</t>
  </si>
  <si>
    <t>Paneles de vidrio para marcos</t>
  </si>
  <si>
    <t>Organizadores o álbumes para fotos</t>
  </si>
  <si>
    <t>Monturas magnéticas para marcos</t>
  </si>
  <si>
    <t>Kits de marcos</t>
  </si>
  <si>
    <t>Marcadores a base de agua</t>
  </si>
  <si>
    <t>Marcadores de base disolvente</t>
  </si>
  <si>
    <t>Marcadores lavables</t>
  </si>
  <si>
    <t>Marcadores para caligrafía</t>
  </si>
  <si>
    <t>Marcadores de tela</t>
  </si>
  <si>
    <t>Marcadores metálicos</t>
  </si>
  <si>
    <t>Marcadores de témpera o tiza para ventanas</t>
  </si>
  <si>
    <t>Marcadores de pintura</t>
  </si>
  <si>
    <t>Crayones de cera</t>
  </si>
  <si>
    <t>Crayones de base de soya</t>
  </si>
  <si>
    <t>Crayones especializados</t>
  </si>
  <si>
    <t>Crayones de acuarela</t>
  </si>
  <si>
    <t>Pastel seco</t>
  </si>
  <si>
    <t>Pastel de tiza</t>
  </si>
  <si>
    <t>Pastel a base de aceite</t>
  </si>
  <si>
    <t>Carboncillo</t>
  </si>
  <si>
    <t>Carboncillo vine</t>
  </si>
  <si>
    <t>Lápices de grafito</t>
  </si>
  <si>
    <t>Lápices de colores para dibujar de base de cera</t>
  </si>
  <si>
    <t>Carboncillos</t>
  </si>
  <si>
    <t>Lápices de acuarela</t>
  </si>
  <si>
    <t>Bolígrafos de base acuosa</t>
  </si>
  <si>
    <t>Bolígrafos permanentes</t>
  </si>
  <si>
    <t>Bolígrafos de gel</t>
  </si>
  <si>
    <t>Rapidógrafos</t>
  </si>
  <si>
    <t>Bolígrafos para caligrafía</t>
  </si>
  <si>
    <t>Borradores de lápices color rosados</t>
  </si>
  <si>
    <t>Borradores de goma moldeable</t>
  </si>
  <si>
    <t>Borradores de vinilo</t>
  </si>
  <si>
    <t>Borradores de plástico</t>
  </si>
  <si>
    <t>Borradores de goma</t>
  </si>
  <si>
    <t>Borrador de crayón</t>
  </si>
  <si>
    <t>Plumillas o sus accesorios</t>
  </si>
  <si>
    <t>Kits de caligrafía</t>
  </si>
  <si>
    <t>Fijadores de dibujo</t>
  </si>
  <si>
    <t>Telas de dibujo</t>
  </si>
  <si>
    <t>Maniquíes de madera</t>
  </si>
  <si>
    <t>Paneles o espejos de acrílico transparente</t>
  </si>
  <si>
    <t>Placas de fricción de plástico</t>
  </si>
  <si>
    <t>Accesorios para ayudas de estudio</t>
  </si>
  <si>
    <t>Modelos anatómicos</t>
  </si>
  <si>
    <t>Pantallas de fondo</t>
  </si>
  <si>
    <t>Sellos de estampación de caucho</t>
  </si>
  <si>
    <t>Almohadilla para sellos de estampación de caucho</t>
  </si>
  <si>
    <t>Accesorios para estampación de caucho</t>
  </si>
  <si>
    <t>Linóleo para impresión xilográfica</t>
  </si>
  <si>
    <t>Bloques de madera para impresión</t>
  </si>
  <si>
    <t>Bloques sintéticos para impresión</t>
  </si>
  <si>
    <t>Accesorios para impresión xilográfica</t>
  </si>
  <si>
    <t>Planchas de huecograbado o litografía</t>
  </si>
  <si>
    <t>Mantillas para huecograbado o litografía</t>
  </si>
  <si>
    <t>Limpiones para huecograbado o litografía</t>
  </si>
  <si>
    <t>Planchas calientes para huecograbado o litografía</t>
  </si>
  <si>
    <t>Prensas de impresión para huecograbado o litografía</t>
  </si>
  <si>
    <t>Rodillos y aplanadoras de impresión</t>
  </si>
  <si>
    <t>Utensilios de grabado para huecograbado</t>
  </si>
  <si>
    <t>Estaciones de impresión o pantallas para serigrafía</t>
  </si>
  <si>
    <t>Accesorios para serigrafía</t>
  </si>
  <si>
    <t>Punzones para grabado</t>
  </si>
  <si>
    <t>Extendedores de tinta de impresión</t>
  </si>
  <si>
    <t>Tintas para afiches a base de agua</t>
  </si>
  <si>
    <t>Tintas acrílicas a base de agua</t>
  </si>
  <si>
    <t>Tintas para serigrafía a base de aceite</t>
  </si>
  <si>
    <t>Tintas para textiles a base de agua</t>
  </si>
  <si>
    <t>Tintas para textiles a base de aceite</t>
  </si>
  <si>
    <t>Tintas de sublimación para grabado</t>
  </si>
  <si>
    <t>Tintas para huecograbado o litografía a base de aceite</t>
  </si>
  <si>
    <t>Tintas para monoimpresión a base de aceite</t>
  </si>
  <si>
    <t>Tintas para monoimpresión a base de agua</t>
  </si>
  <si>
    <t>Tintas para dibujar a base de agua</t>
  </si>
  <si>
    <t>Tintas para dibujar de base solvente</t>
  </si>
  <si>
    <t>Tintas para caligrafía</t>
  </si>
  <si>
    <t>Tintas para serigrafía</t>
  </si>
  <si>
    <t>Barnices litográficos</t>
  </si>
  <si>
    <t>Muselina</t>
  </si>
  <si>
    <t>Fieltro</t>
  </si>
  <si>
    <t>Pieles para manualidades</t>
  </si>
  <si>
    <t>Mezclas de algodón</t>
  </si>
  <si>
    <t>Lienzos estampables</t>
  </si>
  <si>
    <t>Estampables presensibilizados</t>
  </si>
  <si>
    <t>Estampables de algodón</t>
  </si>
  <si>
    <t>Estampables mezclados</t>
  </si>
  <si>
    <t>Ceras para batik</t>
  </si>
  <si>
    <t>Accesorios para batik</t>
  </si>
  <si>
    <t>Tela para batik</t>
  </si>
  <si>
    <t>Difuminadores</t>
  </si>
  <si>
    <t>Accesorios para tejer</t>
  </si>
  <si>
    <t>Agujas para coser a mano</t>
  </si>
  <si>
    <t>Kits de manualidades con cuerda</t>
  </si>
  <si>
    <t>Telares manuales</t>
  </si>
  <si>
    <t>Telares de mesa</t>
  </si>
  <si>
    <t>Telares de piso</t>
  </si>
  <si>
    <t>Cordón plástico (rexlace)</t>
  </si>
  <si>
    <t>Accesorios de encordado o acordonado</t>
  </si>
  <si>
    <t>Mechas para la fabricación de velas</t>
  </si>
  <si>
    <t>Moldes para la fabricación de velas</t>
  </si>
  <si>
    <t>Accesorios para la fabricación de velas</t>
  </si>
  <si>
    <t>Materiales para artesanías en madera</t>
  </si>
  <si>
    <t>Materiales para acabados</t>
  </si>
  <si>
    <t>Herramientas para quemado de madera</t>
  </si>
  <si>
    <t>Herramientas para tallar</t>
  </si>
  <si>
    <t>Juncos para cestería</t>
  </si>
  <si>
    <t>Kits para proyectos de cestería</t>
  </si>
  <si>
    <t>Fragmentos de vidrios de colores</t>
  </si>
  <si>
    <t>Herramientas o accesorios para vidrios de colores</t>
  </si>
  <si>
    <t>Utensilios para dar formas al papel</t>
  </si>
  <si>
    <t>Marcos de papel</t>
  </si>
  <si>
    <t>Platos o bandejas de papel</t>
  </si>
  <si>
    <t>Filtros de papel</t>
  </si>
  <si>
    <t>Formas de cartón ondulado</t>
  </si>
  <si>
    <t>Blondas de papel</t>
  </si>
  <si>
    <t>Bastidores o moldes para papel hecho a mano</t>
  </si>
  <si>
    <t>Láminas absorbentes o fieltros para papel hecho a mano</t>
  </si>
  <si>
    <t>Pulpa o materias primas para papel hecho a mano</t>
  </si>
  <si>
    <t>Azulejos para mosaico</t>
  </si>
  <si>
    <t>Moldes para mosaicos</t>
  </si>
  <si>
    <t>Herramientas para mosaicos</t>
  </si>
  <si>
    <t>Accesorios para mosaicos</t>
  </si>
  <si>
    <t>Pinturas o medios para esmaltar</t>
  </si>
  <si>
    <t>Formas de cobre</t>
  </si>
  <si>
    <t>Accesorios para esmaltar</t>
  </si>
  <si>
    <t>Hornos para esmaltar</t>
  </si>
  <si>
    <t>Formas para hechura de máscaras</t>
  </si>
  <si>
    <t>Cuentas pequeñas</t>
  </si>
  <si>
    <t>Cuentas tipo “pony”</t>
  </si>
  <si>
    <t>Cuentas de madera</t>
  </si>
  <si>
    <t>Cuentas de paja</t>
  </si>
  <si>
    <t>Cuentas de cerámica</t>
  </si>
  <si>
    <t>Cuentas surtidas o de decoración</t>
  </si>
  <si>
    <t>Accesorios de cuentas</t>
  </si>
  <si>
    <t>Cuentas de plástico</t>
  </si>
  <si>
    <t>Formas de icopor</t>
  </si>
  <si>
    <t>Utensilios para artesanía de espuma</t>
  </si>
  <si>
    <t>Cañas de felpilla grandes</t>
  </si>
  <si>
    <t>Cañas de felpilla de algodón</t>
  </si>
  <si>
    <t>Cañas de felpilla abultadas</t>
  </si>
  <si>
    <t>Lazos de papel</t>
  </si>
  <si>
    <t>Cintas de seda</t>
  </si>
  <si>
    <t>Cintas sintéticas</t>
  </si>
  <si>
    <t>Cintas decorativas</t>
  </si>
  <si>
    <t>Pompones acrílicos para manualidades</t>
  </si>
  <si>
    <t>Pompones brillantes para manualidades</t>
  </si>
  <si>
    <t>Cuentas de pompones para manualidades</t>
  </si>
  <si>
    <t>Ojos móviles no autoadhesivos</t>
  </si>
  <si>
    <t>Ojos móviles autoadhesivos</t>
  </si>
  <si>
    <t>Ojos móviles decorativos</t>
  </si>
  <si>
    <t>Materiales de cuero o de acordonados de cuero</t>
  </si>
  <si>
    <t>Accesorios de cuero</t>
  </si>
  <si>
    <t>Pegante de purpurina</t>
  </si>
  <si>
    <t>Puntos de purpurina</t>
  </si>
  <si>
    <t>Joyas de purpurina</t>
  </si>
  <si>
    <t>Purpurina de plástico</t>
  </si>
  <si>
    <t>Purpurina iridiscente</t>
  </si>
  <si>
    <t>Purpurina metálica</t>
  </si>
  <si>
    <t>Cordón de macramé</t>
  </si>
  <si>
    <t>Cuentas para macramé</t>
  </si>
  <si>
    <t>Accesorios para macramé</t>
  </si>
  <si>
    <t>Tintas para veteado</t>
  </si>
  <si>
    <t>Accesorios para veteado</t>
  </si>
  <si>
    <t>Lentejuelas o ribetes decorativos</t>
  </si>
  <si>
    <t>Planchas de corcho</t>
  </si>
  <si>
    <t>Tapones de corcho o accesorios</t>
  </si>
  <si>
    <t>Productos de pintura multicultural</t>
  </si>
  <si>
    <t>Productos de artesanía multicultural</t>
  </si>
  <si>
    <t>Esculturas de mylar</t>
  </si>
  <si>
    <t>Arcilla húmeda cocida en horno</t>
  </si>
  <si>
    <t>Arcilla seca cocida en horno</t>
  </si>
  <si>
    <t>Mobiliario para hornos</t>
  </si>
  <si>
    <t>Hornos para a cocción de cerámica</t>
  </si>
  <si>
    <t>Accesorios de hornos para la cocción de cerámica</t>
  </si>
  <si>
    <t>Tornos de alfarero para cerámicas hechas a mano</t>
  </si>
  <si>
    <t>Extrusoras para materiales de modelado</t>
  </si>
  <si>
    <t>Conos para hornos de cocción</t>
  </si>
  <si>
    <t>Paletas de alfarería</t>
  </si>
  <si>
    <t>Tornos de decoración para alfarería</t>
  </si>
  <si>
    <t>Utensilios para arcilla o modelado</t>
  </si>
  <si>
    <t>Azulejos de cerámica cocidos</t>
  </si>
  <si>
    <t>Recipientes para almacenamiento de arcilla</t>
  </si>
  <si>
    <t>Compuestos para modelado plastificados no endurecibles</t>
  </si>
  <si>
    <t>Compuestos para modelado  no endurecibles a base de aceite</t>
  </si>
  <si>
    <t>Compuestos para modelado o arcilla secados al aire</t>
  </si>
  <si>
    <t>Masa para modelado</t>
  </si>
  <si>
    <t>Papel maché</t>
  </si>
  <si>
    <t>Compuestos para modelado especializados</t>
  </si>
  <si>
    <t>Compuestos de yeso</t>
  </si>
  <si>
    <t>Compuestos para modelado o arcilla de endurecimiento en horno</t>
  </si>
  <si>
    <t>Compuestos para modelado de plástico</t>
  </si>
  <si>
    <t>Moldes para dar forma a los compuestos para modelado</t>
  </si>
  <si>
    <t>Kits para modelado de arcilla</t>
  </si>
  <si>
    <t>Hoja fina de metal de cobre</t>
  </si>
  <si>
    <t>Hoja fina de metal de  aluminio</t>
  </si>
  <si>
    <t>Alambre de aluminio</t>
  </si>
  <si>
    <t>Hoja fina de metal de latón</t>
  </si>
  <si>
    <t>Alambre de latón</t>
  </si>
  <si>
    <t>Placas o láminas de plata</t>
  </si>
  <si>
    <t>Alambre de plata</t>
  </si>
  <si>
    <t>Bolitas de peltre</t>
  </si>
  <si>
    <t>Lingotes de peltre</t>
  </si>
  <si>
    <t>Placas de láminas de bronce</t>
  </si>
  <si>
    <t>Alambre de cobre "nu gold"</t>
  </si>
  <si>
    <t>Alambre suave galvanizado</t>
  </si>
  <si>
    <t>Envoltura de yeso</t>
  </si>
  <si>
    <t>Resinas para vaciado</t>
  </si>
  <si>
    <t>Accesorios para esculturas</t>
  </si>
  <si>
    <t>Repisas para rompecabezas</t>
  </si>
  <si>
    <t>Ampollas o accesorios</t>
  </si>
  <si>
    <t>Utensilios o moldes o juguetes de plástico para arena o agua</t>
  </si>
  <si>
    <t>Arena para jugar</t>
  </si>
  <si>
    <t>Centros de actividades o mesas de arena o agua</t>
  </si>
  <si>
    <t>Sets de vehículos</t>
  </si>
  <si>
    <t>Sets de vías de agua</t>
  </si>
  <si>
    <t>Herramientas de juguete o kits de herramientas de juguete</t>
  </si>
  <si>
    <t>Escúter</t>
  </si>
  <si>
    <t>Bolsitas de fríjoles (beanbags)</t>
  </si>
  <si>
    <t>Juguetes táctiles</t>
  </si>
  <si>
    <t>Juguetes cognitivos</t>
  </si>
  <si>
    <t>Pianos</t>
  </si>
  <si>
    <t>Acordeones</t>
  </si>
  <si>
    <t>Órganos musicales</t>
  </si>
  <si>
    <t>Celestas</t>
  </si>
  <si>
    <t>Trompetas</t>
  </si>
  <si>
    <t>Trombones</t>
  </si>
  <si>
    <t>Sousafones</t>
  </si>
  <si>
    <t>Saxofones</t>
  </si>
  <si>
    <t>Silbatos</t>
  </si>
  <si>
    <t>Clarines</t>
  </si>
  <si>
    <t>Saxhorno</t>
  </si>
  <si>
    <t>Cornos franceses</t>
  </si>
  <si>
    <t>Melófonos</t>
  </si>
  <si>
    <t>Trompas alto</t>
  </si>
  <si>
    <t>Bombardinos barítono</t>
  </si>
  <si>
    <t>Fiscornos</t>
  </si>
  <si>
    <t>Clarinetes</t>
  </si>
  <si>
    <t>Oboes</t>
  </si>
  <si>
    <t>Flautas musicales</t>
  </si>
  <si>
    <t>Flautines</t>
  </si>
  <si>
    <t>Cornetas musicales</t>
  </si>
  <si>
    <t>Gaitas</t>
  </si>
  <si>
    <t>Armónicas</t>
  </si>
  <si>
    <t>Mirlitones</t>
  </si>
  <si>
    <t>Cornos ingleses</t>
  </si>
  <si>
    <t>Ocarinas</t>
  </si>
  <si>
    <t>Clavecines</t>
  </si>
  <si>
    <t>Clavicordios</t>
  </si>
  <si>
    <t>Guitarras</t>
  </si>
  <si>
    <t>Violines</t>
  </si>
  <si>
    <t>Arpas</t>
  </si>
  <si>
    <t>Banyos</t>
  </si>
  <si>
    <t>Mandolinas</t>
  </si>
  <si>
    <t>Violonchelos</t>
  </si>
  <si>
    <t>Bajos</t>
  </si>
  <si>
    <t>Platillos</t>
  </si>
  <si>
    <t>Campanas</t>
  </si>
  <si>
    <t>Panderetas</t>
  </si>
  <si>
    <t>Tambores</t>
  </si>
  <si>
    <t>Xilófonos</t>
  </si>
  <si>
    <t>Vibráfonos</t>
  </si>
  <si>
    <t>Metrónomos</t>
  </si>
  <si>
    <t>Lengüetas</t>
  </si>
  <si>
    <t>Cuerdas o plectros para instrumentos</t>
  </si>
  <si>
    <t>Clavijas de afinación</t>
  </si>
  <si>
    <t>Bases o soportes de partituras para instrumentos musicales</t>
  </si>
  <si>
    <t>Accesorios para instrumentos de cuerda</t>
  </si>
  <si>
    <t>Accesorio para instrumentos de percusión</t>
  </si>
  <si>
    <t>Cajas musicales o mecanismos</t>
  </si>
  <si>
    <t>Fundas o estuches o accesorios para instrumentos musicales</t>
  </si>
  <si>
    <t>Sordinas</t>
  </si>
  <si>
    <t>Barras de afinación</t>
  </si>
  <si>
    <t>Batutas</t>
  </si>
  <si>
    <t>Almohadillas de flautín</t>
  </si>
  <si>
    <t>Sets de grupos de acompañamiento</t>
  </si>
  <si>
    <t>Tubos de percusión</t>
  </si>
  <si>
    <t>Golpecitos de disco</t>
  </si>
  <si>
    <t>Velos para danza</t>
  </si>
  <si>
    <t>Palitos de ritmo</t>
  </si>
  <si>
    <t>Aros o bastones de ritmo</t>
  </si>
  <si>
    <t>Globos o pelotas de juguete</t>
  </si>
  <si>
    <t>Muñecas</t>
  </si>
  <si>
    <t>Casas de muñecas</t>
  </si>
  <si>
    <t>Animales o títeres de peluche</t>
  </si>
  <si>
    <t>Casas de juego</t>
  </si>
  <si>
    <t>Bloques de construcción</t>
  </si>
  <si>
    <t>Juguetes para montar</t>
  </si>
  <si>
    <t>Juguetes para jalar</t>
  </si>
  <si>
    <t>Kits de ciencias para niños</t>
  </si>
  <si>
    <t>Vehículos de juguete</t>
  </si>
  <si>
    <t>Trenes de juguete</t>
  </si>
  <si>
    <t>Juguetes inflables</t>
  </si>
  <si>
    <t>Partes o accesorios de muñecas</t>
  </si>
  <si>
    <t>Yoyós</t>
  </si>
  <si>
    <t>Cometas</t>
  </si>
  <si>
    <t>Tazos</t>
  </si>
  <si>
    <t>Caleidoscopios</t>
  </si>
  <si>
    <t>Pompones</t>
  </si>
  <si>
    <t>Piñatas</t>
  </si>
  <si>
    <t>Bumeranes</t>
  </si>
  <si>
    <t>Discos voladores</t>
  </si>
  <si>
    <t>Baldes de juguete</t>
  </si>
  <si>
    <t>Juguetes para el baño</t>
  </si>
  <si>
    <t>Sonajeros</t>
  </si>
  <si>
    <t>Armas de juguete</t>
  </si>
  <si>
    <t>Trompos</t>
  </si>
  <si>
    <t>Juegos educativos</t>
  </si>
  <si>
    <t>Juegos de mesa</t>
  </si>
  <si>
    <t>Naipes</t>
  </si>
  <si>
    <t>Juegos de video</t>
  </si>
  <si>
    <t>Rompecabezas</t>
  </si>
  <si>
    <t>Dados</t>
  </si>
  <si>
    <t>Bingo</t>
  </si>
  <si>
    <t>Juegos clásicos</t>
  </si>
  <si>
    <t>Juegos colaborativos</t>
  </si>
  <si>
    <t>Juegos de estrategia</t>
  </si>
  <si>
    <t>Accesorios para juegos</t>
  </si>
  <si>
    <t>Libros de juegos</t>
  </si>
  <si>
    <t>Juegos de lotería</t>
  </si>
  <si>
    <t>Juegos de memoria</t>
  </si>
  <si>
    <t>Kits de juegos</t>
  </si>
  <si>
    <t>equipo para motricidad gruesa o equilibrio</t>
  </si>
  <si>
    <t>Piscinas de pelotas y accesorios</t>
  </si>
  <si>
    <t>Casitas de juego</t>
  </si>
  <si>
    <t>Triciclos o carretillas</t>
  </si>
  <si>
    <t>zonas acolchadas de juego</t>
  </si>
  <si>
    <t>Sets de construcción</t>
  </si>
  <si>
    <t>Esteras para juegos</t>
  </si>
  <si>
    <t>Sistemas de trenes o accesorios</t>
  </si>
  <si>
    <t>Bloques de unidades</t>
  </si>
  <si>
    <t>Vehículos de juego</t>
  </si>
  <si>
    <t>Animales de juguete</t>
  </si>
  <si>
    <t>Disfraces o accesorios</t>
  </si>
  <si>
    <t>Centros para vestirse</t>
  </si>
  <si>
    <t>Unidades o accesorios para el cuidado de la casa</t>
  </si>
  <si>
    <t>Platos de comida de  juguete o accesorios</t>
  </si>
  <si>
    <t>Kits o materiales para juegos de simulación</t>
  </si>
  <si>
    <t>Operaciones de pesca comercial</t>
  </si>
  <si>
    <t>Servicios de puerto para la flota pesquera</t>
  </si>
  <si>
    <t>Instalaciones pesqueras en tierra</t>
  </si>
  <si>
    <t>Operaciones de pesca de altura</t>
  </si>
  <si>
    <t>Pesca por sonar</t>
  </si>
  <si>
    <t>Pesca de ballenas</t>
  </si>
  <si>
    <t>Pesca de arrastre</t>
  </si>
  <si>
    <t>Pesca con sedal y anzuelo</t>
  </si>
  <si>
    <t>Pesca con redes barrederas</t>
  </si>
  <si>
    <t>Redes de pesca</t>
  </si>
  <si>
    <t>Servicios de información o documentación de la industria pesquera</t>
  </si>
  <si>
    <t>Servicios de investigación o experimentación de la industria pesquera</t>
  </si>
  <si>
    <t>Recopilación o distribución de datos de la industria pesquera</t>
  </si>
  <si>
    <t>Explotación comercial de los recursos pesqueros</t>
  </si>
  <si>
    <t>Administración de la flota pesquera</t>
  </si>
  <si>
    <t>Cooperativas de pesca</t>
  </si>
  <si>
    <t>Conservación o protección de los recursos pesqueros</t>
  </si>
  <si>
    <t>Servicios tecnológicos de pesca</t>
  </si>
  <si>
    <t>Servicios de producción de los subproductos de la pesca</t>
  </si>
  <si>
    <t>Producción pesquera</t>
  </si>
  <si>
    <t>Almacenamiento de pescados</t>
  </si>
  <si>
    <t>Recursos de la pesca en aguas interiores</t>
  </si>
  <si>
    <t>Recursos de estanques piscícolas</t>
  </si>
  <si>
    <t>Criadero de peces</t>
  </si>
  <si>
    <t>Fincas piscícolas</t>
  </si>
  <si>
    <t>Recursos de subproductos de la pesca</t>
  </si>
  <si>
    <t>Evaluación de los recursos de las pesquerías</t>
  </si>
  <si>
    <t>Maricultura</t>
  </si>
  <si>
    <t>Ostricultura</t>
  </si>
  <si>
    <t>Cría de mariscos</t>
  </si>
  <si>
    <t>Cultivo de camarones</t>
  </si>
  <si>
    <t>Piscicultura</t>
  </si>
  <si>
    <t>Servicios de siembra de árboles, arbustos o plantas ornamentales</t>
  </si>
  <si>
    <t>Servicios de poda de arbustos o plantas ornamentales</t>
  </si>
  <si>
    <t>Servicios de poda de árboles</t>
  </si>
  <si>
    <t>Servicios de apuntalamiento</t>
  </si>
  <si>
    <t>Servicios de cirugía arbórea</t>
  </si>
  <si>
    <t>Servicios de arbolistas</t>
  </si>
  <si>
    <t>Servicios de traslado de árboles, arbustos o plantas ornamentales</t>
  </si>
  <si>
    <t>Servicios de fumigación  de plantas o árboles ornamentales</t>
  </si>
  <si>
    <t>Servicios de plantación</t>
  </si>
  <si>
    <t>Servicios de vivero</t>
  </si>
  <si>
    <t>Servicios de floricultura</t>
  </si>
  <si>
    <t>Servicio de administración o mantenimiento de huertos</t>
  </si>
  <si>
    <t>Servicios de administración o mantenimiento de viñedos</t>
  </si>
  <si>
    <t>Servicios de plantación o mantenimiento de jardines</t>
  </si>
  <si>
    <t>Servicios de asesoría en horticultura</t>
  </si>
  <si>
    <t>Servicios de mantenimiento de cementerios</t>
  </si>
  <si>
    <t>Servicios de mantenimiento del césped</t>
  </si>
  <si>
    <t>Servicio de mantenimiento del césped en las carreteras</t>
  </si>
  <si>
    <t>Servicios de acolchado orgánico</t>
  </si>
  <si>
    <t>Servicios de siembra</t>
  </si>
  <si>
    <t>Servicios de corte de césped</t>
  </si>
  <si>
    <t>Servicios de siembra de ramitas</t>
  </si>
  <si>
    <t>Servicios de fumigación  de parques o jardines</t>
  </si>
  <si>
    <t>Servicios de administración o mantenimiento de parques</t>
  </si>
  <si>
    <t>Administración de hatos lecheros</t>
  </si>
  <si>
    <t>Fomento de la industria láctea</t>
  </si>
  <si>
    <t>Tecnología lechera</t>
  </si>
  <si>
    <t>Servicios de laboratorio de lácteos</t>
  </si>
  <si>
    <t>Elaboración propia de fincas  lecheras</t>
  </si>
  <si>
    <t>Cría de ganado</t>
  </si>
  <si>
    <t>Servicios de genética ganadera</t>
  </si>
  <si>
    <t>Sericultura</t>
  </si>
  <si>
    <t>Explotación ganadera</t>
  </si>
  <si>
    <t>Sistemas de cría en fincas</t>
  </si>
  <si>
    <t>Servicios de producción de aves de corral</t>
  </si>
  <si>
    <t>Servicios de reproducción de ganado menor</t>
  </si>
  <si>
    <t>Servicios de producción bovina</t>
  </si>
  <si>
    <t>Apicultura</t>
  </si>
  <si>
    <t>Selección ganadera</t>
  </si>
  <si>
    <t>Servicios de exhibición de ganado</t>
  </si>
  <si>
    <t>Servicios de sacrificio de ganado</t>
  </si>
  <si>
    <t>Administración de hatos</t>
  </si>
  <si>
    <t>Servicios de cría y cuidado del ganado</t>
  </si>
  <si>
    <t>Servicios de cría de animales domésticos</t>
  </si>
  <si>
    <t>Servicios de cuidado de animales domésticos</t>
  </si>
  <si>
    <t>Servicios de residencia canina</t>
  </si>
  <si>
    <t>Mejoramiento de pastizales</t>
  </si>
  <si>
    <t>Manejo de pasturas</t>
  </si>
  <si>
    <t>Investigación de tierras de pastoreo</t>
  </si>
  <si>
    <t>Nutrición animal</t>
  </si>
  <si>
    <t>Control de enfermedades animales</t>
  </si>
  <si>
    <t>Tripanosomiasis animal</t>
  </si>
  <si>
    <t>Servicios de control de patas y boca</t>
  </si>
  <si>
    <t>Servicios de medicación preventiva de salud animal</t>
  </si>
  <si>
    <t>Servicios de vacunación animal</t>
  </si>
  <si>
    <t>Administración veterinaria</t>
  </si>
  <si>
    <t>Tecnología para laboratorio veterinario</t>
  </si>
  <si>
    <t>Servicios hospitalarios para animales</t>
  </si>
  <si>
    <t>Servicios de información de salud animal</t>
  </si>
  <si>
    <t>Servicios de control o evaluación de la desertificación</t>
  </si>
  <si>
    <t>Servicios de conservación o protección del suelo</t>
  </si>
  <si>
    <t>Servicios de control de la erosión</t>
  </si>
  <si>
    <t>Fijación de dunas</t>
  </si>
  <si>
    <t>Acondicionamiento del suelo</t>
  </si>
  <si>
    <t>Mejoramiento del suelo</t>
  </si>
  <si>
    <t>Servicios de aplicación de fertilizantes</t>
  </si>
  <si>
    <t>Servicios de esparcido de cal</t>
  </si>
  <si>
    <t>Servicios de arado</t>
  </si>
  <si>
    <t>Servicios de preparación de semilleros</t>
  </si>
  <si>
    <t>Servicios de tratamiento químico del suelo</t>
  </si>
  <si>
    <t>Planificación de tierras</t>
  </si>
  <si>
    <t>Evaluación de tierras</t>
  </si>
  <si>
    <t>Recuperación de tierras</t>
  </si>
  <si>
    <t>Planificación o valoración de zonas agroecológicas</t>
  </si>
  <si>
    <t>Clasificación del suelo</t>
  </si>
  <si>
    <t>Ordenación de las cuencas hidrográficas</t>
  </si>
  <si>
    <t>Análisis de fertilidad del suelo</t>
  </si>
  <si>
    <t>Pedología</t>
  </si>
  <si>
    <t>Servicios de multiplicación de semillas</t>
  </si>
  <si>
    <t>Hidroponía</t>
  </si>
  <si>
    <t>Producción de hierba o forraje</t>
  </si>
  <si>
    <t>Producción de plantas aromáticas</t>
  </si>
  <si>
    <t>Producción de productos agrícolas para elaboración de bebidas</t>
  </si>
  <si>
    <t>Producción de cacao</t>
  </si>
  <si>
    <t>Producción de remolacha azucarera o caña de azúcar</t>
  </si>
  <si>
    <t>Producción de nueces</t>
  </si>
  <si>
    <t>Producción de cultivos productores de aceites esenciales</t>
  </si>
  <si>
    <t>Producción de plantas textiles</t>
  </si>
  <si>
    <t>Producción de fruta</t>
  </si>
  <si>
    <t>Producción de granos o legumbres</t>
  </si>
  <si>
    <t>Producción de plantas insecticidas</t>
  </si>
  <si>
    <t>Producción de plantas medicinales</t>
  </si>
  <si>
    <t>Producción de raíces o tubérculos</t>
  </si>
  <si>
    <t>Producción de cereales</t>
  </si>
  <si>
    <t>Producción de plantas de caucho</t>
  </si>
  <si>
    <t>Producción de cultivos de especias</t>
  </si>
  <si>
    <t>Producción de cultivos de tabaco</t>
  </si>
  <si>
    <t>Producción de hortalizas</t>
  </si>
  <si>
    <t>Servicios de fumigación de cultivos</t>
  </si>
  <si>
    <t>Servicios de control biológico</t>
  </si>
  <si>
    <t>Servicios de control de las malas hierbas</t>
  </si>
  <si>
    <t>Servicios de herbicidas</t>
  </si>
  <si>
    <t>Servicios de manejo integrado de plagas</t>
  </si>
  <si>
    <t>Fitopatología</t>
  </si>
  <si>
    <t>Control de langostas</t>
  </si>
  <si>
    <t>Servicios de invernaderos</t>
  </si>
  <si>
    <t>Servicios de fertilizantes</t>
  </si>
  <si>
    <t>Administración de cultivos</t>
  </si>
  <si>
    <t>Sustitución de cultivos</t>
  </si>
  <si>
    <t>Servicios de extensión</t>
  </si>
  <si>
    <t>Especialización de cultivos</t>
  </si>
  <si>
    <t>Gestión de sistemas de explotación agrícola de cultivo</t>
  </si>
  <si>
    <t>Servicios de asesoría en la rotación o diversificación de cultivos</t>
  </si>
  <si>
    <t>Servicios de taxonomía de plantas</t>
  </si>
  <si>
    <t>Entomología de cultivos extensivos</t>
  </si>
  <si>
    <t>Servicios de siembra de árboles de huerta o viñedos</t>
  </si>
  <si>
    <t>Servicios de brotes o ramitas</t>
  </si>
  <si>
    <t>Servicios de cultivos agrícolas</t>
  </si>
  <si>
    <t>Servicios de siembra de cultivos</t>
  </si>
  <si>
    <t>Servicios de cosecha de granos comerciales</t>
  </si>
  <si>
    <t>Servicios de cosecha de frutales o nueces</t>
  </si>
  <si>
    <t>Servicios de cosecha de cultivos extensivos</t>
  </si>
  <si>
    <t>Servicios de cosecha de semillas</t>
  </si>
  <si>
    <t>Servicios relativos a silos</t>
  </si>
  <si>
    <t>Servicios de secado de granos</t>
  </si>
  <si>
    <t>Servicios de procesamiento de la cosecha</t>
  </si>
  <si>
    <t>Servicios de preparación del mercado para cultivos extensivos</t>
  </si>
  <si>
    <t>Servicios de preparación del mercado para cultivos comerciales de granos</t>
  </si>
  <si>
    <t>Servicios de preparación del mercado para productos hortenses</t>
  </si>
  <si>
    <t>Servicios de preparación del mercado para productos frutales</t>
  </si>
  <si>
    <t>Servicios de preparación del mercado para nueces</t>
  </si>
  <si>
    <t>Servicios de desmotado</t>
  </si>
  <si>
    <t>Servicios de limpieza de cultivos</t>
  </si>
  <si>
    <t>Servicios de enfriamiento o refrigeración</t>
  </si>
  <si>
    <t>Servicios de gestión de recursos forestales</t>
  </si>
  <si>
    <t>Control de plagas forestales</t>
  </si>
  <si>
    <t>Organizaciones, asociaciones o cooperativas forestales</t>
  </si>
  <si>
    <t>Servicios de administración forestal</t>
  </si>
  <si>
    <t>Inventario forestal</t>
  </si>
  <si>
    <t>Seguimiento o evaluación forestal</t>
  </si>
  <si>
    <t>Servicios de forestación</t>
  </si>
  <si>
    <t>Servicios de asistencia forestal</t>
  </si>
  <si>
    <t>Gestión de viveros forestales</t>
  </si>
  <si>
    <t>Planificación sectorial forestal</t>
  </si>
  <si>
    <t>Servicios de producción no maderera</t>
  </si>
  <si>
    <t>Producción de aceites esenciales</t>
  </si>
  <si>
    <t>Servicios de producción maderera</t>
  </si>
  <si>
    <t>Producción de colorantes</t>
  </si>
  <si>
    <t>Producción forestal comestible</t>
  </si>
  <si>
    <t>Servicios de prueba de madera</t>
  </si>
  <si>
    <t>Corte o tala de troncos</t>
  </si>
  <si>
    <t>Cosecha forestal de zonas montañosas</t>
  </si>
  <si>
    <t>Operaciones especializadas para la cosecha forestal</t>
  </si>
  <si>
    <t>Cosecha de plantaciones</t>
  </si>
  <si>
    <t>Cosecha forestal de pantanos o manglares</t>
  </si>
  <si>
    <t>Cosecha de bosques de zonas templadas</t>
  </si>
  <si>
    <t>Cosecha de bosques altos tropicales</t>
  </si>
  <si>
    <t>Conservación de recursos genéticos forestales</t>
  </si>
  <si>
    <t>Servicios de protección forestal</t>
  </si>
  <si>
    <t>Rehabilitación de tierras forestales áridas</t>
  </si>
  <si>
    <t>Rompevientos o barreras naturales de protección forestal</t>
  </si>
  <si>
    <t>Servicios de conservación de parques o reservas forestales</t>
  </si>
  <si>
    <t>Ordenación de las cuencas hidrográficas forestales</t>
  </si>
  <si>
    <t>Control de las torrentes forestales</t>
  </si>
  <si>
    <t>Desarrollo de los recursos forestales</t>
  </si>
  <si>
    <t>Recursos agrosilvícolas</t>
  </si>
  <si>
    <t>Recursos de madera combustible</t>
  </si>
  <si>
    <t>Silvicultura</t>
  </si>
  <si>
    <t>Recursos de plantaciones áridas con agua de lluvia</t>
  </si>
  <si>
    <t>Recursos de plantaciones de hoja ancha</t>
  </si>
  <si>
    <t>Plantaciones de coníferas</t>
  </si>
  <si>
    <t>Plantaciones de bosques tropicales húmedos</t>
  </si>
  <si>
    <t>Recursos de manglares</t>
  </si>
  <si>
    <t>Protección de la fauna</t>
  </si>
  <si>
    <t>Protección de la flora</t>
  </si>
  <si>
    <t>Servicios de ecodesarrollo</t>
  </si>
  <si>
    <t>Servicios de administración del ecosistema marino</t>
  </si>
  <si>
    <t>Servicios de administración del ecosistema terrestre</t>
  </si>
  <si>
    <t>Servicios de protección de los ecosistemas</t>
  </si>
  <si>
    <t>Servicios de evaluación de la calidad del agua</t>
  </si>
  <si>
    <t>Servicios de planificación de los recursos hidráulicos</t>
  </si>
  <si>
    <t>Inspección de aguas subterráneas o superficiales</t>
  </si>
  <si>
    <t>Servicios de cartografía de los recursos hidráulicos</t>
  </si>
  <si>
    <t>Aprovechamiento de los ríos</t>
  </si>
  <si>
    <t>Servicios para modelado de aguas subterráneas o superficiales</t>
  </si>
  <si>
    <t>Gestión de la calidad del agua</t>
  </si>
  <si>
    <t>Servicios de pruebas de agua</t>
  </si>
  <si>
    <t>Manejo de suelos inundables</t>
  </si>
  <si>
    <t>Servicios de asesoría en conservación del agua</t>
  </si>
  <si>
    <t>Servicios de asesoría en derechos de agua</t>
  </si>
  <si>
    <t>Servicios de recuperación de recursos hidráulicos</t>
  </si>
  <si>
    <t>Servicios de tasación del agua</t>
  </si>
  <si>
    <t>Servicios de  mantenimiento o administración de canales</t>
  </si>
  <si>
    <t>Servicios de mantenimiento o administración de represas</t>
  </si>
  <si>
    <t>Servicios de  mantenimiento o administración de embalses</t>
  </si>
  <si>
    <t>Servicios de  mantenimiento o administración de estaciones de bombeo</t>
  </si>
  <si>
    <t>Servicios de  mantenimiento o administración de canalizaciones</t>
  </si>
  <si>
    <t>Servicios de  mantenimiento o administración de malecones o diques</t>
  </si>
  <si>
    <t>Servicios de  mantenimiento o administración de pozos de agua</t>
  </si>
  <si>
    <t>Servicios de asesoría en riego</t>
  </si>
  <si>
    <t>Servicios de administración de sistemas de riego</t>
  </si>
  <si>
    <t>Servicios de drenaje de tierras</t>
  </si>
  <si>
    <t>Drenaje de agua pluviales</t>
  </si>
  <si>
    <t>Servicios de protección contra inundaciones o de control de inundaciones</t>
  </si>
  <si>
    <t>Desarrollos mineros</t>
  </si>
  <si>
    <t>Sondeos de exploración o extracción de testigos</t>
  </si>
  <si>
    <t>Profundización de pozos de mina</t>
  </si>
  <si>
    <t>Servicios de voladura de minas</t>
  </si>
  <si>
    <t>Servicios de minería de pozos</t>
  </si>
  <si>
    <t>Servicios de minería  a cielo abierto</t>
  </si>
  <si>
    <t>Servicios de explotación a cielo abierto</t>
  </si>
  <si>
    <t>Servicios de lixiviación sobre el terreno</t>
  </si>
  <si>
    <t>Bombeo o drenaje</t>
  </si>
  <si>
    <t>Eliminación de cobertura de rocas</t>
  </si>
  <si>
    <t>Servicios de embalsamiento o almacenamiento de aguas</t>
  </si>
  <si>
    <t>Servicios de baldeo de la tierra</t>
  </si>
  <si>
    <t>Servicios de relleno de minas</t>
  </si>
  <si>
    <t>Servicios de pruebas de muestras de formación de pozos entubados</t>
  </si>
  <si>
    <t>Servicios de medición del espesor del revestimiento</t>
  </si>
  <si>
    <t>Servicios de cortadoras químicas</t>
  </si>
  <si>
    <t>Servicios de recuperación de tubería electromagnética</t>
  </si>
  <si>
    <t>Servicios de medición del flujo del pozo</t>
  </si>
  <si>
    <t>Servicios de medición  de la densidad del fluido del pozo</t>
  </si>
  <si>
    <t>Servicios de medición de la temperatura del fluido del pozo</t>
  </si>
  <si>
    <t>Servicios de herramientas de punto libre</t>
  </si>
  <si>
    <t>Servicios de rayos gamma</t>
  </si>
  <si>
    <t>Servicios de cortadora a  chorro</t>
  </si>
  <si>
    <t>Servicios de medición durante la perforación</t>
  </si>
  <si>
    <t>Servicios de porosidad por neutrón</t>
  </si>
  <si>
    <t>Servicios de espectroscopia nuclear</t>
  </si>
  <si>
    <t>Servicios de obturación de pozos</t>
  </si>
  <si>
    <t>Servicios de recuperación permanente de tuberías magnéticas</t>
  </si>
  <si>
    <t>Servicios de control de medición de la presión del pozo</t>
  </si>
  <si>
    <t>Servicios de medición del fluido de perforación para registros de producción</t>
  </si>
  <si>
    <t>Servicios de medición de la densidad para registros de producción</t>
  </si>
  <si>
    <t>Servicios de video en fondo de pozo para registros de producción</t>
  </si>
  <si>
    <t>Servicios de medición de flujo para registros de producción</t>
  </si>
  <si>
    <t>Servicios de medición de presión para registros de producción</t>
  </si>
  <si>
    <t>Otros servicios para registros de producción</t>
  </si>
  <si>
    <t>Servicios de medición de temperatura para registros de producción</t>
  </si>
  <si>
    <t>Servicios de colisión y separación</t>
  </si>
  <si>
    <t>Servicios acústicos para registros  del pozo</t>
  </si>
  <si>
    <t>Servicios de herramienta para puntos de atascamiento</t>
  </si>
  <si>
    <t>Servicios de registro de pozos de descomposición térmica</t>
  </si>
  <si>
    <t>Servicios de evaluación de la corrosión de tubos del pozo</t>
  </si>
  <si>
    <t>Servicios de rendimiento del pozo</t>
  </si>
  <si>
    <t>Servicios de tubos para pozos</t>
  </si>
  <si>
    <t>Servicios de registro acústicos digital</t>
  </si>
  <si>
    <t>Servicios de registro de la geometría de la perforación</t>
  </si>
  <si>
    <t>Servicios de registro nuclear de litología y densidad</t>
  </si>
  <si>
    <t>Servicios de registración del contador de inmersión</t>
  </si>
  <si>
    <t>Servicios de registro acústico dipolar</t>
  </si>
  <si>
    <t>Servicios de registro de desviaciones</t>
  </si>
  <si>
    <t>Servicios de planimetría direccional</t>
  </si>
  <si>
    <t>Servicios de registro de propagación electromagnética</t>
  </si>
  <si>
    <t>Servicios de muestreo de pruebas de formación</t>
  </si>
  <si>
    <t>Servicios de registro de identificación de fracturas</t>
  </si>
  <si>
    <t>Servicios de registro por rayos gamma</t>
  </si>
  <si>
    <t>Servicios de registro espectroscópico por rayos gamma</t>
  </si>
  <si>
    <t>Servicios de registro nuclear geoquímico</t>
  </si>
  <si>
    <t>Servicios de generación de imágenes del pozo</t>
  </si>
  <si>
    <t>Servicios de registro por resonancia magnética</t>
  </si>
  <si>
    <t>Servicios de registro de micro resistencia</t>
  </si>
  <si>
    <t>Servicios de registro de porosidad por neutrón</t>
  </si>
  <si>
    <t>Servicios de registro de resistencia</t>
  </si>
  <si>
    <t>Servicios de registro acústico de acceso angosto</t>
  </si>
  <si>
    <t>Servicios de registro acústico de la relación de adherencia del cemento</t>
  </si>
  <si>
    <t>Servicios de generación de imágenes acústicas del pozo</t>
  </si>
  <si>
    <t>Registro durante servicios de perforación</t>
  </si>
  <si>
    <t>Servicios de registro durante la pesca</t>
  </si>
  <si>
    <t>Servicios de registro  durante la perforación</t>
  </si>
  <si>
    <t>Servicios de tubería de perforación transportadas para pozos</t>
  </si>
  <si>
    <t>Servicios generales de registro de pozos</t>
  </si>
  <si>
    <t>Servicios de adquisición de datos sísmicos de tierras de 2d/ 3d/ 4d</t>
  </si>
  <si>
    <t>Servicios de adquisición de datos sísmicos marinos de 2d/ 3d/ 4d</t>
  </si>
  <si>
    <t>Servicios de procesamiento de datos sísmicos de 2d/ 3d/ 4d</t>
  </si>
  <si>
    <t>Servicios de adquisición sísmica de tierra tridimensional</t>
  </si>
  <si>
    <t>Servicios de adquisición sísmica marina tridimensional</t>
  </si>
  <si>
    <t>Servicios de procesar datos tridimensionales</t>
  </si>
  <si>
    <t>Servicios de adquisición sísmica de tierra cuatro dimensional</t>
  </si>
  <si>
    <t>Servicios de adquisición sísmica marina cuatro dimensional</t>
  </si>
  <si>
    <t>Servicios de procesar datos cuatro dimensiónales</t>
  </si>
  <si>
    <t>Servicios sísmicos de tiro de control</t>
  </si>
  <si>
    <t>Servicios sísmicos de pozo cruzado</t>
  </si>
  <si>
    <t>Servicios sísmicos de pozo desviado</t>
  </si>
  <si>
    <t>Servicios sísmicos de geofísica</t>
  </si>
  <si>
    <t>Servicios sísmicos de desplazamiento horizontal</t>
  </si>
  <si>
    <t>Servicios sísmicos de tiro rápido</t>
  </si>
  <si>
    <t>Servicios de adquisición de datos sísmicos mientras taladra</t>
  </si>
  <si>
    <t>Servicios sísmicos de hoyo pequeño</t>
  </si>
  <si>
    <t>Servicios de diseño o evaluación de topografía sísmica</t>
  </si>
  <si>
    <t>Servicios sísmicos verticales</t>
  </si>
  <si>
    <t>Servicios sísmicos de pasarela</t>
  </si>
  <si>
    <t>Servicios geológicos</t>
  </si>
  <si>
    <t>Servicios de hardware de tuberías de revestimiento para campos petroleros</t>
  </si>
  <si>
    <t>Servicios de pruebas de laboratorios de cemento para campos petroleros</t>
  </si>
  <si>
    <t>Servicios de herramientas del hoyo de bajada de campo petrolero</t>
  </si>
  <si>
    <t>Servicios de filtrar de campo petrolero</t>
  </si>
  <si>
    <t>Servicios de cementar con espuma</t>
  </si>
  <si>
    <t>Servicios de cementar geo térmico de pozo</t>
  </si>
  <si>
    <t>Servicios de cementar el revestidor</t>
  </si>
  <si>
    <t>Servicios de circulación perdida del pozo petrolero</t>
  </si>
  <si>
    <t>Servicios de eliminación de lodo  del  campo petrolero</t>
  </si>
  <si>
    <t>Servicios de cementación de tapones</t>
  </si>
  <si>
    <t>Servicios de bombeo a presión del pozo en el emplazamiento</t>
  </si>
  <si>
    <t>Servicios de prueba de presión del campo petrolero</t>
  </si>
  <si>
    <t>Servicios de cementar envoltura de superficie</t>
  </si>
  <si>
    <t>Servicios de cementar envoltura intermediaria</t>
  </si>
  <si>
    <t>Servicios de cementar cadena de producción</t>
  </si>
  <si>
    <t>Servicios de cementación del pozo con forzamiento de inyección</t>
  </si>
  <si>
    <t>Servicios de control de agua del pozo</t>
  </si>
  <si>
    <t>Servicios de evaluación de la cementación del pozo</t>
  </si>
  <si>
    <t>Servicios de enlechar cemento de pozo</t>
  </si>
  <si>
    <t>Servicios de aditivos de cementar el pozo</t>
  </si>
  <si>
    <t>Servicios de diseño de cementar el pozo</t>
  </si>
  <si>
    <t>Servicios de limpieza del pozo</t>
  </si>
  <si>
    <t>Servicios de reparación del pozo</t>
  </si>
  <si>
    <t>Servicios de acidización mediante tubería flexible contínua</t>
  </si>
  <si>
    <t>Servicios de instalación de cables  mediante tubería  flexible contínua</t>
  </si>
  <si>
    <t>Servicios de cementación mediante tubería flexible contínua</t>
  </si>
  <si>
    <t>Servicios de corte químico mediante tubería flexible contínua</t>
  </si>
  <si>
    <t>Servicios de limpieza mediante tubería flexible contínua</t>
  </si>
  <si>
    <t>Servicios de terminación mediante tubería flexible contínua</t>
  </si>
  <si>
    <t>Servicios de transporte de inflables  mediante tubería flexible contínua</t>
  </si>
  <si>
    <t>Servicios de extracción de testigos mediante tubería flexible contínua</t>
  </si>
  <si>
    <t>Servicios de alcance extendido del pozo</t>
  </si>
  <si>
    <t>Servicios de pesca mediante tubería flexible contínua</t>
  </si>
  <si>
    <t>Servicios de fracturación mediante tubería flexible contínua</t>
  </si>
  <si>
    <t>Servicios de presión alta mediante tubería flexible contínua</t>
  </si>
  <si>
    <t>Servicios de aislamiento horizontal del campo petrolífero</t>
  </si>
  <si>
    <t>Servicios de registro mediante tubería flexible contínua</t>
  </si>
  <si>
    <t>Servicios de fresado mediante tubería flexible contínua</t>
  </si>
  <si>
    <t>Aplicaciones relacionadas con nitrógeno mediante tubería flexible continua</t>
  </si>
  <si>
    <t>Servicios de perforación mediante tubería flexible contínua</t>
  </si>
  <si>
    <t>Servicios de tendido de conductos o tuberías de producción</t>
  </si>
  <si>
    <t>Servicios de intervención en los conductos</t>
  </si>
  <si>
    <t>Servicios de control de arena mediante tubería flexible contínua</t>
  </si>
  <si>
    <t>Servicios abrasivos de limpieza tubular</t>
  </si>
  <si>
    <t>Servicios de matar el pozo (well kil)l mediante tubería flexible contínua</t>
  </si>
  <si>
    <t>Servicios de salida de tubería mediante tubería flexible contínua</t>
  </si>
  <si>
    <t>Servicios convencionales de extracción de testigos</t>
  </si>
  <si>
    <t>Servicios de aislamiento de testigos</t>
  </si>
  <si>
    <t>Servicios de conservación de testigos</t>
  </si>
  <si>
    <t>Servicios de extracción horizontal de testigos</t>
  </si>
  <si>
    <t>Servicios de extracción de testigos orientada</t>
  </si>
  <si>
    <t>Servicios de análisis de testigos ("Core analysis service ")</t>
  </si>
  <si>
    <t>Servicios de extracción de testigos con esponja</t>
  </si>
  <si>
    <t>Servicios de extracción de testigos mediante cable conductor recuperable</t>
  </si>
  <si>
    <t>Servicios de control de la vibración de perforación en el fondo del pozo</t>
  </si>
  <si>
    <t>Servicios de ensanchamiento de la perforación en el fondo del pozo</t>
  </si>
  <si>
    <t>Servicios de protección del ensanche y calibración de la perforación en el fondo del pozo</t>
  </si>
  <si>
    <t>Servicios de reducción del arrastre o torque en la perforación en el fondo del pozo</t>
  </si>
  <si>
    <t>Servicios de alivio de atascamiento de los tubos en la perforación en el fondo del pozo</t>
  </si>
  <si>
    <t>Servicios de diseño de brocas de perforación del campo petrolero</t>
  </si>
  <si>
    <t>Servicios de optimización hidráulica de las brocas de perforación del campo petrolero</t>
  </si>
  <si>
    <t>Servicios de planificación de las brocas de perforación del campo petrolero</t>
  </si>
  <si>
    <t>Servicios de registro de las brocas de perforación del campo petrolero</t>
  </si>
  <si>
    <t>Servicios de reparación de brocas de perforación del campo petrolero</t>
  </si>
  <si>
    <t>Contratos de longitud excavada de las brocas de perforación del campo petrolero</t>
  </si>
  <si>
    <t>Servicio de asistencia para la optimización de la perforación en el emplazamiento del pozo</t>
  </si>
  <si>
    <t>Servicios de medición acústica durante la perforación</t>
  </si>
  <si>
    <t>Servicios de telemetría acústica durante la perforación</t>
  </si>
  <si>
    <t>Servicios de medición de calibre durante la perforación</t>
  </si>
  <si>
    <t>Servicios de medición de la densidad durante la perforación</t>
  </si>
  <si>
    <t>Servicios del rendimiento de la perforación del campo  petrolero</t>
  </si>
  <si>
    <t>Servicios de telemetría electromagnética durante la perforación</t>
  </si>
  <si>
    <t>Servicios de medición de la inclinación de formación durante la perforación</t>
  </si>
  <si>
    <t>Servicios de medición de la presión de formación durante la perforación</t>
  </si>
  <si>
    <t>Pozos dirigidos geológicamente</t>
  </si>
  <si>
    <t>Servicios de geoparada</t>
  </si>
  <si>
    <t>Servicios de registro de lodo</t>
  </si>
  <si>
    <t>Servicios de resonancia magnética nuclear</t>
  </si>
  <si>
    <t>Servicios de medición de la porosidad durante la perforación</t>
  </si>
  <si>
    <t>Servicios de medición de la resistividad durante la perforación</t>
  </si>
  <si>
    <t>Servicios de gestión de levantamiento de planos  del pozo</t>
  </si>
  <si>
    <t>Servicios de inspección de los cables conductores</t>
  </si>
  <si>
    <t>Servicios de personal para revestimiento de tuberías del pozo</t>
  </si>
  <si>
    <t>Servicios de planificación para el revestimiento de tuberías del pozo</t>
  </si>
  <si>
    <t>Servicios de fresado para el revestimiento de tuberías del pozo</t>
  </si>
  <si>
    <t>Servicios de perforación con tubería flexible continua</t>
  </si>
  <si>
    <t>Servicios de planificación de la terminación del pozo</t>
  </si>
  <si>
    <t>Servicios de perforación direccional de pozo convencional</t>
  </si>
  <si>
    <t>Servicios de perforación direccional de pozos</t>
  </si>
  <si>
    <t>Servicios de desarrollo de contratos  para perforación de pozos</t>
  </si>
  <si>
    <t>Servicios de perforación de pozo</t>
  </si>
  <si>
    <t>Servicios de ingeniería para perforación de pozos</t>
  </si>
  <si>
    <t>Servicios de fluido o lodo para perforación de pozos</t>
  </si>
  <si>
    <t>Servicios de perforación de pozos  para entrada de agua</t>
  </si>
  <si>
    <t>Servicios de monitoreo de la torre de perforación del pozo</t>
  </si>
  <si>
    <t>Control de sólidos durante perforación de pozos</t>
  </si>
  <si>
    <t>Servicios de apertura de hoyos o estabilización de la perforación de pozos</t>
  </si>
  <si>
    <t>Supervisión de perforación de pozos</t>
  </si>
  <si>
    <t>Servicios de control de perforación de pozos</t>
  </si>
  <si>
    <t>Otros servicios generales para perforación de pozos</t>
  </si>
  <si>
    <t>Servicios de perforación direccional de alcance extendido de pozos</t>
  </si>
  <si>
    <t>Servicios de perforación direccional multilateral de pozos</t>
  </si>
  <si>
    <t>Servicios de pruebas  o modificaciones de tubos para pozos de petróleo</t>
  </si>
  <si>
    <t>Servicio de almacenamiento transitorio o recogida de tubos para perforación de pozos</t>
  </si>
  <si>
    <t>Almacenamiento de tubería de perforación de pozo</t>
  </si>
  <si>
    <t>Enroscado de tubería de perforación de pozos</t>
  </si>
  <si>
    <t>Servicio de perforación de los orificio de conexión o ratonera</t>
  </si>
  <si>
    <t>Servicios de perforación direccional de pozos de radio corto</t>
  </si>
  <si>
    <t>Servicios de ampliación dirigible de paredes por debajo de la tubería de revestimiento durante la perforación del pozo</t>
  </si>
  <si>
    <t>Servicios de perforación direccional de pozos de radio ultracorto</t>
  </si>
  <si>
    <t>Servicios de perforación desbalanceada de pozos</t>
  </si>
  <si>
    <t>Servicios de planificación del pozos</t>
  </si>
  <si>
    <t>Servicios de reperforación o retrabajo</t>
  </si>
  <si>
    <t>Control de desviaciones  en la perforación del pozo</t>
  </si>
  <si>
    <t>Servicios de empacado de grava del campo petrolero</t>
  </si>
  <si>
    <t>Servicios de sistemas de cascos  del campo petrolero</t>
  </si>
  <si>
    <t>Servicios de personal para arrastre de aparejos del pozo</t>
  </si>
  <si>
    <t>Servicios de equipo de la cabeza del pozo</t>
  </si>
  <si>
    <t>Servicios de desviación con aparato para cambiar el trazo de perforación</t>
  </si>
  <si>
    <t>Servicios de diseño del servicio de pesca en el campo petrolífero</t>
  </si>
  <si>
    <t>Servicios de evaluación económica del servicio de pesca en el campo petrolífero</t>
  </si>
  <si>
    <t>Servicios de operación del servicio de pesca en el campo petrolífero</t>
  </si>
  <si>
    <t>Servicios de recuperación de desechos en el campo petrolífero</t>
  </si>
  <si>
    <t>Servicios de recuperación de tubería en el campo petrolífero</t>
  </si>
  <si>
    <t>Servicios de perforación o pesca en el campo petrolífero</t>
  </si>
  <si>
    <t>Servicios de elevación por presión de gas de tubería adujada</t>
  </si>
  <si>
    <t>Servicios de prueba o de fijar la elevación por presión de gas</t>
  </si>
  <si>
    <t>Servicios de kickover de elevación por presión de gas</t>
  </si>
  <si>
    <t>Servicios de contener la arena con elevación por presión de gas</t>
  </si>
  <si>
    <t>Servicios de evaluación de fluidos en el fondo del pozo</t>
  </si>
  <si>
    <t>Servicios de laboratorio de fluidos de fondo del pozo</t>
  </si>
  <si>
    <t>Servicios de muestreo de fluidos de fondo de pozo</t>
  </si>
  <si>
    <t>Servicios de perforación de pozos con tubería flexible continua</t>
  </si>
  <si>
    <t>Servicios de perforación de pozos con alambre (slickline)</t>
  </si>
  <si>
    <t>Servicios de perforación de pozos con  tubo directo</t>
  </si>
  <si>
    <t>Servicios de perforación de pozos con  tubo transportado</t>
  </si>
  <si>
    <t>Servicios de perforación de pozos con cables conductores</t>
  </si>
  <si>
    <t>Servicios de perforación de tuberías de pozos</t>
  </si>
  <si>
    <t>Servicios de bombeo de control de arena ácida</t>
  </si>
  <si>
    <t>Servicios de mezclado de control de arena</t>
  </si>
  <si>
    <t>Servicios de control de arena en el fluido de limpieza</t>
  </si>
  <si>
    <t>Servicios de control de arena en el fluido de terminación</t>
  </si>
  <si>
    <t>Servicios de consolidación de pozos</t>
  </si>
  <si>
    <t>Servicios de control de arena en el fluido de fracturación</t>
  </si>
  <si>
    <t>Servicios de pruebas de diseño de fracturación o pre fracturación</t>
  </si>
  <si>
    <t>Servicios generales/misceláneos  de control de arena</t>
  </si>
  <si>
    <t>Servicios de control de arena en el fluido transportador de grava</t>
  </si>
  <si>
    <t>Servicios de pruebas de laboratorio para el control de arena</t>
  </si>
  <si>
    <t>Servicios de control de arena multizonal</t>
  </si>
  <si>
    <t>Servicios de monitoreo del control de arena</t>
  </si>
  <si>
    <t>Servicios de aislamiento temporal del control de arena</t>
  </si>
  <si>
    <t>Servicios de reacondicionamiento de herramientas del pozo</t>
  </si>
  <si>
    <t>Servicios de bombeo para control de arena de no fracturación</t>
  </si>
  <si>
    <t>Servicios de pesca con alambre (slickline)</t>
  </si>
  <si>
    <t>Servicios de elevación con alambre (slickline)</t>
  </si>
  <si>
    <t>Servicios de manipulación con alambre (slickline)</t>
  </si>
  <si>
    <t>Servicios de buceo en pozos submarinos</t>
  </si>
  <si>
    <t>Servicios de vehículos operados a control remoto (rov) para pozos submarinos</t>
  </si>
  <si>
    <t>Servicios de equipo de pruebas o accesorios de pozos submarinos</t>
  </si>
  <si>
    <t>Servicios de terminación o intervención de pozos submarinos submarino</t>
  </si>
  <si>
    <t>Servicios de estructura jerárquica (tree) de las pruebas de seguridad de pozos submarinos</t>
  </si>
  <si>
    <t>Servicios de mantenimiento de equipo del pozo submarino</t>
  </si>
  <si>
    <t>Servicio de contador para el flujo de la varilla de barrena</t>
  </si>
  <si>
    <t>Servicio de pruebas del superficie de la varilla de barrena</t>
  </si>
  <si>
    <t>Servicio de tapador de pruebas de la varilla de barrena</t>
  </si>
  <si>
    <t>Servicio de pruebas de control de la presión de ensayo de la varilla de barrena</t>
  </si>
  <si>
    <t>Servicio de pruebas operadas en la varilla de barrena</t>
  </si>
  <si>
    <t>Servicio de pruebas de la varilla de barrena para ambientes de temperatura alta presión ultra alta</t>
  </si>
  <si>
    <t>Servicios de pruebas de rellenos de perforación</t>
  </si>
  <si>
    <t>Servicio de pruebas periódicas del pozo</t>
  </si>
  <si>
    <t>Servicios de pruebas de superficie del pozo</t>
  </si>
  <si>
    <t>Servicio de pruebas desbalanceadas durante la perforación</t>
  </si>
  <si>
    <t>Servicios de diseño del control de gas o agua</t>
  </si>
  <si>
    <t>Servicios de evaluación del control de gas o agua</t>
  </si>
  <si>
    <t>Servicios de aislamiento del control de gas o agua</t>
  </si>
  <si>
    <t>Servicios de pruebas del control de gas o agua</t>
  </si>
  <si>
    <t>Servicios de pruebas de gas o agua</t>
  </si>
  <si>
    <t>Servicios de terminación de pozos de agujero revestido</t>
  </si>
  <si>
    <t>Servicios de fluidos de terminación del pozo</t>
  </si>
  <si>
    <t>Servicios de terminación del pozo de elevación de gas</t>
  </si>
  <si>
    <t>Servicios del hoyo encerrado horizontal</t>
  </si>
  <si>
    <t>Servicio de terminación de la elevación de gas del pozo</t>
  </si>
  <si>
    <t>Servicios de terminación de pozos inteligentes</t>
  </si>
  <si>
    <t>Servicios de terminación del revestidor del pozo</t>
  </si>
  <si>
    <t>Servicios de terminación multilateral de pozos</t>
  </si>
  <si>
    <t>Servicios de terminación del pozo permanente</t>
  </si>
  <si>
    <t>Servicios de terminación del control de arena del pozo</t>
  </si>
  <si>
    <t>Servicios de terminación del control de las pruebas del vástago de taladro temporáneo</t>
  </si>
  <si>
    <t>Servicios de terminación tubería pozo</t>
  </si>
  <si>
    <t>Servicios de terminación pozo con equilibrio inferior</t>
  </si>
  <si>
    <t>Servicios de mantenimiento de la plataforma de pozos petroleros</t>
  </si>
  <si>
    <t>Servicios de mantenimiento de la unidad de bombeo del campo petrolero</t>
  </si>
  <si>
    <t>Servicios de reparación de bomba de vástago del campo petrolero</t>
  </si>
  <si>
    <t>Servicios de socavación del campo petrolero</t>
  </si>
  <si>
    <t>Servicios de mantenimiento vástago de succión del campo petrolero</t>
  </si>
  <si>
    <t>Servicios de achique de pozos</t>
  </si>
  <si>
    <t>Servicios de anclaje de tubería del campo petrolero</t>
  </si>
  <si>
    <t>Servicios mecánicos para bombas del campo petrolero</t>
  </si>
  <si>
    <t>Servicios de grabación en el fondo del pozo</t>
  </si>
  <si>
    <t>Servicios de monitoreo del flujo del pozo</t>
  </si>
  <si>
    <t>Servicios de monitoreo del flujo del pozo petrolero o de gas</t>
  </si>
  <si>
    <t>Servicios de monitoreo de las fases en el emplazamiento  del pozo</t>
  </si>
  <si>
    <t>Servicios de monitoreo de las bombas en el emplazamiento del pozo</t>
  </si>
  <si>
    <t>Servicios de adquisición de datos de la superficie en el emplazamiento del pozo</t>
  </si>
  <si>
    <t>Servicios de lectura de la superficie en el emplazamiento del pozo</t>
  </si>
  <si>
    <t>Servicios de grabación de la superficie en el emplazamiento del pozo</t>
  </si>
  <si>
    <t>Servicios de pruebas de la superficie inferior del pozo</t>
  </si>
  <si>
    <t>Servicios de aparejos del campo petrolero en aguas profundas</t>
  </si>
  <si>
    <t>Servicios de plataformas  petroleras autoelevables (jackup)</t>
  </si>
  <si>
    <t>Servicios de plataformas petroleras en barcazas</t>
  </si>
  <si>
    <t>Servicios de plataforma petroleras en tierra</t>
  </si>
  <si>
    <t>Servicios de plataformas petroleras</t>
  </si>
  <si>
    <t>Servicios de fracturación del pozo con fluido a base de ácido</t>
  </si>
  <si>
    <t>Servicios de fracturación del pozo con fluido a base de emulsión</t>
  </si>
  <si>
    <t>Servicios de fracturación del pozo con fluido a base de espuma</t>
  </si>
  <si>
    <t>Servicios de fracturación  del pozo de petróleo</t>
  </si>
  <si>
    <t>Servicios de control de la báscula del pozo de petróleo</t>
  </si>
  <si>
    <t>Servicios de pruebas de fracturación del pozo</t>
  </si>
  <si>
    <t>Servicios de evaluación de la fracturación del pozo en el fondo del pozo</t>
  </si>
  <si>
    <t>Servicios de control de la altura de la fracturación del pozo</t>
  </si>
  <si>
    <t>Servicios de monitoreo de la fracturación del pozo</t>
  </si>
  <si>
    <t>Servicios de diseño del servicio de fracturación del pozo</t>
  </si>
  <si>
    <t>Servicios de evaluación del servicio de fracturación del pozo</t>
  </si>
  <si>
    <t>Servicios de evaluación de superficie de la fracturación del pozo</t>
  </si>
  <si>
    <t>Servicios de control de calidad del tratamiento de la fracturación del pozo</t>
  </si>
  <si>
    <t>Servicios de fracturación  del pozo con fluidos a base de aceite</t>
  </si>
  <si>
    <t>Otros servicios de fracturación de pozos</t>
  </si>
  <si>
    <t>Servicios de manejo del esfuerzo de fracturación del pozo</t>
  </si>
  <si>
    <t>Servicios de fracturar del pozo con fluido con base de agua</t>
  </si>
  <si>
    <t>Servicios de estimulación de la matriz  a base de ácido</t>
  </si>
  <si>
    <t>Servicios de estimulación de la matriz de sellamiento de la formación</t>
  </si>
  <si>
    <t>Servicios de limpieza total orgánica de la matriz</t>
  </si>
  <si>
    <t>Servicios de inhibición orgánica de la matriz</t>
  </si>
  <si>
    <t>Servicios de limpieza general de la balanza de la matriz</t>
  </si>
  <si>
    <t>Servicios de inhibición de la balanza de la matriz</t>
  </si>
  <si>
    <t>Servicios de diseño del tratamiento de la matriz</t>
  </si>
  <si>
    <t>Servicios de desviación del tratamiento de la matriz</t>
  </si>
  <si>
    <t>Servicios de evaluación del tratamiento de la matriz</t>
  </si>
  <si>
    <t>Servicios del control de calidad del tratamiento de la matriz</t>
  </si>
  <si>
    <t>Servicios de estimulación de la matriz de base no ácida</t>
  </si>
  <si>
    <t>Servicios de nitrógeno para el pozo</t>
  </si>
  <si>
    <t>Servicios de bombeo del campo petrolero con bocatoma de fondo</t>
  </si>
  <si>
    <t>Servicios de bombeo del campo petrolero utilizando cables</t>
  </si>
  <si>
    <t>Servicios de bombeo del campo petrolero con co2</t>
  </si>
  <si>
    <t>Servicios de bombeo del campo petrolero utilizando tubería flexible continua</t>
  </si>
  <si>
    <t>Servicios de bombeo en el fondo del pozo</t>
  </si>
  <si>
    <t>Servicios de terminación dual del pozo</t>
  </si>
  <si>
    <t>Servicios de bombeo horizontal del pozo</t>
  </si>
  <si>
    <t>Servicios de operación o arrastre de la instalación de bombeo del campo petrolífero</t>
  </si>
  <si>
    <t>Servicios de modificación del perfil del pozo</t>
  </si>
  <si>
    <t>Servicios de bobinado del campo petrolífero</t>
  </si>
  <si>
    <t>Servicios del sistema de llamarada del campo petrolífero</t>
  </si>
  <si>
    <t>Servicio de aceite o agua caliente para el campo petrolero</t>
  </si>
  <si>
    <t>Servicio de vapor del campo petrolero</t>
  </si>
  <si>
    <t>Servicios de control de la presión del pozo</t>
  </si>
  <si>
    <t>Servicios de tapado del pozo</t>
  </si>
  <si>
    <t>Servicios de lucha contra incendios en el pozo</t>
  </si>
  <si>
    <t>Servicios de control de pozos descontrolados</t>
  </si>
  <si>
    <t>Servicios de abandono de pozos</t>
  </si>
  <si>
    <t>Servicios de taponamiento de pozos</t>
  </si>
  <si>
    <t>Servicios de limpieza o achique del pozo</t>
  </si>
  <si>
    <t>Servicios de restauración del emplazamiento del pozo</t>
  </si>
  <si>
    <t>Servicios de transmisión de mensajes y datos del campo petrolero</t>
  </si>
  <si>
    <t>Servicios de transmisión de gráficas del campo petrolero</t>
  </si>
  <si>
    <t>Servicios de monitoreo en tiempo real de datos del pozo en el campo petrolero</t>
  </si>
  <si>
    <t>Servicios de transmisión satelital de datos del pozo en el campo petrolero</t>
  </si>
  <si>
    <t>Servicios de transmisión de datos del pozo en el campo petrolero</t>
  </si>
  <si>
    <t>Servicios de administración de datos de los activos del campo petrolero</t>
  </si>
  <si>
    <t>Servicios de minería de datos del campo petrolero</t>
  </si>
  <si>
    <t>Servicios de gestión  de datos de registro del campo petrolero</t>
  </si>
  <si>
    <t>Servicios de gestión de datos cartográficos del campo petrolero</t>
  </si>
  <si>
    <t>Servicios de gestión de datos sísmicos</t>
  </si>
  <si>
    <t>Servicios de preparación del presupuesto del campo petrolero</t>
  </si>
  <si>
    <t>Servicios de planificación del capital del campo petrolero</t>
  </si>
  <si>
    <t>Servicios de estructura jerárquica (tree) de las decisiones del campo petrolero</t>
  </si>
  <si>
    <t>Servicios de mapas de burbujas del campo petrolero</t>
  </si>
  <si>
    <t>Estudios de casos del campo petrolero</t>
  </si>
  <si>
    <t>Análisis del decaimiento del campo petrolero</t>
  </si>
  <si>
    <t>Estudios de campo del campo petrolero</t>
  </si>
  <si>
    <t>Servicios de interpretación de la fracturación del campo petrolero</t>
  </si>
  <si>
    <t>Servicios de geología</t>
  </si>
  <si>
    <t>Servicios de geofísica</t>
  </si>
  <si>
    <t>Servicios de interpretación del empaque con grava</t>
  </si>
  <si>
    <t>Servicios de cartografía de cuadrícula del campo petrolero</t>
  </si>
  <si>
    <t>Servicios de visualización o cartografía del campo petrolero</t>
  </si>
  <si>
    <t>Servicios de petrofísica</t>
  </si>
  <si>
    <t>Servicios de ingeniería del depósito</t>
  </si>
  <si>
    <t>Servicios de modelar del depósito</t>
  </si>
  <si>
    <t>Servicios de simulación del depósito</t>
  </si>
  <si>
    <t>Servicios de mecánica de rocas</t>
  </si>
  <si>
    <t>Servicios de diseño de las tareas de cementación del pozo</t>
  </si>
  <si>
    <t>Servicios de diseño de las tareas con tubería flexible continua</t>
  </si>
  <si>
    <t>Servicios de diseño de la tarea de perforar el pozo</t>
  </si>
  <si>
    <t>Servicios de diseño de las tareas de fracturación del pozo</t>
  </si>
  <si>
    <t>Servicios de diseño de la tareas de estimulación de la matriz</t>
  </si>
  <si>
    <t>Servicios de diseño de las tareas para el control de arena del pozo</t>
  </si>
  <si>
    <t>Modelos de terminación  del campo petrolero</t>
  </si>
  <si>
    <t>Modelos de perforación del campo petrolero</t>
  </si>
  <si>
    <t>Modelos económicos del campo petrolero</t>
  </si>
  <si>
    <t>Modelos del desarrollo del campo del campo petrolero</t>
  </si>
  <si>
    <t>Modelos de producción del campo petrolero</t>
  </si>
  <si>
    <t>Servicios de gestión de riesgo del campo petrolero</t>
  </si>
  <si>
    <t>Servicios de elevadores artificiales del campo petrolero</t>
  </si>
  <si>
    <t>Servicios de recuperación aumentada del petróleo</t>
  </si>
  <si>
    <t>Servicios de inyección del pozo</t>
  </si>
  <si>
    <t>Servicios de análisis del sistema de producción del campo petrolero</t>
  </si>
  <si>
    <t>Servicios de perforación de pozos</t>
  </si>
  <si>
    <t>Servicios de química de la producción del campo petrolero</t>
  </si>
  <si>
    <t>Servicios de monitoreo de la producción del campo  petrolero</t>
  </si>
  <si>
    <t>Servicios de estimulación  del pozo</t>
  </si>
  <si>
    <t>Servicios de almacenamiento subterráneo de gas</t>
  </si>
  <si>
    <t>Servicios de administración del agua del campo petrolífero</t>
  </si>
  <si>
    <t>Servicios de lubricación en caliente del campo petrolero</t>
  </si>
  <si>
    <t>Servicios de operaciones de arriendo</t>
  </si>
  <si>
    <t>Servicios de registro del campo petrolero</t>
  </si>
  <si>
    <t>Servicios de corte de parafina en el campo petrolero</t>
  </si>
  <si>
    <t>Servicios de planificación de campos petroleros</t>
  </si>
  <si>
    <t>Servicios de procesamiento de campos petroleros</t>
  </si>
  <si>
    <t>Servicios de inspección o auditoría de campos petroleros</t>
  </si>
  <si>
    <t>Servicios de planificación de respuesta de emergencia del campo petrolero</t>
  </si>
  <si>
    <t>Servicios de desarrollo de campos petroleros</t>
  </si>
  <si>
    <t>Servicios de monitoreo del rendimiento del campo petrolero</t>
  </si>
  <si>
    <t>Servicios de presentación informes del campo petrolero</t>
  </si>
  <si>
    <t>Servicios de entrega (handover) o plan de sucesión del campo petrolero</t>
  </si>
  <si>
    <t>Servicios de matriz de entrenamiento del campo petrolero</t>
  </si>
  <si>
    <t>Servicios de aprovisionamiento o logística del emplazamiento del pozo</t>
  </si>
  <si>
    <t>Servicios de ingeniería para la terminación del pozo</t>
  </si>
  <si>
    <t>Servicios de anclaje (deadman)</t>
  </si>
  <si>
    <t>Servicios de revestimiento de pozos en su emplazamiento</t>
  </si>
  <si>
    <t>Servicios de unidad  jaladora para el pozo</t>
  </si>
  <si>
    <t>Servicios en la costa</t>
  </si>
  <si>
    <t>Servicios de revestimiento de pozos de exploración</t>
  </si>
  <si>
    <t>Servicios de camiones de vacío en el emplazamiento del pozo</t>
  </si>
  <si>
    <t>Servicios de ingeniería de aplicaciones desbalanceadas</t>
  </si>
  <si>
    <t>Servicios de trabajar sobre el pozo (workover)</t>
  </si>
  <si>
    <t>Servicios de construcción o fabricación de pozos</t>
  </si>
  <si>
    <t>Servicios de instrumentación o eléctricos del lugar del pozo</t>
  </si>
  <si>
    <t>Servicios de grúas o equipo pesado del lugar del pozo</t>
  </si>
  <si>
    <t>Servicios de pruebas de equipo o inspección del emplazamiento del pozo</t>
  </si>
  <si>
    <t>Servicios de medición o instrumentos de pozo</t>
  </si>
  <si>
    <t>Servicios de componente de válvula o válvula del lugar del pozo</t>
  </si>
  <si>
    <t>Servicios de todero</t>
  </si>
  <si>
    <t>Servicios de andamiaje</t>
  </si>
  <si>
    <t>Servicios de cordelería</t>
  </si>
  <si>
    <t>Servicios de verificación de desastres o contingencias</t>
  </si>
  <si>
    <t>Servicios de cerrajería</t>
  </si>
  <si>
    <t xml:space="preserve">Servicios de mantenimiento de elevadores. </t>
  </si>
  <si>
    <t>Servicio de mantenimiento de edificios</t>
  </si>
  <si>
    <t>Servicio de limpieza de pisos</t>
  </si>
  <si>
    <t>Servicio de mantenimiento o reparación de equipos y sistemas de protección contra incendios</t>
  </si>
  <si>
    <t>Mantenimiento o reparación del sistema de plomería</t>
  </si>
  <si>
    <t>Servicio de instalación o mantenimiento o reparación de aires acondicionados</t>
  </si>
  <si>
    <t>Servicio de inspección, mantenimiento o reparación de extinguidores de fuego</t>
  </si>
  <si>
    <t>Servicio de mantenimiento o reparación de generadores portátiles</t>
  </si>
  <si>
    <t>Servicio de alquiler de generadores portátiles</t>
  </si>
  <si>
    <t>Instalación o reparación de techos</t>
  </si>
  <si>
    <t>Instalación de claraboyas</t>
  </si>
  <si>
    <t>Servicios de canalones y tubos de bajada</t>
  </si>
  <si>
    <t>Metalistería de arquitectura</t>
  </si>
  <si>
    <t>Levantamiento o reparación de techos</t>
  </si>
  <si>
    <t>Instalación de conductos</t>
  </si>
  <si>
    <t>Instalación o reparación de paredes</t>
  </si>
  <si>
    <t>Servicios de hormigón o estuco para exteriores</t>
  </si>
  <si>
    <t>Servicios de lechada de cemento</t>
  </si>
  <si>
    <t>Construcción de aceras o bordillos</t>
  </si>
  <si>
    <t>Cimentación, enlosado</t>
  </si>
  <si>
    <t>Limpieza con chorro de arena</t>
  </si>
  <si>
    <t>Hidroaspiración a alta presión</t>
  </si>
  <si>
    <t>Limpieza a vapor</t>
  </si>
  <si>
    <t>Diseño o decoración de interiores</t>
  </si>
  <si>
    <t>Enyesado o pirca</t>
  </si>
  <si>
    <t>Carpintería o chapistería de acabados</t>
  </si>
  <si>
    <t>Calafateo</t>
  </si>
  <si>
    <t>Revestimientos o recubrimientos plásticos de materias estructurales</t>
  </si>
  <si>
    <t>Recubrimiento o satinado de materias estructurales de metal, madera u hormigón</t>
  </si>
  <si>
    <t>Impermeabilización</t>
  </si>
  <si>
    <t>Ignifugación de edificios</t>
  </si>
  <si>
    <t>Envoltura de tuberías</t>
  </si>
  <si>
    <t>Servicios de verificación de presencia de aves</t>
  </si>
  <si>
    <t>Servicios de control de termitas</t>
  </si>
  <si>
    <t>Servicios de exterminación o fumigación</t>
  </si>
  <si>
    <t>Control estructural de plagas</t>
  </si>
  <si>
    <t>Captura de animales</t>
  </si>
  <si>
    <t>Control de roedores</t>
  </si>
  <si>
    <t>Instalación o servicio de sistemas de energía eléctrica</t>
  </si>
  <si>
    <t>Instalación de controles electrónicos</t>
  </si>
  <si>
    <t>Instalación de equipos de comunicaciones</t>
  </si>
  <si>
    <t>Instalación de sistemas de seguridad</t>
  </si>
  <si>
    <t>Asistencia o mantenimiento de servicio de telecomunicaciones</t>
  </si>
  <si>
    <t>Ingeniería subterránea para equipo de comunicaciones</t>
  </si>
  <si>
    <t>Ingeniería aérea para equipo de comunicaciones</t>
  </si>
  <si>
    <t>Tendido de cables</t>
  </si>
  <si>
    <t>Arrastre de cables</t>
  </si>
  <si>
    <t>Supervisión de instalación, ajuste o mantenimiento de calderas</t>
  </si>
  <si>
    <t>Instalación, reparación o mantenimiento de sistemas de calefacción</t>
  </si>
  <si>
    <t>Construcción de sistemas de fontanería</t>
  </si>
  <si>
    <t>Mantenimiento o reparación de sistemas de fontanería</t>
  </si>
  <si>
    <t>Servicios de reparación, mantenimiento o reparación de aire acondicionado</t>
  </si>
  <si>
    <t>Servicios de pintura de exteriores</t>
  </si>
  <si>
    <t>Servicios de pintura de interiores</t>
  </si>
  <si>
    <t>Servicios de revestimientos de muros</t>
  </si>
  <si>
    <t>Aplicación de pintura industrial o especializada (aviones, barcos, puentes)</t>
  </si>
  <si>
    <t>Servicios de marcado de pavimentos</t>
  </si>
  <si>
    <t>Mampostería de ladrillo</t>
  </si>
  <si>
    <t>Construcción o mantenimiento de chimeneas</t>
  </si>
  <si>
    <t>Instalación de mármol, piedra o azulejos</t>
  </si>
  <si>
    <t>Construcción de muros de contención</t>
  </si>
  <si>
    <t>Frescos</t>
  </si>
  <si>
    <t>Acústica</t>
  </si>
  <si>
    <t>Instalación de material aislante</t>
  </si>
  <si>
    <t>Restauración de albañilería, mampostería o azulejos</t>
  </si>
  <si>
    <t>Carpintería rústica</t>
  </si>
  <si>
    <t>Instalación de ventanas, puertas o dispositivos</t>
  </si>
  <si>
    <t>Servicio de ebanistería</t>
  </si>
  <si>
    <t>Entarimado, instalación o acabado de suelos</t>
  </si>
  <si>
    <t>Revestimiento, instalación o mantenimiento de suelos</t>
  </si>
  <si>
    <t>Servicios de limpieza de suelos</t>
  </si>
  <si>
    <t>Renovación de edificios, mojones y monumentos</t>
  </si>
  <si>
    <t>Restauración de edificios, mojones o monumentos</t>
  </si>
  <si>
    <t>Servicios de retirar la Nieve</t>
  </si>
  <si>
    <t>Servicios de paisajismo</t>
  </si>
  <si>
    <t>Servicios de eliminación de nieve</t>
  </si>
  <si>
    <t>Servicios de barrido de carreteras o aparcamientos</t>
  </si>
  <si>
    <t>Mantenimiento de terrenos exteriores</t>
  </si>
  <si>
    <t>Servicios de desmonte de terrenos</t>
  </si>
  <si>
    <t>Servicios de nivelado de terrenos</t>
  </si>
  <si>
    <t>Servicios de demolición</t>
  </si>
  <si>
    <t>Servicios de excavación</t>
  </si>
  <si>
    <t>Servicios o reparaciones o mantenimiento de calles o parqueaderos</t>
  </si>
  <si>
    <t>Mantenimiento o soporte de equipo de telecomunicaciones</t>
  </si>
  <si>
    <t>Construcción de apartamentos</t>
  </si>
  <si>
    <t>Construcción casera uni-familiar</t>
  </si>
  <si>
    <t>Construcción de centrales eléctricas</t>
  </si>
  <si>
    <t>Servicio de pavimentación de calles y carreteras</t>
  </si>
  <si>
    <t>Construcción de puentes</t>
  </si>
  <si>
    <t>Servicio de perforación de compuertas flotantes</t>
  </si>
  <si>
    <t>Servicio de construcción de canales</t>
  </si>
  <si>
    <t>Servicio de construcción de represas</t>
  </si>
  <si>
    <t>Servicio de construcción de dársenas</t>
  </si>
  <si>
    <t>Servicio de construcción de sistemas de drenaje</t>
  </si>
  <si>
    <t>Servicio de dragado</t>
  </si>
  <si>
    <t>Servicio de construcción de muelles</t>
  </si>
  <si>
    <t>Servicio de construcción de sistemas de riego</t>
  </si>
  <si>
    <t>Servicio de construcción de diques o malecones</t>
  </si>
  <si>
    <t>Servicio de construcción de marinas</t>
  </si>
  <si>
    <t>Servicio de construcción de embarcaderos</t>
  </si>
  <si>
    <t>Servicio de construcción, mantenimiento y reparación de estanques</t>
  </si>
  <si>
    <t>Servicio de construcción de riel ligero</t>
  </si>
  <si>
    <t>Servicio de corte para derecho de vía</t>
  </si>
  <si>
    <t xml:space="preserve">Servicio de construcción de lechos de vía para ferrocarril y vías férreas  </t>
  </si>
  <si>
    <t>Servicio de construcción de metro</t>
  </si>
  <si>
    <t>Servicio de tendido de rieles ferroviarios</t>
  </si>
  <si>
    <t>Servicio de Mantenimiento de Señalización Ferroviaria</t>
  </si>
  <si>
    <t>Servicio de Mantenimiento de Electrificación de Tracción</t>
  </si>
  <si>
    <t>Servicio de Mantenimiento de Vías Ferreas</t>
  </si>
  <si>
    <t>Servicios de refinación de petróleo</t>
  </si>
  <si>
    <t>Servicios de producción de gas natural</t>
  </si>
  <si>
    <t>Servicios de producción de aceites o grasas</t>
  </si>
  <si>
    <t>Servicios de producción de carbón</t>
  </si>
  <si>
    <t>Servicios de fabricación de plásticos, resinas o fibras</t>
  </si>
  <si>
    <t>Servicios de producción de químicos inorgánicos</t>
  </si>
  <si>
    <t>Servicios de producción de sosa, cloro o soda cáustica</t>
  </si>
  <si>
    <t>Servicios de producción de ácidos inorgánicos</t>
  </si>
  <si>
    <t>Servicios de producción de químicos orgánicos</t>
  </si>
  <si>
    <t>Servicios de producción de acetileno o derivados</t>
  </si>
  <si>
    <t>Servicios de producción de etileno o derivados</t>
  </si>
  <si>
    <t>Servicios de producción de etileno o metanol o derivados</t>
  </si>
  <si>
    <t>Servicios de producción de fertilizantes</t>
  </si>
  <si>
    <t>Servicios de minería o transformación de potasa</t>
  </si>
  <si>
    <t>Servicios de producción de pesticidas</t>
  </si>
  <si>
    <t>Servicios de producción de pinturas, barnices o lacas</t>
  </si>
  <si>
    <t>Servicios de producción de jabones o preparaciones para limpieza o perfumes o cosméticos</t>
  </si>
  <si>
    <t>Servicios de producción de disolventes, glicoles o detergentes</t>
  </si>
  <si>
    <t>Servicios de fermentos o enzimas</t>
  </si>
  <si>
    <t>Servicios de producción de medicamentos o medicinas</t>
  </si>
  <si>
    <t>Servicios de producción de vacunas, sueros o antibióticos</t>
  </si>
  <si>
    <t>Servicios de producción de productos farmacéuticos</t>
  </si>
  <si>
    <t>Servicios de producción de biomasa</t>
  </si>
  <si>
    <t>Servicios de producción de bioproteínas</t>
  </si>
  <si>
    <t>Servicios de moledura de caucho</t>
  </si>
  <si>
    <t>Servicios de producción de neumáticos o tubos de caucho</t>
  </si>
  <si>
    <t>Servicios de producción de calzado de caucho o plástico</t>
  </si>
  <si>
    <t>Servicios de aserradero</t>
  </si>
  <si>
    <t>Servicios de producción de chapas</t>
  </si>
  <si>
    <t>Servicios de fabricación de paneles de base de madera</t>
  </si>
  <si>
    <t>Servicios de fabricación de envases de madera</t>
  </si>
  <si>
    <t>Servicios de fabricación y reparación de muebles</t>
  </si>
  <si>
    <t>Servicios de fabricación de productos de corcho</t>
  </si>
  <si>
    <t>Servicios de elaboración de bejuco o mimbre</t>
  </si>
  <si>
    <t>Servicios de producción de pulpa</t>
  </si>
  <si>
    <t>Servicios de producción de papel o cartón</t>
  </si>
  <si>
    <t>Servicios de producción de tabla de madera dura o de fibra</t>
  </si>
  <si>
    <t>Servicios de producción o reciclaje de papel</t>
  </si>
  <si>
    <t>Servicios de producción de aleaciones ferrosas</t>
  </si>
  <si>
    <t>Servicios de procesos de combinación de metales básicos</t>
  </si>
  <si>
    <t>Servicios de refracción para la producción de hierro o acero</t>
  </si>
  <si>
    <t>Servicios de fabricación de hierro o acero</t>
  </si>
  <si>
    <t>Servicios de forja de  hierro o acero</t>
  </si>
  <si>
    <t>Servicios de procesos de preacabado de hierro o acero</t>
  </si>
  <si>
    <t>Servicios de  acabado en la transformación de metales</t>
  </si>
  <si>
    <t>Servicios de fundición de metales</t>
  </si>
  <si>
    <t>Servicios de purificación de metales</t>
  </si>
  <si>
    <t>Servicios de corte de metales</t>
  </si>
  <si>
    <t>Servicios de herrería</t>
  </si>
  <si>
    <t>Servicios de calentamiento de metales</t>
  </si>
  <si>
    <t>Servicios de forja de metales</t>
  </si>
  <si>
    <t>Servicios de extracción de metales</t>
  </si>
  <si>
    <t>Servicios de extrusión de metales</t>
  </si>
  <si>
    <t>Servicios de hojalatería</t>
  </si>
  <si>
    <t>Servicios de revestimiento con metal antifricción</t>
  </si>
  <si>
    <t>Servicios de fabricación de cerámica o porcelana o loza de barro</t>
  </si>
  <si>
    <t>Servicios de fabricación vidrio o productos de vidrio</t>
  </si>
  <si>
    <t>Servicios de fabricación de productos de arcilla estructural</t>
  </si>
  <si>
    <t>Servicios de fabricación de cemento o cal o yeso</t>
  </si>
  <si>
    <t>Servicios de fabricación de productos de concreto o agregados o piedra</t>
  </si>
  <si>
    <t>Servicios de fabricación de abrasivos</t>
  </si>
  <si>
    <t>Servicios de fabricación de productos de asbesto</t>
  </si>
  <si>
    <t>Servicios de destilación o mezcla de licores</t>
  </si>
  <si>
    <t>Servicios de elaboración del vino</t>
  </si>
  <si>
    <t>Servicios de elaboración de la cerveza</t>
  </si>
  <si>
    <t>Servicios de elaboración de bebidas de frutas no alcohólicas</t>
  </si>
  <si>
    <t>Servicios de elaboración de bebidas de agua</t>
  </si>
  <si>
    <t>Servicios de elaboración de bebidas de infusión</t>
  </si>
  <si>
    <t>Servicios de elaboración del café</t>
  </si>
  <si>
    <t>Servicios de elaboración del té</t>
  </si>
  <si>
    <t>Servicios de elaboración de productos cárnicos o derivados</t>
  </si>
  <si>
    <t>Servicios de procesamiento de pescado o productos de pescado</t>
  </si>
  <si>
    <t>Servicios de procesamiento de aves de corral</t>
  </si>
  <si>
    <t>Servicios de inspección o higiene de la carne</t>
  </si>
  <si>
    <t>Servicios de operación o administración de plantas cárnicas</t>
  </si>
  <si>
    <t>Servicios de matadero</t>
  </si>
  <si>
    <t>Servicios de carnicería</t>
  </si>
  <si>
    <t>Servicios de conservación en cámara frigorífica</t>
  </si>
  <si>
    <t>Servicios de limpieza de frutas o verduras</t>
  </si>
  <si>
    <t>Servicios de rociado de frutas o verduras</t>
  </si>
  <si>
    <t>Servicios de empaque de frutas o verduras</t>
  </si>
  <si>
    <t>Servicios de elaboración de la leche</t>
  </si>
  <si>
    <t>Servicios de la elaboración  de huevos</t>
  </si>
  <si>
    <t>Servicios de elaboración de quesos</t>
  </si>
  <si>
    <t>Servicios de elaboración de mantequilla o crema de leche</t>
  </si>
  <si>
    <t>Servicios de elaboración de productos a base de cereal</t>
  </si>
  <si>
    <t>Servicios de elaboración de azúcar o productos de azúcar</t>
  </si>
  <si>
    <t>Servicios de elaboración de aceites o grasas vegetales</t>
  </si>
  <si>
    <t>Servicios de elaboración de especias</t>
  </si>
  <si>
    <t>Servicios de elaboración de productos de panadería</t>
  </si>
  <si>
    <t>Servicios de fabricación de fibra de rayón o acetato</t>
  </si>
  <si>
    <t>Servicios de fabricación de fibra de vidrio</t>
  </si>
  <si>
    <t>Servicios de fabricación de fibra de seda</t>
  </si>
  <si>
    <t>Servicios de fabricación de fibra de algodón</t>
  </si>
  <si>
    <t>Servicios de fabricación de fibra de lana</t>
  </si>
  <si>
    <t>Servicios de fabricación de fibra de poliéster</t>
  </si>
  <si>
    <t>Servicios de fabricación de fibra de poliamida</t>
  </si>
  <si>
    <t>Servicios de fabricación de fibra acrílica</t>
  </si>
  <si>
    <t>Servicios de elaboración de hilo</t>
  </si>
  <si>
    <t>Servicios de elaboración de hilado</t>
  </si>
  <si>
    <t>Servicios de fabricación de géneros de tejido ancho</t>
  </si>
  <si>
    <t>Servicios de fabricación de géneros de tejido angosto</t>
  </si>
  <si>
    <t>Servicios de fabricación de tejidos de punto</t>
  </si>
  <si>
    <t>Servicios de fabricación de tapetes o alfombras</t>
  </si>
  <si>
    <t>Servicios de fabricación de sogas, cuerdas o cordeles</t>
  </si>
  <si>
    <t>Servicios de teñido o impresión y acabado</t>
  </si>
  <si>
    <t>Servicios de fabricación de   trajes o chaquetas o abrigos tejidos</t>
  </si>
  <si>
    <t>Servicios de fabricación de prendas exteriores tejidas</t>
  </si>
  <si>
    <t>Servicios de curtido o teñido de pieles</t>
  </si>
  <si>
    <t>Servicios de fabricación de calzado de cuero</t>
  </si>
  <si>
    <t>Servicios de fabricación de maletas o bolsos de cuero</t>
  </si>
  <si>
    <t>Servicios de fabricación de curtidos o acabados de cuero</t>
  </si>
  <si>
    <t>Servicios de géneros telas no tejidas</t>
  </si>
  <si>
    <t>Servicios de hilo o tejido trenzado</t>
  </si>
  <si>
    <t>Servicios de costura industrial</t>
  </si>
  <si>
    <t>Servicios de cadena de montaje</t>
  </si>
  <si>
    <t>Servicios de sellamiento de uniones</t>
  </si>
  <si>
    <t>Servicios de plantas de conservas</t>
  </si>
  <si>
    <t>Servicios de empacado de subproductos agrícolas</t>
  </si>
  <si>
    <t>Servicios de empacado de productos no alimenticios</t>
  </si>
  <si>
    <t>Servicios de empacado de productos farmacéuticos</t>
  </si>
  <si>
    <t>Servicios de empacado para exhibición en el punto de venta</t>
  </si>
  <si>
    <t>Servicios de empacado a mano</t>
  </si>
  <si>
    <t>Servicios de empacado mecanizado</t>
  </si>
  <si>
    <t>Servicios de tratamiento de materiales  de impermeabilización</t>
  </si>
  <si>
    <t>Servicios de tratamiento de materiales de protección contra incendios</t>
  </si>
  <si>
    <t>Servicios de tratamiento de materiales anticorrosivos</t>
  </si>
  <si>
    <t>Servicios de enchapes</t>
  </si>
  <si>
    <t>Servicios de corte en tiras</t>
  </si>
  <si>
    <t>Servicios de corte a troquel</t>
  </si>
  <si>
    <t>Servicios de plegado</t>
  </si>
  <si>
    <t>Servicios de laminación</t>
  </si>
  <si>
    <t>Servicios de impresión industrial flexográfica</t>
  </si>
  <si>
    <t>Servicios de impresión industrial a roto grabado</t>
  </si>
  <si>
    <t>Servicios de impresión industrial  a pantalla</t>
  </si>
  <si>
    <t>Servicios de impresión industrial offset</t>
  </si>
  <si>
    <t>Servicios de impresión industrial digital</t>
  </si>
  <si>
    <t>Servicios de impresión industrial de transferencia térmica</t>
  </si>
  <si>
    <t>Servicios de impresión y duplicación de discos compactos dc</t>
  </si>
  <si>
    <t>Servicios de llenado con líquido</t>
  </si>
  <si>
    <t>Servicios de llenado con aerosol</t>
  </si>
  <si>
    <t>Servicios de llenado con pasta</t>
  </si>
  <si>
    <t>Servicios de llenado con  polvo</t>
  </si>
  <si>
    <t>Servicio de mantenimiento de equipo industrial</t>
  </si>
  <si>
    <t>Servicio de reparación de equipo industrial</t>
  </si>
  <si>
    <t>Servicios de fabricación de motores o  turbinas</t>
  </si>
  <si>
    <t>Servicios de fabricación de maquinaria o equipos agrícolas</t>
  </si>
  <si>
    <t>Servicios de fabricación de máquinas herramienta, labrado de metales o madera</t>
  </si>
  <si>
    <t>Servicios de fabricación de maquinaria o plantas industriales especiales</t>
  </si>
  <si>
    <t>Servicios de fabricación de maquinaria o equipos para construcción</t>
  </si>
  <si>
    <t>Servicios de fabricación de maquinaria o equipos para minería</t>
  </si>
  <si>
    <t>Servicios de fabricación de maquinaria o equipo para productos alimenticios</t>
  </si>
  <si>
    <t>Servicios de fabricación de maquinaria o equipos para impresión de papel</t>
  </si>
  <si>
    <t>Servicios de fabricación de maquinaria o equipos metalúrgicos</t>
  </si>
  <si>
    <t>Servicios de fabricación de maquinaria o equipos para productos químicos o farmacéuticos</t>
  </si>
  <si>
    <t>Servicios de fabricación de maquinaria o equipo para fábricas de cemento</t>
  </si>
  <si>
    <t>Servicios de fabricación de maquinaria o equipo textil</t>
  </si>
  <si>
    <t>Servicios de fabricación de calderas para centrales eléctricas</t>
  </si>
  <si>
    <t>Servicios de fabricación de hornos</t>
  </si>
  <si>
    <t>Servicios de fabricación de maquinaria o equipo de oficina</t>
  </si>
  <si>
    <t>Servicios de fabricación de equipo de elevación, elevación o transporte</t>
  </si>
  <si>
    <t>Servicios de fabricación de equipos de aire acondicionado, ventilación o refrigeración</t>
  </si>
  <si>
    <t>Servicios de fabricación de electrodomésticos o máquinas de uso doméstico excepto eléctricas</t>
  </si>
  <si>
    <t>Servicios de fabricación de bombas o compresores</t>
  </si>
  <si>
    <t>Servicios de construcción de barcos o botes de pesca</t>
  </si>
  <si>
    <t>Servicios de fabricación de material rodante para ferrocarriles</t>
  </si>
  <si>
    <t>Servicios de fabricación de locomotoras</t>
  </si>
  <si>
    <t>Servicios de fabricación de vehículos de motor</t>
  </si>
  <si>
    <t>Servicios de fabricación de partes y accesorios de vehículos de motor</t>
  </si>
  <si>
    <t>Servicios de fabricación de motocicletas o bicicletas</t>
  </si>
  <si>
    <t>Servicios de fabricación de aeronaves o naves espaciales</t>
  </si>
  <si>
    <t>Servicios de fabricación de equipo de generación, transmisión o distribución de energía</t>
  </si>
  <si>
    <t>Servicios de fabricación de pilas secas o acumuladores</t>
  </si>
  <si>
    <t>Servicios de fabricación de herramientas eléctricas</t>
  </si>
  <si>
    <t>Servicios de fabricación de instrumentos de pruebas o de mediciones</t>
  </si>
  <si>
    <t>Servicios de fabricación de aparatos de radio o televisión</t>
  </si>
  <si>
    <t>Servicios de fabricación de equipos de comunicaciones</t>
  </si>
  <si>
    <t>Servicios de fabricación de aparatos electrodomésticos</t>
  </si>
  <si>
    <t>Servicios de fabricación de alambre o cable aislado</t>
  </si>
  <si>
    <t>Servicios de fabricación de accesorios o material eléctricos</t>
  </si>
  <si>
    <t>Servicios de fabricación de equipos electrónicos</t>
  </si>
  <si>
    <t>Servicios de fabricación de computadores electrónicos o equipos de procesamiento de datos</t>
  </si>
  <si>
    <t>Servicios de fabricación de instrumentos científicos o equipos de medición</t>
  </si>
  <si>
    <t>Servicios de fabricación de equipo médico o dental</t>
  </si>
  <si>
    <t>Servicios de fabricación de equipo óptico o fotográfico</t>
  </si>
  <si>
    <t>Servicios de fabricación de relojes o relojes de pulsera</t>
  </si>
  <si>
    <t>Servicios de fabricación de equipos de laboratorio</t>
  </si>
  <si>
    <t>Servicios de tornería</t>
  </si>
  <si>
    <t>Servicios de maquinado por electrodescarga edm</t>
  </si>
  <si>
    <t>Servicios de maquinado electroquímico ecm</t>
  </si>
  <si>
    <t>Servicios de fresado químico</t>
  </si>
  <si>
    <t>Servicios de troquelado</t>
  </si>
  <si>
    <t>Servicios de estampación</t>
  </si>
  <si>
    <t>Servicios de taladrado</t>
  </si>
  <si>
    <t>Servicios de perforación</t>
  </si>
  <si>
    <t>Servicios de tarraja con macho</t>
  </si>
  <si>
    <t>Servicios de láser</t>
  </si>
  <si>
    <t>Servicios de doblado</t>
  </si>
  <si>
    <t>Servicios de fresado</t>
  </si>
  <si>
    <t>Servicios de limpieza con chorro de perdigones</t>
  </si>
  <si>
    <t>Servicios de pulida</t>
  </si>
  <si>
    <t>Servicios de corte con llama de gas</t>
  </si>
  <si>
    <t>Servicios de corte con láser</t>
  </si>
  <si>
    <t>Servicios de corte con plasma</t>
  </si>
  <si>
    <t>Servicios de corte con chorro de agua</t>
  </si>
  <si>
    <t>Servicios de rodamiento</t>
  </si>
  <si>
    <t>Servicios de tratamiento de superficies</t>
  </si>
  <si>
    <t>Servicios de  pulverización</t>
  </si>
  <si>
    <t>Servicio de afilado</t>
  </si>
  <si>
    <t>Servicios de electro revestimiento</t>
  </si>
  <si>
    <t>Servicios de bañado</t>
  </si>
  <si>
    <t>Servicios de envoltura</t>
  </si>
  <si>
    <t>Servicios de pintura</t>
  </si>
  <si>
    <t>Servicios de recubrimiento rollo a rollo (web)</t>
  </si>
  <si>
    <t>Servicios de enchapado</t>
  </si>
  <si>
    <t>Servicios de  formación por extracción</t>
  </si>
  <si>
    <t>Servicios de hidro conformado</t>
  </si>
  <si>
    <t>Servicios de conformación por enrollado</t>
  </si>
  <si>
    <t>Servicios de conformación  por estirado</t>
  </si>
  <si>
    <t>Servicios de conformación porgiro</t>
  </si>
  <si>
    <t>Servicios de formación con explosivos</t>
  </si>
  <si>
    <t>servicios de temple y enfriamiento</t>
  </si>
  <si>
    <t>Servicios de recocido</t>
  </si>
  <si>
    <t>Servicios de normalización</t>
  </si>
  <si>
    <t>Servicios de  envejecimiento o estabilización</t>
  </si>
  <si>
    <t>Servicios de soldadura de arco</t>
  </si>
  <si>
    <t>Servicios de soldadura con gas metal inerte mig</t>
  </si>
  <si>
    <t>Servicios de soldadura con tungsteno a gas inerte (tig)</t>
  </si>
  <si>
    <t>Servicios de soldadura con láser</t>
  </si>
  <si>
    <t>Servicios de soldadura  por puntos</t>
  </si>
  <si>
    <t>Servicios de soldadura con proyección</t>
  </si>
  <si>
    <t>Servicios de soldadura fuerte con latón</t>
  </si>
  <si>
    <t>Servicios de soldadura</t>
  </si>
  <si>
    <t>Servicios de higienización de lavabos</t>
  </si>
  <si>
    <t>Servicios de limpieza de baños</t>
  </si>
  <si>
    <t>Servicios de desinfección o desodorización</t>
  </si>
  <si>
    <t>Servicios de descontaminación radiactiva</t>
  </si>
  <si>
    <t>Encapsulación  o eliminación de asbesto</t>
  </si>
  <si>
    <t>Servicios de limpieza de edificios</t>
  </si>
  <si>
    <t>Servicios de mantenimiento del alumbrado</t>
  </si>
  <si>
    <t>Servicios de limpieza de ventanas o persianas</t>
  </si>
  <si>
    <t>Servicios de limpieza de telas y muebles</t>
  </si>
  <si>
    <t>Servicios de limpieza de baldosas o cielorraso acústicos</t>
  </si>
  <si>
    <t>Limpieza de conductos de aire</t>
  </si>
  <si>
    <t>Limpieza de chimeneas</t>
  </si>
  <si>
    <t>Encerado de pisos y limpieza de tapetes</t>
  </si>
  <si>
    <t>Limpieza de campanas o ventiladores extractores de humo</t>
  </si>
  <si>
    <t>Servicios de limpieza de terrenos en obras</t>
  </si>
  <si>
    <t>Servicios de retirada de materiales de zonas en obras</t>
  </si>
  <si>
    <t>Limpieza de carros o barcos</t>
  </si>
  <si>
    <t>Recolección o destrucción o transformación o eliminación de basuras</t>
  </si>
  <si>
    <t>Recolección o transformación o eliminación de residuos líquidos</t>
  </si>
  <si>
    <t>Servicios de limpieza de calles</t>
  </si>
  <si>
    <t>Vertedero de basuras</t>
  </si>
  <si>
    <t>Operaciones de relleno sanitario</t>
  </si>
  <si>
    <t>Eliminación de fangos cloacales</t>
  </si>
  <si>
    <t>Servicios de disposición de animales muertos</t>
  </si>
  <si>
    <t>Servicios de tratamiento de aguas negras</t>
  </si>
  <si>
    <t>Servicios de tratamiento químico</t>
  </si>
  <si>
    <t>Servicios de reciclaje</t>
  </si>
  <si>
    <t>Eliminación de residuos médicos</t>
  </si>
  <si>
    <t>Recolección o eliminación de residuos ácidos</t>
  </si>
  <si>
    <t>Destoxificación química</t>
  </si>
  <si>
    <t>tratamiento de desechos radioactivos</t>
  </si>
  <si>
    <t>Servicios de confinación de material  radioactivo</t>
  </si>
  <si>
    <t>Confinación de vertidos tóxicos</t>
  </si>
  <si>
    <t>Limpieza total de derramamiento de sustancias tóxicas</t>
  </si>
  <si>
    <t>Servicios de eliminación o control de residuos petroleros</t>
  </si>
  <si>
    <t>Servicios de tratamiento de derramamiento  de petróleo</t>
  </si>
  <si>
    <t>Evaluación riesgos o peligros</t>
  </si>
  <si>
    <t>Estándares ambientales</t>
  </si>
  <si>
    <t>Análisis de indicadores ambientales</t>
  </si>
  <si>
    <t>Servicios de evaluación de impacto ambiental (eia)</t>
  </si>
  <si>
    <t>Monitoreo ambiental</t>
  </si>
  <si>
    <t>Planificación del desarrollo ambiental urbano</t>
  </si>
  <si>
    <t>Planificación de la estrategia de conservación forestal</t>
  </si>
  <si>
    <t>Planificación de la estrategia de conservación marítima</t>
  </si>
  <si>
    <t>Servicios de planificación de la estrategia de gestión o conservación de recursos naturales</t>
  </si>
  <si>
    <t>Creación o planificación de instituciones ambientales</t>
  </si>
  <si>
    <t>Servicios de asesoramiento sobre ciencias ambientales</t>
  </si>
  <si>
    <t>Servicios de asesoramiento sobre química ambiental</t>
  </si>
  <si>
    <t>Servicios de asesoramiento sobre ética ambiental</t>
  </si>
  <si>
    <t>Servicios de asesoramiento sobre tecnología ambiental</t>
  </si>
  <si>
    <t>Servicios de  asesoramiento sobre economía ambiental</t>
  </si>
  <si>
    <t>Servicios de asesoramiento sobre derecho ambiental</t>
  </si>
  <si>
    <t>Servicios de asesoramiento sobre ecología</t>
  </si>
  <si>
    <t>Sistemas de información ambiental</t>
  </si>
  <si>
    <t>Servicios de auditoria ambiental de empresas</t>
  </si>
  <si>
    <t>Servicios de auditoria ambiental sectoriales</t>
  </si>
  <si>
    <t>Servicios de auditoria ambiental de actividades específicas</t>
  </si>
  <si>
    <t>Servicios de control de la calidad ambiental</t>
  </si>
  <si>
    <t>Servicios de control de seguridad ambiental</t>
  </si>
  <si>
    <t>Estudio de emplazamientos industriales</t>
  </si>
  <si>
    <t>Estudio de vertederos de desechos industriales</t>
  </si>
  <si>
    <t>Estudio de emplazamientos de fábricas de gas</t>
  </si>
  <si>
    <t>Estudios de emplazamientos  de vertederos de desechos de fábricas de productos químicos o refinerías de petróleo</t>
  </si>
  <si>
    <t>Estudio de emplazamientos de plantas de tratamiento  de la madera</t>
  </si>
  <si>
    <t>Estudios de emplazamientos de depósitos o terminales de petroleros</t>
  </si>
  <si>
    <t>Estudio de emplazamientos de plantas de limpieza en seco</t>
  </si>
  <si>
    <t>Estudio de emplazamientos de fundición</t>
  </si>
  <si>
    <t>Estudios de emplazamientos de planta de reciclado</t>
  </si>
  <si>
    <t>Estudio de plantas de transformación de alimentos en el sitio</t>
  </si>
  <si>
    <t>Servicios de protección del paisaje</t>
  </si>
  <si>
    <t>Servicios de protección de la capa de ozono</t>
  </si>
  <si>
    <t>Servicios de protección contra la contaminación de alimentos o pienso</t>
  </si>
  <si>
    <t>Servicios de protección recursos genéticos</t>
  </si>
  <si>
    <t>Servicios de protección de sustancias tóxicas</t>
  </si>
  <si>
    <t>Servicios de protección contra la radiación</t>
  </si>
  <si>
    <t>Servicios de protección de las especies en peligro de extinción</t>
  </si>
  <si>
    <t>Servicios de protección contra riesgos o peligros naturales</t>
  </si>
  <si>
    <t>Rehabilitación en emplazamientos industriales</t>
  </si>
  <si>
    <t>Servicios de descontaminación ambiental</t>
  </si>
  <si>
    <t>Servicios de recuperación de tierras</t>
  </si>
  <si>
    <t>Gestión de la calidad del aire</t>
  </si>
  <si>
    <t>Servicios transfronterizos de gestión o control de la contaminación del aire</t>
  </si>
  <si>
    <t>Servicios de protección contra la contaminación del aire</t>
  </si>
  <si>
    <t>Servicios de monitoreo o medición de la contaminación del aire</t>
  </si>
  <si>
    <t>Servicios de detección de gases tóxicos</t>
  </si>
  <si>
    <t>Control del metano</t>
  </si>
  <si>
    <t>Servicios de monitoreo del dióxido de carbono</t>
  </si>
  <si>
    <t>Monitoreo de partículas en el aire</t>
  </si>
  <si>
    <t>Servicios de monitoreo de la reducción de la capa de ozono</t>
  </si>
  <si>
    <t>Servicios de protección contra la contaminación del suelo</t>
  </si>
  <si>
    <t>Servicios de eliminación de suelos contaminados</t>
  </si>
  <si>
    <t>Tratamiento o rehabilitación de suelos contaminados</t>
  </si>
  <si>
    <t>Servicios de asesorías sobre la contaminación del suelo</t>
  </si>
  <si>
    <t>Cartografía de la contaminación del suelo</t>
  </si>
  <si>
    <t>Medición o monitoreo de la contaminación del suelo</t>
  </si>
  <si>
    <t>Evaluación de la contaminación por fertilizantes orgánicos</t>
  </si>
  <si>
    <t>Evaluación de la contaminación por pesticidas</t>
  </si>
  <si>
    <t>Evaluación de la contaminación por nitratos</t>
  </si>
  <si>
    <t>Evaluación de la contaminación por fosfatos</t>
  </si>
  <si>
    <t>Servicio de monitoreo o control de la contaminación de las aguas de superficie</t>
  </si>
  <si>
    <t>Servicios de rehabilitación de las aguas de superficie</t>
  </si>
  <si>
    <t>Servicios de protección contra la polución de las aguas de superficie</t>
  </si>
  <si>
    <t>Servicios de tratamiento de las aguas de superficie</t>
  </si>
  <si>
    <t>Servicios de drenaje de la contaminación de las aguas de superficie</t>
  </si>
  <si>
    <t>Servicios transfronterizos de gestión o control de la contaminación de las agua</t>
  </si>
  <si>
    <t>Servicios de monitoreo o control de la contaminación de las aguas subterráneas</t>
  </si>
  <si>
    <t>Servicios de drenaje de la contaminación de las aguas subterráneas</t>
  </si>
  <si>
    <t>Tratamiento o rehabilitación de la contaminación de las aguas subterráneas</t>
  </si>
  <si>
    <t>Servicios de monitoreo del derrame de petróleo</t>
  </si>
  <si>
    <t>Servicios de control del derrame de petróleo</t>
  </si>
  <si>
    <t>Servicios de rehabilitación por el derrame de petróleo</t>
  </si>
  <si>
    <t>Servicios de control del ruido</t>
  </si>
  <si>
    <t>Servicios de protección contra la contaminación acústica</t>
  </si>
  <si>
    <t>Servicios de monitoreo de la contaminación acústica</t>
  </si>
  <si>
    <t>Servicios de asesoría sobre la contaminación acústica</t>
  </si>
  <si>
    <t>Servicios de monitoreo de sustancias tóxicas</t>
  </si>
  <si>
    <t>Servicios de rehabilitación por sustancias tóxicas</t>
  </si>
  <si>
    <t>Transporte nacional aéreo de carga</t>
  </si>
  <si>
    <t>Transporte internacional aéreo de carga</t>
  </si>
  <si>
    <t>Transporte aéreo blindado</t>
  </si>
  <si>
    <t>Servicios de transporte en furgones</t>
  </si>
  <si>
    <t>Servicios de transporte ferroviario de carga a granel</t>
  </si>
  <si>
    <t>Transporte de ganado por ferrocarril</t>
  </si>
  <si>
    <t>Vehículos de servicios de transporte</t>
  </si>
  <si>
    <t>Servicios de transporte nacional por buque</t>
  </si>
  <si>
    <t>Servicios de transporte internacional por buque</t>
  </si>
  <si>
    <t>Servicios de transporte nacional por barcazas</t>
  </si>
  <si>
    <t>Servicios de transporte internacional por barcazas</t>
  </si>
  <si>
    <t>Transporte marítimo blindado</t>
  </si>
  <si>
    <t>Servicios de transporte de carga por carretera (en camión) en área local</t>
  </si>
  <si>
    <t>Servicios transporte de carga por carretera (en camión) a nivel regional y nacional</t>
  </si>
  <si>
    <t>Servicios de transporte de vehículos</t>
  </si>
  <si>
    <t>Servicios de reubicación</t>
  </si>
  <si>
    <t>Transporte aéreo a marítimo</t>
  </si>
  <si>
    <t>Transporte marítimo a ferroviario</t>
  </si>
  <si>
    <t>Transporte marino a carretera (por camión)</t>
  </si>
  <si>
    <t>Transporte aéreo a carretera (por camión)</t>
  </si>
  <si>
    <t>Transporte por vagones de ferrocarril</t>
  </si>
  <si>
    <t>Servicios de lanzamiento de satélites</t>
  </si>
  <si>
    <t>Servicios de carga explosiva experimental</t>
  </si>
  <si>
    <t>Transporte de productos derivados del petróleo</t>
  </si>
  <si>
    <t>Transporte de agua</t>
  </si>
  <si>
    <t>Servicios de entrega postal nacional</t>
  </si>
  <si>
    <t>Servicios de apartado postal</t>
  </si>
  <si>
    <t>Servicios de envío, recogida o entrega de correo</t>
  </si>
  <si>
    <t>Servicios de entrega a nivel mundial de cartas o paquetes pequeños</t>
  </si>
  <si>
    <t>Servicios de entrega local de cartas o paquetes pequeños</t>
  </si>
  <si>
    <t>Servicios de mensajería en bicicleta o motocicleta</t>
  </si>
  <si>
    <t>Servicios de helicópteros</t>
  </si>
  <si>
    <t>Viajes en aviones comerciales</t>
  </si>
  <si>
    <t>Viajes en aviones fletados</t>
  </si>
  <si>
    <t>Servicios de transporte en vehículos de tren ligero lrv</t>
  </si>
  <si>
    <t>Transporte en metro</t>
  </si>
  <si>
    <t>Servicios ferroviarios continentales o intercontinentales</t>
  </si>
  <si>
    <t>Taxis acuáticos</t>
  </si>
  <si>
    <t>Cruceros nocturnos</t>
  </si>
  <si>
    <t>Excursiones de recorrido turístico en barco</t>
  </si>
  <si>
    <t>Servicios de buses con horarios programados</t>
  </si>
  <si>
    <t>Servicios de buses contratados</t>
  </si>
  <si>
    <t>Servicios de taxi</t>
  </si>
  <si>
    <t>Tarifas del parqueadero</t>
  </si>
  <si>
    <t>Alquiler de vehículos</t>
  </si>
  <si>
    <t>Leasing de vehículos sedán, cupé o camioneta</t>
  </si>
  <si>
    <t>Misiones experimentales o educativas</t>
  </si>
  <si>
    <t>Contenedorización de mercancías</t>
  </si>
  <si>
    <t>Servicios de embalaje</t>
  </si>
  <si>
    <t>Carga y descarga de mercancías</t>
  </si>
  <si>
    <t>Servicios de pesaje</t>
  </si>
  <si>
    <t>Servicios de silos</t>
  </si>
  <si>
    <t>Servicios de elevadores de granos</t>
  </si>
  <si>
    <t>Almacenaje de mercancías embandejadas</t>
  </si>
  <si>
    <t>Almacenaje de archivos de carpetas</t>
  </si>
  <si>
    <t>Almacenaje de muebles</t>
  </si>
  <si>
    <t>Servicios de almacenaje en tierra</t>
  </si>
  <si>
    <t>Almacenaje refrigerado</t>
  </si>
  <si>
    <t>Servicios de almacenaje bajo control aduanero</t>
  </si>
  <si>
    <t>Almacenaje de materiales peligrosos</t>
  </si>
  <si>
    <t>Servicios de almacenaje de documentos</t>
  </si>
  <si>
    <t>Almacenaje de cajeros automáticos</t>
  </si>
  <si>
    <t>Servicios de expedidores de fletes</t>
  </si>
  <si>
    <t>Servicios de agentes aduaneros</t>
  </si>
  <si>
    <t>Servicios de comparación de tarifas de la industria del transporte o de auditoria de fletes</t>
  </si>
  <si>
    <t>Servicios de inspección del empaquetado</t>
  </si>
  <si>
    <t>Servicios de vigilancia de la carga</t>
  </si>
  <si>
    <t>Inspecciones de control de plagas</t>
  </si>
  <si>
    <t>Servicios de remolcadores</t>
  </si>
  <si>
    <t>Operaciones de puentes levadizos</t>
  </si>
  <si>
    <t>Servicios de comunicaciones o de navegación marítima</t>
  </si>
  <si>
    <t>Servicios de estiba</t>
  </si>
  <si>
    <t>Servicios de atraque de buques</t>
  </si>
  <si>
    <t>Servicios de tiendas en buques</t>
  </si>
  <si>
    <t>Servicios de reparar o pintar la carrocería de vehículos</t>
  </si>
  <si>
    <t>Reparación de Transmisión</t>
  </si>
  <si>
    <t>Servicios de cambio de fluidos de aceite o de la transmisión</t>
  </si>
  <si>
    <t>Reparación del tren de aterrizaje</t>
  </si>
  <si>
    <t>Servicios de inspección de vehículos</t>
  </si>
  <si>
    <t>Servicios de reposición de vidrios de vehículos</t>
  </si>
  <si>
    <t>Reparación y mantenimiento de automóvil y de camiones ligeros</t>
  </si>
  <si>
    <t>Servicios de mantenimiento y reparación de camiones pesados</t>
  </si>
  <si>
    <t>Servicios de mantenimiento y reparación de bicicletas</t>
  </si>
  <si>
    <t>Servicios de pulsación de panel</t>
  </si>
  <si>
    <t>Aprovisionar vehículos de combustible</t>
  </si>
  <si>
    <t>Almacenamientos de transportes</t>
  </si>
  <si>
    <t>Servicios de aparcacoches</t>
  </si>
  <si>
    <t>Servicios de asesoramiento sobre la puesta en marcha de empresas nuevas</t>
  </si>
  <si>
    <t>Servicios de asesoramiento sobre fusiones de empresas</t>
  </si>
  <si>
    <t>Servicios de asesoramiento sobre liquidaciones o ventas de empresas</t>
  </si>
  <si>
    <t>Servicios de asesoramiento sobre planificación estratégica</t>
  </si>
  <si>
    <t>Desarrollo de políticas u objetivos empresariales</t>
  </si>
  <si>
    <t>Asesoramiento en estructuras organizacionales</t>
  </si>
  <si>
    <t>Servicios de asesoramiento sobre tecnologías de la información</t>
  </si>
  <si>
    <t>Servicios de asesoramiento sobre  inteligencia empresarial</t>
  </si>
  <si>
    <t>Estudios de factibilidad o selección de ideas de proyectos</t>
  </si>
  <si>
    <t>Estudios regionales o locales para proyectos</t>
  </si>
  <si>
    <t>Evaluación económica o financiera de proyectos</t>
  </si>
  <si>
    <t>Planificación o administración de proyectos</t>
  </si>
  <si>
    <t>Servicios de gestión de fábricas</t>
  </si>
  <si>
    <t>Estudios o implementación de productividad y eficacia</t>
  </si>
  <si>
    <t>Servicios de estandarización de especificaciones</t>
  </si>
  <si>
    <t>Análisis de cadenas de suministro o servicios de reingeniería</t>
  </si>
  <si>
    <t>Servicios de cooperativas o consorcios</t>
  </si>
  <si>
    <t>Servicios profesionales de adquisiciones</t>
  </si>
  <si>
    <t>Servicios de cabildeo</t>
  </si>
  <si>
    <t>Perfeccionamiento de la función de gestión</t>
  </si>
  <si>
    <t>Planificación de compensaciones o beneficios</t>
  </si>
  <si>
    <t>Relaciones laborales o con los sindicatos</t>
  </si>
  <si>
    <t>Formación o desarrollo laboral</t>
  </si>
  <si>
    <t>Auditorías de productividad de los recursos humanos</t>
  </si>
  <si>
    <t>Reubicación de personal</t>
  </si>
  <si>
    <t>Servicios de empleo en otros organismos</t>
  </si>
  <si>
    <t>Programas de reconocimiento de servicios</t>
  </si>
  <si>
    <t>Asistencia de oficina o administrativa temporal</t>
  </si>
  <si>
    <t>Necesidades de personal de mercadeo temporal</t>
  </si>
  <si>
    <t>Necesidades de dotación de personal de producción temporal</t>
  </si>
  <si>
    <t>Necesidades de dotación de personal técnico temporal</t>
  </si>
  <si>
    <t>Necesidades de dotación de personal financiero temporal</t>
  </si>
  <si>
    <t>Necesidades de dotación de personal medico temporal</t>
  </si>
  <si>
    <t>Necesidades de dotación de personal jurídico temporal</t>
  </si>
  <si>
    <t>Desarrolladores temporales de software de tecnologías de la información</t>
  </si>
  <si>
    <t>Administradores temporales de bases de datos o de sistemas de tecnologías de la información</t>
  </si>
  <si>
    <t>Especialistas en interconexión de tecnologías de la información temporales</t>
  </si>
  <si>
    <t>Personal  temporal  de almacén</t>
  </si>
  <si>
    <t>Conductores temporales</t>
  </si>
  <si>
    <t>Trabajadores manuales temporales</t>
  </si>
  <si>
    <t>Servicios temporales de ingeniería</t>
  </si>
  <si>
    <t>Personal maquinista temporal</t>
  </si>
  <si>
    <t>Personal temporal de servicio al cliente</t>
  </si>
  <si>
    <t>Servicios temporales de arquitectura</t>
  </si>
  <si>
    <t>Servicios temporales de construcción</t>
  </si>
  <si>
    <t>Servicios creativos temporales</t>
  </si>
  <si>
    <t>Servicios de contratación de personal</t>
  </si>
  <si>
    <t>Servicios de comprobación de referencias o antecedentes</t>
  </si>
  <si>
    <t>Servicios de preselección  de hojas de vida o currículum vitae</t>
  </si>
  <si>
    <t>Necesidades de personal de mercadeo permanente</t>
  </si>
  <si>
    <t>Personal maquinista permanente</t>
  </si>
  <si>
    <t>Asistencia administrativa o de oficina permanente</t>
  </si>
  <si>
    <t>Necesidades de dotación de personal técnico permanente</t>
  </si>
  <si>
    <t>Necesidades de dotación personal  financiero permanente</t>
  </si>
  <si>
    <t>Necesidades de personal médico permanente</t>
  </si>
  <si>
    <t>Necesidades de dotación de personal jurídico permanente</t>
  </si>
  <si>
    <t>Desarrolladores de software de tecnologías de la información permanentes</t>
  </si>
  <si>
    <t>Especialistas en redes de tecnologías de la información permanentes</t>
  </si>
  <si>
    <t>Administradores permanentes de bases de datos o de sistemas de tecnologías de la información</t>
  </si>
  <si>
    <t>Conductores permanentes</t>
  </si>
  <si>
    <t>Personal profesional permanente</t>
  </si>
  <si>
    <t>Necesidades de dotación de personal de tecnologías de la información permanente</t>
  </si>
  <si>
    <t>Contratistas de tecnología informática temporero</t>
  </si>
  <si>
    <t>Servicios legales de justicia juvenil o de adolescentes</t>
  </si>
  <si>
    <t>Servicios para procesos de apelación</t>
  </si>
  <si>
    <t>Servicios para defensa o de derecho penal</t>
  </si>
  <si>
    <t>Servicios legales sobre competencia o regulaciones gubernamentales</t>
  </si>
  <si>
    <t>Servicios legales de quiebra</t>
  </si>
  <si>
    <t>Derecho societario</t>
  </si>
  <si>
    <t>Derecho de patentes, marcas o derechos de autor</t>
  </si>
  <si>
    <t>Derecho sobre liquidación (de sociedades)</t>
  </si>
  <si>
    <t>Derecho inmobiliario</t>
  </si>
  <si>
    <t>Derecho tributario</t>
  </si>
  <si>
    <t>Derecho de fusiones o adquisiciones</t>
  </si>
  <si>
    <t>Servicios de investigación legal</t>
  </si>
  <si>
    <t>Servicios legales de cobro de deudas o cartera.</t>
  </si>
  <si>
    <t>Derecho de reclamación por tratamiento médico.</t>
  </si>
  <si>
    <t>Servicios legales de malpraxis o negligencia profesional</t>
  </si>
  <si>
    <t>Servicios legales sobre daños a personas</t>
  </si>
  <si>
    <t>Servicios legales de sobre la  propiedad</t>
  </si>
  <si>
    <t>Servicios legales sobre contratos</t>
  </si>
  <si>
    <t>Servicios legales sobre beneficios de los empleados</t>
  </si>
  <si>
    <t>Servicios legales sobre derecho laboral</t>
  </si>
  <si>
    <t>Servicios legales para disputas laborales</t>
  </si>
  <si>
    <t>Servicios sobre derecho de divorcio</t>
  </si>
  <si>
    <t>Servicios legales para adopción</t>
  </si>
  <si>
    <t>Derecho migratorio o de naturalización</t>
  </si>
  <si>
    <t>Servicios legales para tutorías o de custodia</t>
  </si>
  <si>
    <t>Arrendamiento de residencias</t>
  </si>
  <si>
    <t>Arrendamiento de instalaciones comerciales o industriales</t>
  </si>
  <si>
    <t>Arrendamientos de tierras</t>
  </si>
  <si>
    <t>Servicio de alojamiento temporal offshore</t>
  </si>
  <si>
    <t>Servicio de arrendamiento de oficinas portátiles o modulares</t>
  </si>
  <si>
    <t>Servicio de arrendamiento de baños portátiles</t>
  </si>
  <si>
    <t>Corredores o agentes inmobiliarios</t>
  </si>
  <si>
    <t>Subasta inmobiliaria</t>
  </si>
  <si>
    <t>Venta de tierras residenciales</t>
  </si>
  <si>
    <t>Venta de tierras comerciales o industriales</t>
  </si>
  <si>
    <t>Venta de edificio comercial</t>
  </si>
  <si>
    <t>Servicios para la restitución de títulos de propiedad</t>
  </si>
  <si>
    <t>Servicios de estudio de títulos</t>
  </si>
  <si>
    <t>Servicios de cuenta de depósito en garantía</t>
  </si>
  <si>
    <t>Administración de propiedades</t>
  </si>
  <si>
    <t>Servicios de avalúo de inmuebles</t>
  </si>
  <si>
    <t>Servicios de listado de inmuebles</t>
  </si>
  <si>
    <t>Análisis de mercados</t>
  </si>
  <si>
    <t>Estadísticas comerciales de distribución o de servicios</t>
  </si>
  <si>
    <t>Previsión de precios de las mercancías</t>
  </si>
  <si>
    <t>Preparación de estudios de mercado de mercancías</t>
  </si>
  <si>
    <t>Planes de comercialización</t>
  </si>
  <si>
    <t>Investigación de mercado s basada en internet</t>
  </si>
  <si>
    <t>Investigaciones  o clínicas o grupos focales basados en el consumidor</t>
  </si>
  <si>
    <t>Estudios de predicciones sindicados o privados</t>
  </si>
  <si>
    <t>Análisis competitivo o de inteligencia del mercado</t>
  </si>
  <si>
    <t>Encuestas telefónicas para investigaciones de mercado</t>
  </si>
  <si>
    <t>Encuestas impresas para investigaciones de mercado</t>
  </si>
  <si>
    <t>Encuestas para investigaciones de mercados en el lugar</t>
  </si>
  <si>
    <t>Entrevistas personales para investigaciones de mercado</t>
  </si>
  <si>
    <t>Encuestas por correo electrónico para la investigación de mercados</t>
  </si>
  <si>
    <t>Servicios de promoción de ventas</t>
  </si>
  <si>
    <t>Servicios de relaciones públicas</t>
  </si>
  <si>
    <t>Telemercadeo</t>
  </si>
  <si>
    <t>Servicios de posicionamiento del  nombre de los productos</t>
  </si>
  <si>
    <t>Mercancía promocional</t>
  </si>
  <si>
    <t>Cumplimiento del mercadeo directo</t>
  </si>
  <si>
    <t>Gestión de eventos</t>
  </si>
  <si>
    <t>Patrocinio de eventos o de celebridades</t>
  </si>
  <si>
    <t>Liquidaciones</t>
  </si>
  <si>
    <t>Servicios de personalización de obsequios o productos</t>
  </si>
  <si>
    <t>Programas de venta o de mercadeo</t>
  </si>
  <si>
    <t>Programas posventas</t>
  </si>
  <si>
    <t>Servicios o programas de relaciones públicas</t>
  </si>
  <si>
    <t>Vehículo usado, de alquiler o de exposición</t>
  </si>
  <si>
    <t>Materiales en puntos de venta, excluido el material impreso</t>
  </si>
  <si>
    <t>Capacitación en iniciativas estratégicas en los concesionarios</t>
  </si>
  <si>
    <t>Agencias de mercadeo  de venta, incluido el material impreso</t>
  </si>
  <si>
    <t>Servicios de administración del centro de relaciones con el consumidor (crc)</t>
  </si>
  <si>
    <t>Soporte de iniciativas estratégicas en los concesionarios</t>
  </si>
  <si>
    <t>Automovilismo</t>
  </si>
  <si>
    <t>Servicios de talleres postales</t>
  </si>
  <si>
    <t>Servicios de venta directa</t>
  </si>
  <si>
    <t>Servicios de distribución mayorista</t>
  </si>
  <si>
    <t>Servicios de distribución minorista</t>
  </si>
  <si>
    <t>Operaciones de franquicias</t>
  </si>
  <si>
    <t>Servicios de subastas</t>
  </si>
  <si>
    <t>Servicios de recopilación de listas de direcciones</t>
  </si>
  <si>
    <t>Servicio de administración de listas de direcciones</t>
  </si>
  <si>
    <t>Servicio de escritura de direcciones</t>
  </si>
  <si>
    <t>Ferias de automóviles u otras exposiciones</t>
  </si>
  <si>
    <t>Reuniones y eventos</t>
  </si>
  <si>
    <t>Talento o entretenimiento</t>
  </si>
  <si>
    <t>Servicios de proyeción o políticas de productos básicos</t>
  </si>
  <si>
    <t>Expansión comercial</t>
  </si>
  <si>
    <t>Servicios de información comercial</t>
  </si>
  <si>
    <t>Servicios de promoción comercial</t>
  </si>
  <si>
    <t>Empresas multinacionales de comercialización</t>
  </si>
  <si>
    <t>Desarrollo de las exportaciones</t>
  </si>
  <si>
    <t>Planificación de las importaciones</t>
  </si>
  <si>
    <t>Proyecciones de las exportaciones</t>
  </si>
  <si>
    <t>Servicios de adquisición de importaciones</t>
  </si>
  <si>
    <t>Servicios secretariales o de administración de oficinas</t>
  </si>
  <si>
    <t>Servicios de planificación de reuniones</t>
  </si>
  <si>
    <t>Servicios de entrada por teclado</t>
  </si>
  <si>
    <t>Servicios de oficina</t>
  </si>
  <si>
    <t>Servicios de administración de flotas</t>
  </si>
  <si>
    <t>Servicios de archivo de datos</t>
  </si>
  <si>
    <t>Servicios audiovisuales</t>
  </si>
  <si>
    <t>Servicios de destrucción de documentos</t>
  </si>
  <si>
    <t>Servicios de administración de la propiedad</t>
  </si>
  <si>
    <t>Servicios de recepción o inventariado</t>
  </si>
  <si>
    <t>Gestión o administración de proyectos de mobiliario</t>
  </si>
  <si>
    <t>Ingeniería de pozos</t>
  </si>
  <si>
    <t>Dibujo técnico</t>
  </si>
  <si>
    <t>Ingeniería de puertos</t>
  </si>
  <si>
    <t>Ingeniería estructural</t>
  </si>
  <si>
    <t>Arquitectura naval</t>
  </si>
  <si>
    <t>Ingeniería de represas</t>
  </si>
  <si>
    <t>Ingeniería arquitectónica</t>
  </si>
  <si>
    <t>Ingeniería aeroportuaria</t>
  </si>
  <si>
    <t>Ingeniería de carreteras</t>
  </si>
  <si>
    <t>Ingeniería ferroviaria</t>
  </si>
  <si>
    <t>Servicios de sistemas de información geográfica (sig)</t>
  </si>
  <si>
    <t>Gestión de construcción de edificios</t>
  </si>
  <si>
    <t>Dibujo mecánico</t>
  </si>
  <si>
    <t>Diseño de envolturas de productos mecánicos</t>
  </si>
  <si>
    <t>Diseño de máquinas herramientas</t>
  </si>
  <si>
    <t>Diseño de transmisión de potencia</t>
  </si>
  <si>
    <t>Servicios electromecánicos</t>
  </si>
  <si>
    <t>Servicios de ingeniería eléctrica</t>
  </si>
  <si>
    <t>Diseño de circuitos electrónicos</t>
  </si>
  <si>
    <t>Servicios de pruebas técnicas</t>
  </si>
  <si>
    <t>Ingeniería de plásticos</t>
  </si>
  <si>
    <t>Ingeniería de producción para petróleo o gas</t>
  </si>
  <si>
    <t>Minería hidráulica</t>
  </si>
  <si>
    <t>Ingeniería de costas</t>
  </si>
  <si>
    <t>Ingeniería de tráfico</t>
  </si>
  <si>
    <t>red de transporte urbano</t>
  </si>
  <si>
    <t>Vías de navegación interior</t>
  </si>
  <si>
    <t>Diseño de aviónica</t>
  </si>
  <si>
    <t>Diseño de aplicaciones de software de la unidad central</t>
  </si>
  <si>
    <t>Diseños de aplicaciones para computadores personales (pc)</t>
  </si>
  <si>
    <t>Diseño de integración de sistemas</t>
  </si>
  <si>
    <t>Servicios de programación de aplicaciones</t>
  </si>
  <si>
    <t>Servicios de programación de sistemas operativos</t>
  </si>
  <si>
    <t>Servicios de programación para clientes o servidores</t>
  </si>
  <si>
    <t>Servicios de programación de aplicaciones de bases de datos (erp)</t>
  </si>
  <si>
    <t>Servicios de implementación de aplicaciones</t>
  </si>
  <si>
    <t>Servicios de desarrollo de aplicaciones para clientes de internet / intranet</t>
  </si>
  <si>
    <t>Servicios de desarrollo de aplicaciones para servidores de internet / intranet</t>
  </si>
  <si>
    <t>Servicio de gestión de programación de sistemas o aplicaciones</t>
  </si>
  <si>
    <t>Servicio de gráficos por computadora</t>
  </si>
  <si>
    <t xml:space="preserve">Servicio de almacenamiento en la nube de Internet </t>
  </si>
  <si>
    <t>Programación para visual basic</t>
  </si>
  <si>
    <t>Programación para java</t>
  </si>
  <si>
    <t>Programación para html</t>
  </si>
  <si>
    <t>Programación para algol</t>
  </si>
  <si>
    <t>Programación para assembler</t>
  </si>
  <si>
    <t>Programación para basic</t>
  </si>
  <si>
    <t>Programación para c, c++</t>
  </si>
  <si>
    <t>Programación para cobol</t>
  </si>
  <si>
    <t>Programación para fortran</t>
  </si>
  <si>
    <t>Programación para pascal</t>
  </si>
  <si>
    <t>Programación para pl/1</t>
  </si>
  <si>
    <t>Lenguajes de programación o de marca patentada</t>
  </si>
  <si>
    <t>Programación para perl</t>
  </si>
  <si>
    <t>Diseño de comunicaciones por redes de cobertura amplia</t>
  </si>
  <si>
    <t>Diseño de comunicaciones por redes de área local</t>
  </si>
  <si>
    <t>Diseño del intercambio electrónico de datos (ied)</t>
  </si>
  <si>
    <t>Diseño de bases de datos</t>
  </si>
  <si>
    <t>Arquitectura de sistemas</t>
  </si>
  <si>
    <t>Seguridad de los computadores, redes o internet</t>
  </si>
  <si>
    <t>Servicios de administración de la unidad central</t>
  </si>
  <si>
    <t>Mantenimiento o soporte de redes de área local (lan)</t>
  </si>
  <si>
    <t>Mantenimiento o soporte de redes de cobertura amplia (wan)</t>
  </si>
  <si>
    <t>Mantenimiento o soporte de sistemas patentados o autorizados</t>
  </si>
  <si>
    <t>Servicio de análisis de bases de datos</t>
  </si>
  <si>
    <t>Almacenamiento de datos</t>
  </si>
  <si>
    <t>Servicio de análisis de sistemas</t>
  </si>
  <si>
    <t>Servicio de instalación de sistemas</t>
  </si>
  <si>
    <t>Servicios de codificación de software</t>
  </si>
  <si>
    <t>Servicios de soporte técnico o de mesa de ayuda</t>
  </si>
  <si>
    <t>Servicio de mantenimiento o soporte del hardware del computador</t>
  </si>
  <si>
    <t>Servicio de colocación</t>
  </si>
  <si>
    <t>Garantía de terceros</t>
  </si>
  <si>
    <t>Recuperación de información de las bases de datos</t>
  </si>
  <si>
    <t>Servicio de recuperación de información de las bases de datos en línea</t>
  </si>
  <si>
    <t>Servicio de procesamiento de datos en línea</t>
  </si>
  <si>
    <t>Servicios de procesamiento o preparación de datos</t>
  </si>
  <si>
    <t>Servicios de centros de datos</t>
  </si>
  <si>
    <t>Servicios de recuperación de desastres</t>
  </si>
  <si>
    <t>Servicio de escaneo de documentos</t>
  </si>
  <si>
    <t>servicios de almacenamiento de datos</t>
  </si>
  <si>
    <t>Servicios de estandarización de datos o contenidos</t>
  </si>
  <si>
    <t>Servicios de generación de originales de cd-rom</t>
  </si>
  <si>
    <t>Servicios de clasificación de datos o contenidos</t>
  </si>
  <si>
    <t>Servicio de conversión de datos</t>
  </si>
  <si>
    <t>Proveedores de servicio de internet (psi)</t>
  </si>
  <si>
    <t>Proveedor de servicio de correo electrónico</t>
  </si>
  <si>
    <t>Servicios de diseño de sitios web www</t>
  </si>
  <si>
    <t>Proveedores de motores de búsqueda en la web</t>
  </si>
  <si>
    <t>Servicios de hospedaje de operación de sitios web</t>
  </si>
  <si>
    <t>Proveedores de servicios de aplicación</t>
  </si>
  <si>
    <t>Nombres de los dominio de internet</t>
  </si>
  <si>
    <t>Tarifas de soporte o mantenimiento</t>
  </si>
  <si>
    <t>Actualizaciones o parches de software</t>
  </si>
  <si>
    <t>Análisis macroeconómico</t>
  </si>
  <si>
    <t>Análisis microeconómico</t>
  </si>
  <si>
    <t>Econometría</t>
  </si>
  <si>
    <t>Proyecciones económicas</t>
  </si>
  <si>
    <t>Política monetaria</t>
  </si>
  <si>
    <t>Sistemas monetarios</t>
  </si>
  <si>
    <t>Análisis monetario</t>
  </si>
  <si>
    <t>Liquidez monetaria</t>
  </si>
  <si>
    <t>Reservas de metales preciosos</t>
  </si>
  <si>
    <t>Control de cambio de divisas</t>
  </si>
  <si>
    <t>Mercados cambio de divisas</t>
  </si>
  <si>
    <t>Análisis de factores</t>
  </si>
  <si>
    <t>Análisis multivariate</t>
  </si>
  <si>
    <t>Análisis de regresión</t>
  </si>
  <si>
    <t>Encuestas por muestreo</t>
  </si>
  <si>
    <t>Análisis de series temporales</t>
  </si>
  <si>
    <t>Ensayo de materiales</t>
  </si>
  <si>
    <t>Síntesis de materiales</t>
  </si>
  <si>
    <t>Inspección de materiales o productos</t>
  </si>
  <si>
    <t>Reparación o calibración de pruebas de equipo</t>
  </si>
  <si>
    <t>Desarrollo de estándares de producción</t>
  </si>
  <si>
    <t>Ensayo de productos</t>
  </si>
  <si>
    <t>Logística</t>
  </si>
  <si>
    <t>Análisis de tránsito</t>
  </si>
  <si>
    <t>Economía o finanzas del transporte</t>
  </si>
  <si>
    <t>Facilitación del transporte</t>
  </si>
  <si>
    <t>Infraestructura del transporte</t>
  </si>
  <si>
    <t>Planificación del transporte</t>
  </si>
  <si>
    <t>Planificación de la producción</t>
  </si>
  <si>
    <t>Control de la producción</t>
  </si>
  <si>
    <t>Programación de la producción</t>
  </si>
  <si>
    <t>Servicios de análisis o recopilación de estadísticas de producción</t>
  </si>
  <si>
    <t>Análisis de riesgo o seguridad</t>
  </si>
  <si>
    <t>Higiene o ventilación industrial</t>
  </si>
  <si>
    <t>Control del ruido o de la acústica</t>
  </si>
  <si>
    <t>Servicio de inspección de equipos</t>
  </si>
  <si>
    <t>Servicio de inspección de edificios</t>
  </si>
  <si>
    <t>Servicios de inspección de líneas de energía eléctrica</t>
  </si>
  <si>
    <t>Servicios de inspección de plomería o alcantarillado</t>
  </si>
  <si>
    <t>Climatología</t>
  </si>
  <si>
    <t>Servicios meteorológicos</t>
  </si>
  <si>
    <t>Hidrometeorología</t>
  </si>
  <si>
    <t>Cartografía</t>
  </si>
  <si>
    <t>Producción de mapas</t>
  </si>
  <si>
    <t>Fotogrametría</t>
  </si>
  <si>
    <t>Agrimensura</t>
  </si>
  <si>
    <t>Fotogeología</t>
  </si>
  <si>
    <t>Geología estratigráfica</t>
  </si>
  <si>
    <t>Estudios geológicos</t>
  </si>
  <si>
    <t>Exploración geológica</t>
  </si>
  <si>
    <t>Servicios arqueológicos</t>
  </si>
  <si>
    <t>Estudio oceanográfico</t>
  </si>
  <si>
    <t>Oceanografía estuarina</t>
  </si>
  <si>
    <t>Oceanografía física</t>
  </si>
  <si>
    <t>Estudios hidrológicos</t>
  </si>
  <si>
    <t>Estudios batimétricos</t>
  </si>
  <si>
    <t>Exploración submarina</t>
  </si>
  <si>
    <t>Estudios geofísicos</t>
  </si>
  <si>
    <t>Exploración geofísica</t>
  </si>
  <si>
    <t>Interpretación de fotografía geofísica</t>
  </si>
  <si>
    <t>Geofísica aeromagnética</t>
  </si>
  <si>
    <t>Publicidad en vallas</t>
  </si>
  <si>
    <t>Publicidad en afiches</t>
  </si>
  <si>
    <t>Publicidad en revistas</t>
  </si>
  <si>
    <t>Publicidad en periódicos</t>
  </si>
  <si>
    <t>Publicidad en volantes o cupones</t>
  </si>
  <si>
    <t>Servicios de publicidad en transporte público</t>
  </si>
  <si>
    <t>Servicios de distribución o de publicidad o de boletines de sobre compras</t>
  </si>
  <si>
    <t>Publicidad en páginas amarillas o en directorios comerciales o de servicios</t>
  </si>
  <si>
    <t>Publicidad en radio</t>
  </si>
  <si>
    <t>Publicidad en televisión</t>
  </si>
  <si>
    <t>Publicidad en internet</t>
  </si>
  <si>
    <t>Publicidad en los cines</t>
  </si>
  <si>
    <t>Servicios de publicidad en pancartas</t>
  </si>
  <si>
    <t>Servicios de publicidad aérea</t>
  </si>
  <si>
    <t>Servicios de campañas publicitarias</t>
  </si>
  <si>
    <t>Inserción en radio</t>
  </si>
  <si>
    <t>Inserción en televisión</t>
  </si>
  <si>
    <t>Inserción en internet</t>
  </si>
  <si>
    <t>Inserción en cines</t>
  </si>
  <si>
    <t>Inserción en medios impresos</t>
  </si>
  <si>
    <t>Servicios de redacción  de instrucciones</t>
  </si>
  <si>
    <t>Servicios de redacción de manuales</t>
  </si>
  <si>
    <t>Redacción de artículos académicos o científicos</t>
  </si>
  <si>
    <t>Servicios de redacción de cartas</t>
  </si>
  <si>
    <t>Servicios de redacción del currículum vítae</t>
  </si>
  <si>
    <t>Servicios de informes de tribunales</t>
  </si>
  <si>
    <t>Servicios de transcripción</t>
  </si>
  <si>
    <t>Servicios de escritores de artículos</t>
  </si>
  <si>
    <t>Servicios de autores de libros</t>
  </si>
  <si>
    <t>Servicios de autores de poesía</t>
  </si>
  <si>
    <t>Escritura de textos publicitarios</t>
  </si>
  <si>
    <t>Escritura de discursos</t>
  </si>
  <si>
    <t>Servicios de edición</t>
  </si>
  <si>
    <t>Servicios de comprobación de hechos</t>
  </si>
  <si>
    <t>Servicios de corrección de pruebas</t>
  </si>
  <si>
    <t>Servicios de traducción escrita</t>
  </si>
  <si>
    <t>Servicios de comunicados de prensa</t>
  </si>
  <si>
    <t>Servicios de boletines informativos de interés especial</t>
  </si>
  <si>
    <t>Servicios telegráficos de agencias de noticias</t>
  </si>
  <si>
    <t>Servicios de entrega de periódicos o material publicitario</t>
  </si>
  <si>
    <t>Planificación  y trazados de producciones gráficas</t>
  </si>
  <si>
    <t>Tipografía</t>
  </si>
  <si>
    <t>Impresión digital</t>
  </si>
  <si>
    <t>Impresión tipográfica o por serigrafía</t>
  </si>
  <si>
    <t>Impresión promocional o publicitaria</t>
  </si>
  <si>
    <t>Impresión de publicaciones</t>
  </si>
  <si>
    <t>Impresión de papelería o formularios comerciales</t>
  </si>
  <si>
    <t>Impresión de envolturas, etiquetas, sellos o bolsas</t>
  </si>
  <si>
    <t>Impresión de valores o instrumentos financieros</t>
  </si>
  <si>
    <t>Impresión textil</t>
  </si>
  <si>
    <t>Impresión de hoja de instrucciones o manual técnico</t>
  </si>
  <si>
    <t>Impresión en relieve</t>
  </si>
  <si>
    <t>Grabado de monedas</t>
  </si>
  <si>
    <t>Impresión de rollo grabado</t>
  </si>
  <si>
    <t>Grabado de planchas metálicas</t>
  </si>
  <si>
    <t>Servicios de copias en blanco y negro o de cotejo</t>
  </si>
  <si>
    <t>Servicios de copias a color o de cotejo</t>
  </si>
  <si>
    <t>Publicación de libros de texto o de investigación</t>
  </si>
  <si>
    <t>Servicios de publicaciones financiadas por el autor</t>
  </si>
  <si>
    <t>Encuadernación en rústica</t>
  </si>
  <si>
    <t>Encuadernación espiral</t>
  </si>
  <si>
    <t>Encuadernación con pegante</t>
  </si>
  <si>
    <t>Encuadernación por carda o grapa</t>
  </si>
  <si>
    <t>Restauración o reparación de encuadernaciones</t>
  </si>
  <si>
    <t>Bronceado o dorado o ribeteado o bordeado</t>
  </si>
  <si>
    <t>Servicios de encuadernación en vitela</t>
  </si>
  <si>
    <t>Servicios de fabricación de maletas</t>
  </si>
  <si>
    <t>Elaboración o reproducción de película fija</t>
  </si>
  <si>
    <t>Elaboración o reproducción de películas de cine</t>
  </si>
  <si>
    <t>Servicios de microficha</t>
  </si>
  <si>
    <t>Separación de colores</t>
  </si>
  <si>
    <t>Servicios de fotografía aérea</t>
  </si>
  <si>
    <t>Cinematografía</t>
  </si>
  <si>
    <t>Servicios de producción de vídeos</t>
  </si>
  <si>
    <t>Servicios de estudio fotográfico  o fotos fijas</t>
  </si>
  <si>
    <t>Mantenimiento y reparación de cámaras fotográficas</t>
  </si>
  <si>
    <t>Servicios de redacción de gráficas y planes y trazados</t>
  </si>
  <si>
    <t>Diseño o gráficos artísticos</t>
  </si>
  <si>
    <t>Fotocomposición</t>
  </si>
  <si>
    <t>Servicios de diseño de gráficos o gráficas</t>
  </si>
  <si>
    <t>Servicios de diseño por computador</t>
  </si>
  <si>
    <t>Servicios de diseño de empaques</t>
  </si>
  <si>
    <t>Servicios de diseño de serigrafía</t>
  </si>
  <si>
    <t>Servicios fotográficos, de montaje o enmarcado</t>
  </si>
  <si>
    <t>Montaje de exposición de artículos</t>
  </si>
  <si>
    <t>Servicios de pintores</t>
  </si>
  <si>
    <t>Servicios de litógrafos</t>
  </si>
  <si>
    <t>Servicios de caricaturistas</t>
  </si>
  <si>
    <t>Servicios de escultores</t>
  </si>
  <si>
    <t>Servicios de fabricantes de cerámica</t>
  </si>
  <si>
    <t>Servicios de sopladores de vidrio</t>
  </si>
  <si>
    <t>Servicios de hiladoras, telares o tejedoras</t>
  </si>
  <si>
    <t>Servicios de taxidermia</t>
  </si>
  <si>
    <t>Servicios de entrenadores de animales</t>
  </si>
  <si>
    <t>Servicios de acróbatas</t>
  </si>
  <si>
    <t>Servicios de magos</t>
  </si>
  <si>
    <t>Servicios de payasos</t>
  </si>
  <si>
    <t>Servicios de actuación</t>
  </si>
  <si>
    <t>Servicios de comediantes</t>
  </si>
  <si>
    <t>Servicios de bailarines</t>
  </si>
  <si>
    <t>Servicios de músicos</t>
  </si>
  <si>
    <t>Servicios de vocalistas</t>
  </si>
  <si>
    <t>Servicios coreográficos</t>
  </si>
  <si>
    <t>Abastecimiento de agua</t>
  </si>
  <si>
    <t>Gestión de recursos hidráulicos</t>
  </si>
  <si>
    <t>Gestión de control de la calidad del agua</t>
  </si>
  <si>
    <t>Gestión de distribución del agua</t>
  </si>
  <si>
    <t>Servicios de asesoramiento de política hidráulica</t>
  </si>
  <si>
    <t>Servicios de tratamiento de aguas</t>
  </si>
  <si>
    <t>Servicios de desalinización</t>
  </si>
  <si>
    <t>Agua para la ciudad</t>
  </si>
  <si>
    <t>Agua para servicios</t>
  </si>
  <si>
    <t>Agua fría</t>
  </si>
  <si>
    <t>Suministro de gas natural</t>
  </si>
  <si>
    <t>Suministro de fuel-oil</t>
  </si>
  <si>
    <t>Servicios de oleoductos</t>
  </si>
  <si>
    <t>Servicios de gasoductos</t>
  </si>
  <si>
    <t>Carga de las instalaciones de gas</t>
  </si>
  <si>
    <t>Suministro de electricidad monofásica</t>
  </si>
  <si>
    <t>Suministro de electricidad bifásica</t>
  </si>
  <si>
    <t>Suministro de electricidad  trifásica</t>
  </si>
  <si>
    <t>Servicios de transmisión de energía eléctrica</t>
  </si>
  <si>
    <t>Distribución de energía eléctrica industrial</t>
  </si>
  <si>
    <t>Distribución de energía eléctrica rural</t>
  </si>
  <si>
    <t>Distribución de energía eléctrica municipal</t>
  </si>
  <si>
    <t>Monitoreo de la calidad de la energía</t>
  </si>
  <si>
    <t>Programas de conservación de energía</t>
  </si>
  <si>
    <t>Medidas de reducción de utilización de la energía</t>
  </si>
  <si>
    <t>Calefacción del distrito</t>
  </si>
  <si>
    <t>Sepulturar</t>
  </si>
  <si>
    <t>Servicio de telefonía local</t>
  </si>
  <si>
    <t>Servicios telefónicos de larga distancia</t>
  </si>
  <si>
    <t>Servicios de proveedores de teléfonos con pago</t>
  </si>
  <si>
    <t>Servicios de tarjetas telefónicas prepagadas</t>
  </si>
  <si>
    <t>Servicios de asistencia telefónica</t>
  </si>
  <si>
    <t>Servicios de conferencia telefónica</t>
  </si>
  <si>
    <t>Servicios de buró de central de llamadas ("call center")</t>
  </si>
  <si>
    <t>Servicios de llamar sin pago (hacia el interior)</t>
  </si>
  <si>
    <t>Servicio de respuesta de voz interactiva</t>
  </si>
  <si>
    <t>Servicio de telecomunicaciones de retransmisión en trama</t>
  </si>
  <si>
    <t>Servicios en la red para mejorar las señales de telecomunicaciones</t>
  </si>
  <si>
    <t>Servicios de sistemas de comunicación por satélite o terrestre</t>
  </si>
  <si>
    <t>Servicios de telefonía celular</t>
  </si>
  <si>
    <t>Servicios de radiobúsqueda</t>
  </si>
  <si>
    <t>Leasing de segmentos de espacio</t>
  </si>
  <si>
    <t>Servicios de transmisión por fax</t>
  </si>
  <si>
    <t>Servicios de transmisión telegráfica</t>
  </si>
  <si>
    <t>Servicios de transmisión por telex</t>
  </si>
  <si>
    <t>Servicios de televisión por cable</t>
  </si>
  <si>
    <t>Servicios de televisión por circuito cerrado</t>
  </si>
  <si>
    <t>Servicios de construcción o alquiler de antenas de televisión</t>
  </si>
  <si>
    <t>Administración de emisoras de televisión</t>
  </si>
  <si>
    <t>Administración de emisoras de radio</t>
  </si>
  <si>
    <t>Servicios o redes de radioaficionados</t>
  </si>
  <si>
    <t>Sistemas de radio de corto alcance</t>
  </si>
  <si>
    <t>Servicios de estudios o equipos radiofónicos</t>
  </si>
  <si>
    <t>Servicios bilaterales internacionales y líneas privadas internacionales arrendadas</t>
  </si>
  <si>
    <t>Servicios de red en modo de transferencia asíncrona (atm)</t>
  </si>
  <si>
    <t>Servicios de redes públicas de retransmisión de tramas</t>
  </si>
  <si>
    <t>Servicios de redes gestionadas por redes virtuales privadas (vpn)</t>
  </si>
  <si>
    <t>Servicios de redes manejadas  x75</t>
  </si>
  <si>
    <t>Servicios de redes manejadas x25</t>
  </si>
  <si>
    <t>Fibra oscura</t>
  </si>
  <si>
    <t>Multiplexado de división de la longitud de onda densa (dwdm)</t>
  </si>
  <si>
    <t>Multiplexado de división de onda (wdm)</t>
  </si>
  <si>
    <t>Servicios de transmisión óptica (ocx)</t>
  </si>
  <si>
    <t>Servicios de circuitos de conmutación automática de alta velocidad</t>
  </si>
  <si>
    <t>Servicios de redes digitales de servicios integrados (isdn)</t>
  </si>
  <si>
    <t>Circuitos de telecomunicaciones digitales punto a punto</t>
  </si>
  <si>
    <t>Circuitos de telecomunicaciones analógicas multipunto</t>
  </si>
  <si>
    <t>Circuitos de telecomunicaciones analógicas punto a punto</t>
  </si>
  <si>
    <t>Línea digital de abonado (dsl)</t>
  </si>
  <si>
    <t>Capacidad del cable submarino y capacidad pop a pop del cable submarino</t>
  </si>
  <si>
    <t>Capacidades de eje troncal terrestre</t>
  </si>
  <si>
    <t>Derechos de paso para el tránsito por sistemas de semicircuitos, procesamiento de datos distribuidos (ddp) y alquiler administrativo</t>
  </si>
  <si>
    <t>Derechos no defendibles (iru) de utilización de sistemas de cables submarinos o terrestres</t>
  </si>
  <si>
    <t>Funcionalidad de interconexión</t>
  </si>
  <si>
    <t>Capacidades de bucle local</t>
  </si>
  <si>
    <t>Líneas domésticas alquiladas</t>
  </si>
  <si>
    <t>Líneas de acceso internacional</t>
  </si>
  <si>
    <t>Servicios de acceso de discado</t>
  </si>
  <si>
    <t>Líneas internacionales externas</t>
  </si>
  <si>
    <t>Bibliotecas municipales para uso del público en general</t>
  </si>
  <si>
    <t>Bibliotecas de universidades o colleges</t>
  </si>
  <si>
    <t>Bibliotecas privadas</t>
  </si>
  <si>
    <t>Bibliotecas gubernamentales o militares nacionales</t>
  </si>
  <si>
    <t>Cámaras de comercio</t>
  </si>
  <si>
    <t>Servicios de juntas de turismo</t>
  </si>
  <si>
    <t>Sistemas de recuperación de la información computarizada</t>
  </si>
  <si>
    <t>Sistemas de recuperación de la información de la base de datos en línea</t>
  </si>
  <si>
    <t>Servicios de recuperación de información de la base de datos a distancia</t>
  </si>
  <si>
    <t>Localización de saltos</t>
  </si>
  <si>
    <t>Servicios relacionados con la televisión</t>
  </si>
  <si>
    <t>Servicios relacionados con la radio</t>
  </si>
  <si>
    <t>Servicios relacionados con el internet</t>
  </si>
  <si>
    <t>Sistemas de alerta ciudadana</t>
  </si>
  <si>
    <t>Asistencia financiera</t>
  </si>
  <si>
    <t>Programas de movilización de ahorros</t>
  </si>
  <si>
    <t>Acuerdos de garantía</t>
  </si>
  <si>
    <t>Cofinanciación</t>
  </si>
  <si>
    <t>Ayuda bilateral o multilateral</t>
  </si>
  <si>
    <t>Ayuda no gubernamental</t>
  </si>
  <si>
    <t>Ayuda gubernamental</t>
  </si>
  <si>
    <t>Negociación de la deuda</t>
  </si>
  <si>
    <t>Reorganización de la deuda</t>
  </si>
  <si>
    <t>Amortización de la deuda</t>
  </si>
  <si>
    <t>Servicios de cobro de la deuda</t>
  </si>
  <si>
    <t>Servicios de recuperación</t>
  </si>
  <si>
    <t>Servicio de contabilidad de costos</t>
  </si>
  <si>
    <t>Servicio de contabilidad financiera</t>
  </si>
  <si>
    <t>Servicio de contabilidad fiscal</t>
  </si>
  <si>
    <t>Servicios de  teneduría de libros</t>
  </si>
  <si>
    <t>Servicios de contabilidad de sueldos y salarios</t>
  </si>
  <si>
    <t>Servicios de facturación</t>
  </si>
  <si>
    <t>Servicio de contabilidad de inventario</t>
  </si>
  <si>
    <t>Auditorias de cierre del ejercicio</t>
  </si>
  <si>
    <t>Revisiones trimestrales</t>
  </si>
  <si>
    <t>Auditorias internas</t>
  </si>
  <si>
    <t>Servicios de tesorería</t>
  </si>
  <si>
    <t>Servicios o programas de relaciones de inversionistas</t>
  </si>
  <si>
    <t>Servicios de preparación o revisión de presupuestos</t>
  </si>
  <si>
    <t>Gestores fiscales</t>
  </si>
  <si>
    <t>Servicios de asesoría  fiscal</t>
  </si>
  <si>
    <t>Bancos privados</t>
  </si>
  <si>
    <t>Bancos públicos</t>
  </si>
  <si>
    <t>Cooperativas de crédito</t>
  </si>
  <si>
    <t>Instituciones financieras de fomento</t>
  </si>
  <si>
    <t>Servicios de compensación de fondos</t>
  </si>
  <si>
    <t>Servicios de cartas de crédito</t>
  </si>
  <si>
    <t>Servicios de cambio de divisas</t>
  </si>
  <si>
    <t>Servicios de transacción de divisas al contado</t>
  </si>
  <si>
    <t>Servicios de conversión de moneda</t>
  </si>
  <si>
    <t>Servicios de procesamiento de remesas</t>
  </si>
  <si>
    <t>Servicio financiero de alquiler de operaciones</t>
  </si>
  <si>
    <t>Asesores de inversiones</t>
  </si>
  <si>
    <t>Política de inversiones</t>
  </si>
  <si>
    <t>Análisis de inversiones</t>
  </si>
  <si>
    <t>Acuerdos de inversiones</t>
  </si>
  <si>
    <t>Datos del mercado</t>
  </si>
  <si>
    <t>Servicios de contratación bursátil</t>
  </si>
  <si>
    <t>Servicios de mercados de productos básicos o de futuros</t>
  </si>
  <si>
    <t>Bonos del estado</t>
  </si>
  <si>
    <t>Bonos emitidos por el sector privado</t>
  </si>
  <si>
    <t>Servicios de mercado de metales preciosos</t>
  </si>
  <si>
    <t>Servicios de custodia de valores</t>
  </si>
  <si>
    <t>Financiación de vivienda</t>
  </si>
  <si>
    <t>Servicios de refinanciación</t>
  </si>
  <si>
    <t>Financiación de hipotecas comerciales</t>
  </si>
  <si>
    <t>Servicios de verificación de depósitos</t>
  </si>
  <si>
    <t>Seguros de edificios o del contenido de edificios</t>
  </si>
  <si>
    <t>Seguros de propietarios de casa o rentistas</t>
  </si>
  <si>
    <t>Seguro de automóviles o camiones</t>
  </si>
  <si>
    <t>Seguros de carga</t>
  </si>
  <si>
    <t>Seguros marítimos</t>
  </si>
  <si>
    <t>Servicios de reaseguros</t>
  </si>
  <si>
    <t>Seguro de interrupción de los procesos de negocios</t>
  </si>
  <si>
    <t>Seguro de aportación de dinero durante el viaje</t>
  </si>
  <si>
    <t>Seguro completo de proyectos</t>
  </si>
  <si>
    <t>Seguro a todo riesgo para contratistas</t>
  </si>
  <si>
    <t>Seguro de deterioro de valores</t>
  </si>
  <si>
    <t>Seguro de equipos electrónicos</t>
  </si>
  <si>
    <t>Seguro a todo riesgo de levantamientos</t>
  </si>
  <si>
    <t>Seguro de garantía de fidelidad</t>
  </si>
  <si>
    <t>Seguro colectivo de joyeros</t>
  </si>
  <si>
    <t>Seguro de indemnización profesional</t>
  </si>
  <si>
    <t>Seguro de viaje</t>
  </si>
  <si>
    <t>Seguros de vida</t>
  </si>
  <si>
    <t>Seguros de asistencia médica y hospitalización</t>
  </si>
  <si>
    <t>Seguros de daños personales por accidente</t>
  </si>
  <si>
    <t>Seguro de invalidez</t>
  </si>
  <si>
    <t>Seguro de accidentes de trabajo</t>
  </si>
  <si>
    <t>Seguros de desempleo</t>
  </si>
  <si>
    <t>Seguro de responsabilidad civil</t>
  </si>
  <si>
    <t>Administración y revisión de reclamos médicos</t>
  </si>
  <si>
    <t>Programas de asistencia a empleados</t>
  </si>
  <si>
    <t>Cuentas de gasto flexible (fsa)</t>
  </si>
  <si>
    <t>Fondos de pensiones administrados por el empleador</t>
  </si>
  <si>
    <t>Fondos de pensiones administrados por sindicatos o gremios</t>
  </si>
  <si>
    <t>Fondos de pensiones autodirigidos o patrocinados por el empleador</t>
  </si>
  <si>
    <t>Planes de jubilación autodirigidos o de iniciativa propia</t>
  </si>
  <si>
    <t>Servicios de crédito agrícola</t>
  </si>
  <si>
    <t>Entidades de préstamos para la pequeña empresa</t>
  </si>
  <si>
    <t>Programas empresariales de propiedad minoritaria</t>
  </si>
  <si>
    <t>Servicios de recopilación o reporte de información para créditos al consumidor</t>
  </si>
  <si>
    <t>Proveedores de servicios de tarjetas de crédito</t>
  </si>
  <si>
    <t>Servicios de recopilación de información  o reporte para créditos empresariales</t>
  </si>
  <si>
    <t>Servicios de red de valor agregado (van)</t>
  </si>
  <si>
    <t>Servicios hospitalarios de emergencia o quirúrgicos</t>
  </si>
  <si>
    <t>Servicios clínicos especializados privados</t>
  </si>
  <si>
    <t>Servicios de consultorios médicos</t>
  </si>
  <si>
    <t>Servicios de hospitales siquiátricos</t>
  </si>
  <si>
    <t>Servicios respiratorios hospitalarios</t>
  </si>
  <si>
    <t>Servicios hospitalarios para el abuso de sustancias</t>
  </si>
  <si>
    <t>Centros asistenciales de urgencia</t>
  </si>
  <si>
    <t>Centros o servicios móviles de atención de salud</t>
  </si>
  <si>
    <t>Servicios hospitalarios ginecológicos u obstétricos</t>
  </si>
  <si>
    <t>Servicios de enfermería</t>
  </si>
  <si>
    <t>Servicios de obstetricia o de preparación para el parto</t>
  </si>
  <si>
    <t>Servicios de cuidados personal en instituciones especializadas</t>
  </si>
  <si>
    <t>Servicios de asistencia de personal médico</t>
  </si>
  <si>
    <t>Auxiliares de salud a domicilio</t>
  </si>
  <si>
    <t>Política de salud</t>
  </si>
  <si>
    <t>Legislación o regulaciones sobre salud</t>
  </si>
  <si>
    <t>Planificación de servicios médicos</t>
  </si>
  <si>
    <t>Economía de la salud</t>
  </si>
  <si>
    <t>Administración de salud pública</t>
  </si>
  <si>
    <t>Servicios tradicionales de la atención de salud</t>
  </si>
  <si>
    <t>Servicios de evaluación de sistemas de salud</t>
  </si>
  <si>
    <t>Servicios de prevención o control del sida</t>
  </si>
  <si>
    <t>Servicios de prevención o control de enfermedades parasitarias</t>
  </si>
  <si>
    <t>Servicios de prevención o control de enfermedades causadas por hongos</t>
  </si>
  <si>
    <t>Servicios de prevención o control de la tuberculosis</t>
  </si>
  <si>
    <t>Servicios de prevención o control de la lepra</t>
  </si>
  <si>
    <t>Servicios de prevención o control de enfermedades bacterianas</t>
  </si>
  <si>
    <t>Servicios de prevención o control de enfermedades de transmisión sexual</t>
  </si>
  <si>
    <t>Servicios de prevención o control de enfermedades virales</t>
  </si>
  <si>
    <t>Servicios de prevención o control de enfermedades zoonóticas</t>
  </si>
  <si>
    <t>Servicios de vacunación</t>
  </si>
  <si>
    <t>Servicios de cuarentena</t>
  </si>
  <si>
    <t>Servicios de inmunización</t>
  </si>
  <si>
    <t>Servicios de desinsectación</t>
  </si>
  <si>
    <t>Servicios de prevención o control de epidemias</t>
  </si>
  <si>
    <t>Servicios de prevención o control de enfermedades óseas</t>
  </si>
  <si>
    <t>Servicios de prevención o control de cáncer o leucemia</t>
  </si>
  <si>
    <t>Servicios de prevención o control de enfermedades endocrinas</t>
  </si>
  <si>
    <t>Servicios de prevención o control de enfermedades cardiovasculares</t>
  </si>
  <si>
    <t>Servicios de prevención o control inmunológico</t>
  </si>
  <si>
    <t>Servicios de prevención o control de alergias</t>
  </si>
  <si>
    <t>Servicios de prevención o control de trastornos neurológicos</t>
  </si>
  <si>
    <t>Servicios de prevención o control de enfermedades nutricionales</t>
  </si>
  <si>
    <t>Servicios de prevención o control de la enfermedad por radiación</t>
  </si>
  <si>
    <t>Servicios de prevención o control de enfermedades del sistema digestivo</t>
  </si>
  <si>
    <t>Servicios de prevención o control de enfermedades oculares</t>
  </si>
  <si>
    <t>Servicios de prevención o control de enfermedades respiratorias</t>
  </si>
  <si>
    <t>Servicios de prevención o control de enfermedades tropicales</t>
  </si>
  <si>
    <t>Servicios de prevención o control de enfermedades de la niñez</t>
  </si>
  <si>
    <t>Servicios de prevención o control de enfermedades diarreicas</t>
  </si>
  <si>
    <t>Servicios de prevención o control del alcoholismo</t>
  </si>
  <si>
    <t>Servicios de prevención o control de la drogadicción</t>
  </si>
  <si>
    <t>Servicios de manejo o control de garrapatas</t>
  </si>
  <si>
    <t>Servicios de manejo o control de la mosca tsé- tsé</t>
  </si>
  <si>
    <t>Servicios de manejo o control de bacterias</t>
  </si>
  <si>
    <t>Servicios de manejo o control de mosquitos</t>
  </si>
  <si>
    <t>Servicios de atención domiciliaria por médicos de atención primaria</t>
  </si>
  <si>
    <t>Servicios de consulta de médicos de atención primaria</t>
  </si>
  <si>
    <t>Servicios de control de médicos de atención primaria</t>
  </si>
  <si>
    <t>Servicios médicos de emergencia de médicos de atención primaria</t>
  </si>
  <si>
    <t>Servicios de ginecología y obstetricia</t>
  </si>
  <si>
    <t>Servicios de nefrología</t>
  </si>
  <si>
    <t>Servicios de cardiología</t>
  </si>
  <si>
    <t>Servicios de especialistas pulmonares</t>
  </si>
  <si>
    <t>Servicios de gastroenterólogos</t>
  </si>
  <si>
    <t>Servicios geriátricos</t>
  </si>
  <si>
    <t>Servicios de siquiatras</t>
  </si>
  <si>
    <t>Servicios de psicología</t>
  </si>
  <si>
    <t>Servicios de  cirugía</t>
  </si>
  <si>
    <t>Servicios de oftalmólogos</t>
  </si>
  <si>
    <t>Servicios de dermatología</t>
  </si>
  <si>
    <t>Servicios de ortopedia</t>
  </si>
  <si>
    <t>Servicios pediátricos</t>
  </si>
  <si>
    <t>Servicios de especialista del sistema nervioso</t>
  </si>
  <si>
    <t>Servicios de psicoterapeutas</t>
  </si>
  <si>
    <t>Servicios de optómetras</t>
  </si>
  <si>
    <t>Servicios de podiatras</t>
  </si>
  <si>
    <t>Servicios de logopedas</t>
  </si>
  <si>
    <t>Servicios de acupuntura</t>
  </si>
  <si>
    <t>Servicios quiroprácticos</t>
  </si>
  <si>
    <t>Servicios de laboratorios de análisis de sangre</t>
  </si>
  <si>
    <t>Servicios de laboratorios bacteriológicos</t>
  </si>
  <si>
    <t>Servicios de laboratorios biológicos</t>
  </si>
  <si>
    <t>Servicios de laboratorios patológicos</t>
  </si>
  <si>
    <t>Servicios de laboratorios de análisis de orina</t>
  </si>
  <si>
    <t>Servicios de laboratorios neurológicos</t>
  </si>
  <si>
    <t>Servicios de laboratorios de ultrasonido</t>
  </si>
  <si>
    <t>Servicios de laboratorios de rayos x</t>
  </si>
  <si>
    <t>Servicios de bancos de sangre, esperma u órganos de trasplante</t>
  </si>
  <si>
    <t>Detección de drogas o alcohol</t>
  </si>
  <si>
    <t>Servicios de preparación farmacéutica</t>
  </si>
  <si>
    <t>Servicios farmacéuticos comerciales</t>
  </si>
  <si>
    <t>Servicios de odontólogos</t>
  </si>
  <si>
    <t>Servicios de higienistas dentales</t>
  </si>
  <si>
    <t>Servicios de personal de apoyo odontológico</t>
  </si>
  <si>
    <t>Servicios de cirujanos orales</t>
  </si>
  <si>
    <t>Servicios de ortodoncia</t>
  </si>
  <si>
    <t>Servicios de fisioterapia</t>
  </si>
  <si>
    <t>Servicios de terapia ocupacional</t>
  </si>
  <si>
    <t>Servicios de rehabilitación para el abuso de sustancias</t>
  </si>
  <si>
    <t>Servicios de rehabilitación deportiva</t>
  </si>
  <si>
    <t>Servicios de trastornos alimenticios</t>
  </si>
  <si>
    <t>Servicios de lesiones cerebrales o de la médula espinal</t>
  </si>
  <si>
    <t>Servicios de rehabilitación para personas invidentes o con problemas de vista</t>
  </si>
  <si>
    <t>Terapia del habla o del lenguaje</t>
  </si>
  <si>
    <t>Servicios de rehabilitación para personas con discapacidades crónicas</t>
  </si>
  <si>
    <t>Valoración del estado de salud individual</t>
  </si>
  <si>
    <t>Servicios de trasplante de órganos</t>
  </si>
  <si>
    <t>Ensayos clínicos de medicamentos de uso humano</t>
  </si>
  <si>
    <t>Experimentación con animales</t>
  </si>
  <si>
    <t>Experimentación con humanos</t>
  </si>
  <si>
    <t>Experimentación espacial</t>
  </si>
  <si>
    <t>Temas relacionados con la eutanasia</t>
  </si>
  <si>
    <t>Código de conducta médica</t>
  </si>
  <si>
    <t>Sociedades médicas</t>
  </si>
  <si>
    <t>Servicios internacionales de monitoreo de medicamentos</t>
  </si>
  <si>
    <t>Servicios de investigación farmacéutica</t>
  </si>
  <si>
    <t>Servicios de investigación bacteriológica</t>
  </si>
  <si>
    <t>Servicios de investigación biomédica</t>
  </si>
  <si>
    <t>Servicios de investigación cardiológica</t>
  </si>
  <si>
    <t>Servicios de investigación anatómica</t>
  </si>
  <si>
    <t>Servicios de investigaciones patológicas</t>
  </si>
  <si>
    <t>Servicios de investigación embriológica</t>
  </si>
  <si>
    <t>Servicios de investigación epidemiológica</t>
  </si>
  <si>
    <t>Servicios de investigación genética</t>
  </si>
  <si>
    <t>Servicios de investigación inmunológica</t>
  </si>
  <si>
    <t>Servicios de investigación fisiológica</t>
  </si>
  <si>
    <t>Servicios de investigación toxicológica</t>
  </si>
  <si>
    <t>Servicios de investigación neurológica</t>
  </si>
  <si>
    <t>Servicios de hechiceros o vudús</t>
  </si>
  <si>
    <t>Servicios de curanderos</t>
  </si>
  <si>
    <t>Chamanes</t>
  </si>
  <si>
    <t>Trabajo con la energía</t>
  </si>
  <si>
    <t>Servicios de medicina herbolaria  o de herbolarios</t>
  </si>
  <si>
    <t>Curas médicas con algas o algas marinas</t>
  </si>
  <si>
    <t>Servicios de curas con fuentes termales</t>
  </si>
  <si>
    <t>Valoración del diagnóstico inicial</t>
  </si>
  <si>
    <t>Consultas de remedios</t>
  </si>
  <si>
    <t>Servicios de control de la higiene de los alimentos</t>
  </si>
  <si>
    <t>Servicios de control de la contaminación de alimentos</t>
  </si>
  <si>
    <t>Servicios de gestión o control de la conservación de los alimentos</t>
  </si>
  <si>
    <t>Servicios de asesoría o control en la preparación de alimentos</t>
  </si>
  <si>
    <t>Servicios de investigación alimentaria</t>
  </si>
  <si>
    <t>Estudios sobre alimentos o hábitos alimentarios</t>
  </si>
  <si>
    <t>Servicios de estándares de calidad o aditivos alimentarios</t>
  </si>
  <si>
    <t>Servicios de análisis de alimentos</t>
  </si>
  <si>
    <t>Servicios de legislación alimentaria</t>
  </si>
  <si>
    <t>Servicios de programación de la nutrición</t>
  </si>
  <si>
    <t>Política de lactancia materna  o alimentación con biberón</t>
  </si>
  <si>
    <t>Servicios de rehabilitación nutricional</t>
  </si>
  <si>
    <t>Evaluación de proyectos de nutrición</t>
  </si>
  <si>
    <t>Estrategias de desarrollo alimentario o nutricional</t>
  </si>
  <si>
    <t>Programas de control de deficiencias de la nutrición</t>
  </si>
  <si>
    <t>Control o programas de dietas</t>
  </si>
  <si>
    <t>Normas alimentarias</t>
  </si>
  <si>
    <t>Servicios de sistemas de información de ayuda alimentaria global o alerta anticipada</t>
  </si>
  <si>
    <t>Evaluación de las necesidades de alimentos de emergencia</t>
  </si>
  <si>
    <t>Política o programas nacionales de intervención alimentaria</t>
  </si>
  <si>
    <t>Evaluación del impacto nutricional de la ayuda alimentaria</t>
  </si>
  <si>
    <t>Mantenimiento o reparación de equipo médico mayor (capital)</t>
  </si>
  <si>
    <t>Mantenimiento o reparación de equipo médico menor</t>
  </si>
  <si>
    <t>Formación profesional para la agroindustria</t>
  </si>
  <si>
    <t>Formación profesional para la industria láctea</t>
  </si>
  <si>
    <t>Formación profesional para la industria cárnica</t>
  </si>
  <si>
    <t>Servicios de formación profesional agrícola</t>
  </si>
  <si>
    <t>Servicios de formación profesional para jóvenes rurales o granjeros</t>
  </si>
  <si>
    <t>Servicios de formación profesional forestal</t>
  </si>
  <si>
    <t>Servicios de formación profesional pesquera</t>
  </si>
  <si>
    <t>Servicios de formación profesional ambiental</t>
  </si>
  <si>
    <t>Servicios de formación profesional en recursos naturales</t>
  </si>
  <si>
    <t>Servicios de formación profesional en informática</t>
  </si>
  <si>
    <t>Servicios de formación profesional relacionada con la energía</t>
  </si>
  <si>
    <t>Servicios de formación  profesional  en química</t>
  </si>
  <si>
    <t>Servicios de formación  profesional en biología</t>
  </si>
  <si>
    <t>Servicios de formación  profesional médica</t>
  </si>
  <si>
    <t>Servicios de formación profesional en electrónica</t>
  </si>
  <si>
    <t>Servicios de formación profesional en telecomunicaciones</t>
  </si>
  <si>
    <t>Servicios de formación profesional en hidráulica</t>
  </si>
  <si>
    <t>Servicios de formación profesional industrial</t>
  </si>
  <si>
    <t>Servicios de formación profesional en ingeniería</t>
  </si>
  <si>
    <t>Servicios de formación profesional en comunicaciones</t>
  </si>
  <si>
    <t>Capacitación relacionada con el turismo</t>
  </si>
  <si>
    <t>Capacitación sobre bibliotecas o documentación</t>
  </si>
  <si>
    <t>Capacitación sobre cadenas de aprovisionamiento o suministro</t>
  </si>
  <si>
    <t>Capacitación administrativa</t>
  </si>
  <si>
    <t>Servicios de formación profesional en asistencia sanitaria</t>
  </si>
  <si>
    <t>Servicios de formación profesional sobre cuidado personal</t>
  </si>
  <si>
    <t>Servicios de alfabetización</t>
  </si>
  <si>
    <t>Servicios de capacitación en seguridad</t>
  </si>
  <si>
    <t>Servicios de formación pedagógica</t>
  </si>
  <si>
    <t>Servicios de capacitación sobre la lucha contra incendios</t>
  </si>
  <si>
    <t>Servicios de formación profesional en artesanías</t>
  </si>
  <si>
    <t>Servicios de formación profesional en derecho</t>
  </si>
  <si>
    <t>Servicios de formación profesional  en ejecución de la ley</t>
  </si>
  <si>
    <t>Servicios de formación profesional en transporte por carretera o ferrocarril</t>
  </si>
  <si>
    <t>Servicios de formación profesional en transporte marítimo</t>
  </si>
  <si>
    <t>Formación de recursos humanos para el sector bancario o financiero</t>
  </si>
  <si>
    <t>Servicios de capacitación en readiestramiento o repaso</t>
  </si>
  <si>
    <t>Servicios de rehabilitación vocacional</t>
  </si>
  <si>
    <t>Formación de recursos humanos para el sector  comercial</t>
  </si>
  <si>
    <t>Formación de recursos humanos para el sector  industrial</t>
  </si>
  <si>
    <t>Formación de recursos humanos para el sector de la salud</t>
  </si>
  <si>
    <t>Formación de recursos humanos para el sector de gestión</t>
  </si>
  <si>
    <t>Servicios de formación de recursos humanos para el sector  público</t>
  </si>
  <si>
    <t>Servicios de formación profesional de la marina mercante</t>
  </si>
  <si>
    <t>Servicios de orientación para el aprendizaje a distancia</t>
  </si>
  <si>
    <t>Servicios de enseñanza a distancia</t>
  </si>
  <si>
    <t>Servicios de aprendizaje diplomado a distancia</t>
  </si>
  <si>
    <t>Servicios de aprendizaje no diplomado a distancia</t>
  </si>
  <si>
    <t>Servicios de evaluación del aprendizaje a distancia</t>
  </si>
  <si>
    <t>Cursos nocturnos</t>
  </si>
  <si>
    <t>Servicios de educación de tiempo parcial para adultos</t>
  </si>
  <si>
    <t>Educación para padres</t>
  </si>
  <si>
    <t>Educación para empleados</t>
  </si>
  <si>
    <t>Enseñanza de idiomas extranjeros basada en la conversación</t>
  </si>
  <si>
    <t>Enseñanza de idiomas extranjeros por inmersión</t>
  </si>
  <si>
    <t>Intercambios educativos entre universidades</t>
  </si>
  <si>
    <t>Intercambios educativos entre escuelas</t>
  </si>
  <si>
    <t>Servicios educativos preescolares</t>
  </si>
  <si>
    <t>Escuelas religiosas de educación primaria o secundaria</t>
  </si>
  <si>
    <t>Escuelas privadas de educación primaria o secundaria</t>
  </si>
  <si>
    <t>Escuelas públicas de educación primaria o secundaria</t>
  </si>
  <si>
    <t>Universidades (colleges) comunitarias de dos años</t>
  </si>
  <si>
    <t>Institutos técnicos</t>
  </si>
  <si>
    <t>Programas de pregrado</t>
  </si>
  <si>
    <t>Programas de posgrado</t>
  </si>
  <si>
    <t>Seminarios teológicos</t>
  </si>
  <si>
    <t>Escuelas profesionales técnicas</t>
  </si>
  <si>
    <t>Escuelas profesionales no técnicas</t>
  </si>
  <si>
    <t>Estudios de teatro</t>
  </si>
  <si>
    <t>Pintura</t>
  </si>
  <si>
    <t>Estudios de medios de comunicación</t>
  </si>
  <si>
    <t>Escuelas de música</t>
  </si>
  <si>
    <t>Educación en baile</t>
  </si>
  <si>
    <t>Estudios de arte dramático</t>
  </si>
  <si>
    <t>Servicios de escuelas de enseñanza automovilística</t>
  </si>
  <si>
    <t>Servicios de escuelas de aviación</t>
  </si>
  <si>
    <t>Servicios de escuelas náuticas de yates y veleros</t>
  </si>
  <si>
    <t>Academias de servicio</t>
  </si>
  <si>
    <t>Escuelas de pilotos</t>
  </si>
  <si>
    <t>Formación de policía militar</t>
  </si>
  <si>
    <t>Escuela de guerra</t>
  </si>
  <si>
    <t>Servicios de escolarización primaria para personas discapacitadas</t>
  </si>
  <si>
    <t>Servicios de escolarización secundaria para personas discapacitadas</t>
  </si>
  <si>
    <t>Escuelas especializadas para personas discapacitadas</t>
  </si>
  <si>
    <t>Servicios de rehabilitación especializados para personas discapacitadas</t>
  </si>
  <si>
    <t>Servicios de asesorías educativas</t>
  </si>
  <si>
    <t>Servicios de orientación para la cooperación universitaria</t>
  </si>
  <si>
    <t>Servicios de asesoría para estudios en el extranjero</t>
  </si>
  <si>
    <t>Programas de reembolso de matrículas</t>
  </si>
  <si>
    <t>Clubes de ocio para estudiantes</t>
  </si>
  <si>
    <t>Sindicatos de estudiantes</t>
  </si>
  <si>
    <t>Organizaciones para viajes de estudiantes</t>
  </si>
  <si>
    <t>Laboratorios de idiomas</t>
  </si>
  <si>
    <t>Tecnología audiovisual</t>
  </si>
  <si>
    <t>Instrucción programada asistida por computador</t>
  </si>
  <si>
    <t>Servicios de biblioteca o documentación</t>
  </si>
  <si>
    <t>Restaurantes</t>
  </si>
  <si>
    <t>Bares</t>
  </si>
  <si>
    <t>Establecimientos de comida rápida.</t>
  </si>
  <si>
    <t>Vendedores callejeros de alimentos</t>
  </si>
  <si>
    <t>Instalaciones para banquetes</t>
  </si>
  <si>
    <t>Servicios de carpas para fiestas</t>
  </si>
  <si>
    <t>Servicios de cáterin</t>
  </si>
  <si>
    <t>Servicios de cáterin en la obra o lugar de trabajo</t>
  </si>
  <si>
    <t>Servicios de alimentación escolar</t>
  </si>
  <si>
    <t>Administración de cafeterías al pie de obra</t>
  </si>
  <si>
    <t>Comidas para llevar preparadas profesionalmente</t>
  </si>
  <si>
    <t>Servicios de comidas a domicilio</t>
  </si>
  <si>
    <t>Hoteles</t>
  </si>
  <si>
    <t>Posadas o centros turísticos</t>
  </si>
  <si>
    <t>Hospedajes de cama y desayuno</t>
  </si>
  <si>
    <t>Servicios de alquiler de cabañas</t>
  </si>
  <si>
    <t>Centros de conferencias</t>
  </si>
  <si>
    <t>Instalaciones para videoconferencias</t>
  </si>
  <si>
    <t>Salas de reuniones o banquetes</t>
  </si>
  <si>
    <t>Campin</t>
  </si>
  <si>
    <t>Parques nacionales</t>
  </si>
  <si>
    <t>Instalaciones de campin para vehículos recreativos</t>
  </si>
  <si>
    <t>Habitación sencilla</t>
  </si>
  <si>
    <t>Habitación doble</t>
  </si>
  <si>
    <t>Suite</t>
  </si>
  <si>
    <t>Servicios de organización de excursiones</t>
  </si>
  <si>
    <t>Agencias de viajes</t>
  </si>
  <si>
    <t>Servicios de fletamento</t>
  </si>
  <si>
    <t>Servicios de pasaportes</t>
  </si>
  <si>
    <t>Servicios de visas o de documentos complementarios</t>
  </si>
  <si>
    <t>Guías locales o de excursiones</t>
  </si>
  <si>
    <t>Intérpretes</t>
  </si>
  <si>
    <t>Actuaciones u obras teatrales</t>
  </si>
  <si>
    <t>Actuaciones de danza</t>
  </si>
  <si>
    <t>Ópera</t>
  </si>
  <si>
    <t>Conciertos</t>
  </si>
  <si>
    <t>Películas cinematográficas</t>
  </si>
  <si>
    <t>Entretenimiento grabado en video</t>
  </si>
  <si>
    <t>Juego de liga</t>
  </si>
  <si>
    <t>Eventos competitivos</t>
  </si>
  <si>
    <t>Exposiciones</t>
  </si>
  <si>
    <t>Eventos deportivos profesionales patrocinados por empresas</t>
  </si>
  <si>
    <t>Eventos deportivos aficionados patrocinados por empresas</t>
  </si>
  <si>
    <t>Servicios de promoción de eventos deportivos</t>
  </si>
  <si>
    <t>Ligas deportivas juveniles de competencias</t>
  </si>
  <si>
    <t>Ligas deportivas de adultos</t>
  </si>
  <si>
    <t>Deportes juveniles</t>
  </si>
  <si>
    <t>Museos</t>
  </si>
  <si>
    <t>Lugares históricos o culturales</t>
  </si>
  <si>
    <t>Parques zoológicos</t>
  </si>
  <si>
    <t>Circos</t>
  </si>
  <si>
    <t>Empresas de excursiones turísticas</t>
  </si>
  <si>
    <t>Exposiciones de arte</t>
  </si>
  <si>
    <t>Parques temáticos</t>
  </si>
  <si>
    <t>Parques acuáticos</t>
  </si>
  <si>
    <t>Campos de minigolf</t>
  </si>
  <si>
    <t>Carnavales ambulantes</t>
  </si>
  <si>
    <t>Servicios de organización o administración de ferias</t>
  </si>
  <si>
    <t>Construcción o creación de pabellones de feria</t>
  </si>
  <si>
    <t>Casinos</t>
  </si>
  <si>
    <t>Clubes de cartas</t>
  </si>
  <si>
    <t>Hipódromos</t>
  </si>
  <si>
    <t>Clubes nocturnos</t>
  </si>
  <si>
    <t>Salones de baile</t>
  </si>
  <si>
    <t>Servicios de asistencia personal</t>
  </si>
  <si>
    <t>Gimnasios o centros de salud</t>
  </si>
  <si>
    <t>Spas</t>
  </si>
  <si>
    <t>Servicios de masajes</t>
  </si>
  <si>
    <t>Clases de aeróbicos o ejercicios</t>
  </si>
  <si>
    <t>Baños turcos o de vapor o rituales</t>
  </si>
  <si>
    <t>Tratamientos faciales o corporales</t>
  </si>
  <si>
    <t>Consulta de maquillaje</t>
  </si>
  <si>
    <t>Servicios de tatuajes</t>
  </si>
  <si>
    <t>Servicios de pirsin corporal</t>
  </si>
  <si>
    <t>Electrólisis</t>
  </si>
  <si>
    <t>Servicios de corte y tinte de pelo</t>
  </si>
  <si>
    <t>Servicios de extensiones o reemplazo de cabello</t>
  </si>
  <si>
    <t>Alquiler de esmóquines o trajes de etiqueta</t>
  </si>
  <si>
    <t>Alquiler de vestidos o  trajes de noche o de novia</t>
  </si>
  <si>
    <t>Alquiler de disfraces</t>
  </si>
  <si>
    <t>Asesor de colores</t>
  </si>
  <si>
    <t>Estilista de moda</t>
  </si>
  <si>
    <t>Asesor de vestuario</t>
  </si>
  <si>
    <t>Alquiler de uniformes</t>
  </si>
  <si>
    <t>Servicios de lavandería</t>
  </si>
  <si>
    <t>Lavado en seco</t>
  </si>
  <si>
    <t>Lavandería de autoservicio operadas con monedas</t>
  </si>
  <si>
    <t>Servicios de ama de llaves</t>
  </si>
  <si>
    <t>Servicios de cuidado de patios o piscinas</t>
  </si>
  <si>
    <t>Servicios de cocina o preparación de comidas</t>
  </si>
  <si>
    <t>Servicios de envío de ropa usada</t>
  </si>
  <si>
    <t>Clubes o consorcios de trueque</t>
  </si>
  <si>
    <t>Servicios de compra de vestuario</t>
  </si>
  <si>
    <t>Servicios de valet</t>
  </si>
  <si>
    <t>Concesiones de guardarropía</t>
  </si>
  <si>
    <t>Alquiler de casilleros</t>
  </si>
  <si>
    <t>Almacenamiento de pieles</t>
  </si>
  <si>
    <t>Servicios de guardería para niños o bebés</t>
  </si>
  <si>
    <t>Servicios de niñera o cuidado de niños</t>
  </si>
  <si>
    <t>Servicios asistenciales diurnos para  ancianos</t>
  </si>
  <si>
    <t>Servicios de vivienda asistida</t>
  </si>
  <si>
    <t>Servicios de vigilancia</t>
  </si>
  <si>
    <t>Equipos de armas y tácticas especiales swat o equipos antidisturbios</t>
  </si>
  <si>
    <t>Programas de ayuda a la comunidad</t>
  </si>
  <si>
    <t>Programas para la disuasión de delitos</t>
  </si>
  <si>
    <t>Servicios contra incendios municipales o nacionales</t>
  </si>
  <si>
    <t>Servicios de cuerpos de bomberos voluntarios</t>
  </si>
  <si>
    <t>Servicios para la  prevención de incendios</t>
  </si>
  <si>
    <t>Servicios contra incendios en bosques o tierras vírgenes</t>
  </si>
  <si>
    <t>Servicios de cárcel o prisión o penitenciaría</t>
  </si>
  <si>
    <t>Servicios de campamentos o instalaciones para jóvenes</t>
  </si>
  <si>
    <t>Servicios de casas de paso</t>
  </si>
  <si>
    <t>Instalaciones penales para discapacitados mentales</t>
  </si>
  <si>
    <t>Servicios de comisario de policía</t>
  </si>
  <si>
    <t>Acuerdos de reducción de pena</t>
  </si>
  <si>
    <t>Costas o costos de procesos civiles</t>
  </si>
  <si>
    <t>Multas u honorarios de procesos penales</t>
  </si>
  <si>
    <t>Trámites de apelación o revisión judicial</t>
  </si>
  <si>
    <t>Equipos de búsqueda y salvamento</t>
  </si>
  <si>
    <t>Servicios de ambulancia</t>
  </si>
  <si>
    <t>Servicios de helicópteros de salvamento</t>
  </si>
  <si>
    <t>Servicios de salvavidas para piscina o playa</t>
  </si>
  <si>
    <t>Mediación o conciliación o negociación o resolución de disputas</t>
  </si>
  <si>
    <t>Operaciones de mantenimiento de la paz</t>
  </si>
  <si>
    <t>Acuerdos de cese del fuego o supervisión de treguas</t>
  </si>
  <si>
    <t>Misiones de investigación</t>
  </si>
  <si>
    <t>Estrategias de prevención de la guerra</t>
  </si>
  <si>
    <t>Contraterrorismo</t>
  </si>
  <si>
    <t>Embargos</t>
  </si>
  <si>
    <t>Limitación  de armamentos</t>
  </si>
  <si>
    <t>Desarme de armas convencionales</t>
  </si>
  <si>
    <t>Moratoria o desarme nuclear</t>
  </si>
  <si>
    <t>Destrucción de armas</t>
  </si>
  <si>
    <t>Negociaciones o acuerdos de desarme</t>
  </si>
  <si>
    <t>Reducción de fuerza mutua o equilibrada.</t>
  </si>
  <si>
    <t>Historia militar</t>
  </si>
  <si>
    <t>Uso de armas convencionales</t>
  </si>
  <si>
    <t>Uso de armas químicas</t>
  </si>
  <si>
    <t>Guerra de guerrillas</t>
  </si>
  <si>
    <t>Estrategia militar</t>
  </si>
  <si>
    <t>Maniobras aéreas</t>
  </si>
  <si>
    <t>Maniobras navales o submarinas</t>
  </si>
  <si>
    <t>Maniobras terrestres</t>
  </si>
  <si>
    <t>Defensa civil</t>
  </si>
  <si>
    <t>Servicio militar obligatorio</t>
  </si>
  <si>
    <t>Servicio militar voluntario</t>
  </si>
  <si>
    <t>Reservistas militares</t>
  </si>
  <si>
    <t>Guerrillas</t>
  </si>
  <si>
    <t>Mercenarios</t>
  </si>
  <si>
    <t>Veteranos de guerra</t>
  </si>
  <si>
    <t>Tribunales militares</t>
  </si>
  <si>
    <t>Delitos militares</t>
  </si>
  <si>
    <t>Personal militar</t>
  </si>
  <si>
    <t>Seguridad nacional</t>
  </si>
  <si>
    <t>Contratos de defensa</t>
  </si>
  <si>
    <t>Política de no primer uso</t>
  </si>
  <si>
    <t>Carrera armamentista</t>
  </si>
  <si>
    <t>Relaciones militares</t>
  </si>
  <si>
    <t>Zonas desmilitarizadas</t>
  </si>
  <si>
    <t>Zonas libres de armas nucleares o químicas</t>
  </si>
  <si>
    <t>Zonas de paz</t>
  </si>
  <si>
    <t>Zonas de exclusión aérea</t>
  </si>
  <si>
    <t>Salvaguardias nucleares</t>
  </si>
  <si>
    <t>Ensayos de armas nucleares</t>
  </si>
  <si>
    <t>No proliferación nuclear</t>
  </si>
  <si>
    <t>Despliegue de armas</t>
  </si>
  <si>
    <t>Reconocimiento militar</t>
  </si>
  <si>
    <t>Transferencias de armamento</t>
  </si>
  <si>
    <t>Asistencia militar</t>
  </si>
  <si>
    <t>Retiradas de tropas</t>
  </si>
  <si>
    <t>Fuerzas de despliegue rápido</t>
  </si>
  <si>
    <t>Guerra ambiental</t>
  </si>
  <si>
    <t>Bases militares nacionales</t>
  </si>
  <si>
    <t>Bases militares extranjeras</t>
  </si>
  <si>
    <t>Bases navales</t>
  </si>
  <si>
    <t>Incidentes fronterizos</t>
  </si>
  <si>
    <t>Guerra limitada</t>
  </si>
  <si>
    <t>Guerra nuclear</t>
  </si>
  <si>
    <t>Guerra basada en el espacio</t>
  </si>
  <si>
    <t>Respuesta a ataques terroristas</t>
  </si>
  <si>
    <t>Servicios de coches blindados</t>
  </si>
  <si>
    <t>Servicios de protección contra robos</t>
  </si>
  <si>
    <t>Alquiler de perros guardianes</t>
  </si>
  <si>
    <t>Servicios de guardas de seguridad</t>
  </si>
  <si>
    <t>Agencias de detectives</t>
  </si>
  <si>
    <t>Servicios de huellas dactilares</t>
  </si>
  <si>
    <t>Servicios de detección de mentiras</t>
  </si>
  <si>
    <t>Servicios de investigación privada</t>
  </si>
  <si>
    <t>Vigilancia o mantenimiento o monitoreo de alarmas</t>
  </si>
  <si>
    <t>Mantenimiento o monitoreo de alarmas contra incendios</t>
  </si>
  <si>
    <t>Servicios antirrobo para  tiendas o empresas</t>
  </si>
  <si>
    <t>Mantenimiento o monitoreo de sistemas de vigilancia de confinamiento</t>
  </si>
  <si>
    <t>Servicios de representación de partidos políticos</t>
  </si>
  <si>
    <t>Servicios de recaudación de fondos de partidos políticos</t>
  </si>
  <si>
    <t>Servicios de aparición pública de partidos políticos</t>
  </si>
  <si>
    <t>Servicios de legislatura política</t>
  </si>
  <si>
    <t>Poder judicial político o servicios</t>
  </si>
  <si>
    <t>Poder ejecutivo político o servicios</t>
  </si>
  <si>
    <t>Servicios de funcionarios del gabinete</t>
  </si>
  <si>
    <t>Servicios de gobernadores</t>
  </si>
  <si>
    <t>Servicios de jefes de estado</t>
  </si>
  <si>
    <t>Servicios presidenciales</t>
  </si>
  <si>
    <t>Servicios de primeros ministros</t>
  </si>
  <si>
    <t>Servicios de monarcas</t>
  </si>
  <si>
    <t>Servicios de estadistas</t>
  </si>
  <si>
    <t>Servicios de miembros del parlamento</t>
  </si>
  <si>
    <t>Servicios del consejo nacional</t>
  </si>
  <si>
    <t>Estados corporativos</t>
  </si>
  <si>
    <t>Servicios de redacción de proyectos de ley</t>
  </si>
  <si>
    <t>Servicios de audiencias legislativas</t>
  </si>
  <si>
    <t>Servicios de inteligencia</t>
  </si>
  <si>
    <t>Servicios de legisladores</t>
  </si>
  <si>
    <t>Servicios de práctica parlamentaria</t>
  </si>
  <si>
    <t>Movimientos extremistas</t>
  </si>
  <si>
    <t>Movimientos pacifistas</t>
  </si>
  <si>
    <t>Movimientos de protesta</t>
  </si>
  <si>
    <t>Movimientos clandestinos</t>
  </si>
  <si>
    <t>Movimientos estudiantiles</t>
  </si>
  <si>
    <t>Movimientos campesinos</t>
  </si>
  <si>
    <t>Movimientos de oposición</t>
  </si>
  <si>
    <t>Representación política</t>
  </si>
  <si>
    <t>Participación política</t>
  </si>
  <si>
    <t>Representación proporcional</t>
  </si>
  <si>
    <t>Servicios de captación de votos</t>
  </si>
  <si>
    <t>Servicios de registro de votantes o conteo o análisis o escrutinio</t>
  </si>
  <si>
    <t>Servicios de participación o representación de grupos de presión</t>
  </si>
  <si>
    <t>Servicios de análisis de elecciones</t>
  </si>
  <si>
    <t>Servicios de organización de elecciones</t>
  </si>
  <si>
    <t>Servicios diplomáticos</t>
  </si>
  <si>
    <t>Servicios consulares</t>
  </si>
  <si>
    <t>Servicios de seguridad para diplomáticos</t>
  </si>
  <si>
    <t>Servicios de privilegios o inmunidad diplomática</t>
  </si>
  <si>
    <t>Servicios de inmunidad estatal</t>
  </si>
  <si>
    <t>Servicios de embajadas o embajadores</t>
  </si>
  <si>
    <t>Servicios de organización de visitas de estado</t>
  </si>
  <si>
    <t>Servicios de prescripción del derecho internacional</t>
  </si>
  <si>
    <t>Servicios de promoción o reconocimiento del derecho internacional</t>
  </si>
  <si>
    <t>Servicios de cooperación multilateral</t>
  </si>
  <si>
    <t>Servicios de cooperación militar</t>
  </si>
  <si>
    <t>Servicios de cooperación política</t>
  </si>
  <si>
    <t>Servicios de cooperación económica internacional</t>
  </si>
  <si>
    <t>Servicios de cooperación norte-sur</t>
  </si>
  <si>
    <t>Servicios de cooperación este-oeste</t>
  </si>
  <si>
    <t>Servicios de cooperación internacional</t>
  </si>
  <si>
    <t>Servicio de enlace con organizaciones no gubernamentales</t>
  </si>
  <si>
    <t>Cooperación de países no alineados</t>
  </si>
  <si>
    <t>Cooperación de países alineados</t>
  </si>
  <si>
    <t>Servicios de cooperación sobre delitos políticos</t>
  </si>
  <si>
    <t>Cooperación sobre tratados de paz</t>
  </si>
  <si>
    <t>Servicios de firma o adhesión o rectificación de tratados</t>
  </si>
  <si>
    <t>Servicios de cooperación internacional sobre cursos de agua</t>
  </si>
  <si>
    <t>Servicios de terceros de negociaciones o reclamaciones territoriales</t>
  </si>
  <si>
    <t>Servicios del sistema de las organizaciones</t>
  </si>
  <si>
    <t>Servicios del consejo de seguridad</t>
  </si>
  <si>
    <t>Servicios del consejo económico y social</t>
  </si>
  <si>
    <t>Servicios de la secretaría</t>
  </si>
  <si>
    <t>Servicios del consejo de administración fiduciaria</t>
  </si>
  <si>
    <t>Servicios de la asamblea general</t>
  </si>
  <si>
    <t>Servicios de la corte internacional de justicia</t>
  </si>
  <si>
    <t>Servicios de organizaciones políticas internacionales</t>
  </si>
  <si>
    <t>Servicios de organizaciones internacionales de beneficencia</t>
  </si>
  <si>
    <t>Servicios de organizaciones internacional de ayuda humanitaria</t>
  </si>
  <si>
    <t>Servicios de organizaciones internacionales de salud</t>
  </si>
  <si>
    <t>Servicios de protección de los derechos humanos</t>
  </si>
  <si>
    <t>Servicios de promoción de los derechos humanos</t>
  </si>
  <si>
    <t>Servicios de educación o divulgación de información sobre derechos humanos</t>
  </si>
  <si>
    <t>Servicios de asistencia de emergencia a refugiados</t>
  </si>
  <si>
    <t>Servicios de campos de refugiados</t>
  </si>
  <si>
    <t>Servicios de reasentamientos o repatriación de refugiados</t>
  </si>
  <si>
    <t>Servicios de asistencia a desplazados</t>
  </si>
  <si>
    <t>Programas de erradicación del hambre</t>
  </si>
  <si>
    <t>Servicios de suministro de alimentos de emergencia</t>
  </si>
  <si>
    <t>Servicios del programa mundial de alimentos</t>
  </si>
  <si>
    <t>Servicios de la organización para la alimentación y la agricultura</t>
  </si>
  <si>
    <t>Servicios del fondo común para los  productos básicos</t>
  </si>
  <si>
    <t>Servicios del fondo internacional para el desarrollo agrícola</t>
  </si>
  <si>
    <t>Servicios de distribución de alimentos</t>
  </si>
  <si>
    <t>Servicios de suministro de alimentos</t>
  </si>
  <si>
    <t>Políticas o programas de ayuda alimentaría</t>
  </si>
  <si>
    <t>Servicios de planificación de alimentos</t>
  </si>
  <si>
    <t>Servicios de seguridad alimentaria</t>
  </si>
  <si>
    <t>Administración de reservas alimentarias</t>
  </si>
  <si>
    <t>Servicios de control o  administración de excedentes o escasez de alimentos</t>
  </si>
  <si>
    <t>Campañas contra el tabaco</t>
  </si>
  <si>
    <t>Programas de sanidad</t>
  </si>
  <si>
    <t>Programas de investigación</t>
  </si>
  <si>
    <t>Servicios de prevención o control de enfermedades</t>
  </si>
  <si>
    <t>Programas de prevención o control de abuso de drogas</t>
  </si>
  <si>
    <t>Servicios de prevención de desastres</t>
  </si>
  <si>
    <t>Servicios de respuesta contra desastres</t>
  </si>
  <si>
    <t>Servicios de viviendas de emergencia</t>
  </si>
  <si>
    <t>Servicios de política social</t>
  </si>
  <si>
    <t>Servicios de legislación de seguridad social</t>
  </si>
  <si>
    <t>Servicios de planificación social</t>
  </si>
  <si>
    <t>Servicios de cuidado en hogares adoptivos u orfanatos</t>
  </si>
  <si>
    <t>Servicios de adopción</t>
  </si>
  <si>
    <t>Servicios de bienestar social</t>
  </si>
  <si>
    <t>Servicios de administración del trabajo social</t>
  </si>
  <si>
    <t>Gestión de servicios de voluntariado</t>
  </si>
  <si>
    <t>Servicios de análisis o gestión de problemas sociales</t>
  </si>
  <si>
    <t>Estudios de estructura sociales o servicios relacionados</t>
  </si>
  <si>
    <t>Estudios de grupos sociales o servicios relacionados</t>
  </si>
  <si>
    <t>Servicios de organizaciones o movimientos juveniles</t>
  </si>
  <si>
    <t>Servicios de legislación o justicia social</t>
  </si>
  <si>
    <t>Servicios socioculturales</t>
  </si>
  <si>
    <t>Servicios de censo de la población</t>
  </si>
  <si>
    <t>Servicios de estudios de muestras de población</t>
  </si>
  <si>
    <t>Servicios de notificación de nacimientos o control de natalidad</t>
  </si>
  <si>
    <t>Servicios de control de la población</t>
  </si>
  <si>
    <t>Servicios de tendencias o proyecciones de la población</t>
  </si>
  <si>
    <t>Servicios de estadísticas de natalidad</t>
  </si>
  <si>
    <t>Servicios de investigación o estadística matrimonial</t>
  </si>
  <si>
    <t>Servicios de distribución o análisis de la población</t>
  </si>
  <si>
    <t>Servicios de análisis de la composición de la población</t>
  </si>
  <si>
    <t>Estudios demográficos</t>
  </si>
  <si>
    <t>Análisis o servicios de inmigración</t>
  </si>
  <si>
    <t>Programas o servicios de planificación familiar</t>
  </si>
  <si>
    <t>Análisis de reproducción humana</t>
  </si>
  <si>
    <t>Organizaciones de eventos culturales</t>
  </si>
  <si>
    <t>Servicios de promoción cultural</t>
  </si>
  <si>
    <t>Servicios relacionados con el arte</t>
  </si>
  <si>
    <t>Servicios de composición de canciones</t>
  </si>
  <si>
    <t>Servicios de redacción literaria</t>
  </si>
  <si>
    <t>Servicios de protección de minorías</t>
  </si>
  <si>
    <t>Servicios de preservación o  promoción del patrimonio cultural</t>
  </si>
  <si>
    <t>Servicios de museos</t>
  </si>
  <si>
    <t>Servicios de política cultural</t>
  </si>
  <si>
    <t>Servicios de lenguas arcaicas o indígenas</t>
  </si>
  <si>
    <t>Servicios de promoción de artesanías tradicionales</t>
  </si>
  <si>
    <t>Servicios de protección de la propiedad intelectual o cultural</t>
  </si>
  <si>
    <t>Servicios de protección de sitios históricos o monumentos</t>
  </si>
  <si>
    <t>Mitología</t>
  </si>
  <si>
    <t>Servicios de promoción o planificación del empleo</t>
  </si>
  <si>
    <t>Servicios de reclutamiento</t>
  </si>
  <si>
    <t>Servicios de estándares laborales internacionales</t>
  </si>
  <si>
    <t>Servicios de registros laborales internacionales</t>
  </si>
  <si>
    <t>Servicios de desempleo</t>
  </si>
  <si>
    <t>Servicios de estadísticas o predicciones del empleo</t>
  </si>
  <si>
    <t>Acuerdos sobre horarios laborales</t>
  </si>
  <si>
    <t>Servicios de seguridad o salud ocupacional</t>
  </si>
  <si>
    <t>Servicios de perspectivas de desarrollo profesional</t>
  </si>
  <si>
    <t>Servicios de promoción</t>
  </si>
  <si>
    <t>Servicios de inspección laboral</t>
  </si>
  <si>
    <t>Servicios del consejo del trabajo</t>
  </si>
  <si>
    <t>Servicios laborales internacionales</t>
  </si>
  <si>
    <t>Servicios bancarios comerciales agrícolas</t>
  </si>
  <si>
    <t>Servicios de inversión rural</t>
  </si>
  <si>
    <t>Servicios de organización o gestión de instituciones agrícolas</t>
  </si>
  <si>
    <t>Servicios de cooperativas agrícolas o rurales</t>
  </si>
  <si>
    <t>Servicios de investigación agrícola</t>
  </si>
  <si>
    <t>Servicios de organizaciones de agricultores o campesinos</t>
  </si>
  <si>
    <t>Servicios de mujeres en la producción agrícola o desarrollo rural</t>
  </si>
  <si>
    <t>Servicios de reforma agraria o colonización</t>
  </si>
  <si>
    <t>Servicios de administración de la tierra</t>
  </si>
  <si>
    <t>Servicios para el desarrollo insular</t>
  </si>
  <si>
    <t>Servicios de planificación de la ordenación urbana</t>
  </si>
  <si>
    <t>Servicios de administración de tierras urbanas</t>
  </si>
  <si>
    <t>Servicios de programación de inversiones urbanas</t>
  </si>
  <si>
    <t>Servicios de reestructuración de  barrios marginales</t>
  </si>
  <si>
    <t>Servicios de alumbrado urbano</t>
  </si>
  <si>
    <t>Servicios de control o regulación del desarrollo urbano</t>
  </si>
  <si>
    <t>Servicios de estándares o regulación de edificios urbanos</t>
  </si>
  <si>
    <t>Servicios comunitarios urbanos</t>
  </si>
  <si>
    <t>Servicios de administración o gestión de proyectos o programas urbanos</t>
  </si>
  <si>
    <t>Servicios de planificación de desarrollo regional</t>
  </si>
  <si>
    <t>Servicios de cooperación económica</t>
  </si>
  <si>
    <t>Servicios de cooperación técnica</t>
  </si>
  <si>
    <t>Servicios de planificación sectorial</t>
  </si>
  <si>
    <t>Servicios financieros o de  gestión administrativa de empresas  públicas</t>
  </si>
  <si>
    <t>Servicios de sistemas de información o control de empresas públicas</t>
  </si>
  <si>
    <t>Programas de privatización</t>
  </si>
  <si>
    <t>Servicios de reforma administrativa</t>
  </si>
  <si>
    <t>Servicios de organismos administrativos</t>
  </si>
  <si>
    <t>Servicios de consejos económicos administrativos</t>
  </si>
  <si>
    <t>Procedimientos o servicios administrativos</t>
  </si>
  <si>
    <t>Servicios de departamentos gubernamentales</t>
  </si>
  <si>
    <t>Servicios gubernamentales de información</t>
  </si>
  <si>
    <t>Servicios recaudación de  impuestos o tasas administrativas</t>
  </si>
  <si>
    <t>Servicios de ratificación o implementación de leyes administrativas</t>
  </si>
  <si>
    <t>Servicios de instituciones públicas</t>
  </si>
  <si>
    <t>Servicios de sociedades anónimas públicas multinacionales</t>
  </si>
  <si>
    <t>Servicios de defensoría del pueblo (ombudsman)</t>
  </si>
  <si>
    <t>Servicios de planificación  nacional</t>
  </si>
  <si>
    <t>Servicios de preparación del presupuesto de programas</t>
  </si>
  <si>
    <t>Servicios gubernamentales de preparación del presupuesto</t>
  </si>
  <si>
    <t>Gestión presupuestal o de inversiones públicas</t>
  </si>
  <si>
    <t>Servicios de preparación del presupuesto de gastos militares</t>
  </si>
  <si>
    <t>Servicios financieros gubernamentales</t>
  </si>
  <si>
    <t>Servicios gubernamentales de contabilidad</t>
  </si>
  <si>
    <t>Servicios gubernamentales de auditoría</t>
  </si>
  <si>
    <t>Servicios bancarios gubernamentales o centrales</t>
  </si>
  <si>
    <t>Servicios de loterías</t>
  </si>
  <si>
    <t>Servicios de recaudación de impuestos</t>
  </si>
  <si>
    <t>Subsidios</t>
  </si>
  <si>
    <t>Monedas o acuñación</t>
  </si>
  <si>
    <t>Billetes nacionales</t>
  </si>
  <si>
    <t>Impuesto nacional sobre la renta</t>
  </si>
  <si>
    <t>Impuesto municipal sobre la renta</t>
  </si>
  <si>
    <t>Impuesto sobre el incremento de capital</t>
  </si>
  <si>
    <t>Impuesto sobre beneficios extraordinarios</t>
  </si>
  <si>
    <t>Impuesto sobre los bienes</t>
  </si>
  <si>
    <t>Impuesto sobre la tierra</t>
  </si>
  <si>
    <t>Impuesto al valor agregado (iva)</t>
  </si>
  <si>
    <t>Impuesto sobre nóminas</t>
  </si>
  <si>
    <t>Impuesto sobre las ventas</t>
  </si>
  <si>
    <t>Impuesto de seguridad social</t>
  </si>
  <si>
    <t>Impuesto a la sucesión o sobre transferencia de propiedad</t>
  </si>
  <si>
    <t>Recaudación de impuestos</t>
  </si>
  <si>
    <t>Incentivos tributarios</t>
  </si>
  <si>
    <t>Sistemas tributarios</t>
  </si>
  <si>
    <t>Administración de ingresos tributarios</t>
  </si>
  <si>
    <t>Reforma tributaria</t>
  </si>
  <si>
    <t>Política fiscal</t>
  </si>
  <si>
    <t>Investigación tributaria</t>
  </si>
  <si>
    <t>Crédito fiscal de inversión</t>
  </si>
  <si>
    <t>Deducciones tributarias</t>
  </si>
  <si>
    <t>Evasión fiscal</t>
  </si>
  <si>
    <t>Refugios o paraísos fiscales</t>
  </si>
  <si>
    <t>Declaración de renta</t>
  </si>
  <si>
    <t>Acuerdos comerciales</t>
  </si>
  <si>
    <t>Negociaciones comerciales</t>
  </si>
  <si>
    <t>Formulación de políticas nacionales de productos básicos</t>
  </si>
  <si>
    <t>Desarrollo de pequeñas industrias</t>
  </si>
  <si>
    <t>Acuerdos internacionales sobre productos básicos</t>
  </si>
  <si>
    <t>Política de exportación</t>
  </si>
  <si>
    <t>Políticas o procedimientos de comercio mundial</t>
  </si>
  <si>
    <t>Acuerdos comerciales bilaterales</t>
  </si>
  <si>
    <t>Convenciones aduaneras</t>
  </si>
  <si>
    <t>Trámites aduaneros</t>
  </si>
  <si>
    <t>Delitos aduaneros</t>
  </si>
  <si>
    <t>Proyecciones comerciales</t>
  </si>
  <si>
    <t>Proyecciones de la balanza comercial</t>
  </si>
  <si>
    <t>Estadísticas comerciales</t>
  </si>
  <si>
    <t>Asociaciones de la industria agrícola</t>
  </si>
  <si>
    <t>Asociaciones reguladoras</t>
  </si>
  <si>
    <t>Asociaciones empresariales sectoriales</t>
  </si>
  <si>
    <t>Asociaciones empresariales internacionales</t>
  </si>
  <si>
    <t>Asociaciones de empleadores</t>
  </si>
  <si>
    <t>Asociaciones de odontólogos</t>
  </si>
  <si>
    <t>Asociaciones de médicos</t>
  </si>
  <si>
    <t>Asociaciones de enfermeras</t>
  </si>
  <si>
    <t>Asociaciones de contadores</t>
  </si>
  <si>
    <t>Asociaciones de arquitectos</t>
  </si>
  <si>
    <t>Colegios de abogados</t>
  </si>
  <si>
    <t>Asociaciones educativas o de profesores</t>
  </si>
  <si>
    <t>Asociaciones de ingenieros</t>
  </si>
  <si>
    <t>Asociaciones científicas</t>
  </si>
  <si>
    <t>Juntas de revisión de estándares profesionales</t>
  </si>
  <si>
    <t>Clubes de ocio del personal</t>
  </si>
  <si>
    <t>Asociaciones deportivas del personal</t>
  </si>
  <si>
    <t>Asociaciones de personal femenino</t>
  </si>
  <si>
    <t>Asociaciones de personal pensionado</t>
  </si>
  <si>
    <t>Asociaciones de personal administrativo</t>
  </si>
  <si>
    <t>Sindicatos de obreros o trabajadores generales</t>
  </si>
  <si>
    <t>Servicios de activistas sindicales</t>
  </si>
  <si>
    <t>Servicios sindicales de información</t>
  </si>
  <si>
    <t>Sindicatos de transportadores</t>
  </si>
  <si>
    <t>Sindicatos de profesores</t>
  </si>
  <si>
    <t>Sindicatos de personal médico</t>
  </si>
  <si>
    <t>Sindicatos de empleadores</t>
  </si>
  <si>
    <t>Sindicatos de funcionarios</t>
  </si>
  <si>
    <t>Sindicatos de servicios de asistencia personal</t>
  </si>
  <si>
    <t>Sindicatos de aviación</t>
  </si>
  <si>
    <t>Residencias religiosas privadas</t>
  </si>
  <si>
    <t>Residencias de comunidades religiosas</t>
  </si>
  <si>
    <t>Residencias para retiros religiosos</t>
  </si>
  <si>
    <t>Residencias religiosas temporales</t>
  </si>
  <si>
    <t>Organizaciones o servicios de peregrinaje a la meca</t>
  </si>
  <si>
    <t>Organizaciones o servicios de peregrinaje al vaticano</t>
  </si>
  <si>
    <t>Servicios de asistencia para viajes de peregrinaje</t>
  </si>
  <si>
    <t>Servicios de operadores turísticos de peregrinaje</t>
  </si>
  <si>
    <t>Servicios de órdenes religiosas</t>
  </si>
  <si>
    <t>Servicios de misioneros evangélicos</t>
  </si>
  <si>
    <t>Servicios misioneros educativos</t>
  </si>
  <si>
    <t>Servicios relacionados con el hinduismo</t>
  </si>
  <si>
    <t>Servicios relacionados con el budismo</t>
  </si>
  <si>
    <t>Servicios relacionados con el cristianismo</t>
  </si>
  <si>
    <t>Servicios relacionados con el islamismo</t>
  </si>
  <si>
    <t>Servicios relacionados con el judaísmo</t>
  </si>
  <si>
    <t>Clubes de deportes en hielo</t>
  </si>
  <si>
    <t>Clubes deportivos de vela o natación</t>
  </si>
  <si>
    <t>Clubes deportivos de caza o tiro</t>
  </si>
  <si>
    <t>Clubes deportivos de campos al aire libre</t>
  </si>
  <si>
    <t>Clubes deportivos de canchas cubiertas o al aire libre</t>
  </si>
  <si>
    <t>Clubes deportivos de invierno</t>
  </si>
  <si>
    <t>Clubes deportivos de playa o acuáticos</t>
  </si>
  <si>
    <t>Clubes deportivos de ciclismo</t>
  </si>
  <si>
    <t>Clubes deportivos de montañismo</t>
  </si>
  <si>
    <t>Clubes deportivos de carreras</t>
  </si>
  <si>
    <t>Clubes deportivos de vuelo</t>
  </si>
  <si>
    <t>Clubes deportivos profesionales o semiprofesionales</t>
  </si>
  <si>
    <t>Servicios de operadores de eventos en estadios</t>
  </si>
  <si>
    <t>Servicios de promotores o directores técnicos de clubes deportivos</t>
  </si>
  <si>
    <t>Clubes de aficionados a los juegos de cartas</t>
  </si>
  <si>
    <t>Clubes de artesanías</t>
  </si>
  <si>
    <t>Clubes de aficionados a la poesía o la literatura</t>
  </si>
  <si>
    <t>Clubes de aficionados a la cocina</t>
  </si>
  <si>
    <t>Clubes de aficionados a la jardinería</t>
  </si>
  <si>
    <t>Club de aficionados al coleccionismo</t>
  </si>
  <si>
    <t>Club de exploradores (scouts)</t>
  </si>
  <si>
    <t>Clubes o servicios para aficionados al teatro</t>
  </si>
  <si>
    <t>Clubes o servicios para aficionados a la música</t>
  </si>
  <si>
    <t>Clubes o servicios para aficionados al baile a la danza</t>
  </si>
  <si>
    <t>Clubes o servicios para aficionados a las bellas artes</t>
  </si>
  <si>
    <t>Clubes juveniles</t>
  </si>
  <si>
    <t>Clubes para la tercera edad</t>
  </si>
  <si>
    <t>Clubes para reuniones sociales</t>
  </si>
  <si>
    <t>Clubes sociales para personas discapacitadas</t>
  </si>
  <si>
    <t>Clubes sociales para veteranos de guerra</t>
  </si>
  <si>
    <t>Servicios ambientales no gubernamentales</t>
  </si>
  <si>
    <t>Servicios no gubernamentales de ayuda de emergencia</t>
  </si>
  <si>
    <t>Servicios no gubernamentales de asistencia técnica</t>
  </si>
  <si>
    <t>Servicios no gubernamentales de ayuda al desarrollo</t>
  </si>
  <si>
    <t>Servicios de albergue de organizaciones de beneficencia</t>
  </si>
  <si>
    <t>Servicios de socorro alimentario</t>
  </si>
  <si>
    <t>Servicios de asistencia legal</t>
  </si>
  <si>
    <t>Servicios de movilización de recursos</t>
  </si>
  <si>
    <t>Servicios de asistencia de ayuda internacional</t>
  </si>
  <si>
    <t>Servicios de orfanatos o adopción</t>
  </si>
  <si>
    <t>Organizaciones de asistencia a los adultos mayores</t>
  </si>
  <si>
    <t>Organizaciones de asistencia a presos</t>
  </si>
  <si>
    <t>Asociaciones ecologistas radicales</t>
  </si>
  <si>
    <t>Asociaciones ecofeministas</t>
  </si>
  <si>
    <t>Organizaciones políticas ecológicas</t>
  </si>
  <si>
    <t>Movimientos o servicios de activistas ecológicos</t>
  </si>
  <si>
    <t>Movimientos de homosexuales, lesbianas, bisexuales o transexuales</t>
  </si>
  <si>
    <t>Movimientos antirracistas</t>
  </si>
  <si>
    <t>Movimientos para la  liberación femenina</t>
  </si>
  <si>
    <t>Asociaciones fraternales</t>
  </si>
  <si>
    <t>Servicios de preservación cultural de las minorías étnicas</t>
  </si>
  <si>
    <t>Movimientos para la liberación de animales</t>
  </si>
  <si>
    <t>Asociaciones para la protección de las especies en peligro de extinción</t>
  </si>
  <si>
    <t>Asociaciones para la protección de animales amenazados</t>
  </si>
  <si>
    <t>Servicios de defensa de los derechos de los niños</t>
  </si>
  <si>
    <t>Servicios de defensa de los presos</t>
  </si>
  <si>
    <t>Asociaciones para la defensa de la tortura física o mental</t>
  </si>
  <si>
    <t>Asociaciones para la defensa de la libertad de expresión</t>
  </si>
  <si>
    <t>Asociaciones de defensa del derecho de voto</t>
  </si>
</sst>
</file>

<file path=xl/styles.xml><?xml version="1.0" encoding="utf-8"?>
<styleSheet xmlns="http://schemas.openxmlformats.org/spreadsheetml/2006/main" xmlns:x14ac="http://schemas.microsoft.com/office/spreadsheetml/2009/9/ac" xmlns:mc="http://schemas.openxmlformats.org/markup-compatibility/2006">
  <numFmts count="3">
    <numFmt numFmtId="164" formatCode="_-[$RD$-1C0A]* #,##0.00_-;\-[$RD$-1C0A]* #,##0.00_-;_-[$RD$-1C0A]* &quot;-&quot;??_-;_-@"/>
    <numFmt numFmtId="165" formatCode="dd\-mm\-yyyy"/>
    <numFmt numFmtId="166" formatCode="_-[$RD$-1C0A]* #,##0.00_ ;_-[$RD$-1C0A]* \-#,##0.00\ ;_-[$RD$-1C0A]* &quot; - &quot;??_ ;_-@_ "/>
  </numFmts>
  <fonts count="20">
    <font>
      <sz val="11.0"/>
      <color theme="1"/>
      <name val="Calibri"/>
      <scheme val="minor"/>
    </font>
    <font>
      <sz val="11.0"/>
      <color theme="1"/>
      <name val="Calibri"/>
    </font>
    <font>
      <sz val="11.0"/>
      <color rgb="FF002060"/>
      <name val="Calibri"/>
    </font>
    <font>
      <b/>
      <sz val="11.0"/>
      <color theme="1"/>
      <name val="Calibri"/>
    </font>
    <font/>
    <font>
      <b/>
      <sz val="11.0"/>
      <color rgb="FF002060"/>
      <name val="Calibri"/>
    </font>
    <font>
      <sz val="14.0"/>
      <color theme="1"/>
      <name val="Arial Narrow"/>
    </font>
    <font>
      <sz val="14.0"/>
      <color theme="1"/>
      <name val="Calibri"/>
    </font>
    <font>
      <sz val="9.0"/>
      <color theme="1"/>
      <name val="Calibri"/>
    </font>
    <font>
      <b/>
      <sz val="18.0"/>
      <color rgb="FFFFFFFF"/>
      <name val="Calibri"/>
    </font>
    <font>
      <b/>
      <sz val="12.0"/>
      <color theme="1"/>
      <name val="Calibri"/>
    </font>
    <font>
      <b/>
      <sz val="18.0"/>
      <color theme="0"/>
      <name val="Calibri"/>
    </font>
    <font>
      <b/>
      <sz val="16.0"/>
      <color theme="1"/>
      <name val="Calibri"/>
    </font>
    <font>
      <b/>
      <sz val="9.0"/>
      <color rgb="FF002060"/>
      <name val="Calibri"/>
    </font>
    <font>
      <b/>
      <sz val="9.0"/>
      <color theme="1"/>
      <name val="Calibri"/>
    </font>
    <font>
      <b/>
      <sz val="8.0"/>
      <color theme="1"/>
      <name val="Calibri"/>
    </font>
    <font>
      <sz val="8.0"/>
      <color theme="1"/>
      <name val="Calibri"/>
    </font>
    <font>
      <b/>
      <sz val="8.0"/>
      <color rgb="FFFFFFFF"/>
      <name val="Arial"/>
    </font>
    <font>
      <sz val="8.0"/>
      <color rgb="FF000000"/>
      <name val="Arial"/>
    </font>
    <font>
      <b/>
      <sz val="10.0"/>
      <color rgb="FF363636"/>
      <name val="Verdana"/>
    </font>
  </fonts>
  <fills count="14">
    <fill>
      <patternFill patternType="none"/>
    </fill>
    <fill>
      <patternFill patternType="lightGray"/>
    </fill>
    <fill>
      <patternFill patternType="solid">
        <fgColor rgb="FF9CC2E5"/>
        <bgColor rgb="FF9CC2E5"/>
      </patternFill>
    </fill>
    <fill>
      <patternFill patternType="solid">
        <fgColor rgb="FFD9D9D9"/>
        <bgColor rgb="FFD9D9D9"/>
      </patternFill>
    </fill>
    <fill>
      <patternFill patternType="solid">
        <fgColor rgb="FFD8D8D8"/>
        <bgColor rgb="FFD8D8D8"/>
      </patternFill>
    </fill>
    <fill>
      <patternFill patternType="solid">
        <fgColor theme="0"/>
        <bgColor theme="0"/>
      </patternFill>
    </fill>
    <fill>
      <patternFill patternType="solid">
        <fgColor rgb="FF2E75B5"/>
        <bgColor rgb="FF2E75B5"/>
      </patternFill>
    </fill>
    <fill>
      <patternFill patternType="solid">
        <fgColor rgb="FFC8C8C8"/>
        <bgColor rgb="FFC8C8C8"/>
      </patternFill>
    </fill>
    <fill>
      <patternFill patternType="solid">
        <fgColor rgb="FF9BC2E6"/>
        <bgColor rgb="FF9BC2E6"/>
      </patternFill>
    </fill>
    <fill>
      <patternFill patternType="solid">
        <fgColor rgb="FFDDEBF7"/>
        <bgColor rgb="FFDDEBF7"/>
      </patternFill>
    </fill>
    <fill>
      <patternFill patternType="solid">
        <fgColor rgb="FFC9C9C9"/>
        <bgColor rgb="FFC9C9C9"/>
      </patternFill>
    </fill>
    <fill>
      <patternFill patternType="solid">
        <fgColor rgb="FFFFFFFF"/>
        <bgColor rgb="FFFFFFFF"/>
      </patternFill>
    </fill>
    <fill>
      <patternFill patternType="solid">
        <fgColor rgb="FF92D050"/>
        <bgColor rgb="FF92D050"/>
      </patternFill>
    </fill>
    <fill>
      <patternFill patternType="solid">
        <fgColor rgb="FF00B0CA"/>
        <bgColor rgb="FF00B0CA"/>
      </patternFill>
    </fill>
  </fills>
  <borders count="30">
    <border/>
    <border>
      <left/>
      <top/>
    </border>
    <border>
      <right/>
      <top/>
    </border>
    <border>
      <left style="medium">
        <color rgb="FF0000FF"/>
      </left>
      <right style="medium">
        <color rgb="FF0000FF"/>
      </right>
      <top style="medium">
        <color rgb="FF0000FF"/>
      </top>
      <bottom style="medium">
        <color rgb="FF0000FF"/>
      </bottom>
    </border>
    <border>
      <left style="medium">
        <color rgb="FF0000FF"/>
      </left>
      <top style="medium">
        <color rgb="FF0000FF"/>
      </top>
      <bottom style="medium">
        <color rgb="FF0000FF"/>
      </bottom>
    </border>
    <border>
      <right style="medium">
        <color rgb="FF0000FF"/>
      </right>
      <top style="medium">
        <color rgb="FF0000FF"/>
      </top>
      <bottom style="medium">
        <color rgb="FF0000FF"/>
      </bottom>
    </border>
    <border>
      <left/>
      <right/>
      <top/>
      <bottom/>
    </border>
    <border>
      <left/>
      <right/>
      <top style="thick">
        <color rgb="FF7F7F7F"/>
      </top>
      <bottom/>
    </border>
    <border>
      <top style="thick">
        <color rgb="FF7F7F7F"/>
      </top>
    </border>
    <border>
      <left/>
      <top/>
      <bottom/>
    </border>
    <border>
      <top/>
      <bottom/>
    </border>
    <border>
      <right/>
      <top/>
      <bottom/>
    </border>
    <border>
      <left/>
      <right/>
      <top/>
      <bottom style="medium">
        <color rgb="FF000000"/>
      </bottom>
    </border>
    <border>
      <left/>
      <right/>
      <top style="medium">
        <color rgb="FF000000"/>
      </top>
      <bottom/>
    </border>
    <border>
      <left style="medium">
        <color rgb="FF000000"/>
      </left>
      <right/>
      <top style="medium">
        <color rgb="FF000000"/>
      </top>
      <bottom style="medium">
        <color rgb="FF000000"/>
      </bottom>
    </border>
    <border>
      <left style="medium">
        <color rgb="FF000000"/>
      </left>
      <top style="medium">
        <color rgb="FF000000"/>
      </top>
      <bottom style="medium">
        <color rgb="FF000000"/>
      </bottom>
    </border>
    <border>
      <right style="medium">
        <color rgb="FF000000"/>
      </right>
      <top style="medium">
        <color rgb="FF000000"/>
      </top>
      <bottom style="medium">
        <color rgb="FF000000"/>
      </bottom>
    </border>
    <border>
      <left style="medium">
        <color rgb="FF000000"/>
      </left>
      <right style="medium">
        <color rgb="FF000000"/>
      </right>
      <top style="medium">
        <color rgb="FF000000"/>
      </top>
      <bottom style="medium">
        <color rgb="FF000000"/>
      </bottom>
    </border>
    <border>
      <left style="medium">
        <color rgb="FF000000"/>
      </left>
      <right/>
      <top/>
      <bottom style="medium">
        <color rgb="FF000000"/>
      </bottom>
    </border>
    <border>
      <left style="medium">
        <color rgb="FF000000"/>
      </left>
      <right style="medium">
        <color rgb="FF000000"/>
      </right>
      <top style="medium">
        <color rgb="FF000000"/>
      </top>
    </border>
    <border>
      <left style="medium">
        <color rgb="FF000000"/>
      </left>
      <right style="medium">
        <color rgb="FF000000"/>
      </right>
    </border>
    <border>
      <left style="medium">
        <color rgb="FF000000"/>
      </left>
      <right style="medium">
        <color rgb="FF000000"/>
      </right>
      <bottom style="medium">
        <color rgb="FF000000"/>
      </bottom>
    </border>
    <border>
      <left style="thin">
        <color rgb="FF000000"/>
      </left>
      <right style="thin">
        <color rgb="FF000000"/>
      </right>
      <top style="thin">
        <color rgb="FF000000"/>
      </top>
      <bottom style="thin">
        <color rgb="FF000000"/>
      </bottom>
    </border>
    <border>
      <left style="medium">
        <color rgb="FF000000"/>
      </left>
      <right style="medium">
        <color rgb="FF000000"/>
      </right>
      <top style="medium">
        <color rgb="FF000000"/>
      </top>
      <bottom/>
    </border>
    <border>
      <left style="medium">
        <color rgb="FF000000"/>
      </left>
      <right/>
      <top style="medium">
        <color rgb="FF000000"/>
      </top>
      <bottom/>
    </border>
    <border>
      <left/>
      <right style="medium">
        <color rgb="FF000000"/>
      </right>
      <top style="medium">
        <color rgb="FF000000"/>
      </top>
      <bottom/>
    </border>
    <border>
      <left style="medium">
        <color rgb="FF000000"/>
      </left>
      <right style="medium">
        <color rgb="FF000000"/>
      </right>
      <top/>
      <bottom style="medium">
        <color rgb="FF000000"/>
      </bottom>
    </border>
    <border>
      <left/>
      <right style="medium">
        <color rgb="FF000000"/>
      </right>
      <top/>
      <bottom style="medium">
        <color rgb="FF000000"/>
      </bottom>
    </border>
    <border>
      <left/>
      <right/>
      <top style="medium">
        <color rgb="FF000000"/>
      </top>
      <bottom style="medium">
        <color rgb="FF000000"/>
      </bottom>
    </border>
    <border>
      <left/>
      <right style="medium">
        <color rgb="FF000000"/>
      </right>
      <top style="medium">
        <color rgb="FF000000"/>
      </top>
      <bottom style="medium">
        <color rgb="FF000000"/>
      </bottom>
    </border>
  </borders>
  <cellStyleXfs count="1">
    <xf borderId="0" fillId="0" fontId="0" numFmtId="0" applyAlignment="1" applyFont="1"/>
  </cellStyleXfs>
  <cellXfs count="95">
    <xf borderId="0" fillId="0" fontId="0" numFmtId="0" xfId="0" applyAlignment="1" applyFont="1">
      <alignment readingOrder="0" shrinkToFit="0" vertical="bottom" wrapText="0"/>
    </xf>
    <xf borderId="0" fillId="0" fontId="1" numFmtId="0" xfId="0" applyAlignment="1" applyFont="1">
      <alignment shrinkToFit="0" wrapText="1"/>
    </xf>
    <xf borderId="0" fillId="0" fontId="2" numFmtId="0" xfId="0" applyFont="1"/>
    <xf borderId="1" fillId="2" fontId="3" numFmtId="0" xfId="0" applyAlignment="1" applyBorder="1" applyFill="1" applyFont="1">
      <alignment horizontal="center" shrinkToFit="0" vertical="center" wrapText="1"/>
    </xf>
    <xf borderId="2" fillId="0" fontId="4" numFmtId="0" xfId="0" applyBorder="1" applyFont="1"/>
    <xf borderId="3" fillId="3" fontId="5" numFmtId="0" xfId="0" applyAlignment="1" applyBorder="1" applyFill="1" applyFont="1">
      <alignment shrinkToFit="0" vertical="center" wrapText="1"/>
    </xf>
    <xf borderId="3" fillId="4" fontId="2" numFmtId="164" xfId="0" applyAlignment="1" applyBorder="1" applyFill="1" applyFont="1" applyNumberFormat="1">
      <alignment horizontal="right"/>
    </xf>
    <xf borderId="0" fillId="0" fontId="6" numFmtId="0" xfId="0" applyAlignment="1" applyFont="1">
      <alignment horizontal="left" vertical="center"/>
    </xf>
    <xf borderId="3" fillId="4" fontId="2" numFmtId="0" xfId="0" applyAlignment="1" applyBorder="1" applyFont="1">
      <alignment horizontal="right"/>
    </xf>
    <xf borderId="3" fillId="4" fontId="2" numFmtId="38" xfId="0" applyAlignment="1" applyBorder="1" applyFont="1" applyNumberFormat="1">
      <alignment horizontal="right"/>
    </xf>
    <xf borderId="3" fillId="4" fontId="2" numFmtId="1" xfId="0" applyAlignment="1" applyBorder="1" applyFont="1" applyNumberFormat="1">
      <alignment horizontal="right"/>
    </xf>
    <xf borderId="0" fillId="0" fontId="6" numFmtId="0" xfId="0" applyAlignment="1" applyFont="1">
      <alignment vertical="center"/>
    </xf>
    <xf borderId="3" fillId="4" fontId="2" numFmtId="14" xfId="0" applyAlignment="1" applyBorder="1" applyFont="1" applyNumberFormat="1">
      <alignment horizontal="right"/>
    </xf>
    <xf borderId="4" fillId="2" fontId="3" numFmtId="0" xfId="0" applyAlignment="1" applyBorder="1" applyFont="1">
      <alignment horizontal="center" shrinkToFit="0" vertical="center" wrapText="1"/>
    </xf>
    <xf borderId="5" fillId="0" fontId="4" numFmtId="0" xfId="0" applyBorder="1" applyFont="1"/>
    <xf borderId="3" fillId="4" fontId="5" numFmtId="0" xfId="0" applyAlignment="1" applyBorder="1" applyFont="1">
      <alignment shrinkToFit="0" vertical="center" wrapText="1"/>
    </xf>
    <xf borderId="0" fillId="0" fontId="7" numFmtId="0" xfId="0" applyAlignment="1" applyFont="1">
      <alignment horizontal="center" vertical="center"/>
    </xf>
    <xf borderId="6" fillId="5" fontId="7" numFmtId="0" xfId="0" applyAlignment="1" applyBorder="1" applyFill="1" applyFont="1">
      <alignment horizontal="center" vertical="center"/>
    </xf>
    <xf borderId="7" fillId="5" fontId="7" numFmtId="0" xfId="0" applyAlignment="1" applyBorder="1" applyFont="1">
      <alignment horizontal="center" vertical="center"/>
    </xf>
    <xf borderId="8" fillId="0" fontId="7" numFmtId="0" xfId="0" applyAlignment="1" applyBorder="1" applyFont="1">
      <alignment vertical="center"/>
    </xf>
    <xf borderId="0" fillId="0" fontId="8" numFmtId="0" xfId="0" applyAlignment="1" applyFont="1">
      <alignment vertical="center"/>
    </xf>
    <xf borderId="0" fillId="0" fontId="7" numFmtId="0" xfId="0" applyAlignment="1" applyFont="1">
      <alignment vertical="center"/>
    </xf>
    <xf borderId="9" fillId="6" fontId="9" numFmtId="0" xfId="0" applyAlignment="1" applyBorder="1" applyFill="1" applyFont="1">
      <alignment horizontal="center" readingOrder="0" shrinkToFit="0" vertical="top" wrapText="1"/>
    </xf>
    <xf borderId="10" fillId="0" fontId="4" numFmtId="0" xfId="0" applyBorder="1" applyFont="1"/>
    <xf borderId="11" fillId="0" fontId="4" numFmtId="0" xfId="0" applyBorder="1" applyFont="1"/>
    <xf borderId="6" fillId="5" fontId="10" numFmtId="0" xfId="0" applyAlignment="1" applyBorder="1" applyFont="1">
      <alignment shrinkToFit="0" vertical="top" wrapText="1"/>
    </xf>
    <xf borderId="9" fillId="6" fontId="11" numFmtId="0" xfId="0" applyAlignment="1" applyBorder="1" applyFont="1">
      <alignment horizontal="center" shrinkToFit="0" vertical="center" wrapText="1"/>
    </xf>
    <xf borderId="6" fillId="5" fontId="10" numFmtId="0" xfId="0" applyAlignment="1" applyBorder="1" applyFont="1">
      <alignment shrinkToFit="0" vertical="center" wrapText="1"/>
    </xf>
    <xf borderId="6" fillId="5" fontId="7" numFmtId="0" xfId="0" applyAlignment="1" applyBorder="1" applyFont="1">
      <alignment vertical="center"/>
    </xf>
    <xf borderId="12" fillId="5" fontId="12" numFmtId="0" xfId="0" applyAlignment="1" applyBorder="1" applyFont="1">
      <alignment vertical="center"/>
    </xf>
    <xf borderId="6" fillId="5" fontId="12" numFmtId="0" xfId="0" applyAlignment="1" applyBorder="1" applyFont="1">
      <alignment vertical="center"/>
    </xf>
    <xf borderId="6" fillId="5" fontId="13" numFmtId="0" xfId="0" applyAlignment="1" applyBorder="1" applyFont="1">
      <alignment horizontal="left" vertical="center"/>
    </xf>
    <xf borderId="6" fillId="5" fontId="8" numFmtId="0" xfId="0" applyAlignment="1" applyBorder="1" applyFont="1">
      <alignment vertical="center"/>
    </xf>
    <xf borderId="13" fillId="5" fontId="8" numFmtId="0" xfId="0" applyAlignment="1" applyBorder="1" applyFont="1">
      <alignment vertical="center"/>
    </xf>
    <xf borderId="14" fillId="4" fontId="14" numFmtId="38" xfId="0" applyAlignment="1" applyBorder="1" applyFont="1" applyNumberFormat="1">
      <alignment shrinkToFit="0" vertical="center" wrapText="1"/>
    </xf>
    <xf borderId="15" fillId="0" fontId="14" numFmtId="49" xfId="0" applyAlignment="1" applyBorder="1" applyFont="1" applyNumberFormat="1">
      <alignment horizontal="center" readingOrder="0" shrinkToFit="0" vertical="center" wrapText="1"/>
    </xf>
    <xf borderId="16" fillId="0" fontId="4" numFmtId="0" xfId="0" applyBorder="1" applyFont="1"/>
    <xf borderId="6" fillId="5" fontId="13" numFmtId="0" xfId="0" applyAlignment="1" applyBorder="1" applyFont="1">
      <alignment vertical="center"/>
    </xf>
    <xf borderId="15" fillId="0" fontId="14" numFmtId="49" xfId="0" applyAlignment="1" applyBorder="1" applyFont="1" applyNumberFormat="1">
      <alignment horizontal="center" shrinkToFit="0" vertical="center" wrapText="1"/>
    </xf>
    <xf borderId="14" fillId="7" fontId="14" numFmtId="0" xfId="0" applyAlignment="1" applyBorder="1" applyFill="1" applyFont="1">
      <alignment horizontal="left" vertical="center"/>
    </xf>
    <xf borderId="17" fillId="0" fontId="14" numFmtId="0" xfId="0" applyAlignment="1" applyBorder="1" applyFont="1">
      <alignment vertical="center"/>
    </xf>
    <xf borderId="18" fillId="7" fontId="14" numFmtId="0" xfId="0" applyAlignment="1" applyBorder="1" applyFont="1">
      <alignment horizontal="left" vertical="center"/>
    </xf>
    <xf borderId="17" fillId="0" fontId="14" numFmtId="164" xfId="0" applyAlignment="1" applyBorder="1" applyFont="1" applyNumberFormat="1">
      <alignment vertical="center"/>
    </xf>
    <xf borderId="15" fillId="0" fontId="14" numFmtId="1" xfId="0" applyAlignment="1" applyBorder="1" applyFont="1" applyNumberFormat="1">
      <alignment horizontal="center" readingOrder="0" shrinkToFit="0" vertical="center" wrapText="1"/>
    </xf>
    <xf borderId="12" fillId="5" fontId="8" numFmtId="0" xfId="0" applyAlignment="1" applyBorder="1" applyFont="1">
      <alignment vertical="center"/>
    </xf>
    <xf borderId="15" fillId="0" fontId="14" numFmtId="14" xfId="0" applyAlignment="1" applyBorder="1" applyFont="1" applyNumberFormat="1">
      <alignment horizontal="center" readingOrder="0" shrinkToFit="0" vertical="center" wrapText="1"/>
    </xf>
    <xf borderId="0" fillId="0" fontId="1" numFmtId="0" xfId="0" applyAlignment="1" applyFont="1">
      <alignment vertical="center"/>
    </xf>
    <xf borderId="17" fillId="8" fontId="15" numFmtId="0" xfId="0" applyAlignment="1" applyBorder="1" applyFill="1" applyFont="1">
      <alignment horizontal="center" shrinkToFit="0" vertical="center" wrapText="1"/>
    </xf>
    <xf borderId="17" fillId="0" fontId="15" numFmtId="0" xfId="0" applyAlignment="1" applyBorder="1" applyFont="1">
      <alignment horizontal="center" readingOrder="0" vertical="center"/>
    </xf>
    <xf borderId="17" fillId="0" fontId="15" numFmtId="0" xfId="0" applyAlignment="1" applyBorder="1" applyFont="1">
      <alignment horizontal="center" vertical="center"/>
    </xf>
    <xf borderId="19" fillId="8" fontId="15" numFmtId="0" xfId="0" applyAlignment="1" applyBorder="1" applyFont="1">
      <alignment horizontal="center" shrinkToFit="0" textRotation="90" vertical="center" wrapText="1"/>
    </xf>
    <xf borderId="17" fillId="9" fontId="15" numFmtId="0" xfId="0" applyAlignment="1" applyBorder="1" applyFill="1" applyFont="1">
      <alignment horizontal="center" vertical="center"/>
    </xf>
    <xf borderId="17" fillId="0" fontId="15" numFmtId="165" xfId="0" applyAlignment="1" applyBorder="1" applyFont="1" applyNumberFormat="1">
      <alignment horizontal="center" readingOrder="0" vertical="center"/>
    </xf>
    <xf borderId="17" fillId="0" fontId="15" numFmtId="0" xfId="0" applyAlignment="1" applyBorder="1" applyFont="1">
      <alignment horizontal="left" readingOrder="0" vertical="center"/>
    </xf>
    <xf borderId="20" fillId="0" fontId="4" numFmtId="0" xfId="0" applyBorder="1" applyFont="1"/>
    <xf borderId="21" fillId="0" fontId="4" numFmtId="0" xfId="0" applyBorder="1" applyFont="1"/>
    <xf borderId="17" fillId="10" fontId="15" numFmtId="0" xfId="0" applyAlignment="1" applyBorder="1" applyFill="1" applyFont="1">
      <alignment horizontal="center" vertical="center"/>
    </xf>
    <xf borderId="22" fillId="11" fontId="16" numFmtId="0" xfId="0" applyAlignment="1" applyBorder="1" applyFill="1" applyFont="1">
      <alignment horizontal="center" readingOrder="0" vertical="center"/>
    </xf>
    <xf borderId="22" fillId="11" fontId="16" numFmtId="0" xfId="0" applyAlignment="1" applyBorder="1" applyFont="1">
      <alignment horizontal="center" shrinkToFit="0" vertical="center" wrapText="1"/>
    </xf>
    <xf borderId="22" fillId="11" fontId="16" numFmtId="0" xfId="0" applyAlignment="1" applyBorder="1" applyFont="1">
      <alignment horizontal="left" readingOrder="0" vertical="center"/>
    </xf>
    <xf borderId="22" fillId="11" fontId="16" numFmtId="0" xfId="0" applyAlignment="1" applyBorder="1" applyFont="1">
      <alignment horizontal="center" readingOrder="0" vertical="center"/>
    </xf>
    <xf borderId="22" fillId="11" fontId="16" numFmtId="166" xfId="0" applyAlignment="1" applyBorder="1" applyFont="1" applyNumberFormat="1">
      <alignment horizontal="center" readingOrder="0" vertical="center"/>
    </xf>
    <xf borderId="22" fillId="11" fontId="16" numFmtId="166" xfId="0" applyAlignment="1" applyBorder="1" applyFont="1" applyNumberFormat="1">
      <alignment horizontal="center" vertical="center"/>
    </xf>
    <xf borderId="22" fillId="11" fontId="16" numFmtId="0" xfId="0" applyAlignment="1" applyBorder="1" applyFont="1">
      <alignment horizontal="center" readingOrder="0" shrinkToFit="0" vertical="center" wrapText="1"/>
    </xf>
    <xf borderId="0" fillId="11" fontId="16" numFmtId="0" xfId="0" applyAlignment="1" applyFont="1">
      <alignment horizontal="center" readingOrder="0" vertical="center"/>
    </xf>
    <xf borderId="0" fillId="11" fontId="16" numFmtId="0" xfId="0" applyAlignment="1" applyFont="1">
      <alignment horizontal="center" shrinkToFit="0" vertical="center" wrapText="1"/>
    </xf>
    <xf borderId="0" fillId="11" fontId="16" numFmtId="0" xfId="0" applyAlignment="1" applyFont="1">
      <alignment horizontal="left" readingOrder="0" vertical="center"/>
    </xf>
    <xf borderId="0" fillId="11" fontId="16" numFmtId="0" xfId="0" applyAlignment="1" applyFont="1">
      <alignment horizontal="center" readingOrder="0" vertical="center"/>
    </xf>
    <xf borderId="0" fillId="11" fontId="16" numFmtId="166" xfId="0" applyAlignment="1" applyFont="1" applyNumberFormat="1">
      <alignment horizontal="center" readingOrder="0" vertical="center"/>
    </xf>
    <xf borderId="0" fillId="11" fontId="16" numFmtId="166" xfId="0" applyAlignment="1" applyFont="1" applyNumberFormat="1">
      <alignment horizontal="center" vertical="center"/>
    </xf>
    <xf borderId="23" fillId="12" fontId="16" numFmtId="0" xfId="0" applyBorder="1" applyFill="1" applyFont="1"/>
    <xf borderId="24" fillId="12" fontId="16" numFmtId="0" xfId="0" applyBorder="1" applyFont="1"/>
    <xf borderId="25" fillId="12" fontId="16" numFmtId="0" xfId="0" applyBorder="1" applyFont="1"/>
    <xf borderId="13" fillId="12" fontId="16" numFmtId="0" xfId="0" applyBorder="1" applyFont="1"/>
    <xf borderId="6" fillId="12" fontId="16" numFmtId="0" xfId="0" applyBorder="1" applyFont="1"/>
    <xf borderId="0" fillId="0" fontId="16" numFmtId="0" xfId="0" applyFont="1"/>
    <xf borderId="0" fillId="0" fontId="16" numFmtId="0" xfId="0" applyAlignment="1" applyFont="1">
      <alignment horizontal="center"/>
    </xf>
    <xf borderId="0" fillId="0" fontId="16" numFmtId="0" xfId="0" applyAlignment="1" applyFont="1">
      <alignment horizontal="left"/>
    </xf>
    <xf borderId="26" fillId="13" fontId="17" numFmtId="0" xfId="0" applyAlignment="1" applyBorder="1" applyFill="1" applyFont="1">
      <alignment horizontal="center" shrinkToFit="0" vertical="center" wrapText="1"/>
    </xf>
    <xf borderId="18" fillId="13" fontId="17" numFmtId="0" xfId="0" applyAlignment="1" applyBorder="1" applyFont="1">
      <alignment horizontal="center" shrinkToFit="0" vertical="center" wrapText="1"/>
    </xf>
    <xf borderId="27" fillId="13" fontId="17" numFmtId="0" xfId="0" applyAlignment="1" applyBorder="1" applyFont="1">
      <alignment horizontal="center" shrinkToFit="0" vertical="center" wrapText="1"/>
    </xf>
    <xf borderId="12" fillId="13" fontId="17" numFmtId="0" xfId="0" applyAlignment="1" applyBorder="1" applyFont="1">
      <alignment horizontal="center" shrinkToFit="0" vertical="center" wrapText="1"/>
    </xf>
    <xf borderId="14" fillId="13" fontId="17" numFmtId="0" xfId="0" applyAlignment="1" applyBorder="1" applyFont="1">
      <alignment horizontal="center" shrinkToFit="0" vertical="center" wrapText="1"/>
    </xf>
    <xf borderId="28" fillId="13" fontId="17" numFmtId="0" xfId="0" applyAlignment="1" applyBorder="1" applyFont="1">
      <alignment horizontal="center" shrinkToFit="0" vertical="center" wrapText="1"/>
    </xf>
    <xf borderId="29" fillId="13" fontId="17" numFmtId="0" xfId="0" applyAlignment="1" applyBorder="1" applyFont="1">
      <alignment horizontal="center" shrinkToFit="0" vertical="center" wrapText="1"/>
    </xf>
    <xf borderId="6" fillId="13" fontId="17" numFmtId="0" xfId="0" applyAlignment="1" applyBorder="1" applyFont="1">
      <alignment horizontal="center" shrinkToFit="0" vertical="center" wrapText="1"/>
    </xf>
    <xf borderId="6" fillId="13" fontId="17" numFmtId="0" xfId="0" applyAlignment="1" applyBorder="1" applyFont="1">
      <alignment horizontal="left" shrinkToFit="0" vertical="center" wrapText="1"/>
    </xf>
    <xf borderId="0" fillId="0" fontId="18" numFmtId="0" xfId="0" applyAlignment="1" applyFont="1">
      <alignment shrinkToFit="0" vertical="center" wrapText="1"/>
    </xf>
    <xf borderId="0" fillId="0" fontId="19" numFmtId="0" xfId="0" applyFont="1"/>
    <xf borderId="22" fillId="0" fontId="16" numFmtId="0" xfId="0" applyAlignment="1" applyBorder="1" applyFont="1">
      <alignment horizontal="center" vertical="center"/>
    </xf>
    <xf borderId="22" fillId="0" fontId="16" numFmtId="0" xfId="0" applyAlignment="1" applyBorder="1" applyFont="1">
      <alignment vertical="center"/>
    </xf>
    <xf borderId="17" fillId="0" fontId="15" numFmtId="14" xfId="0" applyAlignment="1" applyBorder="1" applyFont="1" applyNumberFormat="1">
      <alignment horizontal="center" vertical="center"/>
    </xf>
    <xf borderId="22" fillId="11" fontId="16" numFmtId="0" xfId="0" applyAlignment="1" applyBorder="1" applyFont="1">
      <alignment horizontal="center" vertical="center"/>
    </xf>
    <xf borderId="22" fillId="10" fontId="15" numFmtId="0" xfId="0" applyAlignment="1" applyBorder="1" applyFont="1">
      <alignment horizontal="center" vertical="center"/>
    </xf>
    <xf borderId="22" fillId="10" fontId="16" numFmtId="166" xfId="0" applyAlignment="1" applyBorder="1" applyFont="1" applyNumberFormat="1">
      <alignment horizontal="center" vertical="center"/>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 Id="rId8" Type="http://schemas.openxmlformats.org/officeDocument/2006/relationships/worksheet" Target="worksheets/sheet4.xml"/></Relationships>
</file>

<file path=xl/documenttasks/documenttask1.xml><?xml version="1.0" encoding="utf-8"?>
<Tasks xmlns="http://schemas.microsoft.com/office/tasks/2019/documenttasks"/>
</file>

<file path=xl/documenttasks/documenttask2.xml><?xml version="1.0" encoding="utf-8"?>
<Tasks xmlns="http://schemas.microsoft.com/office/tasks/2019/documenttask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 Id="rId2"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200025</xdr:colOff>
      <xdr:row>0</xdr:row>
      <xdr:rowOff>114300</xdr:rowOff>
    </xdr:from>
    <xdr:ext cx="4514850" cy="74295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161925</xdr:colOff>
      <xdr:row>0</xdr:row>
      <xdr:rowOff>28575</xdr:rowOff>
    </xdr:from>
    <xdr:ext cx="1438275" cy="866775"/>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oneCellAnchor>
    <xdr:from>
      <xdr:col>5</xdr:col>
      <xdr:colOff>123825</xdr:colOff>
      <xdr:row>0</xdr:row>
      <xdr:rowOff>66675</xdr:rowOff>
    </xdr:from>
    <xdr:ext cx="1495425" cy="857250"/>
    <xdr:pic>
      <xdr:nvPicPr>
        <xdr:cNvPr id="0" name="image3.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x18tc:person displayName="Zuria Castellanos" id="{39d04639-6c2e-490e-86a4-042e5d365dcb}" providerId="google-sheets"/>
  <x18tc:person displayName="nextapp" id="{f3712ff5-4554-41fd-867a-2a3225473b9f}" providerId="google-sheets"/>
  <x18tc:person displayName="mcorreia" id="{c36865b7-b617-4a46-9c4a-e6e6feb16074}" providerId="google-sheets"/>
</x18tc:personList>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threadedComments/threadedComment1.xml><?xml version="1.0" encoding="utf-8"?>
<x18tc:ThreadedComments xmlns="http://schemas.openxmlformats.org/spreadsheetml/2006/main" xmlns:x18tc="http://schemas.microsoft.com/office/spreadsheetml/2018/threadedcomments" xmlns:xltc2="http://schemas.microsoft.com/office/spreadsheetml/2020/threadedcomments2" xmlns:r="http://schemas.openxmlformats.org/officeDocument/2006/relationships">
  <x18tc:threadedComment ref="F22" dT="2025-09-04T15:38:39.00" personId="{f3712ff5-4554-41fd-867a-2a3225473b9f}" id="{947340c3-ef9e-4687-9e30-a099a0af078d}" done="0">
    <x18tc:text xml:space="preserve">Monto calculado automáticamente por el sistema</x18tc:text>
  </x18tc:threadedComment>
  <x18tc:threadedComment ref="E12" dT="2025-09-04T15:38:39.00" personId="{39d04639-6c2e-490e-86a4-042e5d365dcb}" id="{905bf694-eba3-4598-8333-2935d884f46e}" done="0">
    <x18tc:text xml:space="preserve">Introduzca la fecha de aprobación, en formato dd/mm/aaaa</x18tc:text>
  </x18tc:threadedComment>
  <x18tc:threadedComment ref="C22" dT="2025-09-04T15:38:39.00" personId="{f3712ff5-4554-41fd-867a-2a3225473b9f}" id="{7faca408-1f3d-4970-be51-629f8a775374}" done="0">
    <x18tc:text xml:space="preserve">Seleccione un valor de la lista</x18tc:text>
  </x18tc:threadedComment>
  <x18tc:threadedComment ref="C19" dT="2025-09-04T15:38:39.00" personId="{f3712ff5-4554-41fd-867a-2a3225473b9f}" id="{a4652de4-3d9a-4b10-aaa6-7836809c689d}" done="0">
    <x18tc:text xml:space="preserve">Introduzca la fecha prevista de adjudicación, en formato dd-mm-aaaa</x18tc:text>
  </x18tc:threadedComment>
  <x18tc:threadedComment ref="C16" dT="2025-09-04T15:38:39.00" personId="{f3712ff5-4554-41fd-867a-2a3225473b9f}" id="{5f942736-ddb7-4cc1-8b9d-05f15dcf492f}" done="0">
    <x18tc:text xml:space="preserve">Seleccionar un valor del listado</x18tc:text>
  </x18tc:threadedComment>
  <x18tc:threadedComment ref="E11" dT="2025-09-04T15:38:39.00" personId="{39d04639-6c2e-490e-86a4-042e5d365dcb}" id="{25d3a021-6961-4cd4-a887-7f8407ecdbf0}" done="0">
    <x18tc:text xml:space="preserve">Introduzca el año del PACC</x18tc:text>
  </x18tc:threadedComment>
  <x18tc:threadedComment ref="F17" dT="2025-09-04T15:38:39.00" personId="{f3712ff5-4554-41fd-867a-2a3225473b9f}" id="{ad8a64b4-994e-4953-8488-6c79ccef49c3}" done="0">
    <x18tc:text xml:space="preserve">Introduzca el lugar de entrega seleccionando la Región, Provincia, Municipio y Distrito de forma escalonada. Debe completar obligatoriamente hasta el nivel de Municipio.</x18tc:text>
  </x18tc:threadedComment>
  <x18tc:threadedComment ref="D22" dT="2025-09-04T15:38:39.00" personId="{f3712ff5-4554-41fd-867a-2a3225473b9f}" id="{c565c7ce-f691-4afe-9085-cdeed897b671}" done="0">
    <x18tc:text xml:space="preserve">Introduzca un número con dos decimales como máximo. Debe ser igual o mayor a la "Cantidad Real Consumida"</x18tc:text>
  </x18tc:threadedComment>
  <x18tc:threadedComment ref="A22" dT="2025-09-04T15:38:39.00" personId="{f3712ff5-4554-41fd-867a-2a3225473b9f}" id="{e61c0119-3097-45d9-abdd-a68a3c98c085}" done="0">
    <x18tc:text xml:space="preserve">Introduzca un codigo UNSPSC</x18tc:text>
  </x18tc:threadedComment>
  <x18tc:threadedComment ref="D16" dT="2025-09-04T15:38:39.00" personId="{f3712ff5-4554-41fd-867a-2a3225473b9f}" id="{ff144c5c-92ab-4864-840b-6b7607b5bdfc}" done="0">
    <x18tc:text xml:space="preserve">Seleccione el tipo de procedimiento</x18tc:text>
  </x18tc:threadedComment>
  <x18tc:threadedComment ref="F16" dT="2025-09-04T15:38:39.00" personId="{f3712ff5-4554-41fd-867a-2a3225473b9f}" id="{5165f2bf-ef04-4fab-90d0-692049596c97}" done="0">
    <x18tc:text xml:space="preserve">Introduzca el código SNIP</x18tc:text>
  </x18tc:threadedComment>
  <x18tc:threadedComment ref="E22" dT="2025-09-04T15:38:39.00" personId="{f3712ff5-4554-41fd-867a-2a3225473b9f}" id="{92096fc8-e528-4dda-b2e1-80254801b41f}" done="0">
    <x18tc:text xml:space="preserve">Introduzca un número con dos decimales como máximo</x18tc:text>
  </x18tc:threadedComment>
  <x18tc:threadedComment ref="B16" dT="2025-09-04T15:38:39.00" personId="{f3712ff5-4554-41fd-867a-2a3225473b9f}" id="{392330f0-836e-46df-ae6d-b3422b5b64ca}" done="0">
    <x18tc:text xml:space="preserve">Introduzca un texto con la finalidad de la contratación</x18tc:text>
  </x18tc:threadedComment>
  <x18tc:threadedComment ref="A16" dT="2025-09-04T15:38:39.00" personId="{f3712ff5-4554-41fd-867a-2a3225473b9f}" id="{91ddb2e3-f9b0-4da8-9268-b40a209ba54e}" done="0">
    <x18tc:text xml:space="preserve">Introducir un texto con el nombre o referencia de la contratación</x18tc:text>
  </x18tc:threadedComment>
  <x18tc:threadedComment ref="E16" dT="2025-09-04T15:38:39.00" personId="{f3712ff5-4554-41fd-867a-2a3225473b9f}" id="{a4a75933-7d9f-4e5d-8fc8-9a42be08e28e}" done="0">
    <x18tc:text xml:space="preserve">Seleccione un valor de la lista</x18tc:text>
  </x18tc:threadedComment>
  <x18tc:threadedComment ref="B22" dT="2025-09-04T15:38:39.00" personId="{f3712ff5-4554-41fd-867a-2a3225473b9f}" id="{22641990-ed29-4982-ba10-06c885acbecd}" done="0">
    <x18tc:text xml:space="preserve">Descripción calculada automáticamente a partir de código del artículo</x18tc:text>
  </x18tc:threadedComment>
  <x18tc:threadedComment ref="C17" dT="2025-09-04T15:38:39.00" personId="{f3712ff5-4554-41fd-867a-2a3225473b9f}" id="{9c136234-4185-4257-ae4a-52e16cfc09a1}" done="0">
    <x18tc:text xml:space="preserve">Introduzca la fecha de inicio del proceso, en formato dd-mm-aaaa</x18tc:text>
  </x18tc:threadedComment>
</x18tc:ThreadedComments>
</file>

<file path=xl/threadedComments/threadedComment2.xml><?xml version="1.0" encoding="utf-8"?>
<x18tc:ThreadedComments xmlns="http://schemas.openxmlformats.org/spreadsheetml/2006/main" xmlns:x18tc="http://schemas.microsoft.com/office/spreadsheetml/2018/threadedcomments" xmlns:xltc2="http://schemas.microsoft.com/office/spreadsheetml/2020/threadedcomments2" xmlns:r="http://schemas.openxmlformats.org/officeDocument/2006/relationships">
  <x18tc:threadedComment ref="A2" dT="2025-09-04T15:38:39.00" personId="{c36865b7-b617-4a46-9c4a-e6e6feb16074}" id="{18d24fe1-2920-4739-afff-09b673cc5007}" done="0">
    <x18tc:text xml:space="preserve">Introducir un texto con el nombre o referencia de la contratación</x18tc:text>
  </x18tc:threadedComment>
  <x18tc:threadedComment ref="C5" dT="2025-09-04T15:38:39.00" personId="{c36865b7-b617-4a46-9c4a-e6e6feb16074}" id="{a2eb0592-68c3-4fef-800f-ae4d097e71c0}" done="0">
    <x18tc:text xml:space="preserve">Introduzca la fecha prevista de adjudicación, en formato dd-mm-aaaa</x18tc:text>
  </x18tc:threadedComment>
  <x18tc:threadedComment ref="B2" dT="2025-09-04T15:38:39.00" personId="{c36865b7-b617-4a46-9c4a-e6e6feb16074}" id="{e8ddec0e-0dff-488b-8e60-7c6b39a6cbcb}" done="0">
    <x18tc:text xml:space="preserve">Introduzca un texto con la finalidad de la contratación</x18tc:text>
  </x18tc:threadedComment>
  <x18tc:threadedComment ref="F3" dT="2025-09-04T15:38:39.00" personId="{c36865b7-b617-4a46-9c4a-e6e6feb16074}" id="{20d219a8-d62f-4cd2-8ed6-f62140984fa3}" done="0">
    <x18tc:text xml:space="preserve">Introduzca el lugar de entrega seleccionando la Región, Provincia, Municipio y Distrito de forma escalonada. Debe completar obligatoriamente hasta el nivel de Municipio.</x18tc:text>
  </x18tc:threadedComment>
  <x18tc:threadedComment ref="F8" dT="2025-09-04T15:38:39.00" personId="{c36865b7-b617-4a46-9c4a-e6e6feb16074}" id="{b1d3d2fd-becc-459a-99cc-60762f8f56e6}" done="0">
    <x18tc:text xml:space="preserve">Monto calculado automáticamente por el sistema</x18tc:text>
  </x18tc:threadedComment>
  <x18tc:threadedComment ref="B8" dT="2025-09-04T15:38:39.00" personId="{c36865b7-b617-4a46-9c4a-e6e6feb16074}" id="{98c5082c-2e0a-47f2-b932-d1194b0be320}" done="0">
    <x18tc:text xml:space="preserve">Descripción calculada automáticamente a partir de código del artículo</x18tc:text>
  </x18tc:threadedComment>
  <x18tc:threadedComment ref="A8" dT="2025-09-04T15:38:39.00" personId="{c36865b7-b617-4a46-9c4a-e6e6feb16074}" id="{f8c119b5-ab4d-450d-9822-de5729b072a4}" done="0">
    <x18tc:text xml:space="preserve">Introduzca un codigo UNSPSC</x18tc:text>
  </x18tc:threadedComment>
  <x18tc:threadedComment ref="D8" dT="2025-09-04T15:38:39.00" personId="{c36865b7-b617-4a46-9c4a-e6e6feb16074}" id="{21f4bc2d-0e2b-4985-829b-57e6267eb81c}" done="0">
    <x18tc:text xml:space="preserve">Introduzca un número con dos decimales como máximo. Debe ser igual o mayor a la "Cantidad Real Consumida"</x18tc:text>
  </x18tc:threadedComment>
  <x18tc:threadedComment ref="E2" dT="2025-09-04T15:38:39.00" personId="{c36865b7-b617-4a46-9c4a-e6e6feb16074}" id="{ccfdd41e-55ba-4628-92da-1817109a040c}" done="0">
    <x18tc:text xml:space="preserve">Seleccione un valor de la lista</x18tc:text>
  </x18tc:threadedComment>
  <x18tc:threadedComment ref="D2" dT="2025-09-04T15:38:39.00" personId="{c36865b7-b617-4a46-9c4a-e6e6feb16074}" id="{e562d632-fe5c-45e1-ab65-700a7eeac390}" done="0">
    <x18tc:text xml:space="preserve">Seleccione el tipo de procedimiento</x18tc:text>
  </x18tc:threadedComment>
  <x18tc:threadedComment ref="C8" dT="2025-09-04T15:38:39.00" personId="{c36865b7-b617-4a46-9c4a-e6e6feb16074}" id="{23ce7bf2-2863-4743-addf-f8c3144b40e3}" done="0">
    <x18tc:text xml:space="preserve">Seleccione un valor de la lista</x18tc:text>
  </x18tc:threadedComment>
  <x18tc:threadedComment ref="F2" dT="2025-09-04T15:38:39.00" personId="{c36865b7-b617-4a46-9c4a-e6e6feb16074}" id="{396a53ae-c9c6-4d16-9354-296e4e020282}" done="0">
    <x18tc:text xml:space="preserve">Introduzca el código SNIP</x18tc:text>
  </x18tc:threadedComment>
  <x18tc:threadedComment ref="C2" dT="2025-09-04T15:38:39.00" personId="{c36865b7-b617-4a46-9c4a-e6e6feb16074}" id="{8496950e-8d4a-4a0b-917e-3f438ff5dfde}" done="0">
    <x18tc:text xml:space="preserve">Seleccionar un valor del listado</x18tc:text>
  </x18tc:threadedComment>
  <x18tc:threadedComment ref="C3" dT="2025-09-04T15:38:39.00" personId="{c36865b7-b617-4a46-9c4a-e6e6feb16074}" id="{b56940b3-e0c2-4d50-acfe-5fc41c97794a}" done="0">
    <x18tc:text xml:space="preserve">Introduzca la fecha de inicio del proceso, en formato dd-mm-aaaa</x18tc:text>
  </x18tc:threadedComment>
  <x18tc:threadedComment ref="E8" dT="2025-09-04T15:38:39.00" personId="{c36865b7-b617-4a46-9c4a-e6e6feb16074}" id="{24606ce0-613a-4802-940a-7e659610dd6a}" done="0">
    <x18tc:text xml:space="preserve">Introduzca un número con dos decimales como máximo</x18tc:text>
  </x18tc:threadedComment>
</x18tc: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microsoft.com/office/2017/10/relationships/threadedComment" Target="../threadedComments/threadedComment1.xml"/><Relationship Id="rId3" Type="http://schemas.microsoft.com/office/2019/04/relationships/documenttask" Target="../documenttasks/documenttask1.xml"/><Relationship Id="rId4" Type="http://schemas.openxmlformats.org/officeDocument/2006/relationships/drawing" Target="../drawings/drawing2.xml"/><Relationship Id="rId5"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comments" Target="../comments2.xml"/><Relationship Id="rId2" Type="http://schemas.microsoft.com/office/2017/10/relationships/threadedComment" Target="../threadedComments/threadedComment2.xml"/><Relationship Id="rId3" Type="http://schemas.microsoft.com/office/2019/04/relationships/documenttask" Target="../documenttasks/documenttask2.xml"/><Relationship Id="rId4" Type="http://schemas.openxmlformats.org/officeDocument/2006/relationships/drawing" Target="../drawings/drawing5.xml"/><Relationship Id="rId5"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4.0"/>
    <col customWidth="1" min="2" max="2" width="61.0"/>
    <col customWidth="1" min="3" max="3" width="27.71"/>
    <col customWidth="1" min="4" max="26" width="9.14"/>
  </cols>
  <sheetData>
    <row r="1" ht="14.25" customHeight="1">
      <c r="B1" s="1"/>
      <c r="C1" s="2"/>
    </row>
    <row r="2" ht="14.25" customHeight="1">
      <c r="B2" s="1"/>
      <c r="C2" s="2"/>
    </row>
    <row r="3" ht="14.25" customHeight="1">
      <c r="B3" s="1"/>
      <c r="C3" s="2"/>
    </row>
    <row r="4" ht="14.25" customHeight="1">
      <c r="B4" s="1"/>
      <c r="C4" s="2"/>
    </row>
    <row r="5" ht="14.25" customHeight="1">
      <c r="B5" s="1"/>
      <c r="C5" s="2"/>
    </row>
    <row r="6" ht="14.25" customHeight="1">
      <c r="B6" s="3" t="s">
        <v>0</v>
      </c>
      <c r="C6" s="4"/>
    </row>
    <row r="7" ht="14.25" customHeight="1">
      <c r="B7" s="5" t="s">
        <v>1</v>
      </c>
      <c r="C7" s="6">
        <f>PACC!B10</f>
        <v>96400000</v>
      </c>
      <c r="G7" s="7"/>
    </row>
    <row r="8" ht="14.25" customHeight="1">
      <c r="B8" s="5" t="s">
        <v>2</v>
      </c>
      <c r="C8" s="8">
        <f>PACC!B9</f>
        <v>192</v>
      </c>
      <c r="G8" s="7"/>
    </row>
    <row r="9" ht="14.25" customHeight="1">
      <c r="B9" s="5" t="s">
        <v>3</v>
      </c>
      <c r="C9" s="9" t="str">
        <f>IF(PACC!E6="","",PACC!E6)</f>
        <v>7394</v>
      </c>
      <c r="G9" s="7"/>
    </row>
    <row r="10" ht="14.25" customHeight="1">
      <c r="B10" s="5" t="s">
        <v>4</v>
      </c>
      <c r="C10" s="9" t="str">
        <f>IF(PACC!E7="","",PACC!E7)</f>
        <v>01</v>
      </c>
      <c r="G10" s="7"/>
    </row>
    <row r="11" ht="14.25" customHeight="1">
      <c r="B11" s="5" t="s">
        <v>5</v>
      </c>
      <c r="C11" s="9" t="str">
        <f>IF(PACC!E8="","",PACC!E8)</f>
        <v>0001</v>
      </c>
      <c r="G11" s="7"/>
    </row>
    <row r="12" ht="16.5" customHeight="1">
      <c r="B12" s="5" t="s">
        <v>6</v>
      </c>
      <c r="C12" s="9" t="str">
        <f>IF(PACC!E9="","",PACC!E9)</f>
        <v>Junta Distrital Santiago Oeste</v>
      </c>
      <c r="G12" s="7"/>
    </row>
    <row r="13" ht="16.5" customHeight="1">
      <c r="B13" s="5" t="s">
        <v>7</v>
      </c>
      <c r="C13" s="10">
        <f>IF(PACC!E11="","",PACC!E11)</f>
        <v>2026</v>
      </c>
      <c r="G13" s="11"/>
    </row>
    <row r="14" ht="16.5" customHeight="1">
      <c r="B14" s="5" t="s">
        <v>8</v>
      </c>
      <c r="C14" s="12">
        <f>IF(PACC!E12="","",PACC!E12)</f>
        <v>45687</v>
      </c>
      <c r="G14" s="11"/>
    </row>
    <row r="15" ht="14.25" customHeight="1">
      <c r="B15" s="13" t="s">
        <v>9</v>
      </c>
      <c r="C15" s="14"/>
    </row>
    <row r="16" ht="14.25" customHeight="1">
      <c r="B16" s="15" t="s">
        <v>10</v>
      </c>
      <c r="C16" s="6">
        <f>SUMIF(ObjetoContratacionOculto,"="&amp;Bienes,TotalEstColumnValue)</f>
        <v>16335000</v>
      </c>
    </row>
    <row r="17" ht="14.25" customHeight="1">
      <c r="B17" s="15" t="s">
        <v>11</v>
      </c>
      <c r="C17" s="6">
        <f>SUMIF(ObjetoContratacionOculto,"="&amp;Obras,TotalEstColumnValue)</f>
        <v>0</v>
      </c>
    </row>
    <row r="18" ht="14.25" customHeight="1">
      <c r="B18" s="15" t="s">
        <v>12</v>
      </c>
      <c r="C18" s="6">
        <f>SUMIF(ObjetoContratacionOculto,"="&amp;Servicios,TotalEstColumnValue)</f>
        <v>60346632.4</v>
      </c>
    </row>
    <row r="19" ht="14.25" customHeight="1">
      <c r="B19" s="15" t="s">
        <v>13</v>
      </c>
      <c r="C19" s="6">
        <f>SUMIF(ObjetoContratacionOculto,"="&amp;ServiciosConsultoria,TotalEstColumnValue)</f>
        <v>2250000</v>
      </c>
    </row>
    <row r="20" ht="14.25" customHeight="1">
      <c r="B20" s="15" t="s">
        <v>14</v>
      </c>
      <c r="C20" s="6">
        <f>SUMIF(ObjetoContratacionOculto,"="&amp;ConsultoriaServicios,TotalEstColumnValue)</f>
        <v>0</v>
      </c>
    </row>
    <row r="21" ht="14.25" customHeight="1">
      <c r="B21" s="13" t="s">
        <v>15</v>
      </c>
      <c r="C21" s="14"/>
    </row>
    <row r="22" ht="14.25" customHeight="1">
      <c r="B22" s="15" t="s">
        <v>16</v>
      </c>
      <c r="C22" s="6">
        <f>SUMIF(MIPYMEOculto,"="&amp;MIPYMESí,TotalEstColumnValue)</f>
        <v>3560000</v>
      </c>
    </row>
    <row r="23" ht="14.25" customHeight="1">
      <c r="B23" s="15" t="s">
        <v>17</v>
      </c>
      <c r="C23" s="6">
        <f>SUMIF(MIPYMEOculto,"="&amp;MIPYMEMujer,TotalEstColumnValue)</f>
        <v>0</v>
      </c>
    </row>
    <row r="24" ht="14.25" customHeight="1">
      <c r="B24" s="15" t="s">
        <v>18</v>
      </c>
      <c r="C24" s="6">
        <f>SUMIF(MIPYMEOculto,"="&amp;MIPYMENo,TotalEstColumnValue)</f>
        <v>92840000</v>
      </c>
    </row>
    <row r="25" ht="14.25" customHeight="1">
      <c r="B25" s="13" t="s">
        <v>19</v>
      </c>
      <c r="C25" s="14"/>
    </row>
    <row r="26" ht="14.25" customHeight="1">
      <c r="B26" s="15" t="s">
        <v>20</v>
      </c>
      <c r="C26" s="6">
        <f>SUMIF(ProcedimientoOculto,"="&amp;ModCU,TotalEstColumnValue)</f>
        <v>0</v>
      </c>
    </row>
    <row r="27" ht="14.25" customHeight="1">
      <c r="B27" s="15" t="s">
        <v>21</v>
      </c>
      <c r="C27" s="6">
        <f>SUMIF(ProcedimientoOculto,"="&amp;ModCM,TotalEstColumnValue)</f>
        <v>96400000</v>
      </c>
    </row>
    <row r="28" ht="14.25" customHeight="1">
      <c r="B28" s="15" t="s">
        <v>22</v>
      </c>
      <c r="C28" s="6">
        <f>SUMIF(ProcedimientoOculto,"="&amp;ModCP,TotalEstColumnValue)</f>
        <v>0</v>
      </c>
    </row>
    <row r="29" ht="14.25" customHeight="1">
      <c r="B29" s="15" t="s">
        <v>23</v>
      </c>
      <c r="C29" s="6">
        <f>SUMIF(ProcedimientoOculto,"="&amp;ModLP,TotalEstColumnValue)</f>
        <v>0</v>
      </c>
    </row>
    <row r="30" ht="14.25" customHeight="1">
      <c r="B30" s="15" t="s">
        <v>24</v>
      </c>
      <c r="C30" s="6">
        <f>SUMIF(ProcedimientoOculto,"="&amp;ModLI,TotalEstColumnValue)</f>
        <v>0</v>
      </c>
    </row>
    <row r="31" ht="14.25" customHeight="1">
      <c r="B31" s="15" t="s">
        <v>25</v>
      </c>
      <c r="C31" s="6">
        <f>SUMIF(ProcedimientoOculto,"="&amp;ModLR,TotalEstColumnValue)</f>
        <v>0</v>
      </c>
    </row>
    <row r="32" ht="14.25" customHeight="1">
      <c r="B32" s="15" t="s">
        <v>26</v>
      </c>
      <c r="C32" s="6">
        <f>SUMIF(ProcedimientoOculto,"="&amp;ModSO,TotalEstColumnValue)</f>
        <v>0</v>
      </c>
    </row>
    <row r="33" ht="14.25" customHeight="1">
      <c r="B33" s="5" t="s">
        <v>27</v>
      </c>
      <c r="C33" s="6">
        <f>SUMIF(ProcedimientoOculto,"="&amp;ModEBienes,TotalEstColumnValue)</f>
        <v>0</v>
      </c>
    </row>
    <row r="34" ht="14.25" customHeight="1">
      <c r="B34" s="5" t="s">
        <v>28</v>
      </c>
      <c r="C34" s="6">
        <f>SUMIF(ProcedimientoOculto,"="&amp;ModEConstruccion,TotalEstColumnValue)</f>
        <v>0</v>
      </c>
    </row>
    <row r="35" ht="14.25" customHeight="1">
      <c r="B35" s="5" t="s">
        <v>29</v>
      </c>
      <c r="C35" s="6">
        <f>SUMIF(ProcedimientoOculto,"="&amp;ModEPublicidad,TotalEstColumnValue)</f>
        <v>0</v>
      </c>
    </row>
    <row r="36" ht="14.25" customHeight="1">
      <c r="B36" s="5" t="s">
        <v>30</v>
      </c>
      <c r="C36" s="6">
        <f>SUMIF(ProcedimientoOculto,"="&amp;ModEObras,TotalEstColumnValue)</f>
        <v>0</v>
      </c>
    </row>
    <row r="37" ht="14.25" customHeight="1">
      <c r="B37" s="5" t="s">
        <v>31</v>
      </c>
      <c r="C37" s="6">
        <f>SUMIF(ProcedimientoOculto,"="&amp;ModEProveedor,TotalEstColumnValue)</f>
        <v>0</v>
      </c>
    </row>
    <row r="38" ht="14.25" customHeight="1">
      <c r="B38" s="5" t="s">
        <v>32</v>
      </c>
      <c r="C38" s="6">
        <f>SUMIF(ProcedimientoOculto,"="&amp;ModE40,TotalEstColumnValue)</f>
        <v>0</v>
      </c>
    </row>
    <row r="39" ht="14.25" customHeight="1">
      <c r="B39" s="5" t="s">
        <v>33</v>
      </c>
      <c r="C39" s="6">
        <f>SUMIF(ProcedimientoOculto,"="&amp;ModE1508,TotalEstColumnValue)</f>
        <v>0</v>
      </c>
    </row>
    <row r="40" ht="14.25" customHeight="1">
      <c r="B40" s="1"/>
      <c r="C40" s="2"/>
    </row>
    <row r="41" ht="14.25" customHeight="1">
      <c r="B41" s="1"/>
      <c r="C41" s="2"/>
    </row>
    <row r="42" ht="14.25" customHeight="1">
      <c r="B42" s="1"/>
      <c r="C42" s="2"/>
    </row>
    <row r="43" ht="14.25" customHeight="1">
      <c r="B43" s="1"/>
      <c r="C43" s="2"/>
    </row>
    <row r="44" ht="14.25" customHeight="1">
      <c r="B44" s="1"/>
      <c r="C44" s="2"/>
    </row>
    <row r="45" ht="14.25" customHeight="1">
      <c r="B45" s="1"/>
      <c r="C45" s="2"/>
    </row>
    <row r="46" ht="14.25" customHeight="1">
      <c r="B46" s="1"/>
      <c r="C46" s="2"/>
    </row>
    <row r="47" ht="14.25" customHeight="1">
      <c r="B47" s="1"/>
      <c r="C47" s="2"/>
    </row>
    <row r="48" ht="14.25" customHeight="1">
      <c r="B48" s="1"/>
      <c r="C48" s="2"/>
    </row>
    <row r="49" ht="14.25" customHeight="1">
      <c r="B49" s="1"/>
      <c r="C49" s="2"/>
    </row>
    <row r="50" ht="14.25" customHeight="1">
      <c r="B50" s="1"/>
      <c r="C50" s="2"/>
    </row>
    <row r="51" ht="14.25" customHeight="1">
      <c r="B51" s="1"/>
      <c r="C51" s="2"/>
    </row>
    <row r="52" ht="14.25" customHeight="1">
      <c r="B52" s="1"/>
      <c r="C52" s="2"/>
    </row>
    <row r="53" ht="14.25" customHeight="1">
      <c r="B53" s="1"/>
      <c r="C53" s="2"/>
    </row>
    <row r="54" ht="14.25" customHeight="1">
      <c r="B54" s="1"/>
      <c r="C54" s="2"/>
    </row>
    <row r="55" ht="14.25" customHeight="1">
      <c r="B55" s="1"/>
      <c r="C55" s="2"/>
    </row>
    <row r="56" ht="14.25" customHeight="1">
      <c r="B56" s="1"/>
      <c r="C56" s="2"/>
    </row>
    <row r="57" ht="14.25" customHeight="1">
      <c r="B57" s="1"/>
      <c r="C57" s="2"/>
    </row>
    <row r="58" ht="14.25" customHeight="1">
      <c r="B58" s="1"/>
      <c r="C58" s="2"/>
    </row>
    <row r="59" ht="14.25" customHeight="1">
      <c r="B59" s="1"/>
      <c r="C59" s="2"/>
    </row>
    <row r="60" ht="14.25" customHeight="1">
      <c r="B60" s="1"/>
      <c r="C60" s="2"/>
    </row>
    <row r="61" ht="14.25" customHeight="1">
      <c r="B61" s="1"/>
      <c r="C61" s="2"/>
    </row>
    <row r="62" ht="14.25" customHeight="1">
      <c r="B62" s="1"/>
      <c r="C62" s="2"/>
    </row>
    <row r="63" ht="14.25" customHeight="1">
      <c r="B63" s="1"/>
      <c r="C63" s="2"/>
    </row>
    <row r="64" ht="14.25" customHeight="1">
      <c r="B64" s="1"/>
      <c r="C64" s="2"/>
    </row>
    <row r="65" ht="14.25" customHeight="1">
      <c r="B65" s="1"/>
      <c r="C65" s="2"/>
    </row>
    <row r="66" ht="14.25" customHeight="1">
      <c r="B66" s="1"/>
      <c r="C66" s="2"/>
    </row>
    <row r="67" ht="14.25" customHeight="1">
      <c r="B67" s="1"/>
      <c r="C67" s="2"/>
    </row>
    <row r="68" ht="14.25" customHeight="1">
      <c r="B68" s="1"/>
      <c r="C68" s="2"/>
    </row>
    <row r="69" ht="14.25" customHeight="1">
      <c r="B69" s="1"/>
      <c r="C69" s="2"/>
    </row>
    <row r="70" ht="14.25" customHeight="1">
      <c r="B70" s="1"/>
      <c r="C70" s="2"/>
    </row>
    <row r="71" ht="14.25" customHeight="1">
      <c r="B71" s="1"/>
      <c r="C71" s="2"/>
    </row>
    <row r="72" ht="14.25" customHeight="1">
      <c r="B72" s="1"/>
      <c r="C72" s="2"/>
    </row>
    <row r="73" ht="14.25" customHeight="1">
      <c r="B73" s="1"/>
      <c r="C73" s="2"/>
    </row>
    <row r="74" ht="14.25" customHeight="1">
      <c r="B74" s="1"/>
      <c r="C74" s="2"/>
    </row>
    <row r="75" ht="14.25" customHeight="1">
      <c r="B75" s="1"/>
      <c r="C75" s="2"/>
    </row>
    <row r="76" ht="14.25" customHeight="1">
      <c r="B76" s="1"/>
      <c r="C76" s="2"/>
    </row>
    <row r="77" ht="14.25" customHeight="1">
      <c r="B77" s="1"/>
      <c r="C77" s="2"/>
    </row>
    <row r="78" ht="14.25" customHeight="1">
      <c r="B78" s="1"/>
      <c r="C78" s="2"/>
    </row>
    <row r="79" ht="14.25" customHeight="1">
      <c r="B79" s="1"/>
      <c r="C79" s="2"/>
    </row>
    <row r="80" ht="14.25" customHeight="1">
      <c r="B80" s="1"/>
      <c r="C80" s="2"/>
    </row>
    <row r="81" ht="14.25" customHeight="1">
      <c r="B81" s="1"/>
      <c r="C81" s="2"/>
    </row>
    <row r="82" ht="14.25" customHeight="1">
      <c r="B82" s="1"/>
      <c r="C82" s="2"/>
    </row>
    <row r="83" ht="14.25" customHeight="1">
      <c r="B83" s="1"/>
      <c r="C83" s="2"/>
    </row>
    <row r="84" ht="14.25" customHeight="1">
      <c r="B84" s="1"/>
      <c r="C84" s="2"/>
    </row>
    <row r="85" ht="14.25" customHeight="1">
      <c r="B85" s="1"/>
      <c r="C85" s="2"/>
    </row>
    <row r="86" ht="14.25" customHeight="1">
      <c r="B86" s="1"/>
      <c r="C86" s="2"/>
    </row>
    <row r="87" ht="14.25" customHeight="1">
      <c r="B87" s="1"/>
      <c r="C87" s="2"/>
    </row>
    <row r="88" ht="14.25" customHeight="1">
      <c r="B88" s="1"/>
      <c r="C88" s="2"/>
    </row>
    <row r="89" ht="14.25" customHeight="1">
      <c r="B89" s="1"/>
      <c r="C89" s="2"/>
    </row>
    <row r="90" ht="14.25" customHeight="1">
      <c r="B90" s="1"/>
      <c r="C90" s="2"/>
    </row>
    <row r="91" ht="14.25" customHeight="1">
      <c r="B91" s="1"/>
      <c r="C91" s="2"/>
    </row>
    <row r="92" ht="14.25" customHeight="1">
      <c r="B92" s="1"/>
      <c r="C92" s="2"/>
    </row>
    <row r="93" ht="14.25" customHeight="1">
      <c r="B93" s="1"/>
      <c r="C93" s="2"/>
    </row>
    <row r="94" ht="14.25" customHeight="1">
      <c r="B94" s="1"/>
      <c r="C94" s="2"/>
    </row>
    <row r="95" ht="14.25" customHeight="1">
      <c r="B95" s="1"/>
      <c r="C95" s="2"/>
    </row>
    <row r="96" ht="14.25" customHeight="1">
      <c r="B96" s="1"/>
      <c r="C96" s="2"/>
    </row>
    <row r="97" ht="14.25" customHeight="1">
      <c r="B97" s="1"/>
      <c r="C97" s="2"/>
    </row>
    <row r="98" ht="14.25" customHeight="1">
      <c r="B98" s="1"/>
      <c r="C98" s="2"/>
    </row>
    <row r="99" ht="14.25" customHeight="1">
      <c r="B99" s="1"/>
      <c r="C99" s="2"/>
    </row>
    <row r="100" ht="14.25" customHeight="1">
      <c r="B100" s="1"/>
      <c r="C100" s="2"/>
    </row>
    <row r="101" ht="14.25" customHeight="1">
      <c r="B101" s="1"/>
      <c r="C101" s="2"/>
    </row>
    <row r="102" ht="14.25" customHeight="1">
      <c r="B102" s="1"/>
      <c r="C102" s="2"/>
    </row>
    <row r="103" ht="14.25" customHeight="1">
      <c r="B103" s="1"/>
      <c r="C103" s="2"/>
    </row>
    <row r="104" ht="14.25" customHeight="1">
      <c r="B104" s="1"/>
      <c r="C104" s="2"/>
    </row>
    <row r="105" ht="14.25" customHeight="1">
      <c r="B105" s="1"/>
      <c r="C105" s="2"/>
    </row>
    <row r="106" ht="14.25" customHeight="1">
      <c r="B106" s="1"/>
      <c r="C106" s="2"/>
    </row>
    <row r="107" ht="14.25" customHeight="1">
      <c r="B107" s="1"/>
      <c r="C107" s="2"/>
    </row>
    <row r="108" ht="14.25" customHeight="1">
      <c r="B108" s="1"/>
      <c r="C108" s="2"/>
    </row>
    <row r="109" ht="14.25" customHeight="1">
      <c r="B109" s="1"/>
      <c r="C109" s="2"/>
    </row>
    <row r="110" ht="14.25" customHeight="1">
      <c r="B110" s="1"/>
      <c r="C110" s="2"/>
    </row>
    <row r="111" ht="14.25" customHeight="1">
      <c r="B111" s="1"/>
      <c r="C111" s="2"/>
    </row>
    <row r="112" ht="14.25" customHeight="1">
      <c r="B112" s="1"/>
      <c r="C112" s="2"/>
    </row>
    <row r="113" ht="14.25" customHeight="1">
      <c r="B113" s="1"/>
      <c r="C113" s="2"/>
    </row>
    <row r="114" ht="14.25" customHeight="1">
      <c r="B114" s="1"/>
      <c r="C114" s="2"/>
    </row>
    <row r="115" ht="14.25" customHeight="1">
      <c r="B115" s="1"/>
      <c r="C115" s="2"/>
    </row>
    <row r="116" ht="14.25" customHeight="1">
      <c r="B116" s="1"/>
      <c r="C116" s="2"/>
    </row>
    <row r="117" ht="14.25" customHeight="1">
      <c r="B117" s="1"/>
      <c r="C117" s="2"/>
    </row>
    <row r="118" ht="14.25" customHeight="1">
      <c r="B118" s="1"/>
      <c r="C118" s="2"/>
    </row>
    <row r="119" ht="14.25" customHeight="1">
      <c r="B119" s="1"/>
      <c r="C119" s="2"/>
    </row>
    <row r="120" ht="14.25" customHeight="1">
      <c r="B120" s="1"/>
      <c r="C120" s="2"/>
    </row>
    <row r="121" ht="14.25" customHeight="1">
      <c r="B121" s="1"/>
      <c r="C121" s="2"/>
    </row>
    <row r="122" ht="14.25" customHeight="1">
      <c r="B122" s="1"/>
      <c r="C122" s="2"/>
    </row>
    <row r="123" ht="14.25" customHeight="1">
      <c r="B123" s="1"/>
      <c r="C123" s="2"/>
    </row>
    <row r="124" ht="14.25" customHeight="1">
      <c r="B124" s="1"/>
      <c r="C124" s="2"/>
    </row>
    <row r="125" ht="14.25" customHeight="1">
      <c r="B125" s="1"/>
      <c r="C125" s="2"/>
    </row>
    <row r="126" ht="14.25" customHeight="1">
      <c r="B126" s="1"/>
      <c r="C126" s="2"/>
    </row>
    <row r="127" ht="14.25" customHeight="1">
      <c r="B127" s="1"/>
      <c r="C127" s="2"/>
    </row>
    <row r="128" ht="14.25" customHeight="1">
      <c r="B128" s="1"/>
      <c r="C128" s="2"/>
    </row>
    <row r="129" ht="14.25" customHeight="1">
      <c r="B129" s="1"/>
      <c r="C129" s="2"/>
    </row>
    <row r="130" ht="14.25" customHeight="1">
      <c r="B130" s="1"/>
      <c r="C130" s="2"/>
    </row>
    <row r="131" ht="14.25" customHeight="1">
      <c r="B131" s="1"/>
      <c r="C131" s="2"/>
    </row>
    <row r="132" ht="14.25" customHeight="1">
      <c r="B132" s="1"/>
      <c r="C132" s="2"/>
    </row>
    <row r="133" ht="14.25" customHeight="1">
      <c r="B133" s="1"/>
      <c r="C133" s="2"/>
    </row>
    <row r="134" ht="14.25" customHeight="1">
      <c r="B134" s="1"/>
      <c r="C134" s="2"/>
    </row>
    <row r="135" ht="14.25" customHeight="1">
      <c r="B135" s="1"/>
      <c r="C135" s="2"/>
    </row>
    <row r="136" ht="14.25" customHeight="1">
      <c r="B136" s="1"/>
      <c r="C136" s="2"/>
    </row>
    <row r="137" ht="14.25" customHeight="1">
      <c r="B137" s="1"/>
      <c r="C137" s="2"/>
    </row>
    <row r="138" ht="14.25" customHeight="1">
      <c r="B138" s="1"/>
      <c r="C138" s="2"/>
    </row>
    <row r="139" ht="14.25" customHeight="1">
      <c r="B139" s="1"/>
      <c r="C139" s="2"/>
    </row>
    <row r="140" ht="14.25" customHeight="1">
      <c r="B140" s="1"/>
      <c r="C140" s="2"/>
    </row>
    <row r="141" ht="14.25" customHeight="1">
      <c r="B141" s="1"/>
      <c r="C141" s="2"/>
    </row>
    <row r="142" ht="14.25" customHeight="1">
      <c r="B142" s="1"/>
      <c r="C142" s="2"/>
    </row>
    <row r="143" ht="14.25" customHeight="1">
      <c r="B143" s="1"/>
      <c r="C143" s="2"/>
    </row>
    <row r="144" ht="14.25" customHeight="1">
      <c r="B144" s="1"/>
      <c r="C144" s="2"/>
    </row>
    <row r="145" ht="14.25" customHeight="1">
      <c r="B145" s="1"/>
      <c r="C145" s="2"/>
    </row>
    <row r="146" ht="14.25" customHeight="1">
      <c r="B146" s="1"/>
      <c r="C146" s="2"/>
    </row>
    <row r="147" ht="14.25" customHeight="1">
      <c r="B147" s="1"/>
      <c r="C147" s="2"/>
    </row>
    <row r="148" ht="14.25" customHeight="1">
      <c r="B148" s="1"/>
      <c r="C148" s="2"/>
    </row>
    <row r="149" ht="14.25" customHeight="1">
      <c r="B149" s="1"/>
      <c r="C149" s="2"/>
    </row>
    <row r="150" ht="14.25" customHeight="1">
      <c r="B150" s="1"/>
      <c r="C150" s="2"/>
    </row>
    <row r="151" ht="14.25" customHeight="1">
      <c r="B151" s="1"/>
      <c r="C151" s="2"/>
    </row>
    <row r="152" ht="14.25" customHeight="1">
      <c r="B152" s="1"/>
      <c r="C152" s="2"/>
    </row>
    <row r="153" ht="14.25" customHeight="1">
      <c r="B153" s="1"/>
      <c r="C153" s="2"/>
    </row>
    <row r="154" ht="14.25" customHeight="1">
      <c r="B154" s="1"/>
      <c r="C154" s="2"/>
    </row>
    <row r="155" ht="14.25" customHeight="1">
      <c r="B155" s="1"/>
      <c r="C155" s="2"/>
    </row>
    <row r="156" ht="14.25" customHeight="1">
      <c r="B156" s="1"/>
      <c r="C156" s="2"/>
    </row>
    <row r="157" ht="14.25" customHeight="1">
      <c r="B157" s="1"/>
      <c r="C157" s="2"/>
    </row>
    <row r="158" ht="14.25" customHeight="1">
      <c r="B158" s="1"/>
      <c r="C158" s="2"/>
    </row>
    <row r="159" ht="14.25" customHeight="1">
      <c r="B159" s="1"/>
      <c r="C159" s="2"/>
    </row>
    <row r="160" ht="14.25" customHeight="1">
      <c r="B160" s="1"/>
      <c r="C160" s="2"/>
    </row>
    <row r="161" ht="14.25" customHeight="1">
      <c r="B161" s="1"/>
      <c r="C161" s="2"/>
    </row>
    <row r="162" ht="14.25" customHeight="1">
      <c r="B162" s="1"/>
      <c r="C162" s="2"/>
    </row>
    <row r="163" ht="14.25" customHeight="1">
      <c r="B163" s="1"/>
      <c r="C163" s="2"/>
    </row>
    <row r="164" ht="14.25" customHeight="1">
      <c r="B164" s="1"/>
      <c r="C164" s="2"/>
    </row>
    <row r="165" ht="14.25" customHeight="1">
      <c r="B165" s="1"/>
      <c r="C165" s="2"/>
    </row>
    <row r="166" ht="14.25" customHeight="1">
      <c r="B166" s="1"/>
      <c r="C166" s="2"/>
    </row>
    <row r="167" ht="14.25" customHeight="1">
      <c r="B167" s="1"/>
      <c r="C167" s="2"/>
    </row>
    <row r="168" ht="14.25" customHeight="1">
      <c r="B168" s="1"/>
      <c r="C168" s="2"/>
    </row>
    <row r="169" ht="14.25" customHeight="1">
      <c r="B169" s="1"/>
      <c r="C169" s="2"/>
    </row>
    <row r="170" ht="14.25" customHeight="1">
      <c r="B170" s="1"/>
      <c r="C170" s="2"/>
    </row>
    <row r="171" ht="14.25" customHeight="1">
      <c r="B171" s="1"/>
      <c r="C171" s="2"/>
    </row>
    <row r="172" ht="14.25" customHeight="1">
      <c r="B172" s="1"/>
      <c r="C172" s="2"/>
    </row>
    <row r="173" ht="14.25" customHeight="1">
      <c r="B173" s="1"/>
      <c r="C173" s="2"/>
    </row>
    <row r="174" ht="14.25" customHeight="1">
      <c r="B174" s="1"/>
      <c r="C174" s="2"/>
    </row>
    <row r="175" ht="14.25" customHeight="1">
      <c r="B175" s="1"/>
      <c r="C175" s="2"/>
    </row>
    <row r="176" ht="14.25" customHeight="1">
      <c r="B176" s="1"/>
      <c r="C176" s="2"/>
    </row>
    <row r="177" ht="14.25" customHeight="1">
      <c r="B177" s="1"/>
      <c r="C177" s="2"/>
    </row>
    <row r="178" ht="14.25" customHeight="1">
      <c r="B178" s="1"/>
      <c r="C178" s="2"/>
    </row>
    <row r="179" ht="14.25" customHeight="1">
      <c r="B179" s="1"/>
      <c r="C179" s="2"/>
    </row>
    <row r="180" ht="14.25" customHeight="1">
      <c r="B180" s="1"/>
      <c r="C180" s="2"/>
    </row>
    <row r="181" ht="14.25" customHeight="1">
      <c r="B181" s="1"/>
      <c r="C181" s="2"/>
    </row>
    <row r="182" ht="14.25" customHeight="1">
      <c r="B182" s="1"/>
      <c r="C182" s="2"/>
    </row>
    <row r="183" ht="14.25" customHeight="1">
      <c r="B183" s="1"/>
      <c r="C183" s="2"/>
    </row>
    <row r="184" ht="14.25" customHeight="1">
      <c r="B184" s="1"/>
      <c r="C184" s="2"/>
    </row>
    <row r="185" ht="14.25" customHeight="1">
      <c r="B185" s="1"/>
      <c r="C185" s="2"/>
    </row>
    <row r="186" ht="14.25" customHeight="1">
      <c r="B186" s="1"/>
      <c r="C186" s="2"/>
    </row>
    <row r="187" ht="14.25" customHeight="1">
      <c r="B187" s="1"/>
      <c r="C187" s="2"/>
    </row>
    <row r="188" ht="14.25" customHeight="1">
      <c r="B188" s="1"/>
      <c r="C188" s="2"/>
    </row>
    <row r="189" ht="14.25" customHeight="1">
      <c r="B189" s="1"/>
      <c r="C189" s="2"/>
    </row>
    <row r="190" ht="14.25" customHeight="1">
      <c r="B190" s="1"/>
      <c r="C190" s="2"/>
    </row>
    <row r="191" ht="14.25" customHeight="1">
      <c r="B191" s="1"/>
      <c r="C191" s="2"/>
    </row>
    <row r="192" ht="14.25" customHeight="1">
      <c r="B192" s="1"/>
      <c r="C192" s="2"/>
    </row>
    <row r="193" ht="14.25" customHeight="1">
      <c r="B193" s="1"/>
      <c r="C193" s="2"/>
    </row>
    <row r="194" ht="14.25" customHeight="1">
      <c r="B194" s="1"/>
      <c r="C194" s="2"/>
    </row>
    <row r="195" ht="14.25" customHeight="1">
      <c r="B195" s="1"/>
      <c r="C195" s="2"/>
    </row>
    <row r="196" ht="14.25" customHeight="1">
      <c r="B196" s="1"/>
      <c r="C196" s="2"/>
    </row>
    <row r="197" ht="14.25" customHeight="1">
      <c r="B197" s="1"/>
      <c r="C197" s="2"/>
    </row>
    <row r="198" ht="14.25" customHeight="1">
      <c r="B198" s="1"/>
      <c r="C198" s="2"/>
    </row>
    <row r="199" ht="14.25" customHeight="1">
      <c r="B199" s="1"/>
      <c r="C199" s="2"/>
    </row>
    <row r="200" ht="14.25" customHeight="1">
      <c r="B200" s="1"/>
      <c r="C200" s="2"/>
    </row>
    <row r="201" ht="14.25" customHeight="1">
      <c r="B201" s="1"/>
      <c r="C201" s="2"/>
    </row>
    <row r="202" ht="14.25" customHeight="1">
      <c r="B202" s="1"/>
      <c r="C202" s="2"/>
    </row>
    <row r="203" ht="14.25" customHeight="1">
      <c r="B203" s="1"/>
      <c r="C203" s="2"/>
    </row>
    <row r="204" ht="14.25" customHeight="1">
      <c r="B204" s="1"/>
      <c r="C204" s="2"/>
    </row>
    <row r="205" ht="14.25" customHeight="1">
      <c r="B205" s="1"/>
      <c r="C205" s="2"/>
    </row>
    <row r="206" ht="14.25" customHeight="1">
      <c r="B206" s="1"/>
      <c r="C206" s="2"/>
    </row>
    <row r="207" ht="14.25" customHeight="1">
      <c r="B207" s="1"/>
      <c r="C207" s="2"/>
    </row>
    <row r="208" ht="14.25" customHeight="1">
      <c r="B208" s="1"/>
      <c r="C208" s="2"/>
    </row>
    <row r="209" ht="14.25" customHeight="1">
      <c r="B209" s="1"/>
      <c r="C209" s="2"/>
    </row>
    <row r="210" ht="14.25" customHeight="1">
      <c r="B210" s="1"/>
      <c r="C210" s="2"/>
    </row>
    <row r="211" ht="14.25" customHeight="1">
      <c r="B211" s="1"/>
      <c r="C211" s="2"/>
    </row>
    <row r="212" ht="14.25" customHeight="1">
      <c r="B212" s="1"/>
      <c r="C212" s="2"/>
    </row>
    <row r="213" ht="14.25" customHeight="1">
      <c r="B213" s="1"/>
      <c r="C213" s="2"/>
    </row>
    <row r="214" ht="14.25" customHeight="1">
      <c r="B214" s="1"/>
      <c r="C214" s="2"/>
    </row>
    <row r="215" ht="14.25" customHeight="1">
      <c r="B215" s="1"/>
      <c r="C215" s="2"/>
    </row>
    <row r="216" ht="14.25" customHeight="1">
      <c r="B216" s="1"/>
      <c r="C216" s="2"/>
    </row>
    <row r="217" ht="14.25" customHeight="1">
      <c r="B217" s="1"/>
      <c r="C217" s="2"/>
    </row>
    <row r="218" ht="14.25" customHeight="1">
      <c r="B218" s="1"/>
      <c r="C218" s="2"/>
    </row>
    <row r="219" ht="14.25" customHeight="1">
      <c r="B219" s="1"/>
      <c r="C219" s="2"/>
    </row>
    <row r="220" ht="14.25" customHeight="1">
      <c r="B220" s="1"/>
      <c r="C220" s="2"/>
    </row>
    <row r="221" ht="14.25" customHeight="1">
      <c r="B221" s="1"/>
      <c r="C221" s="2"/>
    </row>
    <row r="222" ht="14.25" customHeight="1">
      <c r="B222" s="1"/>
      <c r="C222" s="2"/>
    </row>
    <row r="223" ht="14.25" customHeight="1">
      <c r="B223" s="1"/>
      <c r="C223" s="2"/>
    </row>
    <row r="224" ht="14.25" customHeight="1">
      <c r="B224" s="1"/>
      <c r="C224" s="2"/>
    </row>
    <row r="225" ht="14.25" customHeight="1">
      <c r="B225" s="1"/>
      <c r="C225" s="2"/>
    </row>
    <row r="226" ht="14.25" customHeight="1">
      <c r="B226" s="1"/>
      <c r="C226" s="2"/>
    </row>
    <row r="227" ht="14.25" customHeight="1">
      <c r="B227" s="1"/>
      <c r="C227" s="2"/>
    </row>
    <row r="228" ht="14.25" customHeight="1">
      <c r="B228" s="1"/>
      <c r="C228" s="2"/>
    </row>
    <row r="229" ht="14.25" customHeight="1">
      <c r="B229" s="1"/>
      <c r="C229" s="2"/>
    </row>
    <row r="230" ht="14.25" customHeight="1">
      <c r="B230" s="1"/>
      <c r="C230" s="2"/>
    </row>
    <row r="231" ht="14.25" customHeight="1">
      <c r="B231" s="1"/>
      <c r="C231" s="2"/>
    </row>
    <row r="232" ht="14.25" customHeight="1">
      <c r="B232" s="1"/>
      <c r="C232" s="2"/>
    </row>
    <row r="233" ht="14.25" customHeight="1">
      <c r="B233" s="1"/>
      <c r="C233" s="2"/>
    </row>
    <row r="234" ht="14.25" customHeight="1">
      <c r="B234" s="1"/>
      <c r="C234" s="2"/>
    </row>
    <row r="235" ht="14.25" customHeight="1">
      <c r="B235" s="1"/>
      <c r="C235" s="2"/>
    </row>
    <row r="236" ht="14.25" customHeight="1">
      <c r="B236" s="1"/>
      <c r="C236" s="2"/>
    </row>
    <row r="237" ht="14.25" customHeight="1">
      <c r="B237" s="1"/>
      <c r="C237" s="2"/>
    </row>
    <row r="238" ht="14.25" customHeight="1">
      <c r="B238" s="1"/>
      <c r="C238" s="2"/>
    </row>
    <row r="239" ht="14.25" customHeight="1">
      <c r="B239" s="1"/>
      <c r="C239" s="2"/>
    </row>
    <row r="240" ht="14.25" customHeight="1">
      <c r="B240" s="1"/>
      <c r="C240" s="2"/>
    </row>
    <row r="241" ht="14.25" customHeight="1">
      <c r="B241" s="1"/>
      <c r="C241" s="2"/>
    </row>
    <row r="242" ht="14.25" customHeight="1">
      <c r="B242" s="1"/>
      <c r="C242" s="2"/>
    </row>
    <row r="243" ht="14.25" customHeight="1">
      <c r="B243" s="1"/>
      <c r="C243" s="2"/>
    </row>
    <row r="244" ht="14.25" customHeight="1">
      <c r="B244" s="1"/>
      <c r="C244" s="2"/>
    </row>
    <row r="245" ht="14.25" customHeight="1">
      <c r="B245" s="1"/>
      <c r="C245" s="2"/>
    </row>
    <row r="246" ht="14.25" customHeight="1">
      <c r="B246" s="1"/>
      <c r="C246" s="2"/>
    </row>
    <row r="247" ht="14.25" customHeight="1">
      <c r="B247" s="1"/>
      <c r="C247" s="2"/>
    </row>
    <row r="248" ht="14.25" customHeight="1">
      <c r="B248" s="1"/>
      <c r="C248" s="2"/>
    </row>
    <row r="249" ht="14.25" customHeight="1">
      <c r="B249" s="1"/>
      <c r="C249" s="2"/>
    </row>
    <row r="250" ht="14.25" customHeight="1">
      <c r="B250" s="1"/>
      <c r="C250" s="2"/>
    </row>
    <row r="251" ht="14.25" customHeight="1">
      <c r="B251" s="1"/>
      <c r="C251" s="2"/>
    </row>
    <row r="252" ht="14.25" customHeight="1">
      <c r="B252" s="1"/>
      <c r="C252" s="2"/>
    </row>
    <row r="253" ht="14.25" customHeight="1">
      <c r="B253" s="1"/>
      <c r="C253" s="2"/>
    </row>
    <row r="254" ht="14.25" customHeight="1">
      <c r="B254" s="1"/>
      <c r="C254" s="2"/>
    </row>
    <row r="255" ht="14.25" customHeight="1">
      <c r="B255" s="1"/>
      <c r="C255" s="2"/>
    </row>
    <row r="256" ht="14.25" customHeight="1">
      <c r="B256" s="1"/>
      <c r="C256" s="2"/>
    </row>
    <row r="257" ht="14.25" customHeight="1">
      <c r="B257" s="1"/>
      <c r="C257" s="2"/>
    </row>
    <row r="258" ht="14.25" customHeight="1">
      <c r="B258" s="1"/>
      <c r="C258" s="2"/>
    </row>
    <row r="259" ht="14.25" customHeight="1">
      <c r="B259" s="1"/>
      <c r="C259" s="2"/>
    </row>
    <row r="260" ht="14.25" customHeight="1">
      <c r="B260" s="1"/>
      <c r="C260" s="2"/>
    </row>
    <row r="261" ht="14.25" customHeight="1">
      <c r="B261" s="1"/>
      <c r="C261" s="2"/>
    </row>
    <row r="262" ht="14.25" customHeight="1">
      <c r="B262" s="1"/>
      <c r="C262" s="2"/>
    </row>
    <row r="263" ht="14.25" customHeight="1">
      <c r="B263" s="1"/>
      <c r="C263" s="2"/>
    </row>
    <row r="264" ht="14.25" customHeight="1">
      <c r="B264" s="1"/>
      <c r="C264" s="2"/>
    </row>
    <row r="265" ht="14.25" customHeight="1">
      <c r="B265" s="1"/>
      <c r="C265" s="2"/>
    </row>
    <row r="266" ht="14.25" customHeight="1">
      <c r="B266" s="1"/>
      <c r="C266" s="2"/>
    </row>
    <row r="267" ht="14.25" customHeight="1">
      <c r="B267" s="1"/>
      <c r="C267" s="2"/>
    </row>
    <row r="268" ht="14.25" customHeight="1">
      <c r="B268" s="1"/>
      <c r="C268" s="2"/>
    </row>
    <row r="269" ht="14.25" customHeight="1">
      <c r="B269" s="1"/>
      <c r="C269" s="2"/>
    </row>
    <row r="270" ht="14.25" customHeight="1">
      <c r="B270" s="1"/>
      <c r="C270" s="2"/>
    </row>
    <row r="271" ht="14.25" customHeight="1">
      <c r="B271" s="1"/>
      <c r="C271" s="2"/>
    </row>
    <row r="272" ht="14.25" customHeight="1">
      <c r="B272" s="1"/>
      <c r="C272" s="2"/>
    </row>
    <row r="273" ht="14.25" customHeight="1">
      <c r="B273" s="1"/>
      <c r="C273" s="2"/>
    </row>
    <row r="274" ht="14.25" customHeight="1">
      <c r="B274" s="1"/>
      <c r="C274" s="2"/>
    </row>
    <row r="275" ht="14.25" customHeight="1">
      <c r="B275" s="1"/>
      <c r="C275" s="2"/>
    </row>
    <row r="276" ht="14.25" customHeight="1">
      <c r="B276" s="1"/>
      <c r="C276" s="2"/>
    </row>
    <row r="277" ht="14.25" customHeight="1">
      <c r="B277" s="1"/>
      <c r="C277" s="2"/>
    </row>
    <row r="278" ht="14.25" customHeight="1">
      <c r="B278" s="1"/>
      <c r="C278" s="2"/>
    </row>
    <row r="279" ht="14.25" customHeight="1">
      <c r="B279" s="1"/>
      <c r="C279" s="2"/>
    </row>
    <row r="280" ht="14.25" customHeight="1">
      <c r="B280" s="1"/>
      <c r="C280" s="2"/>
    </row>
    <row r="281" ht="14.25" customHeight="1">
      <c r="B281" s="1"/>
      <c r="C281" s="2"/>
    </row>
    <row r="282" ht="14.25" customHeight="1">
      <c r="B282" s="1"/>
      <c r="C282" s="2"/>
    </row>
    <row r="283" ht="14.25" customHeight="1">
      <c r="B283" s="1"/>
      <c r="C283" s="2"/>
    </row>
    <row r="284" ht="14.25" customHeight="1">
      <c r="B284" s="1"/>
      <c r="C284" s="2"/>
    </row>
    <row r="285" ht="14.25" customHeight="1">
      <c r="B285" s="1"/>
      <c r="C285" s="2"/>
    </row>
    <row r="286" ht="14.25" customHeight="1">
      <c r="B286" s="1"/>
      <c r="C286" s="2"/>
    </row>
    <row r="287" ht="14.25" customHeight="1">
      <c r="B287" s="1"/>
      <c r="C287" s="2"/>
    </row>
    <row r="288" ht="14.25" customHeight="1">
      <c r="B288" s="1"/>
      <c r="C288" s="2"/>
    </row>
    <row r="289" ht="14.25" customHeight="1">
      <c r="B289" s="1"/>
      <c r="C289" s="2"/>
    </row>
    <row r="290" ht="14.25" customHeight="1">
      <c r="B290" s="1"/>
      <c r="C290" s="2"/>
    </row>
    <row r="291" ht="14.25" customHeight="1">
      <c r="B291" s="1"/>
      <c r="C291" s="2"/>
    </row>
    <row r="292" ht="14.25" customHeight="1">
      <c r="B292" s="1"/>
      <c r="C292" s="2"/>
    </row>
    <row r="293" ht="14.25" customHeight="1">
      <c r="B293" s="1"/>
      <c r="C293" s="2"/>
    </row>
    <row r="294" ht="14.25" customHeight="1">
      <c r="B294" s="1"/>
      <c r="C294" s="2"/>
    </row>
    <row r="295" ht="14.25" customHeight="1">
      <c r="B295" s="1"/>
      <c r="C295" s="2"/>
    </row>
    <row r="296" ht="14.25" customHeight="1">
      <c r="B296" s="1"/>
      <c r="C296" s="2"/>
    </row>
    <row r="297" ht="14.25" customHeight="1">
      <c r="B297" s="1"/>
      <c r="C297" s="2"/>
    </row>
    <row r="298" ht="14.25" customHeight="1">
      <c r="B298" s="1"/>
      <c r="C298" s="2"/>
    </row>
    <row r="299" ht="14.25" customHeight="1">
      <c r="B299" s="1"/>
      <c r="C299" s="2"/>
    </row>
    <row r="300" ht="14.25" customHeight="1">
      <c r="B300" s="1"/>
      <c r="C300" s="2"/>
    </row>
    <row r="301" ht="14.25" customHeight="1">
      <c r="B301" s="1"/>
      <c r="C301" s="2"/>
    </row>
    <row r="302" ht="14.25" customHeight="1">
      <c r="B302" s="1"/>
      <c r="C302" s="2"/>
    </row>
    <row r="303" ht="14.25" customHeight="1">
      <c r="B303" s="1"/>
      <c r="C303" s="2"/>
    </row>
    <row r="304" ht="14.25" customHeight="1">
      <c r="B304" s="1"/>
      <c r="C304" s="2"/>
    </row>
    <row r="305" ht="14.25" customHeight="1">
      <c r="B305" s="1"/>
      <c r="C305" s="2"/>
    </row>
    <row r="306" ht="14.25" customHeight="1">
      <c r="B306" s="1"/>
      <c r="C306" s="2"/>
    </row>
    <row r="307" ht="14.25" customHeight="1">
      <c r="B307" s="1"/>
      <c r="C307" s="2"/>
    </row>
    <row r="308" ht="14.25" customHeight="1">
      <c r="B308" s="1"/>
      <c r="C308" s="2"/>
    </row>
    <row r="309" ht="14.25" customHeight="1">
      <c r="B309" s="1"/>
      <c r="C309" s="2"/>
    </row>
    <row r="310" ht="14.25" customHeight="1">
      <c r="B310" s="1"/>
      <c r="C310" s="2"/>
    </row>
    <row r="311" ht="14.25" customHeight="1">
      <c r="B311" s="1"/>
      <c r="C311" s="2"/>
    </row>
    <row r="312" ht="14.25" customHeight="1">
      <c r="B312" s="1"/>
      <c r="C312" s="2"/>
    </row>
    <row r="313" ht="14.25" customHeight="1">
      <c r="B313" s="1"/>
      <c r="C313" s="2"/>
    </row>
    <row r="314" ht="14.25" customHeight="1">
      <c r="B314" s="1"/>
      <c r="C314" s="2"/>
    </row>
    <row r="315" ht="14.25" customHeight="1">
      <c r="B315" s="1"/>
      <c r="C315" s="2"/>
    </row>
    <row r="316" ht="14.25" customHeight="1">
      <c r="B316" s="1"/>
      <c r="C316" s="2"/>
    </row>
    <row r="317" ht="14.25" customHeight="1">
      <c r="B317" s="1"/>
      <c r="C317" s="2"/>
    </row>
    <row r="318" ht="14.25" customHeight="1">
      <c r="B318" s="1"/>
      <c r="C318" s="2"/>
    </row>
    <row r="319" ht="14.25" customHeight="1">
      <c r="B319" s="1"/>
      <c r="C319" s="2"/>
    </row>
    <row r="320" ht="14.25" customHeight="1">
      <c r="B320" s="1"/>
      <c r="C320" s="2"/>
    </row>
    <row r="321" ht="14.25" customHeight="1">
      <c r="B321" s="1"/>
      <c r="C321" s="2"/>
    </row>
    <row r="322" ht="14.25" customHeight="1">
      <c r="B322" s="1"/>
      <c r="C322" s="2"/>
    </row>
    <row r="323" ht="14.25" customHeight="1">
      <c r="B323" s="1"/>
      <c r="C323" s="2"/>
    </row>
    <row r="324" ht="14.25" customHeight="1">
      <c r="B324" s="1"/>
      <c r="C324" s="2"/>
    </row>
    <row r="325" ht="14.25" customHeight="1">
      <c r="B325" s="1"/>
      <c r="C325" s="2"/>
    </row>
    <row r="326" ht="14.25" customHeight="1">
      <c r="B326" s="1"/>
      <c r="C326" s="2"/>
    </row>
    <row r="327" ht="14.25" customHeight="1">
      <c r="B327" s="1"/>
      <c r="C327" s="2"/>
    </row>
    <row r="328" ht="14.25" customHeight="1">
      <c r="B328" s="1"/>
      <c r="C328" s="2"/>
    </row>
    <row r="329" ht="14.25" customHeight="1">
      <c r="B329" s="1"/>
      <c r="C329" s="2"/>
    </row>
    <row r="330" ht="14.25" customHeight="1">
      <c r="B330" s="1"/>
      <c r="C330" s="2"/>
    </row>
    <row r="331" ht="14.25" customHeight="1">
      <c r="B331" s="1"/>
      <c r="C331" s="2"/>
    </row>
    <row r="332" ht="14.25" customHeight="1">
      <c r="B332" s="1"/>
      <c r="C332" s="2"/>
    </row>
    <row r="333" ht="14.25" customHeight="1">
      <c r="B333" s="1"/>
      <c r="C333" s="2"/>
    </row>
    <row r="334" ht="14.25" customHeight="1">
      <c r="B334" s="1"/>
      <c r="C334" s="2"/>
    </row>
    <row r="335" ht="14.25" customHeight="1">
      <c r="B335" s="1"/>
      <c r="C335" s="2"/>
    </row>
    <row r="336" ht="14.25" customHeight="1">
      <c r="B336" s="1"/>
      <c r="C336" s="2"/>
    </row>
    <row r="337" ht="14.25" customHeight="1">
      <c r="B337" s="1"/>
      <c r="C337" s="2"/>
    </row>
    <row r="338" ht="14.25" customHeight="1">
      <c r="B338" s="1"/>
      <c r="C338" s="2"/>
    </row>
    <row r="339" ht="14.25" customHeight="1">
      <c r="B339" s="1"/>
      <c r="C339" s="2"/>
    </row>
    <row r="340" ht="14.25" customHeight="1">
      <c r="B340" s="1"/>
      <c r="C340" s="2"/>
    </row>
    <row r="341" ht="14.25" customHeight="1">
      <c r="B341" s="1"/>
      <c r="C341" s="2"/>
    </row>
    <row r="342" ht="14.25" customHeight="1">
      <c r="B342" s="1"/>
      <c r="C342" s="2"/>
    </row>
    <row r="343" ht="14.25" customHeight="1">
      <c r="B343" s="1"/>
      <c r="C343" s="2"/>
    </row>
    <row r="344" ht="14.25" customHeight="1">
      <c r="B344" s="1"/>
      <c r="C344" s="2"/>
    </row>
    <row r="345" ht="14.25" customHeight="1">
      <c r="B345" s="1"/>
      <c r="C345" s="2"/>
    </row>
    <row r="346" ht="14.25" customHeight="1">
      <c r="B346" s="1"/>
      <c r="C346" s="2"/>
    </row>
    <row r="347" ht="14.25" customHeight="1">
      <c r="B347" s="1"/>
      <c r="C347" s="2"/>
    </row>
    <row r="348" ht="14.25" customHeight="1">
      <c r="B348" s="1"/>
      <c r="C348" s="2"/>
    </row>
    <row r="349" ht="14.25" customHeight="1">
      <c r="B349" s="1"/>
      <c r="C349" s="2"/>
    </row>
    <row r="350" ht="14.25" customHeight="1">
      <c r="B350" s="1"/>
      <c r="C350" s="2"/>
    </row>
    <row r="351" ht="14.25" customHeight="1">
      <c r="B351" s="1"/>
      <c r="C351" s="2"/>
    </row>
    <row r="352" ht="14.25" customHeight="1">
      <c r="B352" s="1"/>
      <c r="C352" s="2"/>
    </row>
    <row r="353" ht="14.25" customHeight="1">
      <c r="B353" s="1"/>
      <c r="C353" s="2"/>
    </row>
    <row r="354" ht="14.25" customHeight="1">
      <c r="B354" s="1"/>
      <c r="C354" s="2"/>
    </row>
    <row r="355" ht="14.25" customHeight="1">
      <c r="B355" s="1"/>
      <c r="C355" s="2"/>
    </row>
    <row r="356" ht="14.25" customHeight="1">
      <c r="B356" s="1"/>
      <c r="C356" s="2"/>
    </row>
    <row r="357" ht="14.25" customHeight="1">
      <c r="B357" s="1"/>
      <c r="C357" s="2"/>
    </row>
    <row r="358" ht="14.25" customHeight="1">
      <c r="B358" s="1"/>
      <c r="C358" s="2"/>
    </row>
    <row r="359" ht="14.25" customHeight="1">
      <c r="B359" s="1"/>
      <c r="C359" s="2"/>
    </row>
    <row r="360" ht="14.25" customHeight="1">
      <c r="B360" s="1"/>
      <c r="C360" s="2"/>
    </row>
    <row r="361" ht="14.25" customHeight="1">
      <c r="B361" s="1"/>
      <c r="C361" s="2"/>
    </row>
    <row r="362" ht="14.25" customHeight="1">
      <c r="B362" s="1"/>
      <c r="C362" s="2"/>
    </row>
    <row r="363" ht="14.25" customHeight="1">
      <c r="B363" s="1"/>
      <c r="C363" s="2"/>
    </row>
    <row r="364" ht="14.25" customHeight="1">
      <c r="B364" s="1"/>
      <c r="C364" s="2"/>
    </row>
    <row r="365" ht="14.25" customHeight="1">
      <c r="B365" s="1"/>
      <c r="C365" s="2"/>
    </row>
    <row r="366" ht="14.25" customHeight="1">
      <c r="B366" s="1"/>
      <c r="C366" s="2"/>
    </row>
    <row r="367" ht="14.25" customHeight="1">
      <c r="B367" s="1"/>
      <c r="C367" s="2"/>
    </row>
    <row r="368" ht="14.25" customHeight="1">
      <c r="B368" s="1"/>
      <c r="C368" s="2"/>
    </row>
    <row r="369" ht="14.25" customHeight="1">
      <c r="B369" s="1"/>
      <c r="C369" s="2"/>
    </row>
    <row r="370" ht="14.25" customHeight="1">
      <c r="B370" s="1"/>
      <c r="C370" s="2"/>
    </row>
    <row r="371" ht="14.25" customHeight="1">
      <c r="B371" s="1"/>
      <c r="C371" s="2"/>
    </row>
    <row r="372" ht="14.25" customHeight="1">
      <c r="B372" s="1"/>
      <c r="C372" s="2"/>
    </row>
    <row r="373" ht="14.25" customHeight="1">
      <c r="B373" s="1"/>
      <c r="C373" s="2"/>
    </row>
    <row r="374" ht="14.25" customHeight="1">
      <c r="B374" s="1"/>
      <c r="C374" s="2"/>
    </row>
    <row r="375" ht="14.25" customHeight="1">
      <c r="B375" s="1"/>
      <c r="C375" s="2"/>
    </row>
    <row r="376" ht="14.25" customHeight="1">
      <c r="B376" s="1"/>
      <c r="C376" s="2"/>
    </row>
    <row r="377" ht="14.25" customHeight="1">
      <c r="B377" s="1"/>
      <c r="C377" s="2"/>
    </row>
    <row r="378" ht="14.25" customHeight="1">
      <c r="B378" s="1"/>
      <c r="C378" s="2"/>
    </row>
    <row r="379" ht="14.25" customHeight="1">
      <c r="B379" s="1"/>
      <c r="C379" s="2"/>
    </row>
    <row r="380" ht="14.25" customHeight="1">
      <c r="B380" s="1"/>
      <c r="C380" s="2"/>
    </row>
    <row r="381" ht="14.25" customHeight="1">
      <c r="B381" s="1"/>
      <c r="C381" s="2"/>
    </row>
    <row r="382" ht="14.25" customHeight="1">
      <c r="B382" s="1"/>
      <c r="C382" s="2"/>
    </row>
    <row r="383" ht="14.25" customHeight="1">
      <c r="B383" s="1"/>
      <c r="C383" s="2"/>
    </row>
    <row r="384" ht="14.25" customHeight="1">
      <c r="B384" s="1"/>
      <c r="C384" s="2"/>
    </row>
    <row r="385" ht="14.25" customHeight="1">
      <c r="B385" s="1"/>
      <c r="C385" s="2"/>
    </row>
    <row r="386" ht="14.25" customHeight="1">
      <c r="B386" s="1"/>
      <c r="C386" s="2"/>
    </row>
    <row r="387" ht="14.25" customHeight="1">
      <c r="B387" s="1"/>
      <c r="C387" s="2"/>
    </row>
    <row r="388" ht="14.25" customHeight="1">
      <c r="B388" s="1"/>
      <c r="C388" s="2"/>
    </row>
    <row r="389" ht="14.25" customHeight="1">
      <c r="B389" s="1"/>
      <c r="C389" s="2"/>
    </row>
    <row r="390" ht="14.25" customHeight="1">
      <c r="B390" s="1"/>
      <c r="C390" s="2"/>
    </row>
    <row r="391" ht="14.25" customHeight="1">
      <c r="B391" s="1"/>
      <c r="C391" s="2"/>
    </row>
    <row r="392" ht="14.25" customHeight="1">
      <c r="B392" s="1"/>
      <c r="C392" s="2"/>
    </row>
    <row r="393" ht="14.25" customHeight="1">
      <c r="B393" s="1"/>
      <c r="C393" s="2"/>
    </row>
    <row r="394" ht="14.25" customHeight="1">
      <c r="B394" s="1"/>
      <c r="C394" s="2"/>
    </row>
    <row r="395" ht="14.25" customHeight="1">
      <c r="B395" s="1"/>
      <c r="C395" s="2"/>
    </row>
    <row r="396" ht="14.25" customHeight="1">
      <c r="B396" s="1"/>
      <c r="C396" s="2"/>
    </row>
    <row r="397" ht="14.25" customHeight="1">
      <c r="B397" s="1"/>
      <c r="C397" s="2"/>
    </row>
    <row r="398" ht="14.25" customHeight="1">
      <c r="B398" s="1"/>
      <c r="C398" s="2"/>
    </row>
    <row r="399" ht="14.25" customHeight="1">
      <c r="B399" s="1"/>
      <c r="C399" s="2"/>
    </row>
    <row r="400" ht="14.25" customHeight="1">
      <c r="B400" s="1"/>
      <c r="C400" s="2"/>
    </row>
    <row r="401" ht="14.25" customHeight="1">
      <c r="B401" s="1"/>
      <c r="C401" s="2"/>
    </row>
    <row r="402" ht="14.25" customHeight="1">
      <c r="B402" s="1"/>
      <c r="C402" s="2"/>
    </row>
    <row r="403" ht="14.25" customHeight="1">
      <c r="B403" s="1"/>
      <c r="C403" s="2"/>
    </row>
    <row r="404" ht="14.25" customHeight="1">
      <c r="B404" s="1"/>
      <c r="C404" s="2"/>
    </row>
    <row r="405" ht="14.25" customHeight="1">
      <c r="B405" s="1"/>
      <c r="C405" s="2"/>
    </row>
    <row r="406" ht="14.25" customHeight="1">
      <c r="B406" s="1"/>
      <c r="C406" s="2"/>
    </row>
    <row r="407" ht="14.25" customHeight="1">
      <c r="B407" s="1"/>
      <c r="C407" s="2"/>
    </row>
    <row r="408" ht="14.25" customHeight="1">
      <c r="B408" s="1"/>
      <c r="C408" s="2"/>
    </row>
    <row r="409" ht="14.25" customHeight="1">
      <c r="B409" s="1"/>
      <c r="C409" s="2"/>
    </row>
    <row r="410" ht="14.25" customHeight="1">
      <c r="B410" s="1"/>
      <c r="C410" s="2"/>
    </row>
    <row r="411" ht="14.25" customHeight="1">
      <c r="B411" s="1"/>
      <c r="C411" s="2"/>
    </row>
    <row r="412" ht="14.25" customHeight="1">
      <c r="B412" s="1"/>
      <c r="C412" s="2"/>
    </row>
    <row r="413" ht="14.25" customHeight="1">
      <c r="B413" s="1"/>
      <c r="C413" s="2"/>
    </row>
    <row r="414" ht="14.25" customHeight="1">
      <c r="B414" s="1"/>
      <c r="C414" s="2"/>
    </row>
    <row r="415" ht="14.25" customHeight="1">
      <c r="B415" s="1"/>
      <c r="C415" s="2"/>
    </row>
    <row r="416" ht="14.25" customHeight="1">
      <c r="B416" s="1"/>
      <c r="C416" s="2"/>
    </row>
    <row r="417" ht="14.25" customHeight="1">
      <c r="B417" s="1"/>
      <c r="C417" s="2"/>
    </row>
    <row r="418" ht="14.25" customHeight="1">
      <c r="B418" s="1"/>
      <c r="C418" s="2"/>
    </row>
    <row r="419" ht="14.25" customHeight="1">
      <c r="B419" s="1"/>
      <c r="C419" s="2"/>
    </row>
    <row r="420" ht="14.25" customHeight="1">
      <c r="B420" s="1"/>
      <c r="C420" s="2"/>
    </row>
    <row r="421" ht="14.25" customHeight="1">
      <c r="B421" s="1"/>
      <c r="C421" s="2"/>
    </row>
    <row r="422" ht="14.25" customHeight="1">
      <c r="B422" s="1"/>
      <c r="C422" s="2"/>
    </row>
    <row r="423" ht="14.25" customHeight="1">
      <c r="B423" s="1"/>
      <c r="C423" s="2"/>
    </row>
    <row r="424" ht="14.25" customHeight="1">
      <c r="B424" s="1"/>
      <c r="C424" s="2"/>
    </row>
    <row r="425" ht="14.25" customHeight="1">
      <c r="B425" s="1"/>
      <c r="C425" s="2"/>
    </row>
    <row r="426" ht="14.25" customHeight="1">
      <c r="B426" s="1"/>
      <c r="C426" s="2"/>
    </row>
    <row r="427" ht="14.25" customHeight="1">
      <c r="B427" s="1"/>
      <c r="C427" s="2"/>
    </row>
    <row r="428" ht="14.25" customHeight="1">
      <c r="B428" s="1"/>
      <c r="C428" s="2"/>
    </row>
    <row r="429" ht="14.25" customHeight="1">
      <c r="B429" s="1"/>
      <c r="C429" s="2"/>
    </row>
    <row r="430" ht="14.25" customHeight="1">
      <c r="B430" s="1"/>
      <c r="C430" s="2"/>
    </row>
    <row r="431" ht="14.25" customHeight="1">
      <c r="B431" s="1"/>
      <c r="C431" s="2"/>
    </row>
    <row r="432" ht="14.25" customHeight="1">
      <c r="B432" s="1"/>
      <c r="C432" s="2"/>
    </row>
    <row r="433" ht="14.25" customHeight="1">
      <c r="B433" s="1"/>
      <c r="C433" s="2"/>
    </row>
    <row r="434" ht="14.25" customHeight="1">
      <c r="B434" s="1"/>
      <c r="C434" s="2"/>
    </row>
    <row r="435" ht="14.25" customHeight="1">
      <c r="B435" s="1"/>
      <c r="C435" s="2"/>
    </row>
    <row r="436" ht="14.25" customHeight="1">
      <c r="B436" s="1"/>
      <c r="C436" s="2"/>
    </row>
    <row r="437" ht="14.25" customHeight="1">
      <c r="B437" s="1"/>
      <c r="C437" s="2"/>
    </row>
    <row r="438" ht="14.25" customHeight="1">
      <c r="B438" s="1"/>
      <c r="C438" s="2"/>
    </row>
    <row r="439" ht="14.25" customHeight="1">
      <c r="B439" s="1"/>
      <c r="C439" s="2"/>
    </row>
    <row r="440" ht="14.25" customHeight="1">
      <c r="B440" s="1"/>
      <c r="C440" s="2"/>
    </row>
    <row r="441" ht="14.25" customHeight="1">
      <c r="B441" s="1"/>
      <c r="C441" s="2"/>
    </row>
    <row r="442" ht="14.25" customHeight="1">
      <c r="B442" s="1"/>
      <c r="C442" s="2"/>
    </row>
    <row r="443" ht="14.25" customHeight="1">
      <c r="B443" s="1"/>
      <c r="C443" s="2"/>
    </row>
    <row r="444" ht="14.25" customHeight="1">
      <c r="B444" s="1"/>
      <c r="C444" s="2"/>
    </row>
    <row r="445" ht="14.25" customHeight="1">
      <c r="B445" s="1"/>
      <c r="C445" s="2"/>
    </row>
    <row r="446" ht="14.25" customHeight="1">
      <c r="B446" s="1"/>
      <c r="C446" s="2"/>
    </row>
    <row r="447" ht="14.25" customHeight="1">
      <c r="B447" s="1"/>
      <c r="C447" s="2"/>
    </row>
    <row r="448" ht="14.25" customHeight="1">
      <c r="B448" s="1"/>
      <c r="C448" s="2"/>
    </row>
    <row r="449" ht="14.25" customHeight="1">
      <c r="B449" s="1"/>
      <c r="C449" s="2"/>
    </row>
    <row r="450" ht="14.25" customHeight="1">
      <c r="B450" s="1"/>
      <c r="C450" s="2"/>
    </row>
    <row r="451" ht="14.25" customHeight="1">
      <c r="B451" s="1"/>
      <c r="C451" s="2"/>
    </row>
    <row r="452" ht="14.25" customHeight="1">
      <c r="B452" s="1"/>
      <c r="C452" s="2"/>
    </row>
    <row r="453" ht="14.25" customHeight="1">
      <c r="B453" s="1"/>
      <c r="C453" s="2"/>
    </row>
    <row r="454" ht="14.25" customHeight="1">
      <c r="B454" s="1"/>
      <c r="C454" s="2"/>
    </row>
    <row r="455" ht="14.25" customHeight="1">
      <c r="B455" s="1"/>
      <c r="C455" s="2"/>
    </row>
    <row r="456" ht="14.25" customHeight="1">
      <c r="B456" s="1"/>
      <c r="C456" s="2"/>
    </row>
    <row r="457" ht="14.25" customHeight="1">
      <c r="B457" s="1"/>
      <c r="C457" s="2"/>
    </row>
    <row r="458" ht="14.25" customHeight="1">
      <c r="B458" s="1"/>
      <c r="C458" s="2"/>
    </row>
    <row r="459" ht="14.25" customHeight="1">
      <c r="B459" s="1"/>
      <c r="C459" s="2"/>
    </row>
    <row r="460" ht="14.25" customHeight="1">
      <c r="B460" s="1"/>
      <c r="C460" s="2"/>
    </row>
    <row r="461" ht="14.25" customHeight="1">
      <c r="B461" s="1"/>
      <c r="C461" s="2"/>
    </row>
    <row r="462" ht="14.25" customHeight="1">
      <c r="B462" s="1"/>
      <c r="C462" s="2"/>
    </row>
    <row r="463" ht="14.25" customHeight="1">
      <c r="B463" s="1"/>
      <c r="C463" s="2"/>
    </row>
    <row r="464" ht="14.25" customHeight="1">
      <c r="B464" s="1"/>
      <c r="C464" s="2"/>
    </row>
    <row r="465" ht="14.25" customHeight="1">
      <c r="B465" s="1"/>
      <c r="C465" s="2"/>
    </row>
    <row r="466" ht="14.25" customHeight="1">
      <c r="B466" s="1"/>
      <c r="C466" s="2"/>
    </row>
    <row r="467" ht="14.25" customHeight="1">
      <c r="B467" s="1"/>
      <c r="C467" s="2"/>
    </row>
    <row r="468" ht="14.25" customHeight="1">
      <c r="B468" s="1"/>
      <c r="C468" s="2"/>
    </row>
    <row r="469" ht="14.25" customHeight="1">
      <c r="B469" s="1"/>
      <c r="C469" s="2"/>
    </row>
    <row r="470" ht="14.25" customHeight="1">
      <c r="B470" s="1"/>
      <c r="C470" s="2"/>
    </row>
    <row r="471" ht="14.25" customHeight="1">
      <c r="B471" s="1"/>
      <c r="C471" s="2"/>
    </row>
    <row r="472" ht="14.25" customHeight="1">
      <c r="B472" s="1"/>
      <c r="C472" s="2"/>
    </row>
    <row r="473" ht="14.25" customHeight="1">
      <c r="B473" s="1"/>
      <c r="C473" s="2"/>
    </row>
    <row r="474" ht="14.25" customHeight="1">
      <c r="B474" s="1"/>
      <c r="C474" s="2"/>
    </row>
    <row r="475" ht="14.25" customHeight="1">
      <c r="B475" s="1"/>
      <c r="C475" s="2"/>
    </row>
    <row r="476" ht="14.25" customHeight="1">
      <c r="B476" s="1"/>
      <c r="C476" s="2"/>
    </row>
    <row r="477" ht="14.25" customHeight="1">
      <c r="B477" s="1"/>
      <c r="C477" s="2"/>
    </row>
    <row r="478" ht="14.25" customHeight="1">
      <c r="B478" s="1"/>
      <c r="C478" s="2"/>
    </row>
    <row r="479" ht="14.25" customHeight="1">
      <c r="B479" s="1"/>
      <c r="C479" s="2"/>
    </row>
    <row r="480" ht="14.25" customHeight="1">
      <c r="B480" s="1"/>
      <c r="C480" s="2"/>
    </row>
    <row r="481" ht="14.25" customHeight="1">
      <c r="B481" s="1"/>
      <c r="C481" s="2"/>
    </row>
    <row r="482" ht="14.25" customHeight="1">
      <c r="B482" s="1"/>
      <c r="C482" s="2"/>
    </row>
    <row r="483" ht="14.25" customHeight="1">
      <c r="B483" s="1"/>
      <c r="C483" s="2"/>
    </row>
    <row r="484" ht="14.25" customHeight="1">
      <c r="B484" s="1"/>
      <c r="C484" s="2"/>
    </row>
    <row r="485" ht="14.25" customHeight="1">
      <c r="B485" s="1"/>
      <c r="C485" s="2"/>
    </row>
    <row r="486" ht="14.25" customHeight="1">
      <c r="B486" s="1"/>
      <c r="C486" s="2"/>
    </row>
    <row r="487" ht="14.25" customHeight="1">
      <c r="B487" s="1"/>
      <c r="C487" s="2"/>
    </row>
    <row r="488" ht="14.25" customHeight="1">
      <c r="B488" s="1"/>
      <c r="C488" s="2"/>
    </row>
    <row r="489" ht="14.25" customHeight="1">
      <c r="B489" s="1"/>
      <c r="C489" s="2"/>
    </row>
    <row r="490" ht="14.25" customHeight="1">
      <c r="B490" s="1"/>
      <c r="C490" s="2"/>
    </row>
    <row r="491" ht="14.25" customHeight="1">
      <c r="B491" s="1"/>
      <c r="C491" s="2"/>
    </row>
    <row r="492" ht="14.25" customHeight="1">
      <c r="B492" s="1"/>
      <c r="C492" s="2"/>
    </row>
    <row r="493" ht="14.25" customHeight="1">
      <c r="B493" s="1"/>
      <c r="C493" s="2"/>
    </row>
    <row r="494" ht="14.25" customHeight="1">
      <c r="B494" s="1"/>
      <c r="C494" s="2"/>
    </row>
    <row r="495" ht="14.25" customHeight="1">
      <c r="B495" s="1"/>
      <c r="C495" s="2"/>
    </row>
    <row r="496" ht="14.25" customHeight="1">
      <c r="B496" s="1"/>
      <c r="C496" s="2"/>
    </row>
    <row r="497" ht="14.25" customHeight="1">
      <c r="B497" s="1"/>
      <c r="C497" s="2"/>
    </row>
    <row r="498" ht="14.25" customHeight="1">
      <c r="B498" s="1"/>
      <c r="C498" s="2"/>
    </row>
    <row r="499" ht="14.25" customHeight="1">
      <c r="B499" s="1"/>
      <c r="C499" s="2"/>
    </row>
    <row r="500" ht="14.25" customHeight="1">
      <c r="B500" s="1"/>
      <c r="C500" s="2"/>
    </row>
    <row r="501" ht="14.25" customHeight="1">
      <c r="B501" s="1"/>
      <c r="C501" s="2"/>
    </row>
    <row r="502" ht="14.25" customHeight="1">
      <c r="B502" s="1"/>
      <c r="C502" s="2"/>
    </row>
    <row r="503" ht="14.25" customHeight="1">
      <c r="B503" s="1"/>
      <c r="C503" s="2"/>
    </row>
    <row r="504" ht="14.25" customHeight="1">
      <c r="B504" s="1"/>
      <c r="C504" s="2"/>
    </row>
    <row r="505" ht="14.25" customHeight="1">
      <c r="B505" s="1"/>
      <c r="C505" s="2"/>
    </row>
    <row r="506" ht="14.25" customHeight="1">
      <c r="B506" s="1"/>
      <c r="C506" s="2"/>
    </row>
    <row r="507" ht="14.25" customHeight="1">
      <c r="B507" s="1"/>
      <c r="C507" s="2"/>
    </row>
    <row r="508" ht="14.25" customHeight="1">
      <c r="B508" s="1"/>
      <c r="C508" s="2"/>
    </row>
    <row r="509" ht="14.25" customHeight="1">
      <c r="B509" s="1"/>
      <c r="C509" s="2"/>
    </row>
    <row r="510" ht="14.25" customHeight="1">
      <c r="B510" s="1"/>
      <c r="C510" s="2"/>
    </row>
    <row r="511" ht="14.25" customHeight="1">
      <c r="B511" s="1"/>
      <c r="C511" s="2"/>
    </row>
    <row r="512" ht="14.25" customHeight="1">
      <c r="B512" s="1"/>
      <c r="C512" s="2"/>
    </row>
    <row r="513" ht="14.25" customHeight="1">
      <c r="B513" s="1"/>
      <c r="C513" s="2"/>
    </row>
    <row r="514" ht="14.25" customHeight="1">
      <c r="B514" s="1"/>
      <c r="C514" s="2"/>
    </row>
    <row r="515" ht="14.25" customHeight="1">
      <c r="B515" s="1"/>
      <c r="C515" s="2"/>
    </row>
    <row r="516" ht="14.25" customHeight="1">
      <c r="B516" s="1"/>
      <c r="C516" s="2"/>
    </row>
    <row r="517" ht="14.25" customHeight="1">
      <c r="B517" s="1"/>
      <c r="C517" s="2"/>
    </row>
    <row r="518" ht="14.25" customHeight="1">
      <c r="B518" s="1"/>
      <c r="C518" s="2"/>
    </row>
    <row r="519" ht="14.25" customHeight="1">
      <c r="B519" s="1"/>
      <c r="C519" s="2"/>
    </row>
    <row r="520" ht="14.25" customHeight="1">
      <c r="B520" s="1"/>
      <c r="C520" s="2"/>
    </row>
    <row r="521" ht="14.25" customHeight="1">
      <c r="B521" s="1"/>
      <c r="C521" s="2"/>
    </row>
    <row r="522" ht="14.25" customHeight="1">
      <c r="B522" s="1"/>
      <c r="C522" s="2"/>
    </row>
    <row r="523" ht="14.25" customHeight="1">
      <c r="B523" s="1"/>
      <c r="C523" s="2"/>
    </row>
    <row r="524" ht="14.25" customHeight="1">
      <c r="B524" s="1"/>
      <c r="C524" s="2"/>
    </row>
    <row r="525" ht="14.25" customHeight="1">
      <c r="B525" s="1"/>
      <c r="C525" s="2"/>
    </row>
    <row r="526" ht="14.25" customHeight="1">
      <c r="B526" s="1"/>
      <c r="C526" s="2"/>
    </row>
    <row r="527" ht="14.25" customHeight="1">
      <c r="B527" s="1"/>
      <c r="C527" s="2"/>
    </row>
    <row r="528" ht="14.25" customHeight="1">
      <c r="B528" s="1"/>
      <c r="C528" s="2"/>
    </row>
    <row r="529" ht="14.25" customHeight="1">
      <c r="B529" s="1"/>
      <c r="C529" s="2"/>
    </row>
    <row r="530" ht="14.25" customHeight="1">
      <c r="B530" s="1"/>
      <c r="C530" s="2"/>
    </row>
    <row r="531" ht="14.25" customHeight="1">
      <c r="B531" s="1"/>
      <c r="C531" s="2"/>
    </row>
    <row r="532" ht="14.25" customHeight="1">
      <c r="B532" s="1"/>
      <c r="C532" s="2"/>
    </row>
    <row r="533" ht="14.25" customHeight="1">
      <c r="B533" s="1"/>
      <c r="C533" s="2"/>
    </row>
    <row r="534" ht="14.25" customHeight="1">
      <c r="B534" s="1"/>
      <c r="C534" s="2"/>
    </row>
    <row r="535" ht="14.25" customHeight="1">
      <c r="B535" s="1"/>
      <c r="C535" s="2"/>
    </row>
    <row r="536" ht="14.25" customHeight="1">
      <c r="B536" s="1"/>
      <c r="C536" s="2"/>
    </row>
    <row r="537" ht="14.25" customHeight="1">
      <c r="B537" s="1"/>
      <c r="C537" s="2"/>
    </row>
    <row r="538" ht="14.25" customHeight="1">
      <c r="B538" s="1"/>
      <c r="C538" s="2"/>
    </row>
    <row r="539" ht="14.25" customHeight="1">
      <c r="B539" s="1"/>
      <c r="C539" s="2"/>
    </row>
    <row r="540" ht="14.25" customHeight="1">
      <c r="B540" s="1"/>
      <c r="C540" s="2"/>
    </row>
    <row r="541" ht="14.25" customHeight="1">
      <c r="B541" s="1"/>
      <c r="C541" s="2"/>
    </row>
    <row r="542" ht="14.25" customHeight="1">
      <c r="B542" s="1"/>
      <c r="C542" s="2"/>
    </row>
    <row r="543" ht="14.25" customHeight="1">
      <c r="B543" s="1"/>
      <c r="C543" s="2"/>
    </row>
    <row r="544" ht="14.25" customHeight="1">
      <c r="B544" s="1"/>
      <c r="C544" s="2"/>
    </row>
    <row r="545" ht="14.25" customHeight="1">
      <c r="B545" s="1"/>
      <c r="C545" s="2"/>
    </row>
    <row r="546" ht="14.25" customHeight="1">
      <c r="B546" s="1"/>
      <c r="C546" s="2"/>
    </row>
    <row r="547" ht="14.25" customHeight="1">
      <c r="B547" s="1"/>
      <c r="C547" s="2"/>
    </row>
    <row r="548" ht="14.25" customHeight="1">
      <c r="B548" s="1"/>
      <c r="C548" s="2"/>
    </row>
    <row r="549" ht="14.25" customHeight="1">
      <c r="B549" s="1"/>
      <c r="C549" s="2"/>
    </row>
    <row r="550" ht="14.25" customHeight="1">
      <c r="B550" s="1"/>
      <c r="C550" s="2"/>
    </row>
    <row r="551" ht="14.25" customHeight="1">
      <c r="B551" s="1"/>
      <c r="C551" s="2"/>
    </row>
    <row r="552" ht="14.25" customHeight="1">
      <c r="B552" s="1"/>
      <c r="C552" s="2"/>
    </row>
    <row r="553" ht="14.25" customHeight="1">
      <c r="B553" s="1"/>
      <c r="C553" s="2"/>
    </row>
    <row r="554" ht="14.25" customHeight="1">
      <c r="B554" s="1"/>
      <c r="C554" s="2"/>
    </row>
    <row r="555" ht="14.25" customHeight="1">
      <c r="B555" s="1"/>
      <c r="C555" s="2"/>
    </row>
    <row r="556" ht="14.25" customHeight="1">
      <c r="B556" s="1"/>
      <c r="C556" s="2"/>
    </row>
    <row r="557" ht="14.25" customHeight="1">
      <c r="B557" s="1"/>
      <c r="C557" s="2"/>
    </row>
    <row r="558" ht="14.25" customHeight="1">
      <c r="B558" s="1"/>
      <c r="C558" s="2"/>
    </row>
    <row r="559" ht="14.25" customHeight="1">
      <c r="B559" s="1"/>
      <c r="C559" s="2"/>
    </row>
    <row r="560" ht="14.25" customHeight="1">
      <c r="B560" s="1"/>
      <c r="C560" s="2"/>
    </row>
    <row r="561" ht="14.25" customHeight="1">
      <c r="B561" s="1"/>
      <c r="C561" s="2"/>
    </row>
    <row r="562" ht="14.25" customHeight="1">
      <c r="B562" s="1"/>
      <c r="C562" s="2"/>
    </row>
    <row r="563" ht="14.25" customHeight="1">
      <c r="B563" s="1"/>
      <c r="C563" s="2"/>
    </row>
    <row r="564" ht="14.25" customHeight="1">
      <c r="B564" s="1"/>
      <c r="C564" s="2"/>
    </row>
    <row r="565" ht="14.25" customHeight="1">
      <c r="B565" s="1"/>
      <c r="C565" s="2"/>
    </row>
    <row r="566" ht="14.25" customHeight="1">
      <c r="B566" s="1"/>
      <c r="C566" s="2"/>
    </row>
    <row r="567" ht="14.25" customHeight="1">
      <c r="B567" s="1"/>
      <c r="C567" s="2"/>
    </row>
    <row r="568" ht="14.25" customHeight="1">
      <c r="B568" s="1"/>
      <c r="C568" s="2"/>
    </row>
    <row r="569" ht="14.25" customHeight="1">
      <c r="B569" s="1"/>
      <c r="C569" s="2"/>
    </row>
    <row r="570" ht="14.25" customHeight="1">
      <c r="B570" s="1"/>
      <c r="C570" s="2"/>
    </row>
    <row r="571" ht="14.25" customHeight="1">
      <c r="B571" s="1"/>
      <c r="C571" s="2"/>
    </row>
    <row r="572" ht="14.25" customHeight="1">
      <c r="B572" s="1"/>
      <c r="C572" s="2"/>
    </row>
    <row r="573" ht="14.25" customHeight="1">
      <c r="B573" s="1"/>
      <c r="C573" s="2"/>
    </row>
    <row r="574" ht="14.25" customHeight="1">
      <c r="B574" s="1"/>
      <c r="C574" s="2"/>
    </row>
    <row r="575" ht="14.25" customHeight="1">
      <c r="B575" s="1"/>
      <c r="C575" s="2"/>
    </row>
    <row r="576" ht="14.25" customHeight="1">
      <c r="B576" s="1"/>
      <c r="C576" s="2"/>
    </row>
    <row r="577" ht="14.25" customHeight="1">
      <c r="B577" s="1"/>
      <c r="C577" s="2"/>
    </row>
    <row r="578" ht="14.25" customHeight="1">
      <c r="B578" s="1"/>
      <c r="C578" s="2"/>
    </row>
    <row r="579" ht="14.25" customHeight="1">
      <c r="B579" s="1"/>
      <c r="C579" s="2"/>
    </row>
    <row r="580" ht="14.25" customHeight="1">
      <c r="B580" s="1"/>
      <c r="C580" s="2"/>
    </row>
    <row r="581" ht="14.25" customHeight="1">
      <c r="B581" s="1"/>
      <c r="C581" s="2"/>
    </row>
    <row r="582" ht="14.25" customHeight="1">
      <c r="B582" s="1"/>
      <c r="C582" s="2"/>
    </row>
    <row r="583" ht="14.25" customHeight="1">
      <c r="B583" s="1"/>
      <c r="C583" s="2"/>
    </row>
    <row r="584" ht="14.25" customHeight="1">
      <c r="B584" s="1"/>
      <c r="C584" s="2"/>
    </row>
    <row r="585" ht="14.25" customHeight="1">
      <c r="B585" s="1"/>
      <c r="C585" s="2"/>
    </row>
    <row r="586" ht="14.25" customHeight="1">
      <c r="B586" s="1"/>
      <c r="C586" s="2"/>
    </row>
    <row r="587" ht="14.25" customHeight="1">
      <c r="B587" s="1"/>
      <c r="C587" s="2"/>
    </row>
    <row r="588" ht="14.25" customHeight="1">
      <c r="B588" s="1"/>
      <c r="C588" s="2"/>
    </row>
    <row r="589" ht="14.25" customHeight="1">
      <c r="B589" s="1"/>
      <c r="C589" s="2"/>
    </row>
    <row r="590" ht="14.25" customHeight="1">
      <c r="B590" s="1"/>
      <c r="C590" s="2"/>
    </row>
    <row r="591" ht="14.25" customHeight="1">
      <c r="B591" s="1"/>
      <c r="C591" s="2"/>
    </row>
    <row r="592" ht="14.25" customHeight="1">
      <c r="B592" s="1"/>
      <c r="C592" s="2"/>
    </row>
    <row r="593" ht="14.25" customHeight="1">
      <c r="B593" s="1"/>
      <c r="C593" s="2"/>
    </row>
    <row r="594" ht="14.25" customHeight="1">
      <c r="B594" s="1"/>
      <c r="C594" s="2"/>
    </row>
    <row r="595" ht="14.25" customHeight="1">
      <c r="B595" s="1"/>
      <c r="C595" s="2"/>
    </row>
    <row r="596" ht="14.25" customHeight="1">
      <c r="B596" s="1"/>
      <c r="C596" s="2"/>
    </row>
    <row r="597" ht="14.25" customHeight="1">
      <c r="B597" s="1"/>
      <c r="C597" s="2"/>
    </row>
    <row r="598" ht="14.25" customHeight="1">
      <c r="B598" s="1"/>
      <c r="C598" s="2"/>
    </row>
    <row r="599" ht="14.25" customHeight="1">
      <c r="B599" s="1"/>
      <c r="C599" s="2"/>
    </row>
    <row r="600" ht="14.25" customHeight="1">
      <c r="B600" s="1"/>
      <c r="C600" s="2"/>
    </row>
    <row r="601" ht="14.25" customHeight="1">
      <c r="B601" s="1"/>
      <c r="C601" s="2"/>
    </row>
    <row r="602" ht="14.25" customHeight="1">
      <c r="B602" s="1"/>
      <c r="C602" s="2"/>
    </row>
    <row r="603" ht="14.25" customHeight="1">
      <c r="B603" s="1"/>
      <c r="C603" s="2"/>
    </row>
    <row r="604" ht="14.25" customHeight="1">
      <c r="B604" s="1"/>
      <c r="C604" s="2"/>
    </row>
    <row r="605" ht="14.25" customHeight="1">
      <c r="B605" s="1"/>
      <c r="C605" s="2"/>
    </row>
    <row r="606" ht="14.25" customHeight="1">
      <c r="B606" s="1"/>
      <c r="C606" s="2"/>
    </row>
    <row r="607" ht="14.25" customHeight="1">
      <c r="B607" s="1"/>
      <c r="C607" s="2"/>
    </row>
    <row r="608" ht="14.25" customHeight="1">
      <c r="B608" s="1"/>
      <c r="C608" s="2"/>
    </row>
    <row r="609" ht="14.25" customHeight="1">
      <c r="B609" s="1"/>
      <c r="C609" s="2"/>
    </row>
    <row r="610" ht="14.25" customHeight="1">
      <c r="B610" s="1"/>
      <c r="C610" s="2"/>
    </row>
    <row r="611" ht="14.25" customHeight="1">
      <c r="B611" s="1"/>
      <c r="C611" s="2"/>
    </row>
    <row r="612" ht="14.25" customHeight="1">
      <c r="B612" s="1"/>
      <c r="C612" s="2"/>
    </row>
    <row r="613" ht="14.25" customHeight="1">
      <c r="B613" s="1"/>
      <c r="C613" s="2"/>
    </row>
    <row r="614" ht="14.25" customHeight="1">
      <c r="B614" s="1"/>
      <c r="C614" s="2"/>
    </row>
    <row r="615" ht="14.25" customHeight="1">
      <c r="B615" s="1"/>
      <c r="C615" s="2"/>
    </row>
    <row r="616" ht="14.25" customHeight="1">
      <c r="B616" s="1"/>
      <c r="C616" s="2"/>
    </row>
    <row r="617" ht="14.25" customHeight="1">
      <c r="B617" s="1"/>
      <c r="C617" s="2"/>
    </row>
    <row r="618" ht="14.25" customHeight="1">
      <c r="B618" s="1"/>
      <c r="C618" s="2"/>
    </row>
    <row r="619" ht="14.25" customHeight="1">
      <c r="B619" s="1"/>
      <c r="C619" s="2"/>
    </row>
    <row r="620" ht="14.25" customHeight="1">
      <c r="B620" s="1"/>
      <c r="C620" s="2"/>
    </row>
    <row r="621" ht="14.25" customHeight="1">
      <c r="B621" s="1"/>
      <c r="C621" s="2"/>
    </row>
    <row r="622" ht="14.25" customHeight="1">
      <c r="B622" s="1"/>
      <c r="C622" s="2"/>
    </row>
    <row r="623" ht="14.25" customHeight="1">
      <c r="B623" s="1"/>
      <c r="C623" s="2"/>
    </row>
    <row r="624" ht="14.25" customHeight="1">
      <c r="B624" s="1"/>
      <c r="C624" s="2"/>
    </row>
    <row r="625" ht="14.25" customHeight="1">
      <c r="B625" s="1"/>
      <c r="C625" s="2"/>
    </row>
    <row r="626" ht="14.25" customHeight="1">
      <c r="B626" s="1"/>
      <c r="C626" s="2"/>
    </row>
    <row r="627" ht="14.25" customHeight="1">
      <c r="B627" s="1"/>
      <c r="C627" s="2"/>
    </row>
    <row r="628" ht="14.25" customHeight="1">
      <c r="B628" s="1"/>
      <c r="C628" s="2"/>
    </row>
    <row r="629" ht="14.25" customHeight="1">
      <c r="B629" s="1"/>
      <c r="C629" s="2"/>
    </row>
    <row r="630" ht="14.25" customHeight="1">
      <c r="B630" s="1"/>
      <c r="C630" s="2"/>
    </row>
    <row r="631" ht="14.25" customHeight="1">
      <c r="B631" s="1"/>
      <c r="C631" s="2"/>
    </row>
    <row r="632" ht="14.25" customHeight="1">
      <c r="B632" s="1"/>
      <c r="C632" s="2"/>
    </row>
    <row r="633" ht="14.25" customHeight="1">
      <c r="B633" s="1"/>
      <c r="C633" s="2"/>
    </row>
    <row r="634" ht="14.25" customHeight="1">
      <c r="B634" s="1"/>
      <c r="C634" s="2"/>
    </row>
    <row r="635" ht="14.25" customHeight="1">
      <c r="B635" s="1"/>
      <c r="C635" s="2"/>
    </row>
    <row r="636" ht="14.25" customHeight="1">
      <c r="B636" s="1"/>
      <c r="C636" s="2"/>
    </row>
    <row r="637" ht="14.25" customHeight="1">
      <c r="B637" s="1"/>
      <c r="C637" s="2"/>
    </row>
    <row r="638" ht="14.25" customHeight="1">
      <c r="B638" s="1"/>
      <c r="C638" s="2"/>
    </row>
    <row r="639" ht="14.25" customHeight="1">
      <c r="B639" s="1"/>
      <c r="C639" s="2"/>
    </row>
    <row r="640" ht="14.25" customHeight="1">
      <c r="B640" s="1"/>
      <c r="C640" s="2"/>
    </row>
    <row r="641" ht="14.25" customHeight="1">
      <c r="B641" s="1"/>
      <c r="C641" s="2"/>
    </row>
    <row r="642" ht="14.25" customHeight="1">
      <c r="B642" s="1"/>
      <c r="C642" s="2"/>
    </row>
    <row r="643" ht="14.25" customHeight="1">
      <c r="B643" s="1"/>
      <c r="C643" s="2"/>
    </row>
    <row r="644" ht="14.25" customHeight="1">
      <c r="B644" s="1"/>
      <c r="C644" s="2"/>
    </row>
    <row r="645" ht="14.25" customHeight="1">
      <c r="B645" s="1"/>
      <c r="C645" s="2"/>
    </row>
    <row r="646" ht="14.25" customHeight="1">
      <c r="B646" s="1"/>
      <c r="C646" s="2"/>
    </row>
    <row r="647" ht="14.25" customHeight="1">
      <c r="B647" s="1"/>
      <c r="C647" s="2"/>
    </row>
    <row r="648" ht="14.25" customHeight="1">
      <c r="B648" s="1"/>
      <c r="C648" s="2"/>
    </row>
    <row r="649" ht="14.25" customHeight="1">
      <c r="B649" s="1"/>
      <c r="C649" s="2"/>
    </row>
    <row r="650" ht="14.25" customHeight="1">
      <c r="B650" s="1"/>
      <c r="C650" s="2"/>
    </row>
    <row r="651" ht="14.25" customHeight="1">
      <c r="B651" s="1"/>
      <c r="C651" s="2"/>
    </row>
    <row r="652" ht="14.25" customHeight="1">
      <c r="B652" s="1"/>
      <c r="C652" s="2"/>
    </row>
    <row r="653" ht="14.25" customHeight="1">
      <c r="B653" s="1"/>
      <c r="C653" s="2"/>
    </row>
    <row r="654" ht="14.25" customHeight="1">
      <c r="B654" s="1"/>
      <c r="C654" s="2"/>
    </row>
    <row r="655" ht="14.25" customHeight="1">
      <c r="B655" s="1"/>
      <c r="C655" s="2"/>
    </row>
    <row r="656" ht="14.25" customHeight="1">
      <c r="B656" s="1"/>
      <c r="C656" s="2"/>
    </row>
    <row r="657" ht="14.25" customHeight="1">
      <c r="B657" s="1"/>
      <c r="C657" s="2"/>
    </row>
    <row r="658" ht="14.25" customHeight="1">
      <c r="B658" s="1"/>
      <c r="C658" s="2"/>
    </row>
    <row r="659" ht="14.25" customHeight="1">
      <c r="B659" s="1"/>
      <c r="C659" s="2"/>
    </row>
    <row r="660" ht="14.25" customHeight="1">
      <c r="B660" s="1"/>
      <c r="C660" s="2"/>
    </row>
    <row r="661" ht="14.25" customHeight="1">
      <c r="B661" s="1"/>
      <c r="C661" s="2"/>
    </row>
    <row r="662" ht="14.25" customHeight="1">
      <c r="B662" s="1"/>
      <c r="C662" s="2"/>
    </row>
    <row r="663" ht="14.25" customHeight="1">
      <c r="B663" s="1"/>
      <c r="C663" s="2"/>
    </row>
    <row r="664" ht="14.25" customHeight="1">
      <c r="B664" s="1"/>
      <c r="C664" s="2"/>
    </row>
    <row r="665" ht="14.25" customHeight="1">
      <c r="B665" s="1"/>
      <c r="C665" s="2"/>
    </row>
    <row r="666" ht="14.25" customHeight="1">
      <c r="B666" s="1"/>
      <c r="C666" s="2"/>
    </row>
    <row r="667" ht="14.25" customHeight="1">
      <c r="B667" s="1"/>
      <c r="C667" s="2"/>
    </row>
    <row r="668" ht="14.25" customHeight="1">
      <c r="B668" s="1"/>
      <c r="C668" s="2"/>
    </row>
    <row r="669" ht="14.25" customHeight="1">
      <c r="B669" s="1"/>
      <c r="C669" s="2"/>
    </row>
    <row r="670" ht="14.25" customHeight="1">
      <c r="B670" s="1"/>
      <c r="C670" s="2"/>
    </row>
    <row r="671" ht="14.25" customHeight="1">
      <c r="B671" s="1"/>
      <c r="C671" s="2"/>
    </row>
    <row r="672" ht="14.25" customHeight="1">
      <c r="B672" s="1"/>
      <c r="C672" s="2"/>
    </row>
    <row r="673" ht="14.25" customHeight="1">
      <c r="B673" s="1"/>
      <c r="C673" s="2"/>
    </row>
    <row r="674" ht="14.25" customHeight="1">
      <c r="B674" s="1"/>
      <c r="C674" s="2"/>
    </row>
    <row r="675" ht="14.25" customHeight="1">
      <c r="B675" s="1"/>
      <c r="C675" s="2"/>
    </row>
    <row r="676" ht="14.25" customHeight="1">
      <c r="B676" s="1"/>
      <c r="C676" s="2"/>
    </row>
    <row r="677" ht="14.25" customHeight="1">
      <c r="B677" s="1"/>
      <c r="C677" s="2"/>
    </row>
    <row r="678" ht="14.25" customHeight="1">
      <c r="B678" s="1"/>
      <c r="C678" s="2"/>
    </row>
    <row r="679" ht="14.25" customHeight="1">
      <c r="B679" s="1"/>
      <c r="C679" s="2"/>
    </row>
    <row r="680" ht="14.25" customHeight="1">
      <c r="B680" s="1"/>
      <c r="C680" s="2"/>
    </row>
    <row r="681" ht="14.25" customHeight="1">
      <c r="B681" s="1"/>
      <c r="C681" s="2"/>
    </row>
    <row r="682" ht="14.25" customHeight="1">
      <c r="B682" s="1"/>
      <c r="C682" s="2"/>
    </row>
    <row r="683" ht="14.25" customHeight="1">
      <c r="B683" s="1"/>
      <c r="C683" s="2"/>
    </row>
    <row r="684" ht="14.25" customHeight="1">
      <c r="B684" s="1"/>
      <c r="C684" s="2"/>
    </row>
    <row r="685" ht="14.25" customHeight="1">
      <c r="B685" s="1"/>
      <c r="C685" s="2"/>
    </row>
    <row r="686" ht="14.25" customHeight="1">
      <c r="B686" s="1"/>
      <c r="C686" s="2"/>
    </row>
    <row r="687" ht="14.25" customHeight="1">
      <c r="B687" s="1"/>
      <c r="C687" s="2"/>
    </row>
    <row r="688" ht="14.25" customHeight="1">
      <c r="B688" s="1"/>
      <c r="C688" s="2"/>
    </row>
    <row r="689" ht="14.25" customHeight="1">
      <c r="B689" s="1"/>
      <c r="C689" s="2"/>
    </row>
    <row r="690" ht="14.25" customHeight="1">
      <c r="B690" s="1"/>
      <c r="C690" s="2"/>
    </row>
    <row r="691" ht="14.25" customHeight="1">
      <c r="B691" s="1"/>
      <c r="C691" s="2"/>
    </row>
    <row r="692" ht="14.25" customHeight="1">
      <c r="B692" s="1"/>
      <c r="C692" s="2"/>
    </row>
    <row r="693" ht="14.25" customHeight="1">
      <c r="B693" s="1"/>
      <c r="C693" s="2"/>
    </row>
    <row r="694" ht="14.25" customHeight="1">
      <c r="B694" s="1"/>
      <c r="C694" s="2"/>
    </row>
    <row r="695" ht="14.25" customHeight="1">
      <c r="B695" s="1"/>
      <c r="C695" s="2"/>
    </row>
    <row r="696" ht="14.25" customHeight="1">
      <c r="B696" s="1"/>
      <c r="C696" s="2"/>
    </row>
    <row r="697" ht="14.25" customHeight="1">
      <c r="B697" s="1"/>
      <c r="C697" s="2"/>
    </row>
    <row r="698" ht="14.25" customHeight="1">
      <c r="B698" s="1"/>
      <c r="C698" s="2"/>
    </row>
    <row r="699" ht="14.25" customHeight="1">
      <c r="B699" s="1"/>
      <c r="C699" s="2"/>
    </row>
    <row r="700" ht="14.25" customHeight="1">
      <c r="B700" s="1"/>
      <c r="C700" s="2"/>
    </row>
    <row r="701" ht="14.25" customHeight="1">
      <c r="B701" s="1"/>
      <c r="C701" s="2"/>
    </row>
    <row r="702" ht="14.25" customHeight="1">
      <c r="B702" s="1"/>
      <c r="C702" s="2"/>
    </row>
    <row r="703" ht="14.25" customHeight="1">
      <c r="B703" s="1"/>
      <c r="C703" s="2"/>
    </row>
    <row r="704" ht="14.25" customHeight="1">
      <c r="B704" s="1"/>
      <c r="C704" s="2"/>
    </row>
    <row r="705" ht="14.25" customHeight="1">
      <c r="B705" s="1"/>
      <c r="C705" s="2"/>
    </row>
    <row r="706" ht="14.25" customHeight="1">
      <c r="B706" s="1"/>
      <c r="C706" s="2"/>
    </row>
    <row r="707" ht="14.25" customHeight="1">
      <c r="B707" s="1"/>
      <c r="C707" s="2"/>
    </row>
    <row r="708" ht="14.25" customHeight="1">
      <c r="B708" s="1"/>
      <c r="C708" s="2"/>
    </row>
    <row r="709" ht="14.25" customHeight="1">
      <c r="B709" s="1"/>
      <c r="C709" s="2"/>
    </row>
    <row r="710" ht="14.25" customHeight="1">
      <c r="B710" s="1"/>
      <c r="C710" s="2"/>
    </row>
    <row r="711" ht="14.25" customHeight="1">
      <c r="B711" s="1"/>
      <c r="C711" s="2"/>
    </row>
    <row r="712" ht="14.25" customHeight="1">
      <c r="B712" s="1"/>
      <c r="C712" s="2"/>
    </row>
    <row r="713" ht="14.25" customHeight="1">
      <c r="B713" s="1"/>
      <c r="C713" s="2"/>
    </row>
    <row r="714" ht="14.25" customHeight="1">
      <c r="B714" s="1"/>
      <c r="C714" s="2"/>
    </row>
    <row r="715" ht="14.25" customHeight="1">
      <c r="B715" s="1"/>
      <c r="C715" s="2"/>
    </row>
    <row r="716" ht="14.25" customHeight="1">
      <c r="B716" s="1"/>
      <c r="C716" s="2"/>
    </row>
    <row r="717" ht="14.25" customHeight="1">
      <c r="B717" s="1"/>
      <c r="C717" s="2"/>
    </row>
    <row r="718" ht="14.25" customHeight="1">
      <c r="B718" s="1"/>
      <c r="C718" s="2"/>
    </row>
    <row r="719" ht="14.25" customHeight="1">
      <c r="B719" s="1"/>
      <c r="C719" s="2"/>
    </row>
    <row r="720" ht="14.25" customHeight="1">
      <c r="B720" s="1"/>
      <c r="C720" s="2"/>
    </row>
    <row r="721" ht="14.25" customHeight="1">
      <c r="B721" s="1"/>
      <c r="C721" s="2"/>
    </row>
    <row r="722" ht="14.25" customHeight="1">
      <c r="B722" s="1"/>
      <c r="C722" s="2"/>
    </row>
    <row r="723" ht="14.25" customHeight="1">
      <c r="B723" s="1"/>
      <c r="C723" s="2"/>
    </row>
    <row r="724" ht="14.25" customHeight="1">
      <c r="B724" s="1"/>
      <c r="C724" s="2"/>
    </row>
    <row r="725" ht="14.25" customHeight="1">
      <c r="B725" s="1"/>
      <c r="C725" s="2"/>
    </row>
    <row r="726" ht="14.25" customHeight="1">
      <c r="B726" s="1"/>
      <c r="C726" s="2"/>
    </row>
    <row r="727" ht="14.25" customHeight="1">
      <c r="B727" s="1"/>
      <c r="C727" s="2"/>
    </row>
    <row r="728" ht="14.25" customHeight="1">
      <c r="B728" s="1"/>
      <c r="C728" s="2"/>
    </row>
    <row r="729" ht="14.25" customHeight="1">
      <c r="B729" s="1"/>
      <c r="C729" s="2"/>
    </row>
    <row r="730" ht="14.25" customHeight="1">
      <c r="B730" s="1"/>
      <c r="C730" s="2"/>
    </row>
    <row r="731" ht="14.25" customHeight="1">
      <c r="B731" s="1"/>
      <c r="C731" s="2"/>
    </row>
    <row r="732" ht="14.25" customHeight="1">
      <c r="B732" s="1"/>
      <c r="C732" s="2"/>
    </row>
    <row r="733" ht="14.25" customHeight="1">
      <c r="B733" s="1"/>
      <c r="C733" s="2"/>
    </row>
    <row r="734" ht="14.25" customHeight="1">
      <c r="B734" s="1"/>
      <c r="C734" s="2"/>
    </row>
    <row r="735" ht="14.25" customHeight="1">
      <c r="B735" s="1"/>
      <c r="C735" s="2"/>
    </row>
    <row r="736" ht="14.25" customHeight="1">
      <c r="B736" s="1"/>
      <c r="C736" s="2"/>
    </row>
    <row r="737" ht="14.25" customHeight="1">
      <c r="B737" s="1"/>
      <c r="C737" s="2"/>
    </row>
    <row r="738" ht="14.25" customHeight="1">
      <c r="B738" s="1"/>
      <c r="C738" s="2"/>
    </row>
    <row r="739" ht="14.25" customHeight="1">
      <c r="B739" s="1"/>
      <c r="C739" s="2"/>
    </row>
    <row r="740" ht="14.25" customHeight="1">
      <c r="B740" s="1"/>
      <c r="C740" s="2"/>
    </row>
    <row r="741" ht="14.25" customHeight="1">
      <c r="B741" s="1"/>
      <c r="C741" s="2"/>
    </row>
    <row r="742" ht="14.25" customHeight="1">
      <c r="B742" s="1"/>
      <c r="C742" s="2"/>
    </row>
    <row r="743" ht="14.25" customHeight="1">
      <c r="B743" s="1"/>
      <c r="C743" s="2"/>
    </row>
    <row r="744" ht="14.25" customHeight="1">
      <c r="B744" s="1"/>
      <c r="C744" s="2"/>
    </row>
    <row r="745" ht="14.25" customHeight="1">
      <c r="B745" s="1"/>
      <c r="C745" s="2"/>
    </row>
    <row r="746" ht="14.25" customHeight="1">
      <c r="B746" s="1"/>
      <c r="C746" s="2"/>
    </row>
    <row r="747" ht="14.25" customHeight="1">
      <c r="B747" s="1"/>
      <c r="C747" s="2"/>
    </row>
    <row r="748" ht="14.25" customHeight="1">
      <c r="B748" s="1"/>
      <c r="C748" s="2"/>
    </row>
    <row r="749" ht="14.25" customHeight="1">
      <c r="B749" s="1"/>
      <c r="C749" s="2"/>
    </row>
    <row r="750" ht="14.25" customHeight="1">
      <c r="B750" s="1"/>
      <c r="C750" s="2"/>
    </row>
    <row r="751" ht="14.25" customHeight="1">
      <c r="B751" s="1"/>
      <c r="C751" s="2"/>
    </row>
    <row r="752" ht="14.25" customHeight="1">
      <c r="B752" s="1"/>
      <c r="C752" s="2"/>
    </row>
    <row r="753" ht="14.25" customHeight="1">
      <c r="B753" s="1"/>
      <c r="C753" s="2"/>
    </row>
    <row r="754" ht="14.25" customHeight="1">
      <c r="B754" s="1"/>
      <c r="C754" s="2"/>
    </row>
    <row r="755" ht="14.25" customHeight="1">
      <c r="B755" s="1"/>
      <c r="C755" s="2"/>
    </row>
    <row r="756" ht="14.25" customHeight="1">
      <c r="B756" s="1"/>
      <c r="C756" s="2"/>
    </row>
    <row r="757" ht="14.25" customHeight="1">
      <c r="B757" s="1"/>
      <c r="C757" s="2"/>
    </row>
    <row r="758" ht="14.25" customHeight="1">
      <c r="B758" s="1"/>
      <c r="C758" s="2"/>
    </row>
    <row r="759" ht="14.25" customHeight="1">
      <c r="B759" s="1"/>
      <c r="C759" s="2"/>
    </row>
    <row r="760" ht="14.25" customHeight="1">
      <c r="B760" s="1"/>
      <c r="C760" s="2"/>
    </row>
    <row r="761" ht="14.25" customHeight="1">
      <c r="B761" s="1"/>
      <c r="C761" s="2"/>
    </row>
    <row r="762" ht="14.25" customHeight="1">
      <c r="B762" s="1"/>
      <c r="C762" s="2"/>
    </row>
    <row r="763" ht="14.25" customHeight="1">
      <c r="B763" s="1"/>
      <c r="C763" s="2"/>
    </row>
    <row r="764" ht="14.25" customHeight="1">
      <c r="B764" s="1"/>
      <c r="C764" s="2"/>
    </row>
    <row r="765" ht="14.25" customHeight="1">
      <c r="B765" s="1"/>
      <c r="C765" s="2"/>
    </row>
    <row r="766" ht="14.25" customHeight="1">
      <c r="B766" s="1"/>
      <c r="C766" s="2"/>
    </row>
    <row r="767" ht="14.25" customHeight="1">
      <c r="B767" s="1"/>
      <c r="C767" s="2"/>
    </row>
    <row r="768" ht="14.25" customHeight="1">
      <c r="B768" s="1"/>
      <c r="C768" s="2"/>
    </row>
    <row r="769" ht="14.25" customHeight="1">
      <c r="B769" s="1"/>
      <c r="C769" s="2"/>
    </row>
    <row r="770" ht="14.25" customHeight="1">
      <c r="B770" s="1"/>
      <c r="C770" s="2"/>
    </row>
    <row r="771" ht="14.25" customHeight="1">
      <c r="B771" s="1"/>
      <c r="C771" s="2"/>
    </row>
    <row r="772" ht="14.25" customHeight="1">
      <c r="B772" s="1"/>
      <c r="C772" s="2"/>
    </row>
    <row r="773" ht="14.25" customHeight="1">
      <c r="B773" s="1"/>
      <c r="C773" s="2"/>
    </row>
    <row r="774" ht="14.25" customHeight="1">
      <c r="B774" s="1"/>
      <c r="C774" s="2"/>
    </row>
    <row r="775" ht="14.25" customHeight="1">
      <c r="B775" s="1"/>
      <c r="C775" s="2"/>
    </row>
    <row r="776" ht="14.25" customHeight="1">
      <c r="B776" s="1"/>
      <c r="C776" s="2"/>
    </row>
    <row r="777" ht="14.25" customHeight="1">
      <c r="B777" s="1"/>
      <c r="C777" s="2"/>
    </row>
    <row r="778" ht="14.25" customHeight="1">
      <c r="B778" s="1"/>
      <c r="C778" s="2"/>
    </row>
    <row r="779" ht="14.25" customHeight="1">
      <c r="B779" s="1"/>
      <c r="C779" s="2"/>
    </row>
    <row r="780" ht="14.25" customHeight="1">
      <c r="B780" s="1"/>
      <c r="C780" s="2"/>
    </row>
    <row r="781" ht="14.25" customHeight="1">
      <c r="B781" s="1"/>
      <c r="C781" s="2"/>
    </row>
    <row r="782" ht="14.25" customHeight="1">
      <c r="B782" s="1"/>
      <c r="C782" s="2"/>
    </row>
    <row r="783" ht="14.25" customHeight="1">
      <c r="B783" s="1"/>
      <c r="C783" s="2"/>
    </row>
    <row r="784" ht="14.25" customHeight="1">
      <c r="B784" s="1"/>
      <c r="C784" s="2"/>
    </row>
    <row r="785" ht="14.25" customHeight="1">
      <c r="B785" s="1"/>
      <c r="C785" s="2"/>
    </row>
    <row r="786" ht="14.25" customHeight="1">
      <c r="B786" s="1"/>
      <c r="C786" s="2"/>
    </row>
    <row r="787" ht="14.25" customHeight="1">
      <c r="B787" s="1"/>
      <c r="C787" s="2"/>
    </row>
    <row r="788" ht="14.25" customHeight="1">
      <c r="B788" s="1"/>
      <c r="C788" s="2"/>
    </row>
    <row r="789" ht="14.25" customHeight="1">
      <c r="B789" s="1"/>
      <c r="C789" s="2"/>
    </row>
    <row r="790" ht="14.25" customHeight="1">
      <c r="B790" s="1"/>
      <c r="C790" s="2"/>
    </row>
    <row r="791" ht="14.25" customHeight="1">
      <c r="B791" s="1"/>
      <c r="C791" s="2"/>
    </row>
    <row r="792" ht="14.25" customHeight="1">
      <c r="B792" s="1"/>
      <c r="C792" s="2"/>
    </row>
    <row r="793" ht="14.25" customHeight="1">
      <c r="B793" s="1"/>
      <c r="C793" s="2"/>
    </row>
    <row r="794" ht="14.25" customHeight="1">
      <c r="B794" s="1"/>
      <c r="C794" s="2"/>
    </row>
    <row r="795" ht="14.25" customHeight="1">
      <c r="B795" s="1"/>
      <c r="C795" s="2"/>
    </row>
    <row r="796" ht="14.25" customHeight="1">
      <c r="B796" s="1"/>
      <c r="C796" s="2"/>
    </row>
    <row r="797" ht="14.25" customHeight="1">
      <c r="B797" s="1"/>
      <c r="C797" s="2"/>
    </row>
    <row r="798" ht="14.25" customHeight="1">
      <c r="B798" s="1"/>
      <c r="C798" s="2"/>
    </row>
    <row r="799" ht="14.25" customHeight="1">
      <c r="B799" s="1"/>
      <c r="C799" s="2"/>
    </row>
    <row r="800" ht="14.25" customHeight="1">
      <c r="B800" s="1"/>
      <c r="C800" s="2"/>
    </row>
    <row r="801" ht="14.25" customHeight="1">
      <c r="B801" s="1"/>
      <c r="C801" s="2"/>
    </row>
    <row r="802" ht="14.25" customHeight="1">
      <c r="B802" s="1"/>
      <c r="C802" s="2"/>
    </row>
    <row r="803" ht="14.25" customHeight="1">
      <c r="B803" s="1"/>
      <c r="C803" s="2"/>
    </row>
    <row r="804" ht="14.25" customHeight="1">
      <c r="B804" s="1"/>
      <c r="C804" s="2"/>
    </row>
    <row r="805" ht="14.25" customHeight="1">
      <c r="B805" s="1"/>
      <c r="C805" s="2"/>
    </row>
    <row r="806" ht="14.25" customHeight="1">
      <c r="B806" s="1"/>
      <c r="C806" s="2"/>
    </row>
    <row r="807" ht="14.25" customHeight="1">
      <c r="B807" s="1"/>
      <c r="C807" s="2"/>
    </row>
    <row r="808" ht="14.25" customHeight="1">
      <c r="B808" s="1"/>
      <c r="C808" s="2"/>
    </row>
    <row r="809" ht="14.25" customHeight="1">
      <c r="B809" s="1"/>
      <c r="C809" s="2"/>
    </row>
    <row r="810" ht="14.25" customHeight="1">
      <c r="B810" s="1"/>
      <c r="C810" s="2"/>
    </row>
    <row r="811" ht="14.25" customHeight="1">
      <c r="B811" s="1"/>
      <c r="C811" s="2"/>
    </row>
    <row r="812" ht="14.25" customHeight="1">
      <c r="B812" s="1"/>
      <c r="C812" s="2"/>
    </row>
    <row r="813" ht="14.25" customHeight="1">
      <c r="B813" s="1"/>
      <c r="C813" s="2"/>
    </row>
    <row r="814" ht="14.25" customHeight="1">
      <c r="B814" s="1"/>
      <c r="C814" s="2"/>
    </row>
    <row r="815" ht="14.25" customHeight="1">
      <c r="B815" s="1"/>
      <c r="C815" s="2"/>
    </row>
    <row r="816" ht="14.25" customHeight="1">
      <c r="B816" s="1"/>
      <c r="C816" s="2"/>
    </row>
    <row r="817" ht="14.25" customHeight="1">
      <c r="B817" s="1"/>
      <c r="C817" s="2"/>
    </row>
    <row r="818" ht="14.25" customHeight="1">
      <c r="B818" s="1"/>
      <c r="C818" s="2"/>
    </row>
    <row r="819" ht="14.25" customHeight="1">
      <c r="B819" s="1"/>
      <c r="C819" s="2"/>
    </row>
    <row r="820" ht="14.25" customHeight="1">
      <c r="B820" s="1"/>
      <c r="C820" s="2"/>
    </row>
    <row r="821" ht="14.25" customHeight="1">
      <c r="B821" s="1"/>
      <c r="C821" s="2"/>
    </row>
    <row r="822" ht="14.25" customHeight="1">
      <c r="B822" s="1"/>
      <c r="C822" s="2"/>
    </row>
    <row r="823" ht="14.25" customHeight="1">
      <c r="B823" s="1"/>
      <c r="C823" s="2"/>
    </row>
    <row r="824" ht="14.25" customHeight="1">
      <c r="B824" s="1"/>
      <c r="C824" s="2"/>
    </row>
    <row r="825" ht="14.25" customHeight="1">
      <c r="B825" s="1"/>
      <c r="C825" s="2"/>
    </row>
    <row r="826" ht="14.25" customHeight="1">
      <c r="B826" s="1"/>
      <c r="C826" s="2"/>
    </row>
    <row r="827" ht="14.25" customHeight="1">
      <c r="B827" s="1"/>
      <c r="C827" s="2"/>
    </row>
    <row r="828" ht="14.25" customHeight="1">
      <c r="B828" s="1"/>
      <c r="C828" s="2"/>
    </row>
    <row r="829" ht="14.25" customHeight="1">
      <c r="B829" s="1"/>
      <c r="C829" s="2"/>
    </row>
    <row r="830" ht="14.25" customHeight="1">
      <c r="B830" s="1"/>
      <c r="C830" s="2"/>
    </row>
    <row r="831" ht="14.25" customHeight="1">
      <c r="B831" s="1"/>
      <c r="C831" s="2"/>
    </row>
    <row r="832" ht="14.25" customHeight="1">
      <c r="B832" s="1"/>
      <c r="C832" s="2"/>
    </row>
    <row r="833" ht="14.25" customHeight="1">
      <c r="B833" s="1"/>
      <c r="C833" s="2"/>
    </row>
    <row r="834" ht="14.25" customHeight="1">
      <c r="B834" s="1"/>
      <c r="C834" s="2"/>
    </row>
    <row r="835" ht="14.25" customHeight="1">
      <c r="B835" s="1"/>
      <c r="C835" s="2"/>
    </row>
    <row r="836" ht="14.25" customHeight="1">
      <c r="B836" s="1"/>
      <c r="C836" s="2"/>
    </row>
    <row r="837" ht="14.25" customHeight="1">
      <c r="B837" s="1"/>
      <c r="C837" s="2"/>
    </row>
    <row r="838" ht="14.25" customHeight="1">
      <c r="B838" s="1"/>
      <c r="C838" s="2"/>
    </row>
    <row r="839" ht="14.25" customHeight="1">
      <c r="B839" s="1"/>
      <c r="C839" s="2"/>
    </row>
    <row r="840" ht="14.25" customHeight="1">
      <c r="B840" s="1"/>
      <c r="C840" s="2"/>
    </row>
    <row r="841" ht="14.25" customHeight="1">
      <c r="B841" s="1"/>
      <c r="C841" s="2"/>
    </row>
    <row r="842" ht="14.25" customHeight="1">
      <c r="B842" s="1"/>
      <c r="C842" s="2"/>
    </row>
    <row r="843" ht="14.25" customHeight="1">
      <c r="B843" s="1"/>
      <c r="C843" s="2"/>
    </row>
    <row r="844" ht="14.25" customHeight="1">
      <c r="B844" s="1"/>
      <c r="C844" s="2"/>
    </row>
    <row r="845" ht="14.25" customHeight="1">
      <c r="B845" s="1"/>
      <c r="C845" s="2"/>
    </row>
    <row r="846" ht="14.25" customHeight="1">
      <c r="B846" s="1"/>
      <c r="C846" s="2"/>
    </row>
    <row r="847" ht="14.25" customHeight="1">
      <c r="B847" s="1"/>
      <c r="C847" s="2"/>
    </row>
    <row r="848" ht="14.25" customHeight="1">
      <c r="B848" s="1"/>
      <c r="C848" s="2"/>
    </row>
    <row r="849" ht="14.25" customHeight="1">
      <c r="B849" s="1"/>
      <c r="C849" s="2"/>
    </row>
    <row r="850" ht="14.25" customHeight="1">
      <c r="B850" s="1"/>
      <c r="C850" s="2"/>
    </row>
    <row r="851" ht="14.25" customHeight="1">
      <c r="B851" s="1"/>
      <c r="C851" s="2"/>
    </row>
    <row r="852" ht="14.25" customHeight="1">
      <c r="B852" s="1"/>
      <c r="C852" s="2"/>
    </row>
    <row r="853" ht="14.25" customHeight="1">
      <c r="B853" s="1"/>
      <c r="C853" s="2"/>
    </row>
    <row r="854" ht="14.25" customHeight="1">
      <c r="B854" s="1"/>
      <c r="C854" s="2"/>
    </row>
    <row r="855" ht="14.25" customHeight="1">
      <c r="B855" s="1"/>
      <c r="C855" s="2"/>
    </row>
    <row r="856" ht="14.25" customHeight="1">
      <c r="B856" s="1"/>
      <c r="C856" s="2"/>
    </row>
    <row r="857" ht="14.25" customHeight="1">
      <c r="B857" s="1"/>
      <c r="C857" s="2"/>
    </row>
    <row r="858" ht="14.25" customHeight="1">
      <c r="B858" s="1"/>
      <c r="C858" s="2"/>
    </row>
    <row r="859" ht="14.25" customHeight="1">
      <c r="B859" s="1"/>
      <c r="C859" s="2"/>
    </row>
    <row r="860" ht="14.25" customHeight="1">
      <c r="B860" s="1"/>
      <c r="C860" s="2"/>
    </row>
    <row r="861" ht="14.25" customHeight="1">
      <c r="B861" s="1"/>
      <c r="C861" s="2"/>
    </row>
    <row r="862" ht="14.25" customHeight="1">
      <c r="B862" s="1"/>
      <c r="C862" s="2"/>
    </row>
    <row r="863" ht="14.25" customHeight="1">
      <c r="B863" s="1"/>
      <c r="C863" s="2"/>
    </row>
    <row r="864" ht="14.25" customHeight="1">
      <c r="B864" s="1"/>
      <c r="C864" s="2"/>
    </row>
    <row r="865" ht="14.25" customHeight="1">
      <c r="B865" s="1"/>
      <c r="C865" s="2"/>
    </row>
    <row r="866" ht="14.25" customHeight="1">
      <c r="B866" s="1"/>
      <c r="C866" s="2"/>
    </row>
    <row r="867" ht="14.25" customHeight="1">
      <c r="B867" s="1"/>
      <c r="C867" s="2"/>
    </row>
    <row r="868" ht="14.25" customHeight="1">
      <c r="B868" s="1"/>
      <c r="C868" s="2"/>
    </row>
    <row r="869" ht="14.25" customHeight="1">
      <c r="B869" s="1"/>
      <c r="C869" s="2"/>
    </row>
    <row r="870" ht="14.25" customHeight="1">
      <c r="B870" s="1"/>
      <c r="C870" s="2"/>
    </row>
    <row r="871" ht="14.25" customHeight="1">
      <c r="B871" s="1"/>
      <c r="C871" s="2"/>
    </row>
    <row r="872" ht="14.25" customHeight="1">
      <c r="B872" s="1"/>
      <c r="C872" s="2"/>
    </row>
    <row r="873" ht="14.25" customHeight="1">
      <c r="B873" s="1"/>
      <c r="C873" s="2"/>
    </row>
    <row r="874" ht="14.25" customHeight="1">
      <c r="B874" s="1"/>
      <c r="C874" s="2"/>
    </row>
    <row r="875" ht="14.25" customHeight="1">
      <c r="B875" s="1"/>
      <c r="C875" s="2"/>
    </row>
    <row r="876" ht="14.25" customHeight="1">
      <c r="B876" s="1"/>
      <c r="C876" s="2"/>
    </row>
    <row r="877" ht="14.25" customHeight="1">
      <c r="B877" s="1"/>
      <c r="C877" s="2"/>
    </row>
    <row r="878" ht="14.25" customHeight="1">
      <c r="B878" s="1"/>
      <c r="C878" s="2"/>
    </row>
    <row r="879" ht="14.25" customHeight="1">
      <c r="B879" s="1"/>
      <c r="C879" s="2"/>
    </row>
    <row r="880" ht="14.25" customHeight="1">
      <c r="B880" s="1"/>
      <c r="C880" s="2"/>
    </row>
    <row r="881" ht="14.25" customHeight="1">
      <c r="B881" s="1"/>
      <c r="C881" s="2"/>
    </row>
    <row r="882" ht="14.25" customHeight="1">
      <c r="B882" s="1"/>
      <c r="C882" s="2"/>
    </row>
    <row r="883" ht="14.25" customHeight="1">
      <c r="B883" s="1"/>
      <c r="C883" s="2"/>
    </row>
    <row r="884" ht="14.25" customHeight="1">
      <c r="B884" s="1"/>
      <c r="C884" s="2"/>
    </row>
    <row r="885" ht="14.25" customHeight="1">
      <c r="B885" s="1"/>
      <c r="C885" s="2"/>
    </row>
    <row r="886" ht="14.25" customHeight="1">
      <c r="B886" s="1"/>
      <c r="C886" s="2"/>
    </row>
    <row r="887" ht="14.25" customHeight="1">
      <c r="B887" s="1"/>
      <c r="C887" s="2"/>
    </row>
    <row r="888" ht="14.25" customHeight="1">
      <c r="B888" s="1"/>
      <c r="C888" s="2"/>
    </row>
    <row r="889" ht="14.25" customHeight="1">
      <c r="B889" s="1"/>
      <c r="C889" s="2"/>
    </row>
    <row r="890" ht="14.25" customHeight="1">
      <c r="B890" s="1"/>
      <c r="C890" s="2"/>
    </row>
    <row r="891" ht="14.25" customHeight="1">
      <c r="B891" s="1"/>
      <c r="C891" s="2"/>
    </row>
    <row r="892" ht="14.25" customHeight="1">
      <c r="B892" s="1"/>
      <c r="C892" s="2"/>
    </row>
    <row r="893" ht="14.25" customHeight="1">
      <c r="B893" s="1"/>
      <c r="C893" s="2"/>
    </row>
    <row r="894" ht="14.25" customHeight="1">
      <c r="B894" s="1"/>
      <c r="C894" s="2"/>
    </row>
    <row r="895" ht="14.25" customHeight="1">
      <c r="B895" s="1"/>
      <c r="C895" s="2"/>
    </row>
    <row r="896" ht="14.25" customHeight="1">
      <c r="B896" s="1"/>
      <c r="C896" s="2"/>
    </row>
    <row r="897" ht="14.25" customHeight="1">
      <c r="B897" s="1"/>
      <c r="C897" s="2"/>
    </row>
    <row r="898" ht="14.25" customHeight="1">
      <c r="B898" s="1"/>
      <c r="C898" s="2"/>
    </row>
    <row r="899" ht="14.25" customHeight="1">
      <c r="B899" s="1"/>
      <c r="C899" s="2"/>
    </row>
    <row r="900" ht="14.25" customHeight="1">
      <c r="B900" s="1"/>
      <c r="C900" s="2"/>
    </row>
    <row r="901" ht="14.25" customHeight="1">
      <c r="B901" s="1"/>
      <c r="C901" s="2"/>
    </row>
    <row r="902" ht="14.25" customHeight="1">
      <c r="B902" s="1"/>
      <c r="C902" s="2"/>
    </row>
    <row r="903" ht="14.25" customHeight="1">
      <c r="B903" s="1"/>
      <c r="C903" s="2"/>
    </row>
    <row r="904" ht="14.25" customHeight="1">
      <c r="B904" s="1"/>
      <c r="C904" s="2"/>
    </row>
    <row r="905" ht="14.25" customHeight="1">
      <c r="B905" s="1"/>
      <c r="C905" s="2"/>
    </row>
    <row r="906" ht="14.25" customHeight="1">
      <c r="B906" s="1"/>
      <c r="C906" s="2"/>
    </row>
    <row r="907" ht="14.25" customHeight="1">
      <c r="B907" s="1"/>
      <c r="C907" s="2"/>
    </row>
    <row r="908" ht="14.25" customHeight="1">
      <c r="B908" s="1"/>
      <c r="C908" s="2"/>
    </row>
    <row r="909" ht="14.25" customHeight="1">
      <c r="B909" s="1"/>
      <c r="C909" s="2"/>
    </row>
    <row r="910" ht="14.25" customHeight="1">
      <c r="B910" s="1"/>
      <c r="C910" s="2"/>
    </row>
    <row r="911" ht="14.25" customHeight="1">
      <c r="B911" s="1"/>
      <c r="C911" s="2"/>
    </row>
    <row r="912" ht="14.25" customHeight="1">
      <c r="B912" s="1"/>
      <c r="C912" s="2"/>
    </row>
    <row r="913" ht="14.25" customHeight="1">
      <c r="B913" s="1"/>
      <c r="C913" s="2"/>
    </row>
    <row r="914" ht="14.25" customHeight="1">
      <c r="B914" s="1"/>
      <c r="C914" s="2"/>
    </row>
    <row r="915" ht="14.25" customHeight="1">
      <c r="B915" s="1"/>
      <c r="C915" s="2"/>
    </row>
    <row r="916" ht="14.25" customHeight="1">
      <c r="B916" s="1"/>
      <c r="C916" s="2"/>
    </row>
    <row r="917" ht="14.25" customHeight="1">
      <c r="B917" s="1"/>
      <c r="C917" s="2"/>
    </row>
    <row r="918" ht="14.25" customHeight="1">
      <c r="B918" s="1"/>
      <c r="C918" s="2"/>
    </row>
    <row r="919" ht="14.25" customHeight="1">
      <c r="B919" s="1"/>
      <c r="C919" s="2"/>
    </row>
    <row r="920" ht="14.25" customHeight="1">
      <c r="B920" s="1"/>
      <c r="C920" s="2"/>
    </row>
    <row r="921" ht="14.25" customHeight="1">
      <c r="B921" s="1"/>
      <c r="C921" s="2"/>
    </row>
    <row r="922" ht="14.25" customHeight="1">
      <c r="B922" s="1"/>
      <c r="C922" s="2"/>
    </row>
    <row r="923" ht="14.25" customHeight="1">
      <c r="B923" s="1"/>
      <c r="C923" s="2"/>
    </row>
    <row r="924" ht="14.25" customHeight="1">
      <c r="B924" s="1"/>
      <c r="C924" s="2"/>
    </row>
    <row r="925" ht="14.25" customHeight="1">
      <c r="B925" s="1"/>
      <c r="C925" s="2"/>
    </row>
    <row r="926" ht="14.25" customHeight="1">
      <c r="B926" s="1"/>
      <c r="C926" s="2"/>
    </row>
    <row r="927" ht="14.25" customHeight="1">
      <c r="B927" s="1"/>
      <c r="C927" s="2"/>
    </row>
    <row r="928" ht="14.25" customHeight="1">
      <c r="B928" s="1"/>
      <c r="C928" s="2"/>
    </row>
    <row r="929" ht="14.25" customHeight="1">
      <c r="B929" s="1"/>
      <c r="C929" s="2"/>
    </row>
    <row r="930" ht="14.25" customHeight="1">
      <c r="B930" s="1"/>
      <c r="C930" s="2"/>
    </row>
    <row r="931" ht="14.25" customHeight="1">
      <c r="B931" s="1"/>
      <c r="C931" s="2"/>
    </row>
    <row r="932" ht="14.25" customHeight="1">
      <c r="B932" s="1"/>
      <c r="C932" s="2"/>
    </row>
    <row r="933" ht="14.25" customHeight="1">
      <c r="B933" s="1"/>
      <c r="C933" s="2"/>
    </row>
    <row r="934" ht="14.25" customHeight="1">
      <c r="B934" s="1"/>
      <c r="C934" s="2"/>
    </row>
    <row r="935" ht="14.25" customHeight="1">
      <c r="B935" s="1"/>
      <c r="C935" s="2"/>
    </row>
    <row r="936" ht="14.25" customHeight="1">
      <c r="B936" s="1"/>
      <c r="C936" s="2"/>
    </row>
    <row r="937" ht="14.25" customHeight="1">
      <c r="B937" s="1"/>
      <c r="C937" s="2"/>
    </row>
    <row r="938" ht="14.25" customHeight="1">
      <c r="B938" s="1"/>
      <c r="C938" s="2"/>
    </row>
    <row r="939" ht="14.25" customHeight="1">
      <c r="B939" s="1"/>
      <c r="C939" s="2"/>
    </row>
    <row r="940" ht="14.25" customHeight="1">
      <c r="B940" s="1"/>
      <c r="C940" s="2"/>
    </row>
    <row r="941" ht="14.25" customHeight="1">
      <c r="B941" s="1"/>
      <c r="C941" s="2"/>
    </row>
    <row r="942" ht="14.25" customHeight="1">
      <c r="B942" s="1"/>
      <c r="C942" s="2"/>
    </row>
    <row r="943" ht="14.25" customHeight="1">
      <c r="B943" s="1"/>
      <c r="C943" s="2"/>
    </row>
    <row r="944" ht="14.25" customHeight="1">
      <c r="B944" s="1"/>
      <c r="C944" s="2"/>
    </row>
    <row r="945" ht="14.25" customHeight="1">
      <c r="B945" s="1"/>
      <c r="C945" s="2"/>
    </row>
    <row r="946" ht="14.25" customHeight="1">
      <c r="B946" s="1"/>
      <c r="C946" s="2"/>
    </row>
    <row r="947" ht="14.25" customHeight="1">
      <c r="B947" s="1"/>
      <c r="C947" s="2"/>
    </row>
    <row r="948" ht="14.25" customHeight="1">
      <c r="B948" s="1"/>
      <c r="C948" s="2"/>
    </row>
    <row r="949" ht="14.25" customHeight="1">
      <c r="B949" s="1"/>
      <c r="C949" s="2"/>
    </row>
    <row r="950" ht="14.25" customHeight="1">
      <c r="B950" s="1"/>
      <c r="C950" s="2"/>
    </row>
    <row r="951" ht="14.25" customHeight="1">
      <c r="B951" s="1"/>
      <c r="C951" s="2"/>
    </row>
    <row r="952" ht="14.25" customHeight="1">
      <c r="B952" s="1"/>
      <c r="C952" s="2"/>
    </row>
    <row r="953" ht="14.25" customHeight="1">
      <c r="B953" s="1"/>
      <c r="C953" s="2"/>
    </row>
    <row r="954" ht="14.25" customHeight="1">
      <c r="B954" s="1"/>
      <c r="C954" s="2"/>
    </row>
    <row r="955" ht="14.25" customHeight="1">
      <c r="B955" s="1"/>
      <c r="C955" s="2"/>
    </row>
    <row r="956" ht="14.25" customHeight="1">
      <c r="B956" s="1"/>
      <c r="C956" s="2"/>
    </row>
    <row r="957" ht="14.25" customHeight="1">
      <c r="B957" s="1"/>
      <c r="C957" s="2"/>
    </row>
    <row r="958" ht="14.25" customHeight="1">
      <c r="B958" s="1"/>
      <c r="C958" s="2"/>
    </row>
    <row r="959" ht="14.25" customHeight="1">
      <c r="B959" s="1"/>
      <c r="C959" s="2"/>
    </row>
    <row r="960" ht="14.25" customHeight="1">
      <c r="B960" s="1"/>
      <c r="C960" s="2"/>
    </row>
    <row r="961" ht="14.25" customHeight="1">
      <c r="B961" s="1"/>
      <c r="C961" s="2"/>
    </row>
    <row r="962" ht="14.25" customHeight="1">
      <c r="B962" s="1"/>
      <c r="C962" s="2"/>
    </row>
    <row r="963" ht="14.25" customHeight="1">
      <c r="B963" s="1"/>
      <c r="C963" s="2"/>
    </row>
    <row r="964" ht="14.25" customHeight="1">
      <c r="B964" s="1"/>
      <c r="C964" s="2"/>
    </row>
    <row r="965" ht="14.25" customHeight="1">
      <c r="B965" s="1"/>
      <c r="C965" s="2"/>
    </row>
    <row r="966" ht="14.25" customHeight="1">
      <c r="B966" s="1"/>
      <c r="C966" s="2"/>
    </row>
    <row r="967" ht="14.25" customHeight="1">
      <c r="B967" s="1"/>
      <c r="C967" s="2"/>
    </row>
    <row r="968" ht="14.25" customHeight="1">
      <c r="B968" s="1"/>
      <c r="C968" s="2"/>
    </row>
    <row r="969" ht="14.25" customHeight="1">
      <c r="B969" s="1"/>
      <c r="C969" s="2"/>
    </row>
    <row r="970" ht="14.25" customHeight="1">
      <c r="B970" s="1"/>
      <c r="C970" s="2"/>
    </row>
    <row r="971" ht="14.25" customHeight="1">
      <c r="B971" s="1"/>
      <c r="C971" s="2"/>
    </row>
    <row r="972" ht="14.25" customHeight="1">
      <c r="B972" s="1"/>
      <c r="C972" s="2"/>
    </row>
    <row r="973" ht="14.25" customHeight="1">
      <c r="B973" s="1"/>
      <c r="C973" s="2"/>
    </row>
    <row r="974" ht="14.25" customHeight="1">
      <c r="B974" s="1"/>
      <c r="C974" s="2"/>
    </row>
    <row r="975" ht="14.25" customHeight="1">
      <c r="B975" s="1"/>
      <c r="C975" s="2"/>
    </row>
    <row r="976" ht="14.25" customHeight="1">
      <c r="B976" s="1"/>
      <c r="C976" s="2"/>
    </row>
    <row r="977" ht="14.25" customHeight="1">
      <c r="B977" s="1"/>
      <c r="C977" s="2"/>
    </row>
    <row r="978" ht="14.25" customHeight="1">
      <c r="B978" s="1"/>
      <c r="C978" s="2"/>
    </row>
    <row r="979" ht="14.25" customHeight="1">
      <c r="B979" s="1"/>
      <c r="C979" s="2"/>
    </row>
    <row r="980" ht="14.25" customHeight="1">
      <c r="B980" s="1"/>
      <c r="C980" s="2"/>
    </row>
    <row r="981" ht="14.25" customHeight="1">
      <c r="B981" s="1"/>
      <c r="C981" s="2"/>
    </row>
    <row r="982" ht="14.25" customHeight="1">
      <c r="B982" s="1"/>
      <c r="C982" s="2"/>
    </row>
    <row r="983" ht="14.25" customHeight="1">
      <c r="B983" s="1"/>
      <c r="C983" s="2"/>
    </row>
    <row r="984" ht="14.25" customHeight="1">
      <c r="B984" s="1"/>
      <c r="C984" s="2"/>
    </row>
    <row r="985" ht="14.25" customHeight="1">
      <c r="B985" s="1"/>
      <c r="C985" s="2"/>
    </row>
    <row r="986" ht="14.25" customHeight="1">
      <c r="B986" s="1"/>
      <c r="C986" s="2"/>
    </row>
    <row r="987" ht="14.25" customHeight="1">
      <c r="B987" s="1"/>
      <c r="C987" s="2"/>
    </row>
    <row r="988" ht="14.25" customHeight="1">
      <c r="B988" s="1"/>
      <c r="C988" s="2"/>
    </row>
    <row r="989" ht="14.25" customHeight="1">
      <c r="B989" s="1"/>
      <c r="C989" s="2"/>
    </row>
    <row r="990" ht="14.25" customHeight="1">
      <c r="B990" s="1"/>
      <c r="C990" s="2"/>
    </row>
    <row r="991" ht="14.25" customHeight="1">
      <c r="B991" s="1"/>
      <c r="C991" s="2"/>
    </row>
    <row r="992" ht="14.25" customHeight="1">
      <c r="B992" s="1"/>
      <c r="C992" s="2"/>
    </row>
    <row r="993" ht="14.25" customHeight="1">
      <c r="B993" s="1"/>
      <c r="C993" s="2"/>
    </row>
    <row r="994" ht="14.25" customHeight="1">
      <c r="B994" s="1"/>
      <c r="C994" s="2"/>
    </row>
    <row r="995" ht="14.25" customHeight="1">
      <c r="B995" s="1"/>
      <c r="C995" s="2"/>
    </row>
    <row r="996" ht="14.25" customHeight="1">
      <c r="B996" s="1"/>
      <c r="C996" s="2"/>
    </row>
    <row r="997" ht="14.25" customHeight="1">
      <c r="B997" s="1"/>
      <c r="C997" s="2"/>
    </row>
    <row r="998" ht="14.25" customHeight="1">
      <c r="B998" s="1"/>
      <c r="C998" s="2"/>
    </row>
    <row r="999" ht="14.25" customHeight="1">
      <c r="B999" s="1"/>
      <c r="C999" s="2"/>
    </row>
    <row r="1000" ht="14.25" customHeight="1">
      <c r="B1000" s="1"/>
      <c r="C1000" s="2"/>
    </row>
  </sheetData>
  <mergeCells count="4">
    <mergeCell ref="B6:C6"/>
    <mergeCell ref="B15:C15"/>
    <mergeCell ref="B21:C21"/>
    <mergeCell ref="B25:C25"/>
  </mergeCells>
  <printOptions/>
  <pageMargins bottom="0.75" footer="0.0" header="0.0" left="0.7" right="0.7" top="0.75"/>
  <pageSetup paperSize="9"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3.57"/>
    <col customWidth="1" min="2" max="2" width="37.71"/>
    <col customWidth="1" min="3" max="3" width="12.43"/>
    <col customWidth="1" min="4" max="4" width="24.0"/>
    <col customWidth="1" min="5" max="5" width="11.14"/>
    <col customWidth="1" min="6" max="6" width="20.57"/>
    <col customWidth="1" min="7" max="7" width="11.57"/>
    <col customWidth="1" hidden="1" min="8" max="9" width="9.14"/>
    <col customWidth="1" hidden="1" min="10" max="10" width="11.57"/>
    <col customWidth="1" min="11" max="11" width="7.57"/>
    <col customWidth="1" min="12" max="12" width="14.29"/>
    <col customWidth="1" min="13" max="13" width="22.57"/>
    <col customWidth="1" min="14" max="14" width="72.86"/>
    <col customWidth="1" min="15" max="26" width="9.14"/>
  </cols>
  <sheetData>
    <row r="1" ht="14.25" customHeight="1">
      <c r="A1" s="16"/>
      <c r="B1" s="17"/>
      <c r="C1" s="18"/>
      <c r="D1" s="18"/>
      <c r="E1" s="19"/>
      <c r="F1" s="17"/>
      <c r="G1" s="20"/>
      <c r="H1" s="20"/>
      <c r="I1" s="20"/>
      <c r="J1" s="20"/>
      <c r="K1" s="20"/>
      <c r="L1" s="20"/>
      <c r="M1" s="20"/>
      <c r="N1" s="20"/>
      <c r="O1" s="21"/>
      <c r="P1" s="21"/>
      <c r="Q1" s="21"/>
      <c r="R1" s="21"/>
      <c r="S1" s="21"/>
      <c r="T1" s="21"/>
      <c r="U1" s="21"/>
      <c r="V1" s="21"/>
      <c r="W1" s="21"/>
      <c r="X1" s="21"/>
      <c r="Y1" s="21"/>
      <c r="Z1" s="21"/>
    </row>
    <row r="2" ht="14.25" customHeight="1">
      <c r="B2" s="22" t="s">
        <v>34</v>
      </c>
      <c r="C2" s="23"/>
      <c r="D2" s="23"/>
      <c r="E2" s="24"/>
      <c r="F2" s="25"/>
      <c r="G2" s="20"/>
      <c r="H2" s="20"/>
      <c r="I2" s="20"/>
      <c r="J2" s="20"/>
      <c r="K2" s="20"/>
      <c r="L2" s="20"/>
      <c r="M2" s="20"/>
      <c r="N2" s="20"/>
      <c r="O2" s="21"/>
      <c r="P2" s="21"/>
      <c r="Q2" s="21"/>
      <c r="R2" s="21"/>
      <c r="S2" s="21"/>
      <c r="T2" s="21"/>
      <c r="U2" s="21"/>
      <c r="V2" s="21"/>
      <c r="W2" s="21"/>
      <c r="X2" s="21"/>
      <c r="Y2" s="21"/>
      <c r="Z2" s="21"/>
    </row>
    <row r="3" ht="21.0" customHeight="1">
      <c r="B3" s="26" t="str">
        <f>"AÑO "&amp;E11</f>
        <v>AÑO 2026</v>
      </c>
      <c r="C3" s="23"/>
      <c r="D3" s="23"/>
      <c r="E3" s="24"/>
      <c r="F3" s="27"/>
      <c r="G3" s="20"/>
      <c r="H3" s="20"/>
      <c r="I3" s="20"/>
      <c r="J3" s="20"/>
      <c r="K3" s="20"/>
      <c r="L3" s="20"/>
      <c r="M3" s="20"/>
      <c r="N3" s="20"/>
      <c r="O3" s="21"/>
      <c r="P3" s="21"/>
      <c r="Q3" s="21"/>
      <c r="R3" s="21"/>
      <c r="S3" s="21"/>
      <c r="T3" s="21"/>
      <c r="U3" s="21"/>
      <c r="V3" s="21"/>
      <c r="W3" s="21"/>
      <c r="X3" s="21"/>
      <c r="Y3" s="21"/>
      <c r="Z3" s="21"/>
    </row>
    <row r="4" ht="14.25" customHeight="1">
      <c r="B4" s="17"/>
      <c r="C4" s="17"/>
      <c r="D4" s="17"/>
      <c r="E4" s="28"/>
      <c r="F4" s="17"/>
      <c r="G4" s="20"/>
      <c r="H4" s="20"/>
      <c r="I4" s="20"/>
      <c r="J4" s="20"/>
      <c r="K4" s="20"/>
      <c r="L4" s="20"/>
      <c r="M4" s="20"/>
      <c r="N4" s="20"/>
      <c r="O4" s="21"/>
      <c r="P4" s="21"/>
      <c r="Q4" s="21"/>
      <c r="R4" s="21"/>
      <c r="S4" s="21"/>
      <c r="T4" s="21"/>
      <c r="U4" s="21"/>
      <c r="V4" s="21"/>
      <c r="W4" s="21"/>
      <c r="X4" s="21"/>
      <c r="Y4" s="21"/>
      <c r="Z4" s="21"/>
    </row>
    <row r="5" ht="14.25" customHeight="1">
      <c r="A5" s="29"/>
      <c r="B5" s="29"/>
      <c r="C5" s="30"/>
      <c r="D5" s="30"/>
      <c r="E5" s="30"/>
      <c r="F5" s="30"/>
      <c r="G5" s="20"/>
      <c r="H5" s="20"/>
      <c r="I5" s="20"/>
      <c r="J5" s="20"/>
      <c r="K5" s="20"/>
      <c r="L5" s="20"/>
      <c r="M5" s="20"/>
      <c r="N5" s="20"/>
      <c r="O5" s="21"/>
      <c r="P5" s="21"/>
      <c r="Q5" s="21"/>
      <c r="R5" s="21"/>
      <c r="S5" s="21"/>
      <c r="T5" s="21"/>
      <c r="U5" s="21"/>
      <c r="V5" s="21"/>
      <c r="W5" s="21"/>
      <c r="X5" s="21"/>
      <c r="Y5" s="21"/>
      <c r="Z5" s="21"/>
    </row>
    <row r="6" ht="14.25" customHeight="1">
      <c r="A6" s="31" t="s">
        <v>35</v>
      </c>
      <c r="B6" s="32"/>
      <c r="C6" s="33"/>
      <c r="D6" s="34" t="s">
        <v>36</v>
      </c>
      <c r="E6" s="35" t="s">
        <v>37</v>
      </c>
      <c r="F6" s="36"/>
      <c r="G6" s="20"/>
      <c r="H6" s="20"/>
      <c r="I6" s="20"/>
      <c r="J6" s="20"/>
      <c r="K6" s="20"/>
      <c r="L6" s="20"/>
      <c r="M6" s="20"/>
      <c r="N6" s="20"/>
      <c r="O6" s="20"/>
      <c r="P6" s="20"/>
      <c r="Q6" s="20"/>
      <c r="R6" s="20"/>
      <c r="S6" s="20"/>
      <c r="T6" s="20"/>
      <c r="U6" s="20"/>
      <c r="V6" s="20"/>
      <c r="W6" s="20"/>
      <c r="X6" s="20"/>
      <c r="Y6" s="20"/>
      <c r="Z6" s="20"/>
    </row>
    <row r="7" ht="14.25" customHeight="1">
      <c r="A7" s="37" t="s">
        <v>38</v>
      </c>
      <c r="B7" s="32"/>
      <c r="C7" s="32"/>
      <c r="D7" s="34" t="s">
        <v>39</v>
      </c>
      <c r="E7" s="38" t="s">
        <v>40</v>
      </c>
      <c r="F7" s="36"/>
      <c r="G7" s="20"/>
      <c r="H7" s="20"/>
      <c r="I7" s="20"/>
      <c r="J7" s="20"/>
      <c r="K7" s="20"/>
      <c r="L7" s="20"/>
      <c r="M7" s="20"/>
      <c r="N7" s="20"/>
      <c r="O7" s="20"/>
      <c r="P7" s="20"/>
      <c r="Q7" s="20"/>
      <c r="R7" s="20"/>
      <c r="S7" s="20"/>
      <c r="T7" s="20"/>
      <c r="U7" s="20"/>
      <c r="V7" s="20"/>
      <c r="W7" s="20"/>
      <c r="X7" s="20"/>
      <c r="Y7" s="20"/>
      <c r="Z7" s="20"/>
    </row>
    <row r="8" ht="14.25" customHeight="1">
      <c r="A8" s="32"/>
      <c r="B8" s="32"/>
      <c r="C8" s="32"/>
      <c r="D8" s="34" t="s">
        <v>41</v>
      </c>
      <c r="E8" s="38" t="s">
        <v>42</v>
      </c>
      <c r="F8" s="36"/>
      <c r="G8" s="20"/>
      <c r="H8" s="20"/>
      <c r="I8" s="20"/>
      <c r="J8" s="20"/>
      <c r="K8" s="20"/>
      <c r="L8" s="20"/>
      <c r="M8" s="20"/>
      <c r="N8" s="20"/>
      <c r="O8" s="20"/>
      <c r="P8" s="20"/>
      <c r="Q8" s="20"/>
      <c r="R8" s="20"/>
      <c r="S8" s="20"/>
      <c r="T8" s="20"/>
      <c r="U8" s="20"/>
      <c r="V8" s="20"/>
      <c r="W8" s="20"/>
      <c r="X8" s="20"/>
      <c r="Y8" s="20"/>
      <c r="Z8" s="20"/>
    </row>
    <row r="9" ht="14.25" customHeight="1">
      <c r="A9" s="39" t="s">
        <v>43</v>
      </c>
      <c r="B9" s="40">
        <f>COUNTIFS(TotalEstColumnName,"="&amp;TotalEstLabel,TotalEstColumnValue,"&gt;0")</f>
        <v>192</v>
      </c>
      <c r="C9" s="32"/>
      <c r="D9" s="34" t="s">
        <v>44</v>
      </c>
      <c r="E9" s="35" t="s">
        <v>45</v>
      </c>
      <c r="F9" s="36"/>
      <c r="G9" s="20"/>
      <c r="H9" s="20"/>
      <c r="I9" s="20"/>
      <c r="J9" s="20"/>
      <c r="K9" s="20"/>
      <c r="L9" s="20"/>
      <c r="M9" s="20"/>
      <c r="N9" s="20"/>
      <c r="O9" s="20"/>
      <c r="P9" s="20"/>
      <c r="Q9" s="20"/>
      <c r="R9" s="20"/>
      <c r="S9" s="20"/>
      <c r="T9" s="20"/>
      <c r="U9" s="20"/>
      <c r="V9" s="20"/>
      <c r="W9" s="20"/>
      <c r="X9" s="20"/>
      <c r="Y9" s="20"/>
      <c r="Z9" s="20"/>
    </row>
    <row r="10" ht="14.25" customHeight="1">
      <c r="A10" s="41" t="s">
        <v>46</v>
      </c>
      <c r="B10" s="42">
        <f>SUMIF(TotalEstColumnName,"="&amp;TotalEstLabel,TotalEstColumnValue)</f>
        <v>96400000</v>
      </c>
      <c r="C10" s="32"/>
      <c r="D10" s="34" t="s">
        <v>47</v>
      </c>
      <c r="E10" s="38"/>
      <c r="F10" s="36"/>
      <c r="G10" s="20"/>
      <c r="H10" s="20"/>
      <c r="I10" s="20"/>
      <c r="J10" s="20"/>
      <c r="K10" s="20"/>
      <c r="L10" s="20"/>
      <c r="M10" s="20"/>
      <c r="N10" s="20"/>
      <c r="O10" s="20"/>
      <c r="P10" s="20"/>
      <c r="Q10" s="20"/>
      <c r="R10" s="20"/>
      <c r="S10" s="20"/>
      <c r="T10" s="20"/>
      <c r="U10" s="20"/>
      <c r="V10" s="20"/>
      <c r="W10" s="20"/>
      <c r="X10" s="20"/>
      <c r="Y10" s="20"/>
      <c r="Z10" s="20"/>
    </row>
    <row r="11" ht="14.25" customHeight="1">
      <c r="A11" s="32"/>
      <c r="B11" s="32"/>
      <c r="C11" s="32"/>
      <c r="D11" s="34" t="s">
        <v>48</v>
      </c>
      <c r="E11" s="43">
        <v>2026.0</v>
      </c>
      <c r="F11" s="36"/>
      <c r="G11" s="20"/>
      <c r="H11" s="20"/>
      <c r="I11" s="20"/>
      <c r="J11" s="20"/>
      <c r="K11" s="20"/>
      <c r="L11" s="20"/>
      <c r="M11" s="20"/>
      <c r="N11" s="20"/>
      <c r="O11" s="20"/>
      <c r="P11" s="20"/>
      <c r="Q11" s="20"/>
      <c r="R11" s="20"/>
      <c r="S11" s="20"/>
      <c r="T11" s="20"/>
      <c r="U11" s="20"/>
      <c r="V11" s="20"/>
      <c r="W11" s="20"/>
      <c r="X11" s="20"/>
      <c r="Y11" s="20"/>
      <c r="Z11" s="20"/>
    </row>
    <row r="12" ht="14.25" customHeight="1">
      <c r="A12" s="44"/>
      <c r="B12" s="44"/>
      <c r="C12" s="44"/>
      <c r="D12" s="34" t="s">
        <v>49</v>
      </c>
      <c r="E12" s="45">
        <v>45687.0</v>
      </c>
      <c r="F12" s="36"/>
      <c r="G12" s="20"/>
      <c r="H12" s="20"/>
      <c r="I12" s="20"/>
      <c r="J12" s="20"/>
      <c r="K12" s="20"/>
      <c r="L12" s="20"/>
      <c r="M12" s="20"/>
      <c r="N12" s="20"/>
      <c r="O12" s="20"/>
      <c r="P12" s="20"/>
      <c r="Q12" s="20"/>
      <c r="R12" s="20"/>
      <c r="S12" s="20"/>
      <c r="T12" s="20"/>
      <c r="U12" s="20"/>
      <c r="V12" s="20"/>
      <c r="W12" s="20"/>
      <c r="X12" s="20"/>
      <c r="Y12" s="20"/>
      <c r="Z12" s="20"/>
    </row>
    <row r="13" ht="14.25" customHeight="1">
      <c r="A13" s="46"/>
      <c r="B13" s="46"/>
      <c r="C13" s="46"/>
      <c r="D13" s="46"/>
      <c r="E13" s="46"/>
      <c r="F13" s="46"/>
      <c r="G13" s="46"/>
      <c r="H13" s="46"/>
      <c r="I13" s="46"/>
      <c r="J13" s="46"/>
      <c r="K13" s="46"/>
      <c r="L13" s="46"/>
      <c r="M13" s="46"/>
      <c r="N13" s="46"/>
      <c r="O13" s="46"/>
      <c r="P13" s="46"/>
      <c r="Q13" s="46"/>
      <c r="R13" s="46"/>
      <c r="S13" s="46"/>
      <c r="T13" s="46"/>
      <c r="U13" s="46"/>
      <c r="V13" s="46"/>
      <c r="W13" s="46"/>
      <c r="X13" s="46"/>
      <c r="Y13" s="46"/>
      <c r="Z13" s="46"/>
    </row>
    <row r="14" ht="14.25" customHeight="1">
      <c r="A14" s="46"/>
      <c r="B14" s="46"/>
      <c r="C14" s="46"/>
      <c r="D14" s="46"/>
      <c r="E14" s="46"/>
      <c r="F14" s="46"/>
      <c r="G14" s="46"/>
      <c r="H14" s="46"/>
      <c r="I14" s="46"/>
      <c r="J14" s="46"/>
      <c r="K14" s="46"/>
      <c r="L14" s="46"/>
      <c r="M14" s="46"/>
      <c r="N14" s="46"/>
      <c r="O14" s="46"/>
      <c r="P14" s="46"/>
      <c r="Q14" s="46"/>
      <c r="R14" s="46"/>
      <c r="S14" s="46"/>
      <c r="T14" s="46"/>
      <c r="U14" s="46"/>
      <c r="V14" s="46"/>
      <c r="W14" s="46"/>
      <c r="X14" s="46"/>
      <c r="Y14" s="46"/>
      <c r="Z14" s="46"/>
    </row>
    <row r="15" ht="33.75" customHeight="1">
      <c r="A15" s="47" t="s">
        <v>50</v>
      </c>
      <c r="B15" s="47" t="s">
        <v>51</v>
      </c>
      <c r="C15" s="47" t="s">
        <v>52</v>
      </c>
      <c r="D15" s="47" t="s">
        <v>53</v>
      </c>
      <c r="E15" s="47" t="s">
        <v>54</v>
      </c>
      <c r="F15" s="47" t="s">
        <v>55</v>
      </c>
      <c r="G15" s="46"/>
      <c r="H15" s="46"/>
      <c r="I15" s="46"/>
      <c r="J15" s="46"/>
      <c r="K15" s="46"/>
      <c r="L15" s="46"/>
      <c r="M15" s="46"/>
      <c r="N15" s="46"/>
      <c r="O15" s="46"/>
      <c r="P15" s="46"/>
      <c r="Q15" s="46"/>
      <c r="R15" s="46"/>
      <c r="S15" s="46"/>
      <c r="T15" s="46"/>
      <c r="U15" s="46"/>
      <c r="V15" s="46"/>
      <c r="W15" s="46"/>
      <c r="X15" s="46"/>
      <c r="Y15" s="46"/>
      <c r="Z15" s="46"/>
    </row>
    <row r="16" ht="13.5" customHeight="1">
      <c r="A16" s="48" t="s">
        <v>56</v>
      </c>
      <c r="B16" s="48" t="s">
        <v>57</v>
      </c>
      <c r="C16" s="48" t="s">
        <v>58</v>
      </c>
      <c r="D16" s="48" t="s">
        <v>59</v>
      </c>
      <c r="E16" s="48" t="s">
        <v>60</v>
      </c>
      <c r="F16" s="49"/>
      <c r="G16" s="46"/>
      <c r="H16" s="46"/>
      <c r="I16" s="46"/>
      <c r="J16" s="46"/>
      <c r="K16" s="46"/>
      <c r="L16" s="46"/>
      <c r="M16" s="46"/>
      <c r="N16" s="46"/>
      <c r="O16" s="46"/>
      <c r="P16" s="46"/>
      <c r="Q16" s="46"/>
      <c r="R16" s="46"/>
      <c r="S16" s="46"/>
      <c r="T16" s="46"/>
      <c r="U16" s="46"/>
      <c r="V16" s="46"/>
      <c r="W16" s="46"/>
      <c r="X16" s="46"/>
      <c r="Y16" s="46"/>
      <c r="Z16" s="46"/>
    </row>
    <row r="17" ht="14.25" customHeight="1">
      <c r="A17" s="50" t="s">
        <v>61</v>
      </c>
      <c r="B17" s="51" t="s">
        <v>62</v>
      </c>
      <c r="C17" s="52">
        <v>46050.0</v>
      </c>
      <c r="D17" s="50" t="s">
        <v>63</v>
      </c>
      <c r="E17" s="51" t="s">
        <v>64</v>
      </c>
      <c r="F17" s="53" t="s">
        <v>65</v>
      </c>
      <c r="G17" s="46"/>
      <c r="H17" s="46"/>
      <c r="I17" s="46"/>
      <c r="J17" s="46"/>
      <c r="K17" s="46"/>
      <c r="L17" s="46"/>
      <c r="M17" s="46"/>
      <c r="N17" s="46"/>
      <c r="O17" s="46"/>
      <c r="P17" s="46"/>
      <c r="Q17" s="46"/>
      <c r="R17" s="46"/>
      <c r="S17" s="46"/>
      <c r="T17" s="46"/>
      <c r="U17" s="46"/>
      <c r="V17" s="46"/>
      <c r="W17" s="46"/>
      <c r="X17" s="46"/>
      <c r="Y17" s="46"/>
      <c r="Z17" s="46"/>
    </row>
    <row r="18" ht="14.25" customHeight="1">
      <c r="A18" s="54"/>
      <c r="B18" s="51" t="s">
        <v>66</v>
      </c>
      <c r="C18" s="49">
        <f>IF(C17="","",IF(AND(MONTH(C17)&gt;=1,MONTH(C17)&lt;=3),1,IF(AND(MONTH(C17)&gt;=4,MONTH(C17)&lt;=6),2,IF(AND(MONTH(C17)&gt;=7,MONTH(C17)&lt;=9),3,4))))</f>
        <v>1</v>
      </c>
      <c r="D18" s="54"/>
      <c r="E18" s="51" t="s">
        <v>67</v>
      </c>
      <c r="F18" s="53" t="s">
        <v>68</v>
      </c>
      <c r="G18" s="46"/>
      <c r="H18" s="46"/>
      <c r="I18" s="46"/>
      <c r="J18" s="46"/>
      <c r="K18" s="46"/>
      <c r="L18" s="46"/>
      <c r="M18" s="46"/>
      <c r="N18" s="46"/>
      <c r="O18" s="46"/>
      <c r="P18" s="46"/>
      <c r="Q18" s="46"/>
      <c r="R18" s="46"/>
      <c r="S18" s="46"/>
      <c r="T18" s="46"/>
      <c r="U18" s="46"/>
      <c r="V18" s="46"/>
      <c r="W18" s="46"/>
      <c r="X18" s="46"/>
      <c r="Y18" s="46"/>
      <c r="Z18" s="46"/>
    </row>
    <row r="19" ht="14.25" customHeight="1">
      <c r="A19" s="54"/>
      <c r="B19" s="51" t="s">
        <v>69</v>
      </c>
      <c r="C19" s="52">
        <v>46056.0</v>
      </c>
      <c r="D19" s="54"/>
      <c r="E19" s="51" t="s">
        <v>70</v>
      </c>
      <c r="F19" s="53" t="s">
        <v>71</v>
      </c>
      <c r="G19" s="46"/>
      <c r="H19" s="46"/>
      <c r="I19" s="46"/>
      <c r="J19" s="46"/>
      <c r="K19" s="46"/>
      <c r="L19" s="46"/>
      <c r="M19" s="46"/>
      <c r="N19" s="46"/>
      <c r="O19" s="46"/>
      <c r="P19" s="46"/>
      <c r="Q19" s="46"/>
      <c r="R19" s="46"/>
      <c r="S19" s="46"/>
      <c r="T19" s="46"/>
      <c r="U19" s="46"/>
      <c r="V19" s="46"/>
      <c r="W19" s="46"/>
      <c r="X19" s="46"/>
      <c r="Y19" s="46"/>
      <c r="Z19" s="46"/>
    </row>
    <row r="20" ht="14.25" customHeight="1">
      <c r="A20" s="55"/>
      <c r="B20" s="51" t="s">
        <v>66</v>
      </c>
      <c r="C20" s="49">
        <f>IF(C19="","",IF(AND(MONTH(C19)&gt;=1,MONTH(C19)&lt;=3),1,IF(AND(MONTH(C19)&gt;=4,MONTH(C19)&lt;=6),2,IF(AND(MONTH(C19)&gt;=7,MONTH(C19)&lt;=9),3,4))))</f>
        <v>1</v>
      </c>
      <c r="D20" s="55"/>
      <c r="E20" s="51" t="s">
        <v>72</v>
      </c>
      <c r="F20" s="53" t="s">
        <v>73</v>
      </c>
      <c r="G20" s="46"/>
      <c r="H20" s="46"/>
      <c r="I20" s="46"/>
      <c r="J20" s="46"/>
      <c r="K20" s="46"/>
      <c r="L20" s="46"/>
      <c r="M20" s="46"/>
      <c r="N20" s="46"/>
      <c r="O20" s="46"/>
      <c r="P20" s="46"/>
      <c r="Q20" s="46"/>
      <c r="R20" s="46"/>
      <c r="S20" s="46"/>
      <c r="T20" s="46"/>
      <c r="U20" s="46"/>
      <c r="V20" s="46"/>
      <c r="W20" s="46"/>
      <c r="X20" s="46"/>
      <c r="Y20" s="46"/>
      <c r="Z20" s="46"/>
    </row>
    <row r="21" ht="14.25" customHeight="1">
      <c r="A21" s="46"/>
      <c r="B21" s="46"/>
      <c r="C21" s="46"/>
      <c r="D21" s="46"/>
      <c r="E21" s="46"/>
      <c r="F21" s="46"/>
      <c r="G21" s="46"/>
      <c r="H21" s="46"/>
      <c r="I21" s="46"/>
      <c r="J21" s="46"/>
      <c r="K21" s="46"/>
      <c r="L21" s="46"/>
      <c r="M21" s="46"/>
      <c r="N21" s="46"/>
      <c r="O21" s="46"/>
      <c r="P21" s="46"/>
      <c r="Q21" s="46"/>
      <c r="R21" s="46"/>
      <c r="S21" s="46"/>
      <c r="T21" s="46"/>
      <c r="U21" s="46"/>
      <c r="V21" s="46"/>
      <c r="W21" s="46"/>
      <c r="X21" s="46"/>
      <c r="Y21" s="46"/>
      <c r="Z21" s="46"/>
    </row>
    <row r="22" ht="14.25" customHeight="1">
      <c r="A22" s="56" t="s">
        <v>74</v>
      </c>
      <c r="B22" s="56" t="s">
        <v>75</v>
      </c>
      <c r="C22" s="56" t="s">
        <v>76</v>
      </c>
      <c r="D22" s="56" t="s">
        <v>77</v>
      </c>
      <c r="E22" s="56" t="s">
        <v>78</v>
      </c>
      <c r="F22" s="56" t="s">
        <v>79</v>
      </c>
      <c r="G22" s="46"/>
      <c r="H22" s="46"/>
      <c r="I22" s="46"/>
      <c r="J22" s="46"/>
      <c r="K22" s="46"/>
      <c r="L22" s="46"/>
      <c r="M22" s="46"/>
      <c r="N22" s="46"/>
      <c r="O22" s="46"/>
      <c r="P22" s="46"/>
      <c r="Q22" s="46"/>
      <c r="R22" s="46"/>
      <c r="S22" s="46"/>
      <c r="T22" s="46"/>
      <c r="U22" s="46"/>
      <c r="V22" s="46"/>
      <c r="W22" s="46"/>
      <c r="X22" s="46"/>
      <c r="Y22" s="46"/>
      <c r="Z22" s="46"/>
    </row>
    <row r="23" ht="14.25" customHeight="1">
      <c r="A23" s="57">
        <v>5.0201706E7</v>
      </c>
      <c r="B23" s="58" t="str">
        <f t="array" ref="B23">IFERROR(INDEX(UNSPSCDes,MATCH(INDIRECT(ADDRESS(ROW(),COLUMN()-1,4)),UNSPSCCode,0)),"")</f>
        <v>Café</v>
      </c>
      <c r="C23" s="59" t="s">
        <v>80</v>
      </c>
      <c r="D23" s="60">
        <v>156.25</v>
      </c>
      <c r="E23" s="61">
        <v>400.0</v>
      </c>
      <c r="F23" s="62">
        <f t="shared" ref="F23:F30" si="1">INDIRECT(ADDRESS(ROW(),COLUMN()-2,4))*INDIRECT(ADDRESS(ROW(),COLUMN()-1,4))</f>
        <v>62500</v>
      </c>
      <c r="G23" s="46"/>
      <c r="H23" s="46"/>
      <c r="I23" s="46"/>
      <c r="J23" s="46"/>
      <c r="K23" s="46"/>
      <c r="L23" s="46"/>
      <c r="M23" s="46"/>
      <c r="N23" s="46"/>
      <c r="O23" s="46"/>
      <c r="P23" s="46"/>
      <c r="Q23" s="46"/>
      <c r="R23" s="46"/>
      <c r="S23" s="46"/>
      <c r="T23" s="46"/>
      <c r="U23" s="46"/>
      <c r="V23" s="46"/>
      <c r="W23" s="46"/>
      <c r="X23" s="46"/>
      <c r="Y23" s="46"/>
      <c r="Z23" s="46"/>
    </row>
    <row r="24" ht="13.5" customHeight="1">
      <c r="A24" s="57">
        <v>5.0161509E7</v>
      </c>
      <c r="B24" s="58" t="str">
        <f t="array" ref="B24">IFERROR(INDEX(UNSPSCDes,MATCH(INDIRECT(ADDRESS(ROW(),COLUMN()-1,4)),UNSPSCCode,0)),"")</f>
        <v>Azucares naturales o productos endulzantes</v>
      </c>
      <c r="C24" s="59" t="s">
        <v>81</v>
      </c>
      <c r="D24" s="60">
        <v>961.56</v>
      </c>
      <c r="E24" s="61">
        <v>65.0</v>
      </c>
      <c r="F24" s="62">
        <f t="shared" si="1"/>
        <v>62501.4</v>
      </c>
      <c r="G24" s="46"/>
      <c r="H24" s="46"/>
      <c r="I24" s="46"/>
      <c r="J24" s="46"/>
      <c r="K24" s="46"/>
      <c r="L24" s="46"/>
      <c r="M24" s="46"/>
      <c r="N24" s="46"/>
      <c r="O24" s="46"/>
      <c r="P24" s="46"/>
      <c r="Q24" s="46"/>
      <c r="R24" s="46"/>
      <c r="S24" s="46"/>
      <c r="T24" s="46"/>
      <c r="U24" s="46"/>
      <c r="V24" s="46"/>
      <c r="W24" s="46"/>
      <c r="X24" s="46"/>
      <c r="Y24" s="46"/>
      <c r="Z24" s="46"/>
    </row>
    <row r="25" ht="13.5" customHeight="1">
      <c r="A25" s="57">
        <v>5.0202301E7</v>
      </c>
      <c r="B25" s="58" t="str">
        <f t="array" ref="B25">IFERROR(INDEX(UNSPSCDes,MATCH(INDIRECT(ADDRESS(ROW(),COLUMN()-1,4)),UNSPSCCode,0)),"")</f>
        <v>Agua</v>
      </c>
      <c r="C25" s="59" t="s">
        <v>80</v>
      </c>
      <c r="D25" s="60">
        <v>1041.64</v>
      </c>
      <c r="E25" s="61">
        <v>60.0</v>
      </c>
      <c r="F25" s="62">
        <f t="shared" si="1"/>
        <v>62498.4</v>
      </c>
      <c r="G25" s="46"/>
      <c r="H25" s="46"/>
      <c r="I25" s="46"/>
      <c r="J25" s="46"/>
      <c r="K25" s="46"/>
      <c r="L25" s="46"/>
      <c r="M25" s="46"/>
      <c r="N25" s="46"/>
      <c r="O25" s="46"/>
      <c r="P25" s="46"/>
      <c r="Q25" s="46"/>
      <c r="R25" s="46"/>
      <c r="S25" s="46"/>
      <c r="T25" s="46"/>
      <c r="U25" s="46"/>
      <c r="V25" s="46"/>
      <c r="W25" s="46"/>
      <c r="X25" s="46"/>
      <c r="Y25" s="46"/>
      <c r="Z25" s="46"/>
    </row>
    <row r="26" ht="13.5" customHeight="1">
      <c r="A26" s="57">
        <v>5.0202302E7</v>
      </c>
      <c r="B26" s="58" t="str">
        <f t="array" ref="B26">IFERROR(INDEX(UNSPSCDes,MATCH(INDIRECT(ADDRESS(ROW(),COLUMN()-1,4)),UNSPSCCode,0)),"")</f>
        <v>Hielo</v>
      </c>
      <c r="C26" s="59" t="s">
        <v>82</v>
      </c>
      <c r="D26" s="60">
        <v>892.86</v>
      </c>
      <c r="E26" s="61">
        <v>70.0</v>
      </c>
      <c r="F26" s="62">
        <f t="shared" si="1"/>
        <v>62500.2</v>
      </c>
      <c r="G26" s="46"/>
      <c r="H26" s="46"/>
      <c r="I26" s="46"/>
      <c r="J26" s="46"/>
      <c r="K26" s="46"/>
      <c r="L26" s="46"/>
      <c r="M26" s="46"/>
      <c r="N26" s="46"/>
      <c r="O26" s="46"/>
      <c r="P26" s="46"/>
      <c r="Q26" s="46"/>
      <c r="R26" s="46"/>
      <c r="S26" s="46"/>
      <c r="T26" s="46"/>
      <c r="U26" s="46"/>
      <c r="V26" s="46"/>
      <c r="W26" s="46"/>
      <c r="X26" s="46"/>
      <c r="Y26" s="46"/>
      <c r="Z26" s="46"/>
    </row>
    <row r="27" ht="13.5" customHeight="1">
      <c r="A27" s="57">
        <v>5.0202301E7</v>
      </c>
      <c r="B27" s="58" t="str">
        <f t="array" ref="B27">IFERROR(INDEX(UNSPSCDes,MATCH(INDIRECT(ADDRESS(ROW(),COLUMN()-1,4)),UNSPSCCode,0)),"")</f>
        <v>Agua</v>
      </c>
      <c r="C27" s="59" t="s">
        <v>83</v>
      </c>
      <c r="D27" s="60">
        <v>892.86</v>
      </c>
      <c r="E27" s="61">
        <v>70.0</v>
      </c>
      <c r="F27" s="62">
        <f t="shared" si="1"/>
        <v>62500.2</v>
      </c>
      <c r="G27" s="46"/>
      <c r="H27" s="46"/>
      <c r="I27" s="46"/>
      <c r="J27" s="46"/>
      <c r="K27" s="46"/>
      <c r="L27" s="46"/>
      <c r="M27" s="46"/>
      <c r="N27" s="46"/>
      <c r="O27" s="46"/>
      <c r="P27" s="46"/>
      <c r="Q27" s="46"/>
      <c r="R27" s="46"/>
      <c r="S27" s="46"/>
      <c r="T27" s="46"/>
      <c r="U27" s="46"/>
      <c r="V27" s="46"/>
      <c r="W27" s="46"/>
      <c r="X27" s="46"/>
      <c r="Y27" s="46"/>
      <c r="Z27" s="46"/>
    </row>
    <row r="28" ht="13.5" customHeight="1">
      <c r="A28" s="57">
        <v>5.0202306E7</v>
      </c>
      <c r="B28" s="58" t="str">
        <f t="array" ref="B28">IFERROR(INDEX(UNSPSCDes,MATCH(INDIRECT(ADDRESS(ROW(),COLUMN()-1,4)),UNSPSCCode,0)),"")</f>
        <v>Refrescos</v>
      </c>
      <c r="C28" s="59" t="s">
        <v>82</v>
      </c>
      <c r="D28" s="60">
        <v>260.42</v>
      </c>
      <c r="E28" s="61">
        <v>240.0</v>
      </c>
      <c r="F28" s="62">
        <f t="shared" si="1"/>
        <v>62500.8</v>
      </c>
      <c r="G28" s="46"/>
      <c r="H28" s="46"/>
      <c r="I28" s="46"/>
      <c r="J28" s="46"/>
      <c r="K28" s="46"/>
      <c r="L28" s="46"/>
      <c r="M28" s="46"/>
      <c r="N28" s="46"/>
      <c r="O28" s="46"/>
      <c r="P28" s="46"/>
      <c r="Q28" s="46"/>
      <c r="R28" s="46"/>
      <c r="S28" s="46"/>
      <c r="T28" s="46"/>
      <c r="U28" s="46"/>
      <c r="V28" s="46"/>
      <c r="W28" s="46"/>
      <c r="X28" s="46"/>
      <c r="Y28" s="46"/>
      <c r="Z28" s="46"/>
    </row>
    <row r="29" ht="13.5" customHeight="1">
      <c r="A29" s="57">
        <v>5.0191507E7</v>
      </c>
      <c r="B29" s="58" t="str">
        <f t="array" ref="B29">IFERROR(INDEX(UNSPSCDes,MATCH(INDIRECT(ADDRESS(ROW(),COLUMN()-1,4)),UNSPSCCode,0)),"")</f>
        <v>Sopas o sudados preparados de repisa</v>
      </c>
      <c r="C29" s="59" t="s">
        <v>80</v>
      </c>
      <c r="D29" s="60">
        <v>1562.5</v>
      </c>
      <c r="E29" s="61">
        <v>40.0</v>
      </c>
      <c r="F29" s="62">
        <f t="shared" si="1"/>
        <v>62500</v>
      </c>
      <c r="G29" s="46"/>
      <c r="H29" s="46"/>
      <c r="I29" s="46"/>
      <c r="J29" s="46"/>
      <c r="K29" s="46"/>
      <c r="L29" s="46"/>
      <c r="M29" s="46"/>
      <c r="N29" s="46"/>
      <c r="O29" s="46"/>
      <c r="P29" s="46"/>
      <c r="Q29" s="46"/>
      <c r="R29" s="46"/>
      <c r="S29" s="46"/>
      <c r="T29" s="46"/>
      <c r="U29" s="46"/>
      <c r="V29" s="46"/>
      <c r="W29" s="46"/>
      <c r="X29" s="46"/>
      <c r="Y29" s="46"/>
      <c r="Z29" s="46"/>
    </row>
    <row r="30" ht="13.5" customHeight="1">
      <c r="A30" s="57">
        <v>5.0193101E7</v>
      </c>
      <c r="B30" s="58" t="str">
        <f t="array" ref="B30">IFERROR(INDEX(UNSPSCDes,MATCH(INDIRECT(ADDRESS(ROW(),COLUMN()-1,4)),UNSPSCCode,0)),"")</f>
        <v>Pasa bocas mezcla instantáneas</v>
      </c>
      <c r="C30" s="59" t="s">
        <v>80</v>
      </c>
      <c r="D30" s="60">
        <v>624.99</v>
      </c>
      <c r="E30" s="61">
        <v>100.0</v>
      </c>
      <c r="F30" s="62">
        <f t="shared" si="1"/>
        <v>62499</v>
      </c>
      <c r="G30" s="46"/>
      <c r="H30" s="46"/>
      <c r="I30" s="46"/>
      <c r="J30" s="46"/>
      <c r="K30" s="46"/>
      <c r="L30" s="46"/>
      <c r="M30" s="46"/>
      <c r="N30" s="46"/>
      <c r="O30" s="46"/>
      <c r="P30" s="46"/>
      <c r="Q30" s="46"/>
      <c r="R30" s="46"/>
      <c r="S30" s="46"/>
      <c r="T30" s="46"/>
      <c r="U30" s="46"/>
      <c r="V30" s="46"/>
      <c r="W30" s="46"/>
      <c r="X30" s="46"/>
      <c r="Y30" s="46"/>
      <c r="Z30" s="46"/>
    </row>
    <row r="31" ht="14.25" customHeight="1">
      <c r="A31" s="57"/>
      <c r="B31" s="58"/>
      <c r="C31" s="59"/>
      <c r="D31" s="60"/>
      <c r="E31" s="61" t="s">
        <v>84</v>
      </c>
      <c r="F31" s="62">
        <f>SUM(F23:F30)</f>
        <v>500000</v>
      </c>
      <c r="G31" s="46"/>
      <c r="H31" s="46" t="str">
        <f>C16</f>
        <v>Bienes</v>
      </c>
      <c r="I31" s="46" t="str">
        <f>E16</f>
        <v>No</v>
      </c>
      <c r="J31" s="46" t="str">
        <f>D16</f>
        <v>Compras Menores</v>
      </c>
      <c r="K31" s="46"/>
      <c r="L31" s="46"/>
      <c r="M31" s="46"/>
      <c r="N31" s="46"/>
      <c r="O31" s="46"/>
      <c r="P31" s="46"/>
      <c r="Q31" s="46"/>
      <c r="R31" s="46"/>
      <c r="S31" s="46"/>
      <c r="T31" s="46"/>
      <c r="U31" s="46"/>
      <c r="V31" s="46"/>
      <c r="W31" s="46"/>
      <c r="X31" s="46"/>
      <c r="Y31" s="46"/>
      <c r="Z31" s="46"/>
    </row>
    <row r="32" ht="14.25" customHeight="1">
      <c r="A32" s="46"/>
      <c r="B32" s="46"/>
      <c r="C32" s="46"/>
      <c r="D32" s="46"/>
      <c r="E32" s="46"/>
      <c r="F32" s="46"/>
      <c r="G32" s="46"/>
      <c r="H32" s="46"/>
      <c r="I32" s="46"/>
      <c r="J32" s="46"/>
      <c r="K32" s="46"/>
      <c r="L32" s="46"/>
      <c r="M32" s="46"/>
      <c r="N32" s="46"/>
      <c r="O32" s="46"/>
      <c r="P32" s="46"/>
      <c r="Q32" s="46"/>
      <c r="R32" s="46"/>
      <c r="S32" s="46"/>
      <c r="T32" s="46"/>
      <c r="U32" s="46"/>
      <c r="V32" s="46"/>
      <c r="W32" s="46"/>
      <c r="X32" s="46"/>
      <c r="Y32" s="46"/>
      <c r="Z32" s="46"/>
    </row>
    <row r="33" ht="14.25" customHeight="1">
      <c r="A33" s="47" t="s">
        <v>50</v>
      </c>
      <c r="B33" s="47" t="s">
        <v>51</v>
      </c>
      <c r="C33" s="47" t="s">
        <v>52</v>
      </c>
      <c r="D33" s="47" t="s">
        <v>53</v>
      </c>
      <c r="E33" s="47" t="s">
        <v>54</v>
      </c>
      <c r="F33" s="47" t="s">
        <v>55</v>
      </c>
      <c r="G33" s="46"/>
      <c r="H33" s="46"/>
      <c r="I33" s="46"/>
      <c r="J33" s="46"/>
      <c r="K33" s="46"/>
      <c r="L33" s="46"/>
      <c r="M33" s="46"/>
      <c r="N33" s="46"/>
      <c r="O33" s="46"/>
      <c r="P33" s="46"/>
      <c r="Q33" s="46"/>
      <c r="R33" s="46"/>
      <c r="S33" s="46"/>
      <c r="T33" s="46"/>
      <c r="U33" s="46"/>
      <c r="V33" s="46"/>
      <c r="W33" s="46"/>
      <c r="X33" s="46"/>
      <c r="Y33" s="46"/>
      <c r="Z33" s="46"/>
    </row>
    <row r="34" ht="14.25" customHeight="1">
      <c r="A34" s="48" t="s">
        <v>85</v>
      </c>
      <c r="B34" s="48" t="s">
        <v>86</v>
      </c>
      <c r="C34" s="48" t="s">
        <v>58</v>
      </c>
      <c r="D34" s="48" t="s">
        <v>59</v>
      </c>
      <c r="E34" s="48" t="s">
        <v>60</v>
      </c>
      <c r="F34" s="49"/>
      <c r="G34" s="46"/>
      <c r="H34" s="46"/>
      <c r="I34" s="46"/>
      <c r="J34" s="46"/>
      <c r="K34" s="46"/>
      <c r="L34" s="46"/>
      <c r="M34" s="46"/>
      <c r="N34" s="46"/>
      <c r="O34" s="46"/>
      <c r="P34" s="46"/>
      <c r="Q34" s="46"/>
      <c r="R34" s="46"/>
      <c r="S34" s="46"/>
      <c r="T34" s="46"/>
      <c r="U34" s="46"/>
      <c r="V34" s="46"/>
      <c r="W34" s="46"/>
      <c r="X34" s="46"/>
      <c r="Y34" s="46"/>
      <c r="Z34" s="46"/>
    </row>
    <row r="35" ht="14.25" customHeight="1">
      <c r="A35" s="50" t="s">
        <v>61</v>
      </c>
      <c r="B35" s="51" t="s">
        <v>62</v>
      </c>
      <c r="C35" s="52">
        <v>46140.0</v>
      </c>
      <c r="D35" s="50" t="s">
        <v>63</v>
      </c>
      <c r="E35" s="51" t="s">
        <v>64</v>
      </c>
      <c r="F35" s="53" t="s">
        <v>65</v>
      </c>
      <c r="G35" s="46"/>
      <c r="H35" s="46"/>
      <c r="I35" s="46"/>
      <c r="J35" s="46"/>
      <c r="K35" s="46"/>
      <c r="L35" s="46"/>
      <c r="M35" s="46"/>
      <c r="N35" s="46"/>
      <c r="O35" s="46"/>
      <c r="P35" s="46"/>
      <c r="Q35" s="46"/>
      <c r="R35" s="46"/>
      <c r="S35" s="46"/>
      <c r="T35" s="46"/>
      <c r="U35" s="46"/>
      <c r="V35" s="46"/>
      <c r="W35" s="46"/>
      <c r="X35" s="46"/>
      <c r="Y35" s="46"/>
      <c r="Z35" s="46"/>
    </row>
    <row r="36" ht="14.25" customHeight="1">
      <c r="A36" s="54"/>
      <c r="B36" s="51" t="s">
        <v>66</v>
      </c>
      <c r="C36" s="49">
        <f>IF(C35="","",IF(AND(MONTH(C35)&gt;=1,MONTH(C35)&lt;=3),1,IF(AND(MONTH(C35)&gt;=4,MONTH(C35)&lt;=6),2,IF(AND(MONTH(C35)&gt;=7,MONTH(C35)&lt;=9),3,4))))</f>
        <v>2</v>
      </c>
      <c r="D36" s="54"/>
      <c r="E36" s="51" t="s">
        <v>67</v>
      </c>
      <c r="F36" s="53" t="s">
        <v>68</v>
      </c>
      <c r="G36" s="46"/>
      <c r="H36" s="46"/>
      <c r="I36" s="46"/>
      <c r="J36" s="46"/>
      <c r="K36" s="46"/>
      <c r="L36" s="46"/>
      <c r="M36" s="46"/>
      <c r="N36" s="46"/>
      <c r="O36" s="46"/>
      <c r="P36" s="46"/>
      <c r="Q36" s="46"/>
      <c r="R36" s="46"/>
      <c r="S36" s="46"/>
      <c r="T36" s="46"/>
      <c r="U36" s="46"/>
      <c r="V36" s="46"/>
      <c r="W36" s="46"/>
      <c r="X36" s="46"/>
      <c r="Y36" s="46"/>
      <c r="Z36" s="46"/>
    </row>
    <row r="37" ht="14.25" customHeight="1">
      <c r="A37" s="54"/>
      <c r="B37" s="51" t="s">
        <v>69</v>
      </c>
      <c r="C37" s="52">
        <v>46147.0</v>
      </c>
      <c r="D37" s="54"/>
      <c r="E37" s="51" t="s">
        <v>70</v>
      </c>
      <c r="F37" s="53" t="s">
        <v>71</v>
      </c>
      <c r="G37" s="46"/>
      <c r="H37" s="46"/>
      <c r="I37" s="46"/>
      <c r="J37" s="46"/>
      <c r="K37" s="46"/>
      <c r="L37" s="46"/>
      <c r="M37" s="46"/>
      <c r="N37" s="46"/>
      <c r="O37" s="46"/>
      <c r="P37" s="46"/>
      <c r="Q37" s="46"/>
      <c r="R37" s="46"/>
      <c r="S37" s="46"/>
      <c r="T37" s="46"/>
      <c r="U37" s="46"/>
      <c r="V37" s="46"/>
      <c r="W37" s="46"/>
      <c r="X37" s="46"/>
      <c r="Y37" s="46"/>
      <c r="Z37" s="46"/>
    </row>
    <row r="38" ht="14.25" customHeight="1">
      <c r="A38" s="55"/>
      <c r="B38" s="51" t="s">
        <v>66</v>
      </c>
      <c r="C38" s="49">
        <f>IF(C37="","",IF(AND(MONTH(C37)&gt;=1,MONTH(C37)&lt;=3),1,IF(AND(MONTH(C37)&gt;=4,MONTH(C37)&lt;=6),2,IF(AND(MONTH(C37)&gt;=7,MONTH(C37)&lt;=9),3,4))))</f>
        <v>2</v>
      </c>
      <c r="D38" s="55"/>
      <c r="E38" s="51" t="s">
        <v>72</v>
      </c>
      <c r="F38" s="53" t="s">
        <v>73</v>
      </c>
      <c r="G38" s="46"/>
      <c r="H38" s="46"/>
      <c r="I38" s="46"/>
      <c r="J38" s="46"/>
      <c r="K38" s="46"/>
      <c r="L38" s="46"/>
      <c r="M38" s="46"/>
      <c r="N38" s="46"/>
      <c r="O38" s="46"/>
      <c r="P38" s="46"/>
      <c r="Q38" s="46"/>
      <c r="R38" s="46"/>
      <c r="S38" s="46"/>
      <c r="T38" s="46"/>
      <c r="U38" s="46"/>
      <c r="V38" s="46"/>
      <c r="W38" s="46"/>
      <c r="X38" s="46"/>
      <c r="Y38" s="46"/>
      <c r="Z38" s="46"/>
    </row>
    <row r="39" ht="14.25" customHeight="1">
      <c r="A39" s="46"/>
      <c r="B39" s="46"/>
      <c r="C39" s="46"/>
      <c r="D39" s="46"/>
      <c r="E39" s="46"/>
      <c r="F39" s="46"/>
      <c r="G39" s="46"/>
      <c r="H39" s="46"/>
      <c r="I39" s="46"/>
      <c r="J39" s="46"/>
      <c r="K39" s="46"/>
      <c r="L39" s="46"/>
      <c r="M39" s="46"/>
      <c r="N39" s="46"/>
      <c r="O39" s="46"/>
      <c r="P39" s="46"/>
      <c r="Q39" s="46"/>
      <c r="R39" s="46"/>
      <c r="S39" s="46"/>
      <c r="T39" s="46"/>
      <c r="U39" s="46"/>
      <c r="V39" s="46"/>
      <c r="W39" s="46"/>
      <c r="X39" s="46"/>
      <c r="Y39" s="46"/>
      <c r="Z39" s="46"/>
    </row>
    <row r="40" ht="14.25" customHeight="1">
      <c r="A40" s="56" t="s">
        <v>74</v>
      </c>
      <c r="B40" s="56" t="s">
        <v>75</v>
      </c>
      <c r="C40" s="56" t="s">
        <v>76</v>
      </c>
      <c r="D40" s="56" t="s">
        <v>77</v>
      </c>
      <c r="E40" s="56" t="s">
        <v>78</v>
      </c>
      <c r="F40" s="56" t="s">
        <v>79</v>
      </c>
      <c r="G40" s="46"/>
      <c r="H40" s="46"/>
      <c r="I40" s="46"/>
      <c r="J40" s="46"/>
      <c r="K40" s="46"/>
      <c r="L40" s="46"/>
      <c r="M40" s="46"/>
      <c r="N40" s="46"/>
      <c r="O40" s="46"/>
      <c r="P40" s="46"/>
      <c r="Q40" s="46"/>
      <c r="R40" s="46"/>
      <c r="S40" s="46"/>
      <c r="T40" s="46"/>
      <c r="U40" s="46"/>
      <c r="V40" s="46"/>
      <c r="W40" s="46"/>
      <c r="X40" s="46"/>
      <c r="Y40" s="46"/>
      <c r="Z40" s="46"/>
    </row>
    <row r="41" ht="14.25" customHeight="1">
      <c r="A41" s="57">
        <v>5.0201706E7</v>
      </c>
      <c r="B41" s="63" t="str">
        <f t="array" ref="B41">IFERROR(INDEX(UNSPSCDes,MATCH(INDIRECT(ADDRESS(ROW(),COLUMN()-1,4)),UNSPSCCode,0)),"")</f>
        <v>Café</v>
      </c>
      <c r="C41" s="59" t="s">
        <v>80</v>
      </c>
      <c r="D41" s="60">
        <v>62.5</v>
      </c>
      <c r="E41" s="61">
        <v>400.0</v>
      </c>
      <c r="F41" s="62">
        <f t="shared" ref="F41:F48" si="2">INDIRECT(ADDRESS(ROW(),COLUMN()-2,4))*INDIRECT(ADDRESS(ROW(),COLUMN()-1,4))</f>
        <v>25000</v>
      </c>
      <c r="G41" s="46"/>
      <c r="H41" s="46"/>
      <c r="I41" s="46"/>
      <c r="J41" s="46"/>
      <c r="K41" s="46"/>
      <c r="L41" s="46"/>
      <c r="M41" s="46"/>
      <c r="N41" s="46"/>
      <c r="O41" s="46"/>
      <c r="P41" s="46"/>
      <c r="Q41" s="46"/>
      <c r="R41" s="46"/>
      <c r="S41" s="46"/>
      <c r="T41" s="46"/>
      <c r="U41" s="46"/>
      <c r="V41" s="46"/>
      <c r="W41" s="46"/>
      <c r="X41" s="46"/>
      <c r="Y41" s="46"/>
      <c r="Z41" s="46"/>
    </row>
    <row r="42" ht="14.25" customHeight="1">
      <c r="A42" s="57">
        <v>5.0202301E7</v>
      </c>
      <c r="B42" s="63" t="str">
        <f t="array" ref="B42">IFERROR(INDEX(UNSPSCDes,MATCH(INDIRECT(ADDRESS(ROW(),COLUMN()-1,4)),UNSPSCCode,0)),"")</f>
        <v>Agua</v>
      </c>
      <c r="C42" s="59" t="s">
        <v>80</v>
      </c>
      <c r="D42" s="60">
        <v>416.7</v>
      </c>
      <c r="E42" s="61">
        <v>60.0</v>
      </c>
      <c r="F42" s="62">
        <f t="shared" si="2"/>
        <v>25002</v>
      </c>
      <c r="G42" s="46"/>
      <c r="H42" s="46"/>
      <c r="I42" s="46"/>
      <c r="J42" s="46"/>
      <c r="K42" s="46"/>
      <c r="L42" s="46"/>
      <c r="M42" s="46"/>
      <c r="N42" s="46"/>
      <c r="O42" s="46"/>
      <c r="P42" s="46"/>
      <c r="Q42" s="46"/>
      <c r="R42" s="46"/>
      <c r="S42" s="46"/>
      <c r="T42" s="46"/>
      <c r="U42" s="46"/>
      <c r="V42" s="46"/>
      <c r="W42" s="46"/>
      <c r="X42" s="46"/>
      <c r="Y42" s="46"/>
      <c r="Z42" s="46"/>
    </row>
    <row r="43" ht="14.25" customHeight="1">
      <c r="A43" s="57">
        <v>5.0202302E7</v>
      </c>
      <c r="B43" s="63" t="str">
        <f t="array" ref="B43">IFERROR(INDEX(UNSPSCDes,MATCH(INDIRECT(ADDRESS(ROW(),COLUMN()-1,4)),UNSPSCCode,0)),"")</f>
        <v>Hielo</v>
      </c>
      <c r="C43" s="59" t="s">
        <v>82</v>
      </c>
      <c r="D43" s="60">
        <v>357.12</v>
      </c>
      <c r="E43" s="61">
        <v>70.0</v>
      </c>
      <c r="F43" s="62">
        <f t="shared" si="2"/>
        <v>24998.4</v>
      </c>
      <c r="G43" s="46"/>
      <c r="H43" s="46"/>
      <c r="I43" s="46"/>
      <c r="J43" s="46"/>
      <c r="K43" s="46"/>
      <c r="L43" s="46"/>
      <c r="M43" s="46"/>
      <c r="N43" s="46"/>
      <c r="O43" s="46"/>
      <c r="P43" s="46"/>
      <c r="Q43" s="46"/>
      <c r="R43" s="46"/>
      <c r="S43" s="46"/>
      <c r="T43" s="46"/>
      <c r="U43" s="46"/>
      <c r="V43" s="46"/>
      <c r="W43" s="46"/>
      <c r="X43" s="46"/>
      <c r="Y43" s="46"/>
      <c r="Z43" s="46"/>
    </row>
    <row r="44" ht="14.25" customHeight="1">
      <c r="A44" s="57">
        <v>5.0202301E7</v>
      </c>
      <c r="B44" s="63" t="str">
        <f t="array" ref="B44">IFERROR(INDEX(UNSPSCDes,MATCH(INDIRECT(ADDRESS(ROW(),COLUMN()-1,4)),UNSPSCCode,0)),"")</f>
        <v>Agua</v>
      </c>
      <c r="C44" s="59" t="s">
        <v>83</v>
      </c>
      <c r="D44" s="60">
        <v>357.14</v>
      </c>
      <c r="E44" s="61">
        <v>70.0</v>
      </c>
      <c r="F44" s="62">
        <f t="shared" si="2"/>
        <v>24999.8</v>
      </c>
      <c r="G44" s="46"/>
      <c r="H44" s="46"/>
      <c r="I44" s="46"/>
      <c r="J44" s="46"/>
      <c r="K44" s="46"/>
      <c r="L44" s="46"/>
      <c r="M44" s="46"/>
      <c r="N44" s="46"/>
      <c r="O44" s="46"/>
      <c r="P44" s="46"/>
      <c r="Q44" s="46"/>
      <c r="R44" s="46"/>
      <c r="S44" s="46"/>
      <c r="T44" s="46"/>
      <c r="U44" s="46"/>
      <c r="V44" s="46"/>
      <c r="W44" s="46"/>
      <c r="X44" s="46"/>
      <c r="Y44" s="46"/>
      <c r="Z44" s="46"/>
    </row>
    <row r="45" ht="14.25" customHeight="1">
      <c r="A45" s="57">
        <v>5.0202306E7</v>
      </c>
      <c r="B45" s="63" t="str">
        <f t="array" ref="B45">IFERROR(INDEX(UNSPSCDes,MATCH(INDIRECT(ADDRESS(ROW(),COLUMN()-1,4)),UNSPSCCode,0)),"")</f>
        <v>Refrescos</v>
      </c>
      <c r="C45" s="59" t="s">
        <v>82</v>
      </c>
      <c r="D45" s="60">
        <v>104.17</v>
      </c>
      <c r="E45" s="61">
        <v>240.0</v>
      </c>
      <c r="F45" s="62">
        <f t="shared" si="2"/>
        <v>25000.8</v>
      </c>
      <c r="G45" s="46"/>
      <c r="H45" s="46"/>
      <c r="I45" s="46"/>
      <c r="J45" s="46"/>
      <c r="K45" s="46"/>
      <c r="L45" s="46"/>
      <c r="M45" s="46"/>
      <c r="N45" s="46"/>
      <c r="O45" s="46"/>
      <c r="P45" s="46"/>
      <c r="Q45" s="46"/>
      <c r="R45" s="46"/>
      <c r="S45" s="46"/>
      <c r="T45" s="46"/>
      <c r="U45" s="46"/>
      <c r="V45" s="46"/>
      <c r="W45" s="46"/>
      <c r="X45" s="46"/>
      <c r="Y45" s="46"/>
      <c r="Z45" s="46"/>
    </row>
    <row r="46" ht="14.25" customHeight="1">
      <c r="A46" s="57">
        <v>5.0191507E7</v>
      </c>
      <c r="B46" s="63" t="str">
        <f t="array" ref="B46">IFERROR(INDEX(UNSPSCDes,MATCH(INDIRECT(ADDRESS(ROW(),COLUMN()-1,4)),UNSPSCCode,0)),"")</f>
        <v>Sopas o sudados preparados de repisa</v>
      </c>
      <c r="C46" s="59" t="s">
        <v>80</v>
      </c>
      <c r="D46" s="60">
        <v>625.0</v>
      </c>
      <c r="E46" s="61">
        <v>40.0</v>
      </c>
      <c r="F46" s="62">
        <f t="shared" si="2"/>
        <v>25000</v>
      </c>
      <c r="G46" s="46"/>
      <c r="H46" s="46"/>
      <c r="I46" s="46"/>
      <c r="J46" s="46"/>
      <c r="K46" s="46"/>
      <c r="L46" s="46"/>
      <c r="M46" s="46"/>
      <c r="N46" s="46"/>
      <c r="O46" s="46"/>
      <c r="P46" s="46"/>
      <c r="Q46" s="46"/>
      <c r="R46" s="46"/>
      <c r="S46" s="46"/>
      <c r="T46" s="46"/>
      <c r="U46" s="46"/>
      <c r="V46" s="46"/>
      <c r="W46" s="46"/>
      <c r="X46" s="46"/>
      <c r="Y46" s="46"/>
      <c r="Z46" s="46"/>
    </row>
    <row r="47" ht="14.25" customHeight="1">
      <c r="A47" s="57">
        <v>5.0193101E7</v>
      </c>
      <c r="B47" s="63" t="str">
        <f t="array" ref="B47">IFERROR(INDEX(UNSPSCDes,MATCH(INDIRECT(ADDRESS(ROW(),COLUMN()-1,4)),UNSPSCCode,0)),"")</f>
        <v>Pasa bocas mezcla instantáneas</v>
      </c>
      <c r="C47" s="59" t="s">
        <v>80</v>
      </c>
      <c r="D47" s="60">
        <v>250.0</v>
      </c>
      <c r="E47" s="61">
        <v>100.0</v>
      </c>
      <c r="F47" s="62">
        <f t="shared" si="2"/>
        <v>25000</v>
      </c>
      <c r="G47" s="46"/>
      <c r="H47" s="46"/>
      <c r="I47" s="46"/>
      <c r="J47" s="46"/>
      <c r="K47" s="46"/>
      <c r="L47" s="46"/>
      <c r="M47" s="46"/>
      <c r="N47" s="46"/>
      <c r="O47" s="46"/>
      <c r="P47" s="46"/>
      <c r="Q47" s="46"/>
      <c r="R47" s="46"/>
      <c r="S47" s="46"/>
      <c r="T47" s="46"/>
      <c r="U47" s="46"/>
      <c r="V47" s="46"/>
      <c r="W47" s="46"/>
      <c r="X47" s="46"/>
      <c r="Y47" s="46"/>
      <c r="Z47" s="46"/>
    </row>
    <row r="48" ht="14.25" customHeight="1">
      <c r="A48" s="57">
        <v>5.0192703E7</v>
      </c>
      <c r="B48" s="63" t="str">
        <f t="array" ref="B48">IFERROR(INDEX(UNSPSCDes,MATCH(INDIRECT(ADDRESS(ROW(),COLUMN()-1,4)),UNSPSCCode,0)),"")</f>
        <v>Comidas combinadas de repisa</v>
      </c>
      <c r="C48" s="59" t="s">
        <v>87</v>
      </c>
      <c r="D48" s="60">
        <v>166.66</v>
      </c>
      <c r="E48" s="61">
        <v>150.0</v>
      </c>
      <c r="F48" s="62">
        <f t="shared" si="2"/>
        <v>24999</v>
      </c>
      <c r="G48" s="46"/>
      <c r="H48" s="46"/>
      <c r="I48" s="46"/>
      <c r="J48" s="46"/>
      <c r="K48" s="46"/>
      <c r="L48" s="46"/>
      <c r="M48" s="46"/>
      <c r="N48" s="46"/>
      <c r="O48" s="46"/>
      <c r="P48" s="46"/>
      <c r="Q48" s="46"/>
      <c r="R48" s="46"/>
      <c r="S48" s="46"/>
      <c r="T48" s="46"/>
      <c r="U48" s="46"/>
      <c r="V48" s="46"/>
      <c r="W48" s="46"/>
      <c r="X48" s="46"/>
      <c r="Y48" s="46"/>
      <c r="Z48" s="46"/>
    </row>
    <row r="49" ht="14.25" customHeight="1">
      <c r="A49" s="57"/>
      <c r="B49" s="63"/>
      <c r="C49" s="59"/>
      <c r="D49" s="60"/>
      <c r="E49" s="61" t="s">
        <v>84</v>
      </c>
      <c r="F49" s="62">
        <f>SUM(F41:F48)</f>
        <v>200000</v>
      </c>
      <c r="G49" s="46"/>
      <c r="H49" s="46" t="str">
        <f>C34</f>
        <v>Bienes</v>
      </c>
      <c r="I49" s="46" t="str">
        <f>E34</f>
        <v>No</v>
      </c>
      <c r="J49" s="46" t="str">
        <f>D34</f>
        <v>Compras Menores</v>
      </c>
      <c r="K49" s="46"/>
      <c r="L49" s="46"/>
      <c r="M49" s="46"/>
      <c r="N49" s="46"/>
      <c r="O49" s="46"/>
      <c r="P49" s="46"/>
      <c r="Q49" s="46"/>
      <c r="R49" s="46"/>
      <c r="S49" s="46"/>
      <c r="T49" s="46"/>
      <c r="U49" s="46"/>
      <c r="V49" s="46"/>
      <c r="W49" s="46"/>
      <c r="X49" s="46"/>
      <c r="Y49" s="46"/>
      <c r="Z49" s="46"/>
    </row>
    <row r="50" ht="14.25" customHeight="1">
      <c r="A50" s="46"/>
      <c r="B50" s="46"/>
      <c r="C50" s="46"/>
      <c r="D50" s="46"/>
      <c r="E50" s="46"/>
      <c r="F50" s="46"/>
      <c r="G50" s="46"/>
      <c r="H50" s="46"/>
      <c r="I50" s="46"/>
      <c r="J50" s="46"/>
      <c r="K50" s="46"/>
      <c r="L50" s="46"/>
      <c r="M50" s="46"/>
      <c r="N50" s="46"/>
      <c r="O50" s="46"/>
      <c r="P50" s="46"/>
      <c r="Q50" s="46"/>
      <c r="R50" s="46"/>
      <c r="S50" s="46"/>
      <c r="T50" s="46"/>
      <c r="U50" s="46"/>
      <c r="V50" s="46"/>
      <c r="W50" s="46"/>
      <c r="X50" s="46"/>
      <c r="Y50" s="46"/>
      <c r="Z50" s="46"/>
    </row>
    <row r="51" ht="14.25" customHeight="1">
      <c r="A51" s="47" t="s">
        <v>50</v>
      </c>
      <c r="B51" s="47" t="s">
        <v>51</v>
      </c>
      <c r="C51" s="47" t="s">
        <v>52</v>
      </c>
      <c r="D51" s="47" t="s">
        <v>53</v>
      </c>
      <c r="E51" s="47" t="s">
        <v>54</v>
      </c>
      <c r="F51" s="47" t="s">
        <v>55</v>
      </c>
      <c r="G51" s="46"/>
      <c r="H51" s="46"/>
      <c r="I51" s="46"/>
      <c r="J51" s="46"/>
      <c r="K51" s="46"/>
      <c r="L51" s="46"/>
      <c r="M51" s="46"/>
      <c r="N51" s="46"/>
      <c r="O51" s="46"/>
      <c r="P51" s="46"/>
      <c r="Q51" s="46"/>
      <c r="R51" s="46"/>
      <c r="S51" s="46"/>
      <c r="T51" s="46"/>
      <c r="U51" s="46"/>
      <c r="V51" s="46"/>
      <c r="W51" s="46"/>
      <c r="X51" s="46"/>
      <c r="Y51" s="46"/>
      <c r="Z51" s="46"/>
    </row>
    <row r="52" ht="14.25" customHeight="1">
      <c r="A52" s="48" t="s">
        <v>88</v>
      </c>
      <c r="B52" s="48" t="s">
        <v>89</v>
      </c>
      <c r="C52" s="48" t="s">
        <v>58</v>
      </c>
      <c r="D52" s="48" t="s">
        <v>59</v>
      </c>
      <c r="E52" s="48" t="s">
        <v>60</v>
      </c>
      <c r="F52" s="49"/>
      <c r="G52" s="46"/>
      <c r="H52" s="46"/>
      <c r="I52" s="46"/>
      <c r="J52" s="46"/>
      <c r="K52" s="46"/>
      <c r="L52" s="46"/>
      <c r="M52" s="46"/>
      <c r="N52" s="46"/>
      <c r="O52" s="46"/>
      <c r="P52" s="46"/>
      <c r="Q52" s="46"/>
      <c r="R52" s="46"/>
      <c r="S52" s="46"/>
      <c r="T52" s="46"/>
      <c r="U52" s="46"/>
      <c r="V52" s="46"/>
      <c r="W52" s="46"/>
      <c r="X52" s="46"/>
      <c r="Y52" s="46"/>
      <c r="Z52" s="46"/>
    </row>
    <row r="53" ht="14.25" customHeight="1">
      <c r="A53" s="50" t="s">
        <v>61</v>
      </c>
      <c r="B53" s="51" t="s">
        <v>62</v>
      </c>
      <c r="C53" s="52">
        <v>46231.0</v>
      </c>
      <c r="D53" s="50" t="s">
        <v>63</v>
      </c>
      <c r="E53" s="51" t="s">
        <v>64</v>
      </c>
      <c r="F53" s="53" t="s">
        <v>65</v>
      </c>
      <c r="G53" s="46"/>
      <c r="H53" s="46"/>
      <c r="I53" s="46"/>
      <c r="J53" s="46"/>
      <c r="K53" s="46"/>
      <c r="L53" s="46"/>
      <c r="M53" s="46"/>
      <c r="N53" s="46"/>
      <c r="O53" s="46"/>
      <c r="P53" s="46"/>
      <c r="Q53" s="46"/>
      <c r="R53" s="46"/>
      <c r="S53" s="46"/>
      <c r="T53" s="46"/>
      <c r="U53" s="46"/>
      <c r="V53" s="46"/>
      <c r="W53" s="46"/>
      <c r="X53" s="46"/>
      <c r="Y53" s="46"/>
      <c r="Z53" s="46"/>
    </row>
    <row r="54" ht="14.25" customHeight="1">
      <c r="A54" s="54"/>
      <c r="B54" s="51" t="s">
        <v>66</v>
      </c>
      <c r="C54" s="49">
        <f>IF(C53="","",IF(AND(MONTH(C53)&gt;=1,MONTH(C53)&lt;=3),1,IF(AND(MONTH(C53)&gt;=4,MONTH(C53)&lt;=6),2,IF(AND(MONTH(C53)&gt;=7,MONTH(C53)&lt;=9),3,4))))</f>
        <v>3</v>
      </c>
      <c r="D54" s="54"/>
      <c r="E54" s="51" t="s">
        <v>67</v>
      </c>
      <c r="F54" s="53" t="s">
        <v>68</v>
      </c>
      <c r="G54" s="46"/>
      <c r="H54" s="46"/>
      <c r="I54" s="46"/>
      <c r="J54" s="46"/>
      <c r="K54" s="46"/>
      <c r="L54" s="46"/>
      <c r="M54" s="46"/>
      <c r="N54" s="46"/>
      <c r="O54" s="46"/>
      <c r="P54" s="46"/>
      <c r="Q54" s="46"/>
      <c r="R54" s="46"/>
      <c r="S54" s="46"/>
      <c r="T54" s="46"/>
      <c r="U54" s="46"/>
      <c r="V54" s="46"/>
      <c r="W54" s="46"/>
      <c r="X54" s="46"/>
      <c r="Y54" s="46"/>
      <c r="Z54" s="46"/>
    </row>
    <row r="55" ht="14.25" customHeight="1">
      <c r="A55" s="54"/>
      <c r="B55" s="51" t="s">
        <v>69</v>
      </c>
      <c r="C55" s="52">
        <v>46238.0</v>
      </c>
      <c r="D55" s="54"/>
      <c r="E55" s="51" t="s">
        <v>70</v>
      </c>
      <c r="F55" s="53" t="s">
        <v>71</v>
      </c>
      <c r="G55" s="46"/>
      <c r="H55" s="46"/>
      <c r="I55" s="46"/>
      <c r="J55" s="46"/>
      <c r="K55" s="46"/>
      <c r="L55" s="46"/>
      <c r="M55" s="46"/>
      <c r="N55" s="46"/>
      <c r="O55" s="46"/>
      <c r="P55" s="46"/>
      <c r="Q55" s="46"/>
      <c r="R55" s="46"/>
      <c r="S55" s="46"/>
      <c r="T55" s="46"/>
      <c r="U55" s="46"/>
      <c r="V55" s="46"/>
      <c r="W55" s="46"/>
      <c r="X55" s="46"/>
      <c r="Y55" s="46"/>
      <c r="Z55" s="46"/>
    </row>
    <row r="56" ht="14.25" customHeight="1">
      <c r="A56" s="55"/>
      <c r="B56" s="51" t="s">
        <v>66</v>
      </c>
      <c r="C56" s="49">
        <f>IF(C55="","",IF(AND(MONTH(C55)&gt;=1,MONTH(C55)&lt;=3),1,IF(AND(MONTH(C55)&gt;=4,MONTH(C55)&lt;=6),2,IF(AND(MONTH(C55)&gt;=7,MONTH(C55)&lt;=9),3,4))))</f>
        <v>3</v>
      </c>
      <c r="D56" s="55"/>
      <c r="E56" s="51" t="s">
        <v>72</v>
      </c>
      <c r="F56" s="53" t="s">
        <v>73</v>
      </c>
      <c r="G56" s="46"/>
      <c r="H56" s="46"/>
      <c r="I56" s="46"/>
      <c r="J56" s="46"/>
      <c r="K56" s="46"/>
      <c r="L56" s="46"/>
      <c r="M56" s="46"/>
      <c r="N56" s="46"/>
      <c r="O56" s="46"/>
      <c r="P56" s="46"/>
      <c r="Q56" s="46"/>
      <c r="R56" s="46"/>
      <c r="S56" s="46"/>
      <c r="T56" s="46"/>
      <c r="U56" s="46"/>
      <c r="V56" s="46"/>
      <c r="W56" s="46"/>
      <c r="X56" s="46"/>
      <c r="Y56" s="46"/>
      <c r="Z56" s="46"/>
    </row>
    <row r="57" ht="14.25" customHeight="1">
      <c r="A57" s="46"/>
      <c r="B57" s="46"/>
      <c r="C57" s="46"/>
      <c r="D57" s="46"/>
      <c r="E57" s="46"/>
      <c r="F57" s="46"/>
      <c r="G57" s="46"/>
      <c r="H57" s="46"/>
      <c r="I57" s="46"/>
      <c r="J57" s="46"/>
      <c r="K57" s="46"/>
      <c r="L57" s="46"/>
      <c r="M57" s="46"/>
      <c r="N57" s="46"/>
      <c r="O57" s="46"/>
      <c r="P57" s="46"/>
      <c r="Q57" s="46"/>
      <c r="R57" s="46"/>
      <c r="S57" s="46"/>
      <c r="T57" s="46"/>
      <c r="U57" s="46"/>
      <c r="V57" s="46"/>
      <c r="W57" s="46"/>
      <c r="X57" s="46"/>
      <c r="Y57" s="46"/>
      <c r="Z57" s="46"/>
    </row>
    <row r="58" ht="14.25" customHeight="1">
      <c r="A58" s="56" t="s">
        <v>74</v>
      </c>
      <c r="B58" s="56" t="s">
        <v>75</v>
      </c>
      <c r="C58" s="56" t="s">
        <v>76</v>
      </c>
      <c r="D58" s="56" t="s">
        <v>77</v>
      </c>
      <c r="E58" s="56" t="s">
        <v>78</v>
      </c>
      <c r="F58" s="56" t="s">
        <v>79</v>
      </c>
      <c r="G58" s="46"/>
      <c r="H58" s="46"/>
      <c r="I58" s="46"/>
      <c r="J58" s="46"/>
      <c r="K58" s="46"/>
      <c r="L58" s="46"/>
      <c r="M58" s="46"/>
      <c r="N58" s="46"/>
      <c r="O58" s="46"/>
      <c r="P58" s="46"/>
      <c r="Q58" s="46"/>
      <c r="R58" s="46"/>
      <c r="S58" s="46"/>
      <c r="T58" s="46"/>
      <c r="U58" s="46"/>
      <c r="V58" s="46"/>
      <c r="W58" s="46"/>
      <c r="X58" s="46"/>
      <c r="Y58" s="46"/>
      <c r="Z58" s="46"/>
    </row>
    <row r="59" ht="14.25" customHeight="1">
      <c r="A59" s="57">
        <v>5.0201706E7</v>
      </c>
      <c r="B59" s="63" t="str">
        <f t="array" ref="B59">IFERROR(INDEX(UNSPSCDes,MATCH(INDIRECT(ADDRESS(ROW(),COLUMN()-1,4)),UNSPSCCode,0)),"")</f>
        <v>Café</v>
      </c>
      <c r="C59" s="59" t="s">
        <v>80</v>
      </c>
      <c r="D59" s="60">
        <v>78.14</v>
      </c>
      <c r="E59" s="61">
        <v>400.0</v>
      </c>
      <c r="F59" s="62">
        <f t="shared" ref="F59:F66" si="3">INDIRECT(ADDRESS(ROW(),COLUMN()-2,4))*INDIRECT(ADDRESS(ROW(),COLUMN()-1,4))</f>
        <v>31256</v>
      </c>
      <c r="G59" s="46"/>
      <c r="H59" s="46"/>
      <c r="I59" s="46"/>
      <c r="J59" s="46"/>
      <c r="K59" s="46"/>
      <c r="L59" s="46"/>
      <c r="M59" s="46"/>
      <c r="N59" s="46"/>
      <c r="O59" s="46"/>
      <c r="P59" s="46"/>
      <c r="Q59" s="46"/>
      <c r="R59" s="46"/>
      <c r="S59" s="46"/>
      <c r="T59" s="46"/>
      <c r="U59" s="46"/>
      <c r="V59" s="46"/>
      <c r="W59" s="46"/>
      <c r="X59" s="46"/>
      <c r="Y59" s="46"/>
      <c r="Z59" s="46"/>
    </row>
    <row r="60" ht="14.25" customHeight="1">
      <c r="A60" s="57">
        <v>5.0161509E7</v>
      </c>
      <c r="B60" s="63" t="str">
        <f t="array" ref="B60">IFERROR(INDEX(UNSPSCDes,MATCH(INDIRECT(ADDRESS(ROW(),COLUMN()-1,4)),UNSPSCCode,0)),"")</f>
        <v>Azucares naturales o productos endulzantes</v>
      </c>
      <c r="C60" s="59" t="s">
        <v>81</v>
      </c>
      <c r="D60" s="60">
        <v>480.74</v>
      </c>
      <c r="E60" s="61">
        <v>65.0</v>
      </c>
      <c r="F60" s="62">
        <f t="shared" si="3"/>
        <v>31248.1</v>
      </c>
      <c r="G60" s="46"/>
      <c r="H60" s="46"/>
      <c r="I60" s="46"/>
      <c r="J60" s="46"/>
      <c r="K60" s="46"/>
      <c r="L60" s="46"/>
      <c r="M60" s="46"/>
      <c r="N60" s="46"/>
      <c r="O60" s="46"/>
      <c r="P60" s="46"/>
      <c r="Q60" s="46"/>
      <c r="R60" s="46"/>
      <c r="S60" s="46"/>
      <c r="T60" s="46"/>
      <c r="U60" s="46"/>
      <c r="V60" s="46"/>
      <c r="W60" s="46"/>
      <c r="X60" s="46"/>
      <c r="Y60" s="46"/>
      <c r="Z60" s="46"/>
    </row>
    <row r="61" ht="14.25" customHeight="1">
      <c r="A61" s="57">
        <v>5.0202301E7</v>
      </c>
      <c r="B61" s="63" t="str">
        <f t="array" ref="B61">IFERROR(INDEX(UNSPSCDes,MATCH(INDIRECT(ADDRESS(ROW(),COLUMN()-1,4)),UNSPSCCode,0)),"")</f>
        <v>Agua</v>
      </c>
      <c r="C61" s="59" t="s">
        <v>80</v>
      </c>
      <c r="D61" s="60">
        <v>520.79</v>
      </c>
      <c r="E61" s="61">
        <v>60.0</v>
      </c>
      <c r="F61" s="62">
        <f t="shared" si="3"/>
        <v>31247.4</v>
      </c>
      <c r="G61" s="46"/>
      <c r="H61" s="46"/>
      <c r="I61" s="46"/>
      <c r="J61" s="46"/>
      <c r="K61" s="46"/>
      <c r="L61" s="46"/>
      <c r="M61" s="46"/>
      <c r="N61" s="46"/>
      <c r="O61" s="46"/>
      <c r="P61" s="46"/>
      <c r="Q61" s="46"/>
      <c r="R61" s="46"/>
      <c r="S61" s="46"/>
      <c r="T61" s="46"/>
      <c r="U61" s="46"/>
      <c r="V61" s="46"/>
      <c r="W61" s="46"/>
      <c r="X61" s="46"/>
      <c r="Y61" s="46"/>
      <c r="Z61" s="46"/>
    </row>
    <row r="62" ht="14.25" customHeight="1">
      <c r="A62" s="57">
        <v>5.0202302E7</v>
      </c>
      <c r="B62" s="63" t="str">
        <f t="array" ref="B62">IFERROR(INDEX(UNSPSCDes,MATCH(INDIRECT(ADDRESS(ROW(),COLUMN()-1,4)),UNSPSCCode,0)),"")</f>
        <v>Hielo</v>
      </c>
      <c r="C62" s="59" t="s">
        <v>82</v>
      </c>
      <c r="D62" s="60">
        <v>446.43</v>
      </c>
      <c r="E62" s="61">
        <v>70.0</v>
      </c>
      <c r="F62" s="62">
        <f t="shared" si="3"/>
        <v>31250.1</v>
      </c>
      <c r="G62" s="46"/>
      <c r="H62" s="46"/>
      <c r="I62" s="46"/>
      <c r="J62" s="46"/>
      <c r="K62" s="46"/>
      <c r="L62" s="46"/>
      <c r="M62" s="46"/>
      <c r="N62" s="46"/>
      <c r="O62" s="46"/>
      <c r="P62" s="46"/>
      <c r="Q62" s="46"/>
      <c r="R62" s="46"/>
      <c r="S62" s="46"/>
      <c r="T62" s="46"/>
      <c r="U62" s="46"/>
      <c r="V62" s="46"/>
      <c r="W62" s="46"/>
      <c r="X62" s="46"/>
      <c r="Y62" s="46"/>
      <c r="Z62" s="46"/>
    </row>
    <row r="63" ht="14.25" customHeight="1">
      <c r="A63" s="57">
        <v>5.0192701E7</v>
      </c>
      <c r="B63" s="63" t="str">
        <f t="array" ref="B63">IFERROR(INDEX(UNSPSCDes,MATCH(INDIRECT(ADDRESS(ROW(),COLUMN()-1,4)),UNSPSCCode,0)),"")</f>
        <v>Comidas combinadas frescas</v>
      </c>
      <c r="C63" s="59" t="s">
        <v>87</v>
      </c>
      <c r="D63" s="60">
        <v>208.33</v>
      </c>
      <c r="E63" s="61">
        <v>150.0</v>
      </c>
      <c r="F63" s="62">
        <f t="shared" si="3"/>
        <v>31249.5</v>
      </c>
      <c r="G63" s="46"/>
      <c r="H63" s="46"/>
      <c r="I63" s="46"/>
      <c r="J63" s="46"/>
      <c r="K63" s="46"/>
      <c r="L63" s="46"/>
      <c r="M63" s="46"/>
      <c r="N63" s="46"/>
      <c r="O63" s="46"/>
      <c r="P63" s="46"/>
      <c r="Q63" s="46"/>
      <c r="R63" s="46"/>
      <c r="S63" s="46"/>
      <c r="T63" s="46"/>
      <c r="U63" s="46"/>
      <c r="V63" s="46"/>
      <c r="W63" s="46"/>
      <c r="X63" s="46"/>
      <c r="Y63" s="46"/>
      <c r="Z63" s="46"/>
    </row>
    <row r="64" ht="14.25" customHeight="1">
      <c r="A64" s="57">
        <v>5.0192703E7</v>
      </c>
      <c r="B64" s="63" t="str">
        <f t="array" ref="B64">IFERROR(INDEX(UNSPSCDes,MATCH(INDIRECT(ADDRESS(ROW(),COLUMN()-1,4)),UNSPSCCode,0)),"")</f>
        <v>Comidas combinadas de repisa</v>
      </c>
      <c r="C64" s="59" t="s">
        <v>87</v>
      </c>
      <c r="D64" s="60">
        <v>208.33</v>
      </c>
      <c r="E64" s="61">
        <v>150.0</v>
      </c>
      <c r="F64" s="62">
        <f t="shared" si="3"/>
        <v>31249.5</v>
      </c>
      <c r="G64" s="46"/>
      <c r="H64" s="46"/>
      <c r="I64" s="46"/>
      <c r="J64" s="46"/>
      <c r="K64" s="46"/>
      <c r="L64" s="46"/>
      <c r="M64" s="46"/>
      <c r="N64" s="46"/>
      <c r="O64" s="46"/>
      <c r="P64" s="46"/>
      <c r="Q64" s="46"/>
      <c r="R64" s="46"/>
      <c r="S64" s="46"/>
      <c r="T64" s="46"/>
      <c r="U64" s="46"/>
      <c r="V64" s="46"/>
      <c r="W64" s="46"/>
      <c r="X64" s="46"/>
      <c r="Y64" s="46"/>
      <c r="Z64" s="46"/>
    </row>
    <row r="65" ht="14.25" customHeight="1">
      <c r="A65" s="57">
        <v>5.0202306E7</v>
      </c>
      <c r="B65" s="63" t="str">
        <f t="array" ref="B65">IFERROR(INDEX(UNSPSCDes,MATCH(INDIRECT(ADDRESS(ROW(),COLUMN()-1,4)),UNSPSCCode,0)),"")</f>
        <v>Refrescos</v>
      </c>
      <c r="C65" s="59" t="s">
        <v>82</v>
      </c>
      <c r="D65" s="60">
        <v>130.21</v>
      </c>
      <c r="E65" s="61">
        <v>240.0</v>
      </c>
      <c r="F65" s="62">
        <f t="shared" si="3"/>
        <v>31250.4</v>
      </c>
      <c r="G65" s="46"/>
      <c r="H65" s="46"/>
      <c r="I65" s="46"/>
      <c r="J65" s="46"/>
      <c r="K65" s="46"/>
      <c r="L65" s="46"/>
      <c r="M65" s="46"/>
      <c r="N65" s="46"/>
      <c r="O65" s="46"/>
      <c r="P65" s="46"/>
      <c r="Q65" s="46"/>
      <c r="R65" s="46"/>
      <c r="S65" s="46"/>
      <c r="T65" s="46"/>
      <c r="U65" s="46"/>
      <c r="V65" s="46"/>
      <c r="W65" s="46"/>
      <c r="X65" s="46"/>
      <c r="Y65" s="46"/>
      <c r="Z65" s="46"/>
    </row>
    <row r="66" ht="14.25" customHeight="1">
      <c r="A66" s="57">
        <v>5.0193101E7</v>
      </c>
      <c r="B66" s="63" t="str">
        <f t="array" ref="B66">IFERROR(INDEX(UNSPSCDes,MATCH(INDIRECT(ADDRESS(ROW(),COLUMN()-1,4)),UNSPSCCode,0)),"")</f>
        <v>Pasa bocas mezcla instantáneas</v>
      </c>
      <c r="C66" s="59" t="s">
        <v>80</v>
      </c>
      <c r="D66" s="60">
        <v>312.49</v>
      </c>
      <c r="E66" s="61">
        <v>100.0</v>
      </c>
      <c r="F66" s="62">
        <f t="shared" si="3"/>
        <v>31249</v>
      </c>
      <c r="G66" s="46"/>
      <c r="H66" s="46"/>
      <c r="I66" s="46"/>
      <c r="J66" s="46"/>
      <c r="K66" s="46"/>
      <c r="L66" s="46"/>
      <c r="M66" s="46"/>
      <c r="N66" s="46"/>
      <c r="O66" s="46"/>
      <c r="P66" s="46"/>
      <c r="Q66" s="46"/>
      <c r="R66" s="46"/>
      <c r="S66" s="46"/>
      <c r="T66" s="46"/>
      <c r="U66" s="46"/>
      <c r="V66" s="46"/>
      <c r="W66" s="46"/>
      <c r="X66" s="46"/>
      <c r="Y66" s="46"/>
      <c r="Z66" s="46"/>
    </row>
    <row r="67" ht="14.25" customHeight="1">
      <c r="A67" s="57"/>
      <c r="B67" s="63"/>
      <c r="C67" s="59"/>
      <c r="D67" s="60"/>
      <c r="E67" s="61" t="s">
        <v>84</v>
      </c>
      <c r="F67" s="62">
        <f>SUM(F59:F66)</f>
        <v>250000</v>
      </c>
      <c r="G67" s="46"/>
      <c r="H67" s="46" t="str">
        <f>C52</f>
        <v>Bienes</v>
      </c>
      <c r="I67" s="46" t="str">
        <f>E52</f>
        <v>No</v>
      </c>
      <c r="J67" s="46" t="str">
        <f>D52</f>
        <v>Compras Menores</v>
      </c>
      <c r="K67" s="46"/>
      <c r="L67" s="46"/>
      <c r="M67" s="46"/>
      <c r="N67" s="46"/>
      <c r="O67" s="46"/>
      <c r="P67" s="46"/>
      <c r="Q67" s="46"/>
      <c r="R67" s="46"/>
      <c r="S67" s="46"/>
      <c r="T67" s="46"/>
      <c r="U67" s="46"/>
      <c r="V67" s="46"/>
      <c r="W67" s="46"/>
      <c r="X67" s="46"/>
      <c r="Y67" s="46"/>
      <c r="Z67" s="46"/>
    </row>
    <row r="68" ht="14.25" customHeight="1">
      <c r="A68" s="46"/>
      <c r="B68" s="46"/>
      <c r="C68" s="46"/>
      <c r="D68" s="46"/>
      <c r="E68" s="46"/>
      <c r="F68" s="46"/>
      <c r="G68" s="46"/>
      <c r="H68" s="46"/>
      <c r="I68" s="46"/>
      <c r="J68" s="46"/>
      <c r="K68" s="46"/>
      <c r="L68" s="46"/>
      <c r="M68" s="46"/>
      <c r="N68" s="46"/>
      <c r="O68" s="46"/>
      <c r="P68" s="46"/>
      <c r="Q68" s="46"/>
      <c r="R68" s="46"/>
      <c r="S68" s="46"/>
      <c r="T68" s="46"/>
      <c r="U68" s="46"/>
      <c r="V68" s="46"/>
      <c r="W68" s="46"/>
      <c r="X68" s="46"/>
      <c r="Y68" s="46"/>
      <c r="Z68" s="46"/>
    </row>
    <row r="69" ht="14.25" customHeight="1">
      <c r="A69" s="47" t="s">
        <v>50</v>
      </c>
      <c r="B69" s="47" t="s">
        <v>51</v>
      </c>
      <c r="C69" s="47" t="s">
        <v>52</v>
      </c>
      <c r="D69" s="47" t="s">
        <v>53</v>
      </c>
      <c r="E69" s="47" t="s">
        <v>54</v>
      </c>
      <c r="F69" s="47" t="s">
        <v>55</v>
      </c>
      <c r="G69" s="46"/>
      <c r="H69" s="46"/>
      <c r="I69" s="46"/>
      <c r="J69" s="46"/>
      <c r="K69" s="46"/>
      <c r="L69" s="46"/>
      <c r="M69" s="46"/>
      <c r="N69" s="46"/>
      <c r="O69" s="46"/>
      <c r="P69" s="46"/>
      <c r="Q69" s="46"/>
      <c r="R69" s="46"/>
      <c r="S69" s="46"/>
      <c r="T69" s="46"/>
      <c r="U69" s="46"/>
      <c r="V69" s="46"/>
      <c r="W69" s="46"/>
      <c r="X69" s="46"/>
      <c r="Y69" s="46"/>
      <c r="Z69" s="46"/>
    </row>
    <row r="70" ht="14.25" customHeight="1">
      <c r="A70" s="48" t="s">
        <v>90</v>
      </c>
      <c r="B70" s="48" t="s">
        <v>91</v>
      </c>
      <c r="C70" s="48" t="s">
        <v>58</v>
      </c>
      <c r="D70" s="48" t="s">
        <v>59</v>
      </c>
      <c r="E70" s="48" t="s">
        <v>60</v>
      </c>
      <c r="F70" s="49"/>
      <c r="G70" s="46"/>
      <c r="H70" s="46"/>
      <c r="I70" s="46"/>
      <c r="J70" s="46"/>
      <c r="K70" s="46"/>
      <c r="L70" s="46"/>
      <c r="M70" s="46"/>
      <c r="N70" s="46"/>
      <c r="O70" s="46"/>
      <c r="P70" s="46"/>
      <c r="Q70" s="46"/>
      <c r="R70" s="46"/>
      <c r="S70" s="46"/>
      <c r="T70" s="46"/>
      <c r="U70" s="46"/>
      <c r="V70" s="46"/>
      <c r="W70" s="46"/>
      <c r="X70" s="46"/>
      <c r="Y70" s="46"/>
      <c r="Z70" s="46"/>
    </row>
    <row r="71" ht="14.25" customHeight="1">
      <c r="A71" s="50" t="s">
        <v>61</v>
      </c>
      <c r="B71" s="51" t="s">
        <v>62</v>
      </c>
      <c r="C71" s="52">
        <v>46323.0</v>
      </c>
      <c r="D71" s="50" t="s">
        <v>63</v>
      </c>
      <c r="E71" s="51" t="s">
        <v>64</v>
      </c>
      <c r="F71" s="53" t="s">
        <v>65</v>
      </c>
      <c r="G71" s="46"/>
      <c r="H71" s="46"/>
      <c r="I71" s="46"/>
      <c r="J71" s="46"/>
      <c r="K71" s="46"/>
      <c r="L71" s="46"/>
      <c r="M71" s="46"/>
      <c r="N71" s="46"/>
      <c r="O71" s="46"/>
      <c r="P71" s="46"/>
      <c r="Q71" s="46"/>
      <c r="R71" s="46"/>
      <c r="S71" s="46"/>
      <c r="T71" s="46"/>
      <c r="U71" s="46"/>
      <c r="V71" s="46"/>
      <c r="W71" s="46"/>
      <c r="X71" s="46"/>
      <c r="Y71" s="46"/>
      <c r="Z71" s="46"/>
    </row>
    <row r="72" ht="14.25" customHeight="1">
      <c r="A72" s="54"/>
      <c r="B72" s="51" t="s">
        <v>66</v>
      </c>
      <c r="C72" s="49">
        <f>IF(C71="","",IF(AND(MONTH(C71)&gt;=1,MONTH(C71)&lt;=3),1,IF(AND(MONTH(C71)&gt;=4,MONTH(C71)&lt;=6),2,IF(AND(MONTH(C71)&gt;=7,MONTH(C71)&lt;=9),3,4))))</f>
        <v>4</v>
      </c>
      <c r="D72" s="54"/>
      <c r="E72" s="51" t="s">
        <v>67</v>
      </c>
      <c r="F72" s="53" t="s">
        <v>68</v>
      </c>
      <c r="G72" s="46"/>
      <c r="H72" s="46"/>
      <c r="I72" s="46"/>
      <c r="J72" s="46"/>
      <c r="K72" s="46"/>
      <c r="L72" s="46"/>
      <c r="M72" s="46"/>
      <c r="N72" s="46"/>
      <c r="O72" s="46"/>
      <c r="P72" s="46"/>
      <c r="Q72" s="46"/>
      <c r="R72" s="46"/>
      <c r="S72" s="46"/>
      <c r="T72" s="46"/>
      <c r="U72" s="46"/>
      <c r="V72" s="46"/>
      <c r="W72" s="46"/>
      <c r="X72" s="46"/>
      <c r="Y72" s="46"/>
      <c r="Z72" s="46"/>
    </row>
    <row r="73" ht="14.25" customHeight="1">
      <c r="A73" s="54"/>
      <c r="B73" s="51" t="s">
        <v>69</v>
      </c>
      <c r="C73" s="52">
        <v>46330.0</v>
      </c>
      <c r="D73" s="54"/>
      <c r="E73" s="51" t="s">
        <v>70</v>
      </c>
      <c r="F73" s="53" t="s">
        <v>71</v>
      </c>
      <c r="G73" s="46"/>
      <c r="H73" s="46"/>
      <c r="I73" s="46"/>
      <c r="J73" s="46"/>
      <c r="K73" s="46"/>
      <c r="L73" s="46"/>
      <c r="M73" s="46"/>
      <c r="N73" s="46"/>
      <c r="O73" s="46"/>
      <c r="P73" s="46"/>
      <c r="Q73" s="46"/>
      <c r="R73" s="46"/>
      <c r="S73" s="46"/>
      <c r="T73" s="46"/>
      <c r="U73" s="46"/>
      <c r="V73" s="46"/>
      <c r="W73" s="46"/>
      <c r="X73" s="46"/>
      <c r="Y73" s="46"/>
      <c r="Z73" s="46"/>
    </row>
    <row r="74" ht="14.25" customHeight="1">
      <c r="A74" s="55"/>
      <c r="B74" s="51" t="s">
        <v>66</v>
      </c>
      <c r="C74" s="49">
        <f>IF(C73="","",IF(AND(MONTH(C73)&gt;=1,MONTH(C73)&lt;=3),1,IF(AND(MONTH(C73)&gt;=4,MONTH(C73)&lt;=6),2,IF(AND(MONTH(C73)&gt;=7,MONTH(C73)&lt;=9),3,4))))</f>
        <v>4</v>
      </c>
      <c r="D74" s="55"/>
      <c r="E74" s="51" t="s">
        <v>72</v>
      </c>
      <c r="F74" s="53" t="s">
        <v>73</v>
      </c>
      <c r="G74" s="46"/>
      <c r="H74" s="46"/>
      <c r="I74" s="46"/>
      <c r="J74" s="46"/>
      <c r="K74" s="46"/>
      <c r="L74" s="46"/>
      <c r="M74" s="46"/>
      <c r="N74" s="46"/>
      <c r="O74" s="46"/>
      <c r="P74" s="46"/>
      <c r="Q74" s="46"/>
      <c r="R74" s="46"/>
      <c r="S74" s="46"/>
      <c r="T74" s="46"/>
      <c r="U74" s="46"/>
      <c r="V74" s="46"/>
      <c r="W74" s="46"/>
      <c r="X74" s="46"/>
      <c r="Y74" s="46"/>
      <c r="Z74" s="46"/>
    </row>
    <row r="75" ht="14.25" customHeight="1">
      <c r="A75" s="46"/>
      <c r="B75" s="46"/>
      <c r="C75" s="46"/>
      <c r="D75" s="46"/>
      <c r="E75" s="46"/>
      <c r="F75" s="46"/>
      <c r="G75" s="46"/>
      <c r="H75" s="46"/>
      <c r="I75" s="46"/>
      <c r="J75" s="46"/>
      <c r="K75" s="46"/>
      <c r="L75" s="46"/>
      <c r="M75" s="46"/>
      <c r="N75" s="46"/>
      <c r="O75" s="46"/>
      <c r="P75" s="46"/>
      <c r="Q75" s="46"/>
      <c r="R75" s="46"/>
      <c r="S75" s="46"/>
      <c r="T75" s="46"/>
      <c r="U75" s="46"/>
      <c r="V75" s="46"/>
      <c r="W75" s="46"/>
      <c r="X75" s="46"/>
      <c r="Y75" s="46"/>
      <c r="Z75" s="46"/>
    </row>
    <row r="76" ht="14.25" customHeight="1">
      <c r="A76" s="56" t="s">
        <v>74</v>
      </c>
      <c r="B76" s="56" t="s">
        <v>75</v>
      </c>
      <c r="C76" s="56" t="s">
        <v>76</v>
      </c>
      <c r="D76" s="56" t="s">
        <v>77</v>
      </c>
      <c r="E76" s="56" t="s">
        <v>78</v>
      </c>
      <c r="F76" s="56" t="s">
        <v>79</v>
      </c>
      <c r="G76" s="46"/>
      <c r="H76" s="46"/>
      <c r="I76" s="46"/>
      <c r="J76" s="46"/>
      <c r="K76" s="46"/>
      <c r="L76" s="46"/>
      <c r="M76" s="46"/>
      <c r="N76" s="46"/>
      <c r="O76" s="46"/>
      <c r="P76" s="46"/>
      <c r="Q76" s="46"/>
      <c r="R76" s="46"/>
      <c r="S76" s="46"/>
      <c r="T76" s="46"/>
      <c r="U76" s="46"/>
      <c r="V76" s="46"/>
      <c r="W76" s="46"/>
      <c r="X76" s="46"/>
      <c r="Y76" s="46"/>
      <c r="Z76" s="46"/>
    </row>
    <row r="77" ht="14.25" customHeight="1">
      <c r="A77" s="57">
        <v>5.0201706E7</v>
      </c>
      <c r="B77" s="63" t="str">
        <f t="array" ref="B77">IFERROR(INDEX(UNSPSCDes,MATCH(INDIRECT(ADDRESS(ROW(),COLUMN()-1,4)),UNSPSCCode,0)),"")</f>
        <v>Café</v>
      </c>
      <c r="C77" s="59" t="s">
        <v>80</v>
      </c>
      <c r="D77" s="60">
        <v>15.63</v>
      </c>
      <c r="E77" s="61">
        <v>400.0</v>
      </c>
      <c r="F77" s="62">
        <f t="shared" ref="F77:F84" si="4">INDIRECT(ADDRESS(ROW(),COLUMN()-2,4))*INDIRECT(ADDRESS(ROW(),COLUMN()-1,4))</f>
        <v>6252</v>
      </c>
      <c r="G77" s="46"/>
      <c r="H77" s="46"/>
      <c r="I77" s="46"/>
      <c r="J77" s="46"/>
      <c r="K77" s="46"/>
      <c r="L77" s="46"/>
      <c r="M77" s="46"/>
      <c r="N77" s="46"/>
      <c r="O77" s="46"/>
      <c r="P77" s="46"/>
      <c r="Q77" s="46"/>
      <c r="R77" s="46"/>
      <c r="S77" s="46"/>
      <c r="T77" s="46"/>
      <c r="U77" s="46"/>
      <c r="V77" s="46"/>
      <c r="W77" s="46"/>
      <c r="X77" s="46"/>
      <c r="Y77" s="46"/>
      <c r="Z77" s="46"/>
    </row>
    <row r="78" ht="14.25" customHeight="1">
      <c r="A78" s="57">
        <v>5.0161509E7</v>
      </c>
      <c r="B78" s="63" t="str">
        <f t="array" ref="B78">IFERROR(INDEX(UNSPSCDes,MATCH(INDIRECT(ADDRESS(ROW(),COLUMN()-1,4)),UNSPSCCode,0)),"")</f>
        <v>Azucares naturales o productos endulzantes</v>
      </c>
      <c r="C78" s="59" t="s">
        <v>81</v>
      </c>
      <c r="D78" s="60">
        <v>96.12</v>
      </c>
      <c r="E78" s="61">
        <v>65.0</v>
      </c>
      <c r="F78" s="62">
        <f t="shared" si="4"/>
        <v>6247.8</v>
      </c>
      <c r="G78" s="46"/>
      <c r="H78" s="46"/>
      <c r="I78" s="46"/>
      <c r="J78" s="46"/>
      <c r="K78" s="46"/>
      <c r="L78" s="46"/>
      <c r="M78" s="46"/>
      <c r="N78" s="46"/>
      <c r="O78" s="46"/>
      <c r="P78" s="46"/>
      <c r="Q78" s="46"/>
      <c r="R78" s="46"/>
      <c r="S78" s="46"/>
      <c r="T78" s="46"/>
      <c r="U78" s="46"/>
      <c r="V78" s="46"/>
      <c r="W78" s="46"/>
      <c r="X78" s="46"/>
      <c r="Y78" s="46"/>
      <c r="Z78" s="46"/>
    </row>
    <row r="79" ht="14.25" customHeight="1">
      <c r="A79" s="57">
        <v>5.0202301E7</v>
      </c>
      <c r="B79" s="63" t="str">
        <f t="array" ref="B79">IFERROR(INDEX(UNSPSCDes,MATCH(INDIRECT(ADDRESS(ROW(),COLUMN()-1,4)),UNSPSCCode,0)),"")</f>
        <v>Agua</v>
      </c>
      <c r="C79" s="59" t="s">
        <v>80</v>
      </c>
      <c r="D79" s="60">
        <v>104.2</v>
      </c>
      <c r="E79" s="61">
        <v>60.0</v>
      </c>
      <c r="F79" s="62">
        <f t="shared" si="4"/>
        <v>6252</v>
      </c>
      <c r="G79" s="46"/>
      <c r="H79" s="46"/>
      <c r="I79" s="46"/>
      <c r="J79" s="46"/>
      <c r="K79" s="46"/>
      <c r="L79" s="46"/>
      <c r="M79" s="46"/>
      <c r="N79" s="46"/>
      <c r="O79" s="46"/>
      <c r="P79" s="46"/>
      <c r="Q79" s="46"/>
      <c r="R79" s="46"/>
      <c r="S79" s="46"/>
      <c r="T79" s="46"/>
      <c r="U79" s="46"/>
      <c r="V79" s="46"/>
      <c r="W79" s="46"/>
      <c r="X79" s="46"/>
      <c r="Y79" s="46"/>
      <c r="Z79" s="46"/>
    </row>
    <row r="80" ht="14.25" customHeight="1">
      <c r="A80" s="57">
        <v>5.0202301E7</v>
      </c>
      <c r="B80" s="63" t="str">
        <f t="array" ref="B80">IFERROR(INDEX(UNSPSCDes,MATCH(INDIRECT(ADDRESS(ROW(),COLUMN()-1,4)),UNSPSCCode,0)),"")</f>
        <v>Agua</v>
      </c>
      <c r="C80" s="59" t="s">
        <v>83</v>
      </c>
      <c r="D80" s="60">
        <v>89.29</v>
      </c>
      <c r="E80" s="61">
        <v>70.0</v>
      </c>
      <c r="F80" s="62">
        <f t="shared" si="4"/>
        <v>6250.3</v>
      </c>
      <c r="G80" s="46"/>
      <c r="H80" s="46"/>
      <c r="I80" s="46"/>
      <c r="J80" s="46"/>
      <c r="K80" s="46"/>
      <c r="L80" s="46"/>
      <c r="M80" s="46"/>
      <c r="N80" s="46"/>
      <c r="O80" s="46"/>
      <c r="P80" s="46"/>
      <c r="Q80" s="46"/>
      <c r="R80" s="46"/>
      <c r="S80" s="46"/>
      <c r="T80" s="46"/>
      <c r="U80" s="46"/>
      <c r="V80" s="46"/>
      <c r="W80" s="46"/>
      <c r="X80" s="46"/>
      <c r="Y80" s="46"/>
      <c r="Z80" s="46"/>
    </row>
    <row r="81" ht="14.25" customHeight="1">
      <c r="A81" s="57">
        <v>5.0202306E7</v>
      </c>
      <c r="B81" s="63" t="str">
        <f t="array" ref="B81">IFERROR(INDEX(UNSPSCDes,MATCH(INDIRECT(ADDRESS(ROW(),COLUMN()-1,4)),UNSPSCCode,0)),"")</f>
        <v>Refrescos</v>
      </c>
      <c r="C81" s="59" t="s">
        <v>82</v>
      </c>
      <c r="D81" s="60">
        <v>26.04</v>
      </c>
      <c r="E81" s="61">
        <v>240.0</v>
      </c>
      <c r="F81" s="62">
        <f t="shared" si="4"/>
        <v>6249.6</v>
      </c>
      <c r="G81" s="46"/>
      <c r="H81" s="46"/>
      <c r="I81" s="46"/>
      <c r="J81" s="46"/>
      <c r="K81" s="46"/>
      <c r="L81" s="46"/>
      <c r="M81" s="46"/>
      <c r="N81" s="46"/>
      <c r="O81" s="46"/>
      <c r="P81" s="46"/>
      <c r="Q81" s="46"/>
      <c r="R81" s="46"/>
      <c r="S81" s="46"/>
      <c r="T81" s="46"/>
      <c r="U81" s="46"/>
      <c r="V81" s="46"/>
      <c r="W81" s="46"/>
      <c r="X81" s="46"/>
      <c r="Y81" s="46"/>
      <c r="Z81" s="46"/>
    </row>
    <row r="82" ht="14.25" customHeight="1">
      <c r="A82" s="57">
        <v>5.0193101E7</v>
      </c>
      <c r="B82" s="63" t="str">
        <f t="array" ref="B82">IFERROR(INDEX(UNSPSCDes,MATCH(INDIRECT(ADDRESS(ROW(),COLUMN()-1,4)),UNSPSCCode,0)),"")</f>
        <v>Pasa bocas mezcla instantáneas</v>
      </c>
      <c r="C82" s="59" t="s">
        <v>80</v>
      </c>
      <c r="D82" s="60">
        <v>62.5</v>
      </c>
      <c r="E82" s="61">
        <v>100.0</v>
      </c>
      <c r="F82" s="62">
        <f t="shared" si="4"/>
        <v>6250</v>
      </c>
      <c r="G82" s="46"/>
      <c r="H82" s="46"/>
      <c r="I82" s="46"/>
      <c r="J82" s="46"/>
      <c r="K82" s="46"/>
      <c r="L82" s="46"/>
      <c r="M82" s="46"/>
      <c r="N82" s="46"/>
      <c r="O82" s="46"/>
      <c r="P82" s="46"/>
      <c r="Q82" s="46"/>
      <c r="R82" s="46"/>
      <c r="S82" s="46"/>
      <c r="T82" s="46"/>
      <c r="U82" s="46"/>
      <c r="V82" s="46"/>
      <c r="W82" s="46"/>
      <c r="X82" s="46"/>
      <c r="Y82" s="46"/>
      <c r="Z82" s="46"/>
    </row>
    <row r="83" ht="14.25" customHeight="1">
      <c r="A83" s="57">
        <v>5.0202302E7</v>
      </c>
      <c r="B83" s="63" t="str">
        <f t="array" ref="B83">IFERROR(INDEX(UNSPSCDes,MATCH(INDIRECT(ADDRESS(ROW(),COLUMN()-1,4)),UNSPSCCode,0)),"")</f>
        <v>Hielo</v>
      </c>
      <c r="C83" s="59" t="s">
        <v>82</v>
      </c>
      <c r="D83" s="60">
        <v>89.29</v>
      </c>
      <c r="E83" s="61">
        <v>70.0</v>
      </c>
      <c r="F83" s="62">
        <f t="shared" si="4"/>
        <v>6250.3</v>
      </c>
      <c r="G83" s="46"/>
      <c r="H83" s="46"/>
      <c r="I83" s="46"/>
      <c r="J83" s="46"/>
      <c r="K83" s="46"/>
      <c r="L83" s="46"/>
      <c r="M83" s="46"/>
      <c r="N83" s="46"/>
      <c r="O83" s="46"/>
      <c r="P83" s="46"/>
      <c r="Q83" s="46"/>
      <c r="R83" s="46"/>
      <c r="S83" s="46"/>
      <c r="T83" s="46"/>
      <c r="U83" s="46"/>
      <c r="V83" s="46"/>
      <c r="W83" s="46"/>
      <c r="X83" s="46"/>
      <c r="Y83" s="46"/>
      <c r="Z83" s="46"/>
    </row>
    <row r="84" ht="14.25" customHeight="1">
      <c r="A84" s="57">
        <v>5.0191507E7</v>
      </c>
      <c r="B84" s="63" t="str">
        <f t="array" ref="B84">IFERROR(INDEX(UNSPSCDes,MATCH(INDIRECT(ADDRESS(ROW(),COLUMN()-1,4)),UNSPSCCode,0)),"")</f>
        <v>Sopas o sudados preparados de repisa</v>
      </c>
      <c r="C84" s="59" t="s">
        <v>80</v>
      </c>
      <c r="D84" s="60">
        <v>156.2</v>
      </c>
      <c r="E84" s="61">
        <v>40.0</v>
      </c>
      <c r="F84" s="62">
        <f t="shared" si="4"/>
        <v>6248</v>
      </c>
      <c r="G84" s="46"/>
      <c r="H84" s="46"/>
      <c r="I84" s="46"/>
      <c r="J84" s="46"/>
      <c r="K84" s="46"/>
      <c r="L84" s="46"/>
      <c r="M84" s="46"/>
      <c r="N84" s="46"/>
      <c r="O84" s="46"/>
      <c r="P84" s="46"/>
      <c r="Q84" s="46"/>
      <c r="R84" s="46"/>
      <c r="S84" s="46"/>
      <c r="T84" s="46"/>
      <c r="U84" s="46"/>
      <c r="V84" s="46"/>
      <c r="W84" s="46"/>
      <c r="X84" s="46"/>
      <c r="Y84" s="46"/>
      <c r="Z84" s="46"/>
    </row>
    <row r="85" ht="14.25" customHeight="1">
      <c r="A85" s="57"/>
      <c r="B85" s="63"/>
      <c r="C85" s="59"/>
      <c r="D85" s="60"/>
      <c r="E85" s="61" t="s">
        <v>84</v>
      </c>
      <c r="F85" s="62">
        <f>SUM(F77:F84)</f>
        <v>50000</v>
      </c>
      <c r="G85" s="46"/>
      <c r="H85" s="46" t="str">
        <f>C70</f>
        <v>Bienes</v>
      </c>
      <c r="I85" s="46" t="str">
        <f>E70</f>
        <v>No</v>
      </c>
      <c r="J85" s="46" t="str">
        <f>D70</f>
        <v>Compras Menores</v>
      </c>
      <c r="K85" s="46"/>
      <c r="L85" s="46"/>
      <c r="M85" s="46"/>
      <c r="N85" s="46"/>
      <c r="O85" s="46"/>
      <c r="P85" s="46"/>
      <c r="Q85" s="46"/>
      <c r="R85" s="46"/>
      <c r="S85" s="46"/>
      <c r="T85" s="46"/>
      <c r="U85" s="46"/>
      <c r="V85" s="46"/>
      <c r="W85" s="46"/>
      <c r="X85" s="46"/>
      <c r="Y85" s="46"/>
      <c r="Z85" s="46"/>
    </row>
    <row r="86" ht="14.25" customHeight="1">
      <c r="A86" s="46"/>
      <c r="B86" s="46"/>
      <c r="C86" s="46"/>
      <c r="D86" s="46"/>
      <c r="E86" s="46"/>
      <c r="F86" s="46"/>
      <c r="G86" s="46"/>
      <c r="H86" s="46"/>
      <c r="I86" s="46"/>
      <c r="J86" s="46"/>
      <c r="K86" s="46"/>
      <c r="L86" s="46"/>
      <c r="M86" s="46"/>
      <c r="N86" s="46"/>
      <c r="O86" s="46"/>
      <c r="P86" s="46"/>
      <c r="Q86" s="46"/>
      <c r="R86" s="46"/>
      <c r="S86" s="46"/>
      <c r="T86" s="46"/>
      <c r="U86" s="46"/>
      <c r="V86" s="46"/>
      <c r="W86" s="46"/>
      <c r="X86" s="46"/>
      <c r="Y86" s="46"/>
      <c r="Z86" s="46"/>
    </row>
    <row r="87" ht="14.25" customHeight="1">
      <c r="A87" s="47" t="s">
        <v>50</v>
      </c>
      <c r="B87" s="47" t="s">
        <v>51</v>
      </c>
      <c r="C87" s="47" t="s">
        <v>52</v>
      </c>
      <c r="D87" s="47" t="s">
        <v>53</v>
      </c>
      <c r="E87" s="47" t="s">
        <v>54</v>
      </c>
      <c r="F87" s="47" t="s">
        <v>55</v>
      </c>
      <c r="G87" s="46"/>
      <c r="H87" s="46"/>
      <c r="I87" s="46"/>
      <c r="J87" s="46"/>
      <c r="K87" s="46"/>
      <c r="L87" s="46"/>
      <c r="M87" s="46"/>
      <c r="N87" s="46"/>
      <c r="O87" s="46"/>
      <c r="P87" s="46"/>
      <c r="Q87" s="46"/>
      <c r="R87" s="46"/>
      <c r="S87" s="46"/>
      <c r="T87" s="46"/>
      <c r="U87" s="46"/>
      <c r="V87" s="46"/>
      <c r="W87" s="46"/>
      <c r="X87" s="46"/>
      <c r="Y87" s="46"/>
      <c r="Z87" s="46"/>
    </row>
    <row r="88" ht="14.25" customHeight="1">
      <c r="A88" s="48" t="s">
        <v>92</v>
      </c>
      <c r="B88" s="48" t="s">
        <v>93</v>
      </c>
      <c r="C88" s="48" t="s">
        <v>58</v>
      </c>
      <c r="D88" s="48" t="s">
        <v>59</v>
      </c>
      <c r="E88" s="48" t="s">
        <v>94</v>
      </c>
      <c r="F88" s="49"/>
      <c r="G88" s="46"/>
      <c r="H88" s="46"/>
      <c r="I88" s="46"/>
      <c r="J88" s="46"/>
      <c r="K88" s="46"/>
      <c r="L88" s="46"/>
      <c r="M88" s="46"/>
      <c r="N88" s="46"/>
      <c r="O88" s="46"/>
      <c r="P88" s="46"/>
      <c r="Q88" s="46"/>
      <c r="R88" s="46"/>
      <c r="S88" s="46"/>
      <c r="T88" s="46"/>
      <c r="U88" s="46"/>
      <c r="V88" s="46"/>
      <c r="W88" s="46"/>
      <c r="X88" s="46"/>
      <c r="Y88" s="46"/>
      <c r="Z88" s="46"/>
    </row>
    <row r="89" ht="14.25" customHeight="1">
      <c r="A89" s="50" t="s">
        <v>61</v>
      </c>
      <c r="B89" s="51" t="s">
        <v>62</v>
      </c>
      <c r="C89" s="52">
        <v>46063.0</v>
      </c>
      <c r="D89" s="50" t="s">
        <v>63</v>
      </c>
      <c r="E89" s="51" t="s">
        <v>64</v>
      </c>
      <c r="F89" s="53" t="s">
        <v>65</v>
      </c>
      <c r="G89" s="46"/>
      <c r="H89" s="46"/>
      <c r="I89" s="46"/>
      <c r="J89" s="46"/>
      <c r="K89" s="46"/>
      <c r="L89" s="46"/>
      <c r="M89" s="46"/>
      <c r="N89" s="46"/>
      <c r="O89" s="46"/>
      <c r="P89" s="46"/>
      <c r="Q89" s="46"/>
      <c r="R89" s="46"/>
      <c r="S89" s="46"/>
      <c r="T89" s="46"/>
      <c r="U89" s="46"/>
      <c r="V89" s="46"/>
      <c r="W89" s="46"/>
      <c r="X89" s="46"/>
      <c r="Y89" s="46"/>
      <c r="Z89" s="46"/>
    </row>
    <row r="90" ht="14.25" customHeight="1">
      <c r="A90" s="54"/>
      <c r="B90" s="51" t="s">
        <v>66</v>
      </c>
      <c r="C90" s="49">
        <f>IF(C89="","",IF(AND(MONTH(C89)&gt;=1,MONTH(C89)&lt;=3),1,IF(AND(MONTH(C89)&gt;=4,MONTH(C89)&lt;=6),2,IF(AND(MONTH(C89)&gt;=7,MONTH(C89)&lt;=9),3,4))))</f>
        <v>1</v>
      </c>
      <c r="D90" s="54"/>
      <c r="E90" s="51" t="s">
        <v>67</v>
      </c>
      <c r="F90" s="53" t="s">
        <v>68</v>
      </c>
      <c r="G90" s="46"/>
      <c r="H90" s="46"/>
      <c r="I90" s="46"/>
      <c r="J90" s="46"/>
      <c r="K90" s="46"/>
      <c r="L90" s="46"/>
      <c r="M90" s="46"/>
      <c r="N90" s="46"/>
      <c r="O90" s="46"/>
      <c r="P90" s="46"/>
      <c r="Q90" s="46"/>
      <c r="R90" s="46"/>
      <c r="S90" s="46"/>
      <c r="T90" s="46"/>
      <c r="U90" s="46"/>
      <c r="V90" s="46"/>
      <c r="W90" s="46"/>
      <c r="X90" s="46"/>
      <c r="Y90" s="46"/>
      <c r="Z90" s="46"/>
    </row>
    <row r="91" ht="14.25" customHeight="1">
      <c r="A91" s="54"/>
      <c r="B91" s="51" t="s">
        <v>69</v>
      </c>
      <c r="C91" s="52">
        <v>46073.0</v>
      </c>
      <c r="D91" s="54"/>
      <c r="E91" s="51" t="s">
        <v>70</v>
      </c>
      <c r="F91" s="53" t="s">
        <v>71</v>
      </c>
      <c r="G91" s="46"/>
      <c r="H91" s="46"/>
      <c r="I91" s="46"/>
      <c r="J91" s="46"/>
      <c r="K91" s="46"/>
      <c r="L91" s="46"/>
      <c r="M91" s="46"/>
      <c r="N91" s="46"/>
      <c r="O91" s="46"/>
      <c r="P91" s="46"/>
      <c r="Q91" s="46"/>
      <c r="R91" s="46"/>
      <c r="S91" s="46"/>
      <c r="T91" s="46"/>
      <c r="U91" s="46"/>
      <c r="V91" s="46"/>
      <c r="W91" s="46"/>
      <c r="X91" s="46"/>
      <c r="Y91" s="46"/>
      <c r="Z91" s="46"/>
    </row>
    <row r="92" ht="14.25" customHeight="1">
      <c r="A92" s="55"/>
      <c r="B92" s="51" t="s">
        <v>66</v>
      </c>
      <c r="C92" s="49">
        <f>IF(C91="","",IF(AND(MONTH(C91)&gt;=1,MONTH(C91)&lt;=3),1,IF(AND(MONTH(C91)&gt;=4,MONTH(C91)&lt;=6),2,IF(AND(MONTH(C91)&gt;=7,MONTH(C91)&lt;=9),3,4))))</f>
        <v>1</v>
      </c>
      <c r="D92" s="55"/>
      <c r="E92" s="51" t="s">
        <v>72</v>
      </c>
      <c r="F92" s="53" t="s">
        <v>73</v>
      </c>
      <c r="G92" s="46"/>
      <c r="H92" s="46"/>
      <c r="I92" s="46"/>
      <c r="J92" s="46"/>
      <c r="K92" s="46"/>
      <c r="L92" s="46"/>
      <c r="M92" s="46"/>
      <c r="N92" s="46"/>
      <c r="O92" s="46"/>
      <c r="P92" s="46"/>
      <c r="Q92" s="46"/>
      <c r="R92" s="46"/>
      <c r="S92" s="46"/>
      <c r="T92" s="46"/>
      <c r="U92" s="46"/>
      <c r="V92" s="46"/>
      <c r="W92" s="46"/>
      <c r="X92" s="46"/>
      <c r="Y92" s="46"/>
      <c r="Z92" s="46"/>
    </row>
    <row r="93" ht="14.25" customHeight="1">
      <c r="A93" s="46"/>
      <c r="B93" s="46"/>
      <c r="C93" s="46"/>
      <c r="D93" s="46"/>
      <c r="E93" s="46"/>
      <c r="F93" s="46"/>
      <c r="G93" s="46"/>
      <c r="H93" s="46"/>
      <c r="I93" s="46"/>
      <c r="J93" s="46"/>
      <c r="K93" s="46"/>
      <c r="L93" s="46"/>
      <c r="M93" s="46"/>
      <c r="N93" s="46"/>
      <c r="O93" s="46"/>
      <c r="P93" s="46"/>
      <c r="Q93" s="46"/>
      <c r="R93" s="46"/>
      <c r="S93" s="46"/>
      <c r="T93" s="46"/>
      <c r="U93" s="46"/>
      <c r="V93" s="46"/>
      <c r="W93" s="46"/>
      <c r="X93" s="46"/>
      <c r="Y93" s="46"/>
      <c r="Z93" s="46"/>
    </row>
    <row r="94" ht="14.25" customHeight="1">
      <c r="A94" s="56" t="s">
        <v>74</v>
      </c>
      <c r="B94" s="56" t="s">
        <v>75</v>
      </c>
      <c r="C94" s="56" t="s">
        <v>76</v>
      </c>
      <c r="D94" s="56" t="s">
        <v>77</v>
      </c>
      <c r="E94" s="56" t="s">
        <v>78</v>
      </c>
      <c r="F94" s="56" t="s">
        <v>79</v>
      </c>
      <c r="G94" s="46"/>
      <c r="H94" s="46"/>
      <c r="I94" s="46"/>
      <c r="J94" s="46"/>
      <c r="K94" s="46"/>
      <c r="L94" s="46"/>
      <c r="M94" s="46"/>
      <c r="N94" s="46"/>
      <c r="O94" s="46"/>
      <c r="P94" s="46"/>
      <c r="Q94" s="46"/>
      <c r="R94" s="46"/>
      <c r="S94" s="46"/>
      <c r="T94" s="46"/>
      <c r="U94" s="46"/>
      <c r="V94" s="46"/>
      <c r="W94" s="46"/>
      <c r="X94" s="46"/>
      <c r="Y94" s="46"/>
      <c r="Z94" s="46"/>
    </row>
    <row r="95" ht="14.25" customHeight="1">
      <c r="A95" s="57">
        <v>5.310271E7</v>
      </c>
      <c r="B95" s="58" t="str">
        <f t="array" ref="B95">IFERROR(INDEX(UNSPSCDes,MATCH(INDIRECT(ADDRESS(ROW(),COLUMN()-1,4)),UNSPSCCode,0)),"")</f>
        <v>Uniformes corporativos</v>
      </c>
      <c r="C95" s="59" t="s">
        <v>80</v>
      </c>
      <c r="D95" s="60">
        <v>2.51</v>
      </c>
      <c r="E95" s="61">
        <v>2500.0</v>
      </c>
      <c r="F95" s="62">
        <f t="shared" ref="F95:F102" si="5">INDIRECT(ADDRESS(ROW(),COLUMN()-2,4))*INDIRECT(ADDRESS(ROW(),COLUMN()-1,4))</f>
        <v>6275</v>
      </c>
      <c r="G95" s="46"/>
      <c r="H95" s="46"/>
      <c r="I95" s="46"/>
      <c r="J95" s="46"/>
      <c r="K95" s="46"/>
      <c r="L95" s="46"/>
      <c r="M95" s="46"/>
      <c r="N95" s="46"/>
      <c r="O95" s="46"/>
      <c r="P95" s="46"/>
      <c r="Q95" s="46"/>
      <c r="R95" s="46"/>
      <c r="S95" s="46"/>
      <c r="T95" s="46"/>
      <c r="U95" s="46"/>
      <c r="V95" s="46"/>
      <c r="W95" s="46"/>
      <c r="X95" s="46"/>
      <c r="Y95" s="46"/>
      <c r="Z95" s="46"/>
    </row>
    <row r="96" ht="14.25" customHeight="1">
      <c r="A96" s="57">
        <v>4.6181526E7</v>
      </c>
      <c r="B96" s="58" t="str">
        <f t="array" ref="B96">IFERROR(INDEX(UNSPSCDes,MATCH(INDIRECT(ADDRESS(ROW(),COLUMN()-1,4)),UNSPSCCode,0)),"")</f>
        <v>Camisas protectoras</v>
      </c>
      <c r="C96" s="59" t="s">
        <v>80</v>
      </c>
      <c r="D96" s="60">
        <v>5.19</v>
      </c>
      <c r="E96" s="61">
        <v>1200.0</v>
      </c>
      <c r="F96" s="62">
        <f t="shared" si="5"/>
        <v>6228</v>
      </c>
      <c r="G96" s="46"/>
      <c r="H96" s="46"/>
      <c r="I96" s="46"/>
      <c r="J96" s="46"/>
      <c r="K96" s="46"/>
      <c r="L96" s="46"/>
      <c r="M96" s="46"/>
      <c r="N96" s="46"/>
      <c r="O96" s="46"/>
      <c r="P96" s="46"/>
      <c r="Q96" s="46"/>
      <c r="R96" s="46"/>
      <c r="S96" s="46"/>
      <c r="T96" s="46"/>
      <c r="U96" s="46"/>
      <c r="V96" s="46"/>
      <c r="W96" s="46"/>
      <c r="X96" s="46"/>
      <c r="Y96" s="46"/>
      <c r="Z96" s="46"/>
    </row>
    <row r="97" ht="14.25" customHeight="1">
      <c r="A97" s="57">
        <v>4.6181527E7</v>
      </c>
      <c r="B97" s="58" t="str">
        <f t="array" ref="B97">IFERROR(INDEX(UNSPSCDes,MATCH(INDIRECT(ADDRESS(ROW(),COLUMN()-1,4)),UNSPSCCode,0)),"")</f>
        <v>Pantalones protectores</v>
      </c>
      <c r="C97" s="59" t="s">
        <v>80</v>
      </c>
      <c r="D97" s="60">
        <v>4.17</v>
      </c>
      <c r="E97" s="61">
        <v>1500.0</v>
      </c>
      <c r="F97" s="62">
        <f t="shared" si="5"/>
        <v>6255</v>
      </c>
      <c r="G97" s="46"/>
      <c r="H97" s="46"/>
      <c r="I97" s="46"/>
      <c r="J97" s="46"/>
      <c r="K97" s="46"/>
      <c r="L97" s="46"/>
      <c r="M97" s="46"/>
      <c r="N97" s="46"/>
      <c r="O97" s="46"/>
      <c r="P97" s="46"/>
      <c r="Q97" s="46"/>
      <c r="R97" s="46"/>
      <c r="S97" s="46"/>
      <c r="T97" s="46"/>
      <c r="U97" s="46"/>
      <c r="V97" s="46"/>
      <c r="W97" s="46"/>
      <c r="X97" s="46"/>
      <c r="Y97" s="46"/>
      <c r="Z97" s="46"/>
    </row>
    <row r="98" ht="14.25" customHeight="1">
      <c r="A98" s="57">
        <v>4.6181507E7</v>
      </c>
      <c r="B98" s="58" t="str">
        <f t="array" ref="B98">IFERROR(INDEX(UNSPSCDes,MATCH(INDIRECT(ADDRESS(ROW(),COLUMN()-1,4)),UNSPSCCode,0)),"")</f>
        <v>Chalecos de seguridad</v>
      </c>
      <c r="C98" s="59" t="s">
        <v>80</v>
      </c>
      <c r="D98" s="60">
        <v>3.47</v>
      </c>
      <c r="E98" s="61">
        <v>1800.0</v>
      </c>
      <c r="F98" s="62">
        <f t="shared" si="5"/>
        <v>6246</v>
      </c>
      <c r="G98" s="46"/>
      <c r="H98" s="46"/>
      <c r="I98" s="46"/>
      <c r="J98" s="46"/>
      <c r="K98" s="46"/>
      <c r="L98" s="46"/>
      <c r="M98" s="46"/>
      <c r="N98" s="46"/>
      <c r="O98" s="46"/>
      <c r="P98" s="46"/>
      <c r="Q98" s="46"/>
      <c r="R98" s="46"/>
      <c r="S98" s="46"/>
      <c r="T98" s="46"/>
      <c r="U98" s="46"/>
      <c r="V98" s="46"/>
      <c r="W98" s="46"/>
      <c r="X98" s="46"/>
      <c r="Y98" s="46"/>
      <c r="Z98" s="46"/>
    </row>
    <row r="99" ht="14.25" customHeight="1">
      <c r="A99" s="57">
        <v>4.6181504E7</v>
      </c>
      <c r="B99" s="58" t="str">
        <f t="array" ref="B99">IFERROR(INDEX(UNSPSCDes,MATCH(INDIRECT(ADDRESS(ROW(),COLUMN()-1,4)),UNSPSCCode,0)),"")</f>
        <v>Guantes de protección</v>
      </c>
      <c r="C99" s="59" t="s">
        <v>95</v>
      </c>
      <c r="D99" s="60">
        <v>20.83</v>
      </c>
      <c r="E99" s="61">
        <v>300.0</v>
      </c>
      <c r="F99" s="62">
        <f t="shared" si="5"/>
        <v>6249</v>
      </c>
      <c r="G99" s="46"/>
      <c r="H99" s="46"/>
      <c r="I99" s="46"/>
      <c r="J99" s="46"/>
      <c r="K99" s="46"/>
      <c r="L99" s="46"/>
      <c r="M99" s="46"/>
      <c r="N99" s="46"/>
      <c r="O99" s="46"/>
      <c r="P99" s="46"/>
      <c r="Q99" s="46"/>
      <c r="R99" s="46"/>
      <c r="S99" s="46"/>
      <c r="T99" s="46"/>
      <c r="U99" s="46"/>
      <c r="V99" s="46"/>
      <c r="W99" s="46"/>
      <c r="X99" s="46"/>
      <c r="Y99" s="46"/>
      <c r="Z99" s="46"/>
    </row>
    <row r="100" ht="14.25" customHeight="1">
      <c r="A100" s="57">
        <v>5.3102516E7</v>
      </c>
      <c r="B100" s="58" t="str">
        <f t="array" ref="B100">IFERROR(INDEX(UNSPSCDes,MATCH(INDIRECT(ADDRESS(ROW(),COLUMN()-1,4)),UNSPSCCode,0)),"")</f>
        <v>Gorras</v>
      </c>
      <c r="C100" s="59" t="s">
        <v>80</v>
      </c>
      <c r="D100" s="60">
        <v>24.98</v>
      </c>
      <c r="E100" s="61">
        <v>250.0</v>
      </c>
      <c r="F100" s="62">
        <f t="shared" si="5"/>
        <v>6245</v>
      </c>
      <c r="G100" s="46"/>
      <c r="H100" s="46"/>
      <c r="I100" s="46"/>
      <c r="J100" s="46"/>
      <c r="K100" s="46"/>
      <c r="L100" s="46"/>
      <c r="M100" s="46"/>
      <c r="N100" s="46"/>
      <c r="O100" s="46"/>
      <c r="P100" s="46"/>
      <c r="Q100" s="46"/>
      <c r="R100" s="46"/>
      <c r="S100" s="46"/>
      <c r="T100" s="46"/>
      <c r="U100" s="46"/>
      <c r="V100" s="46"/>
      <c r="W100" s="46"/>
      <c r="X100" s="46"/>
      <c r="Y100" s="46"/>
      <c r="Z100" s="46"/>
    </row>
    <row r="101" ht="14.25" customHeight="1">
      <c r="A101" s="57">
        <v>5.3101602E7</v>
      </c>
      <c r="B101" s="58" t="str">
        <f t="array" ref="B101">IFERROR(INDEX(UNSPSCDes,MATCH(INDIRECT(ADDRESS(ROW(),COLUMN()-1,4)),UNSPSCCode,0)),"")</f>
        <v>Camisas para hombre</v>
      </c>
      <c r="C101" s="59" t="s">
        <v>80</v>
      </c>
      <c r="D101" s="60">
        <v>6.25</v>
      </c>
      <c r="E101" s="61">
        <v>1000.0</v>
      </c>
      <c r="F101" s="62">
        <f t="shared" si="5"/>
        <v>6250</v>
      </c>
      <c r="G101" s="46"/>
      <c r="H101" s="46"/>
      <c r="I101" s="46"/>
      <c r="J101" s="46"/>
      <c r="K101" s="46"/>
      <c r="L101" s="46"/>
      <c r="M101" s="46"/>
      <c r="N101" s="46"/>
      <c r="O101" s="46"/>
      <c r="P101" s="46"/>
      <c r="Q101" s="46"/>
      <c r="R101" s="46"/>
      <c r="S101" s="46"/>
      <c r="T101" s="46"/>
      <c r="U101" s="46"/>
      <c r="V101" s="46"/>
      <c r="W101" s="46"/>
      <c r="X101" s="46"/>
      <c r="Y101" s="46"/>
      <c r="Z101" s="46"/>
    </row>
    <row r="102" ht="14.25" customHeight="1">
      <c r="A102" s="57">
        <v>5.3101502E7</v>
      </c>
      <c r="B102" s="58" t="str">
        <f t="array" ref="B102">IFERROR(INDEX(UNSPSCDes,MATCH(INDIRECT(ADDRESS(ROW(),COLUMN()-1,4)),UNSPSCCode,0)),"")</f>
        <v>Pantalones largos o cortos o pantalonetas para hombre</v>
      </c>
      <c r="C102" s="59" t="s">
        <v>80</v>
      </c>
      <c r="D102" s="60">
        <v>5.21</v>
      </c>
      <c r="E102" s="61">
        <v>1200.0</v>
      </c>
      <c r="F102" s="62">
        <f t="shared" si="5"/>
        <v>6252</v>
      </c>
      <c r="G102" s="46"/>
      <c r="H102" s="46"/>
      <c r="I102" s="46"/>
      <c r="J102" s="46"/>
      <c r="K102" s="46"/>
      <c r="L102" s="46"/>
      <c r="M102" s="46"/>
      <c r="N102" s="46"/>
      <c r="O102" s="46"/>
      <c r="P102" s="46"/>
      <c r="Q102" s="46"/>
      <c r="R102" s="46"/>
      <c r="S102" s="46"/>
      <c r="T102" s="46"/>
      <c r="U102" s="46"/>
      <c r="V102" s="46"/>
      <c r="W102" s="46"/>
      <c r="X102" s="46"/>
      <c r="Y102" s="46"/>
      <c r="Z102" s="46"/>
    </row>
    <row r="103" ht="14.25" customHeight="1">
      <c r="A103" s="57"/>
      <c r="B103" s="58"/>
      <c r="C103" s="59"/>
      <c r="D103" s="60"/>
      <c r="E103" s="61" t="s">
        <v>84</v>
      </c>
      <c r="F103" s="62">
        <f>SUM(F95:F102)</f>
        <v>50000</v>
      </c>
      <c r="G103" s="46"/>
      <c r="H103" s="46" t="str">
        <f>C88</f>
        <v>Bienes</v>
      </c>
      <c r="I103" s="46" t="str">
        <f>E88</f>
        <v>Sí</v>
      </c>
      <c r="J103" s="46" t="str">
        <f>D88</f>
        <v>Compras Menores</v>
      </c>
      <c r="K103" s="46"/>
      <c r="L103" s="46"/>
      <c r="M103" s="46"/>
      <c r="N103" s="46"/>
      <c r="O103" s="46"/>
      <c r="P103" s="46"/>
      <c r="Q103" s="46"/>
      <c r="R103" s="46"/>
      <c r="S103" s="46"/>
      <c r="T103" s="46"/>
      <c r="U103" s="46"/>
      <c r="V103" s="46"/>
      <c r="W103" s="46"/>
      <c r="X103" s="46"/>
      <c r="Y103" s="46"/>
      <c r="Z103" s="46"/>
    </row>
    <row r="104" ht="14.25" customHeight="1">
      <c r="A104" s="46"/>
      <c r="B104" s="46"/>
      <c r="C104" s="46"/>
      <c r="D104" s="46"/>
      <c r="E104" s="46"/>
      <c r="F104" s="46"/>
      <c r="G104" s="46"/>
      <c r="H104" s="46"/>
      <c r="I104" s="46"/>
      <c r="J104" s="46"/>
      <c r="K104" s="46"/>
      <c r="L104" s="46"/>
      <c r="M104" s="46"/>
      <c r="N104" s="46"/>
      <c r="O104" s="46"/>
      <c r="P104" s="46"/>
      <c r="Q104" s="46"/>
      <c r="R104" s="46"/>
      <c r="S104" s="46"/>
      <c r="T104" s="46"/>
      <c r="U104" s="46"/>
      <c r="V104" s="46"/>
      <c r="W104" s="46"/>
      <c r="X104" s="46"/>
      <c r="Y104" s="46"/>
      <c r="Z104" s="46"/>
    </row>
    <row r="105" ht="14.25" customHeight="1">
      <c r="A105" s="47" t="s">
        <v>50</v>
      </c>
      <c r="B105" s="47" t="s">
        <v>51</v>
      </c>
      <c r="C105" s="47" t="s">
        <v>52</v>
      </c>
      <c r="D105" s="47" t="s">
        <v>53</v>
      </c>
      <c r="E105" s="47" t="s">
        <v>54</v>
      </c>
      <c r="F105" s="47" t="s">
        <v>55</v>
      </c>
      <c r="G105" s="46"/>
      <c r="H105" s="46"/>
      <c r="I105" s="46"/>
      <c r="J105" s="46"/>
      <c r="K105" s="46"/>
      <c r="L105" s="46"/>
      <c r="M105" s="46"/>
      <c r="N105" s="46"/>
      <c r="O105" s="46"/>
      <c r="P105" s="46"/>
      <c r="Q105" s="46"/>
      <c r="R105" s="46"/>
      <c r="S105" s="46"/>
      <c r="T105" s="46"/>
      <c r="U105" s="46"/>
      <c r="V105" s="46"/>
      <c r="W105" s="46"/>
      <c r="X105" s="46"/>
      <c r="Y105" s="46"/>
      <c r="Z105" s="46"/>
    </row>
    <row r="106" ht="14.25" customHeight="1">
      <c r="A106" s="48" t="s">
        <v>96</v>
      </c>
      <c r="B106" s="48" t="s">
        <v>97</v>
      </c>
      <c r="C106" s="48" t="s">
        <v>58</v>
      </c>
      <c r="D106" s="48" t="s">
        <v>59</v>
      </c>
      <c r="E106" s="48" t="s">
        <v>94</v>
      </c>
      <c r="F106" s="49"/>
      <c r="G106" s="46"/>
      <c r="H106" s="46"/>
      <c r="I106" s="46"/>
      <c r="J106" s="46"/>
      <c r="K106" s="46"/>
      <c r="L106" s="46"/>
      <c r="M106" s="46"/>
      <c r="N106" s="46"/>
      <c r="O106" s="46"/>
      <c r="P106" s="46"/>
      <c r="Q106" s="46"/>
      <c r="R106" s="46"/>
      <c r="S106" s="46"/>
      <c r="T106" s="46"/>
      <c r="U106" s="46"/>
      <c r="V106" s="46"/>
      <c r="W106" s="46"/>
      <c r="X106" s="46"/>
      <c r="Y106" s="46"/>
      <c r="Z106" s="46"/>
    </row>
    <row r="107" ht="14.25" customHeight="1">
      <c r="A107" s="50" t="s">
        <v>61</v>
      </c>
      <c r="B107" s="51" t="s">
        <v>62</v>
      </c>
      <c r="C107" s="52">
        <v>46122.0</v>
      </c>
      <c r="D107" s="50" t="s">
        <v>63</v>
      </c>
      <c r="E107" s="51" t="s">
        <v>64</v>
      </c>
      <c r="F107" s="53" t="s">
        <v>65</v>
      </c>
      <c r="G107" s="46"/>
      <c r="H107" s="46"/>
      <c r="I107" s="46"/>
      <c r="J107" s="46"/>
      <c r="K107" s="46"/>
      <c r="L107" s="46"/>
      <c r="M107" s="46"/>
      <c r="N107" s="46"/>
      <c r="O107" s="46"/>
      <c r="P107" s="46"/>
      <c r="Q107" s="46"/>
      <c r="R107" s="46"/>
      <c r="S107" s="46"/>
      <c r="T107" s="46"/>
      <c r="U107" s="46"/>
      <c r="V107" s="46"/>
      <c r="W107" s="46"/>
      <c r="X107" s="46"/>
      <c r="Y107" s="46"/>
      <c r="Z107" s="46"/>
    </row>
    <row r="108" ht="14.25" customHeight="1">
      <c r="A108" s="54"/>
      <c r="B108" s="51" t="s">
        <v>66</v>
      </c>
      <c r="C108" s="49">
        <f>IF(C107="","",IF(AND(MONTH(C107)&gt;=1,MONTH(C107)&lt;=3),1,IF(AND(MONTH(C107)&gt;=4,MONTH(C107)&lt;=6),2,IF(AND(MONTH(C107)&gt;=7,MONTH(C107)&lt;=9),3,4))))</f>
        <v>2</v>
      </c>
      <c r="D108" s="54"/>
      <c r="E108" s="51" t="s">
        <v>67</v>
      </c>
      <c r="F108" s="53" t="s">
        <v>68</v>
      </c>
      <c r="G108" s="46"/>
      <c r="H108" s="46"/>
      <c r="I108" s="46"/>
      <c r="J108" s="46"/>
      <c r="K108" s="46"/>
      <c r="L108" s="46"/>
      <c r="M108" s="46"/>
      <c r="N108" s="46"/>
      <c r="O108" s="46"/>
      <c r="P108" s="46"/>
      <c r="Q108" s="46"/>
      <c r="R108" s="46"/>
      <c r="S108" s="46"/>
      <c r="T108" s="46"/>
      <c r="U108" s="46"/>
      <c r="V108" s="46"/>
      <c r="W108" s="46"/>
      <c r="X108" s="46"/>
      <c r="Y108" s="46"/>
      <c r="Z108" s="46"/>
    </row>
    <row r="109" ht="14.25" customHeight="1">
      <c r="A109" s="54"/>
      <c r="B109" s="51" t="s">
        <v>69</v>
      </c>
      <c r="C109" s="52">
        <v>46132.0</v>
      </c>
      <c r="D109" s="54"/>
      <c r="E109" s="51" t="s">
        <v>70</v>
      </c>
      <c r="F109" s="53" t="s">
        <v>71</v>
      </c>
      <c r="G109" s="46"/>
      <c r="H109" s="46"/>
      <c r="I109" s="46"/>
      <c r="J109" s="46"/>
      <c r="K109" s="46"/>
      <c r="L109" s="46"/>
      <c r="M109" s="46"/>
      <c r="N109" s="46"/>
      <c r="O109" s="46"/>
      <c r="P109" s="46"/>
      <c r="Q109" s="46"/>
      <c r="R109" s="46"/>
      <c r="S109" s="46"/>
      <c r="T109" s="46"/>
      <c r="U109" s="46"/>
      <c r="V109" s="46"/>
      <c r="W109" s="46"/>
      <c r="X109" s="46"/>
      <c r="Y109" s="46"/>
      <c r="Z109" s="46"/>
    </row>
    <row r="110" ht="14.25" customHeight="1">
      <c r="A110" s="55"/>
      <c r="B110" s="51" t="s">
        <v>66</v>
      </c>
      <c r="C110" s="49">
        <f>IF(C109="","",IF(AND(MONTH(C109)&gt;=1,MONTH(C109)&lt;=3),1,IF(AND(MONTH(C109)&gt;=4,MONTH(C109)&lt;=6),2,IF(AND(MONTH(C109)&gt;=7,MONTH(C109)&lt;=9),3,4))))</f>
        <v>2</v>
      </c>
      <c r="D110" s="55"/>
      <c r="E110" s="51" t="s">
        <v>72</v>
      </c>
      <c r="F110" s="53" t="s">
        <v>73</v>
      </c>
      <c r="G110" s="46"/>
      <c r="H110" s="46"/>
      <c r="I110" s="46"/>
      <c r="J110" s="46"/>
      <c r="K110" s="46"/>
      <c r="L110" s="46"/>
      <c r="M110" s="46"/>
      <c r="N110" s="46"/>
      <c r="O110" s="46"/>
      <c r="P110" s="46"/>
      <c r="Q110" s="46"/>
      <c r="R110" s="46"/>
      <c r="S110" s="46"/>
      <c r="T110" s="46"/>
      <c r="U110" s="46"/>
      <c r="V110" s="46"/>
      <c r="W110" s="46"/>
      <c r="X110" s="46"/>
      <c r="Y110" s="46"/>
      <c r="Z110" s="46"/>
    </row>
    <row r="111" ht="14.25" customHeight="1">
      <c r="A111" s="46"/>
      <c r="B111" s="46"/>
      <c r="C111" s="46"/>
      <c r="D111" s="46"/>
      <c r="E111" s="46"/>
      <c r="F111" s="46"/>
      <c r="G111" s="46"/>
      <c r="H111" s="46"/>
      <c r="I111" s="46"/>
      <c r="J111" s="46"/>
      <c r="K111" s="46"/>
      <c r="L111" s="46"/>
      <c r="M111" s="46"/>
      <c r="N111" s="46"/>
      <c r="O111" s="46"/>
      <c r="P111" s="46"/>
      <c r="Q111" s="46"/>
      <c r="R111" s="46"/>
      <c r="S111" s="46"/>
      <c r="T111" s="46"/>
      <c r="U111" s="46"/>
      <c r="V111" s="46"/>
      <c r="W111" s="46"/>
      <c r="X111" s="46"/>
      <c r="Y111" s="46"/>
      <c r="Z111" s="46"/>
    </row>
    <row r="112" ht="14.25" customHeight="1">
      <c r="A112" s="56" t="s">
        <v>74</v>
      </c>
      <c r="B112" s="56" t="s">
        <v>75</v>
      </c>
      <c r="C112" s="56" t="s">
        <v>76</v>
      </c>
      <c r="D112" s="56" t="s">
        <v>77</v>
      </c>
      <c r="E112" s="56" t="s">
        <v>78</v>
      </c>
      <c r="F112" s="56" t="s">
        <v>79</v>
      </c>
      <c r="G112" s="46"/>
      <c r="H112" s="46"/>
      <c r="I112" s="46"/>
      <c r="J112" s="46"/>
      <c r="K112" s="46"/>
      <c r="L112" s="46"/>
      <c r="M112" s="46"/>
      <c r="N112" s="46"/>
      <c r="O112" s="46"/>
      <c r="P112" s="46"/>
      <c r="Q112" s="46"/>
      <c r="R112" s="46"/>
      <c r="S112" s="46"/>
      <c r="T112" s="46"/>
      <c r="U112" s="46"/>
      <c r="V112" s="46"/>
      <c r="W112" s="46"/>
      <c r="X112" s="46"/>
      <c r="Y112" s="46"/>
      <c r="Z112" s="46"/>
    </row>
    <row r="113" ht="14.25" customHeight="1">
      <c r="A113" s="57">
        <v>5.310271E7</v>
      </c>
      <c r="B113" s="58" t="str">
        <f t="array" ref="B113">IFERROR(INDEX(UNSPSCDes,MATCH(INDIRECT(ADDRESS(ROW(),COLUMN()-1,4)),UNSPSCCode,0)),"")</f>
        <v>Uniformes corporativos</v>
      </c>
      <c r="C113" s="59" t="s">
        <v>80</v>
      </c>
      <c r="D113" s="60">
        <v>2.51</v>
      </c>
      <c r="E113" s="61">
        <v>2500.0</v>
      </c>
      <c r="F113" s="62">
        <f t="shared" ref="F113:F120" si="6">INDIRECT(ADDRESS(ROW(),COLUMN()-2,4))*INDIRECT(ADDRESS(ROW(),COLUMN()-1,4))</f>
        <v>6275</v>
      </c>
      <c r="G113" s="46"/>
      <c r="H113" s="46"/>
      <c r="I113" s="46"/>
      <c r="J113" s="46"/>
      <c r="K113" s="46"/>
      <c r="L113" s="46"/>
      <c r="M113" s="46"/>
      <c r="N113" s="46"/>
      <c r="O113" s="46"/>
      <c r="P113" s="46"/>
      <c r="Q113" s="46"/>
      <c r="R113" s="46"/>
      <c r="S113" s="46"/>
      <c r="T113" s="46"/>
      <c r="U113" s="46"/>
      <c r="V113" s="46"/>
      <c r="W113" s="46"/>
      <c r="X113" s="46"/>
      <c r="Y113" s="46"/>
      <c r="Z113" s="46"/>
    </row>
    <row r="114" ht="14.25" customHeight="1">
      <c r="A114" s="57">
        <v>4.6181526E7</v>
      </c>
      <c r="B114" s="58" t="str">
        <f t="array" ref="B114">IFERROR(INDEX(UNSPSCDes,MATCH(INDIRECT(ADDRESS(ROW(),COLUMN()-1,4)),UNSPSCCode,0)),"")</f>
        <v>Camisas protectoras</v>
      </c>
      <c r="C114" s="59" t="s">
        <v>80</v>
      </c>
      <c r="D114" s="60">
        <v>5.19</v>
      </c>
      <c r="E114" s="61">
        <v>1200.0</v>
      </c>
      <c r="F114" s="62">
        <f t="shared" si="6"/>
        <v>6228</v>
      </c>
      <c r="G114" s="46"/>
      <c r="H114" s="46"/>
      <c r="I114" s="46"/>
      <c r="J114" s="46"/>
      <c r="K114" s="46"/>
      <c r="L114" s="46"/>
      <c r="M114" s="46"/>
      <c r="N114" s="46"/>
      <c r="O114" s="46"/>
      <c r="P114" s="46"/>
      <c r="Q114" s="46"/>
      <c r="R114" s="46"/>
      <c r="S114" s="46"/>
      <c r="T114" s="46"/>
      <c r="U114" s="46"/>
      <c r="V114" s="46"/>
      <c r="W114" s="46"/>
      <c r="X114" s="46"/>
      <c r="Y114" s="46"/>
      <c r="Z114" s="46"/>
    </row>
    <row r="115" ht="14.25" customHeight="1">
      <c r="A115" s="57">
        <v>4.6181527E7</v>
      </c>
      <c r="B115" s="58" t="str">
        <f t="array" ref="B115">IFERROR(INDEX(UNSPSCDes,MATCH(INDIRECT(ADDRESS(ROW(),COLUMN()-1,4)),UNSPSCCode,0)),"")</f>
        <v>Pantalones protectores</v>
      </c>
      <c r="C115" s="59" t="s">
        <v>80</v>
      </c>
      <c r="D115" s="60">
        <v>4.17</v>
      </c>
      <c r="E115" s="61">
        <v>1500.0</v>
      </c>
      <c r="F115" s="62">
        <f t="shared" si="6"/>
        <v>6255</v>
      </c>
      <c r="G115" s="46"/>
      <c r="H115" s="46"/>
      <c r="I115" s="46"/>
      <c r="J115" s="46"/>
      <c r="K115" s="46"/>
      <c r="L115" s="46"/>
      <c r="M115" s="46"/>
      <c r="N115" s="46"/>
      <c r="O115" s="46"/>
      <c r="P115" s="46"/>
      <c r="Q115" s="46"/>
      <c r="R115" s="46"/>
      <c r="S115" s="46"/>
      <c r="T115" s="46"/>
      <c r="U115" s="46"/>
      <c r="V115" s="46"/>
      <c r="W115" s="46"/>
      <c r="X115" s="46"/>
      <c r="Y115" s="46"/>
      <c r="Z115" s="46"/>
    </row>
    <row r="116" ht="14.25" customHeight="1">
      <c r="A116" s="57">
        <v>4.6181507E7</v>
      </c>
      <c r="B116" s="58" t="str">
        <f t="array" ref="B116">IFERROR(INDEX(UNSPSCDes,MATCH(INDIRECT(ADDRESS(ROW(),COLUMN()-1,4)),UNSPSCCode,0)),"")</f>
        <v>Chalecos de seguridad</v>
      </c>
      <c r="C116" s="59" t="s">
        <v>80</v>
      </c>
      <c r="D116" s="60">
        <v>3.47</v>
      </c>
      <c r="E116" s="61">
        <v>1800.0</v>
      </c>
      <c r="F116" s="62">
        <f t="shared" si="6"/>
        <v>6246</v>
      </c>
      <c r="G116" s="46"/>
      <c r="H116" s="46"/>
      <c r="I116" s="46"/>
      <c r="J116" s="46"/>
      <c r="K116" s="46"/>
      <c r="L116" s="46"/>
      <c r="M116" s="46"/>
      <c r="N116" s="46"/>
      <c r="O116" s="46"/>
      <c r="P116" s="46"/>
      <c r="Q116" s="46"/>
      <c r="R116" s="46"/>
      <c r="S116" s="46"/>
      <c r="T116" s="46"/>
      <c r="U116" s="46"/>
      <c r="V116" s="46"/>
      <c r="W116" s="46"/>
      <c r="X116" s="46"/>
      <c r="Y116" s="46"/>
      <c r="Z116" s="46"/>
    </row>
    <row r="117" ht="14.25" customHeight="1">
      <c r="A117" s="57">
        <v>4.6181504E7</v>
      </c>
      <c r="B117" s="58" t="str">
        <f t="array" ref="B117">IFERROR(INDEX(UNSPSCDes,MATCH(INDIRECT(ADDRESS(ROW(),COLUMN()-1,4)),UNSPSCCode,0)),"")</f>
        <v>Guantes de protección</v>
      </c>
      <c r="C117" s="59" t="s">
        <v>95</v>
      </c>
      <c r="D117" s="60">
        <v>20.83</v>
      </c>
      <c r="E117" s="61">
        <v>300.0</v>
      </c>
      <c r="F117" s="62">
        <f t="shared" si="6"/>
        <v>6249</v>
      </c>
      <c r="G117" s="46"/>
      <c r="H117" s="46"/>
      <c r="I117" s="46"/>
      <c r="J117" s="46"/>
      <c r="K117" s="46"/>
      <c r="L117" s="46"/>
      <c r="M117" s="46"/>
      <c r="N117" s="46"/>
      <c r="O117" s="46"/>
      <c r="P117" s="46"/>
      <c r="Q117" s="46"/>
      <c r="R117" s="46"/>
      <c r="S117" s="46"/>
      <c r="T117" s="46"/>
      <c r="U117" s="46"/>
      <c r="V117" s="46"/>
      <c r="W117" s="46"/>
      <c r="X117" s="46"/>
      <c r="Y117" s="46"/>
      <c r="Z117" s="46"/>
    </row>
    <row r="118" ht="14.25" customHeight="1">
      <c r="A118" s="57">
        <v>5.3102516E7</v>
      </c>
      <c r="B118" s="58" t="str">
        <f t="array" ref="B118">IFERROR(INDEX(UNSPSCDes,MATCH(INDIRECT(ADDRESS(ROW(),COLUMN()-1,4)),UNSPSCCode,0)),"")</f>
        <v>Gorras</v>
      </c>
      <c r="C118" s="59" t="s">
        <v>80</v>
      </c>
      <c r="D118" s="60">
        <v>24.98</v>
      </c>
      <c r="E118" s="61">
        <v>250.0</v>
      </c>
      <c r="F118" s="62">
        <f t="shared" si="6"/>
        <v>6245</v>
      </c>
      <c r="G118" s="46"/>
      <c r="H118" s="46"/>
      <c r="I118" s="46"/>
      <c r="J118" s="46"/>
      <c r="K118" s="46"/>
      <c r="L118" s="46"/>
      <c r="M118" s="46"/>
      <c r="N118" s="46"/>
      <c r="O118" s="46"/>
      <c r="P118" s="46"/>
      <c r="Q118" s="46"/>
      <c r="R118" s="46"/>
      <c r="S118" s="46"/>
      <c r="T118" s="46"/>
      <c r="U118" s="46"/>
      <c r="V118" s="46"/>
      <c r="W118" s="46"/>
      <c r="X118" s="46"/>
      <c r="Y118" s="46"/>
      <c r="Z118" s="46"/>
    </row>
    <row r="119" ht="14.25" customHeight="1">
      <c r="A119" s="57">
        <v>5.3101602E7</v>
      </c>
      <c r="B119" s="58" t="str">
        <f t="array" ref="B119">IFERROR(INDEX(UNSPSCDes,MATCH(INDIRECT(ADDRESS(ROW(),COLUMN()-1,4)),UNSPSCCode,0)),"")</f>
        <v>Camisas para hombre</v>
      </c>
      <c r="C119" s="59" t="s">
        <v>80</v>
      </c>
      <c r="D119" s="60">
        <v>6.25</v>
      </c>
      <c r="E119" s="61">
        <v>1000.0</v>
      </c>
      <c r="F119" s="62">
        <f t="shared" si="6"/>
        <v>6250</v>
      </c>
      <c r="G119" s="46"/>
      <c r="H119" s="46"/>
      <c r="I119" s="46"/>
      <c r="J119" s="46"/>
      <c r="K119" s="46"/>
      <c r="L119" s="46"/>
      <c r="M119" s="46"/>
      <c r="N119" s="46"/>
      <c r="O119" s="46"/>
      <c r="P119" s="46"/>
      <c r="Q119" s="46"/>
      <c r="R119" s="46"/>
      <c r="S119" s="46"/>
      <c r="T119" s="46"/>
      <c r="U119" s="46"/>
      <c r="V119" s="46"/>
      <c r="W119" s="46"/>
      <c r="X119" s="46"/>
      <c r="Y119" s="46"/>
      <c r="Z119" s="46"/>
    </row>
    <row r="120" ht="14.25" customHeight="1">
      <c r="A120" s="57">
        <v>5.3101502E7</v>
      </c>
      <c r="B120" s="58" t="str">
        <f t="array" ref="B120">IFERROR(INDEX(UNSPSCDes,MATCH(INDIRECT(ADDRESS(ROW(),COLUMN()-1,4)),UNSPSCCode,0)),"")</f>
        <v>Pantalones largos o cortos o pantalonetas para hombre</v>
      </c>
      <c r="C120" s="59" t="s">
        <v>80</v>
      </c>
      <c r="D120" s="60">
        <v>5.21</v>
      </c>
      <c r="E120" s="61">
        <v>1200.0</v>
      </c>
      <c r="F120" s="62">
        <f t="shared" si="6"/>
        <v>6252</v>
      </c>
      <c r="G120" s="46"/>
      <c r="H120" s="46"/>
      <c r="I120" s="46"/>
      <c r="J120" s="46"/>
      <c r="K120" s="46"/>
      <c r="L120" s="46"/>
      <c r="M120" s="46"/>
      <c r="N120" s="46"/>
      <c r="O120" s="46"/>
      <c r="P120" s="46"/>
      <c r="Q120" s="46"/>
      <c r="R120" s="46"/>
      <c r="S120" s="46"/>
      <c r="T120" s="46"/>
      <c r="U120" s="46"/>
      <c r="V120" s="46"/>
      <c r="W120" s="46"/>
      <c r="X120" s="46"/>
      <c r="Y120" s="46"/>
      <c r="Z120" s="46"/>
    </row>
    <row r="121" ht="14.25" customHeight="1">
      <c r="A121" s="57"/>
      <c r="B121" s="58"/>
      <c r="C121" s="59"/>
      <c r="D121" s="60"/>
      <c r="E121" s="61" t="s">
        <v>84</v>
      </c>
      <c r="F121" s="62">
        <f>SUM(F113:F120)</f>
        <v>50000</v>
      </c>
      <c r="G121" s="46"/>
      <c r="H121" s="46" t="str">
        <f>C106</f>
        <v>Bienes</v>
      </c>
      <c r="I121" s="46" t="str">
        <f>E106</f>
        <v>Sí</v>
      </c>
      <c r="J121" s="46" t="str">
        <f>D106</f>
        <v>Compras Menores</v>
      </c>
      <c r="K121" s="46"/>
      <c r="L121" s="46"/>
      <c r="M121" s="46"/>
      <c r="N121" s="46"/>
      <c r="O121" s="46"/>
      <c r="P121" s="46"/>
      <c r="Q121" s="46"/>
      <c r="R121" s="46"/>
      <c r="S121" s="46"/>
      <c r="T121" s="46"/>
      <c r="U121" s="46"/>
      <c r="V121" s="46"/>
      <c r="W121" s="46"/>
      <c r="X121" s="46"/>
      <c r="Y121" s="46"/>
      <c r="Z121" s="46"/>
    </row>
    <row r="122" ht="14.25" customHeight="1">
      <c r="A122" s="46"/>
      <c r="B122" s="46"/>
      <c r="C122" s="46"/>
      <c r="D122" s="46"/>
      <c r="E122" s="46"/>
      <c r="F122" s="46"/>
      <c r="G122" s="46"/>
      <c r="H122" s="46"/>
      <c r="I122" s="46"/>
      <c r="J122" s="46"/>
      <c r="K122" s="46"/>
      <c r="L122" s="46"/>
      <c r="M122" s="46"/>
      <c r="N122" s="46"/>
      <c r="O122" s="46"/>
      <c r="P122" s="46"/>
      <c r="Q122" s="46"/>
      <c r="R122" s="46"/>
      <c r="S122" s="46"/>
      <c r="T122" s="46"/>
      <c r="U122" s="46"/>
      <c r="V122" s="46"/>
      <c r="W122" s="46"/>
      <c r="X122" s="46"/>
      <c r="Y122" s="46"/>
      <c r="Z122" s="46"/>
    </row>
    <row r="123" ht="14.25" customHeight="1">
      <c r="A123" s="47" t="s">
        <v>50</v>
      </c>
      <c r="B123" s="47" t="s">
        <v>51</v>
      </c>
      <c r="C123" s="47" t="s">
        <v>52</v>
      </c>
      <c r="D123" s="47" t="s">
        <v>53</v>
      </c>
      <c r="E123" s="47" t="s">
        <v>54</v>
      </c>
      <c r="F123" s="47" t="s">
        <v>55</v>
      </c>
      <c r="G123" s="46"/>
      <c r="H123" s="46"/>
      <c r="I123" s="46"/>
      <c r="J123" s="46"/>
      <c r="K123" s="46"/>
      <c r="L123" s="46"/>
      <c r="M123" s="46"/>
      <c r="N123" s="46"/>
      <c r="O123" s="46"/>
      <c r="P123" s="46"/>
      <c r="Q123" s="46"/>
      <c r="R123" s="46"/>
      <c r="S123" s="46"/>
      <c r="T123" s="46"/>
      <c r="U123" s="46"/>
      <c r="V123" s="46"/>
      <c r="W123" s="46"/>
      <c r="X123" s="46"/>
      <c r="Y123" s="46"/>
      <c r="Z123" s="46"/>
    </row>
    <row r="124" ht="14.25" customHeight="1">
      <c r="A124" s="48" t="s">
        <v>98</v>
      </c>
      <c r="B124" s="48" t="s">
        <v>99</v>
      </c>
      <c r="C124" s="48" t="s">
        <v>58</v>
      </c>
      <c r="D124" s="48" t="s">
        <v>59</v>
      </c>
      <c r="E124" s="48" t="s">
        <v>94</v>
      </c>
      <c r="F124" s="49"/>
      <c r="G124" s="46"/>
      <c r="H124" s="46"/>
      <c r="I124" s="46"/>
      <c r="J124" s="46"/>
      <c r="K124" s="46"/>
      <c r="L124" s="46"/>
      <c r="M124" s="46"/>
      <c r="N124" s="46"/>
      <c r="O124" s="46"/>
      <c r="P124" s="46"/>
      <c r="Q124" s="46"/>
      <c r="R124" s="46"/>
      <c r="S124" s="46"/>
      <c r="T124" s="46"/>
      <c r="U124" s="46"/>
      <c r="V124" s="46"/>
      <c r="W124" s="46"/>
      <c r="X124" s="46"/>
      <c r="Y124" s="46"/>
      <c r="Z124" s="46"/>
    </row>
    <row r="125" ht="14.25" customHeight="1">
      <c r="A125" s="50" t="s">
        <v>61</v>
      </c>
      <c r="B125" s="51" t="s">
        <v>62</v>
      </c>
      <c r="C125" s="52">
        <v>46305.0</v>
      </c>
      <c r="D125" s="50" t="s">
        <v>63</v>
      </c>
      <c r="E125" s="51" t="s">
        <v>64</v>
      </c>
      <c r="F125" s="53" t="s">
        <v>65</v>
      </c>
      <c r="G125" s="46"/>
      <c r="H125" s="46"/>
      <c r="I125" s="46"/>
      <c r="J125" s="46"/>
      <c r="K125" s="46"/>
      <c r="L125" s="46"/>
      <c r="M125" s="46"/>
      <c r="N125" s="46"/>
      <c r="O125" s="46"/>
      <c r="P125" s="46"/>
      <c r="Q125" s="46"/>
      <c r="R125" s="46"/>
      <c r="S125" s="46"/>
      <c r="T125" s="46"/>
      <c r="U125" s="46"/>
      <c r="V125" s="46"/>
      <c r="W125" s="46"/>
      <c r="X125" s="46"/>
      <c r="Y125" s="46"/>
      <c r="Z125" s="46"/>
    </row>
    <row r="126" ht="14.25" customHeight="1">
      <c r="A126" s="54"/>
      <c r="B126" s="51" t="s">
        <v>66</v>
      </c>
      <c r="C126" s="49">
        <f>IF(C125="","",IF(AND(MONTH(C125)&gt;=1,MONTH(C125)&lt;=3),1,IF(AND(MONTH(C125)&gt;=4,MONTH(C125)&lt;=6),2,IF(AND(MONTH(C125)&gt;=7,MONTH(C125)&lt;=9),3,4))))</f>
        <v>4</v>
      </c>
      <c r="D126" s="54"/>
      <c r="E126" s="51" t="s">
        <v>67</v>
      </c>
      <c r="F126" s="53" t="s">
        <v>68</v>
      </c>
      <c r="G126" s="46"/>
      <c r="H126" s="46"/>
      <c r="I126" s="46"/>
      <c r="J126" s="46"/>
      <c r="K126" s="46"/>
      <c r="L126" s="46"/>
      <c r="M126" s="46"/>
      <c r="N126" s="46"/>
      <c r="O126" s="46"/>
      <c r="P126" s="46"/>
      <c r="Q126" s="46"/>
      <c r="R126" s="46"/>
      <c r="S126" s="46"/>
      <c r="T126" s="46"/>
      <c r="U126" s="46"/>
      <c r="V126" s="46"/>
      <c r="W126" s="46"/>
      <c r="X126" s="46"/>
      <c r="Y126" s="46"/>
      <c r="Z126" s="46"/>
    </row>
    <row r="127" ht="14.25" customHeight="1">
      <c r="A127" s="54"/>
      <c r="B127" s="51" t="s">
        <v>69</v>
      </c>
      <c r="C127" s="52">
        <v>46315.0</v>
      </c>
      <c r="D127" s="54"/>
      <c r="E127" s="51" t="s">
        <v>70</v>
      </c>
      <c r="F127" s="53" t="s">
        <v>71</v>
      </c>
      <c r="G127" s="46"/>
      <c r="H127" s="46"/>
      <c r="I127" s="46"/>
      <c r="J127" s="46"/>
      <c r="K127" s="46"/>
      <c r="L127" s="46"/>
      <c r="M127" s="46"/>
      <c r="N127" s="46"/>
      <c r="O127" s="46"/>
      <c r="P127" s="46"/>
      <c r="Q127" s="46"/>
      <c r="R127" s="46"/>
      <c r="S127" s="46"/>
      <c r="T127" s="46"/>
      <c r="U127" s="46"/>
      <c r="V127" s="46"/>
      <c r="W127" s="46"/>
      <c r="X127" s="46"/>
      <c r="Y127" s="46"/>
      <c r="Z127" s="46"/>
    </row>
    <row r="128" ht="14.25" customHeight="1">
      <c r="A128" s="55"/>
      <c r="B128" s="51" t="s">
        <v>66</v>
      </c>
      <c r="C128" s="49">
        <f>IF(C127="","",IF(AND(MONTH(C127)&gt;=1,MONTH(C127)&lt;=3),1,IF(AND(MONTH(C127)&gt;=4,MONTH(C127)&lt;=6),2,IF(AND(MONTH(C127)&gt;=7,MONTH(C127)&lt;=9),3,4))))</f>
        <v>4</v>
      </c>
      <c r="D128" s="55"/>
      <c r="E128" s="51" t="s">
        <v>72</v>
      </c>
      <c r="F128" s="53" t="s">
        <v>73</v>
      </c>
      <c r="G128" s="46"/>
      <c r="H128" s="46"/>
      <c r="I128" s="46"/>
      <c r="J128" s="46"/>
      <c r="K128" s="46"/>
      <c r="L128" s="46"/>
      <c r="M128" s="46"/>
      <c r="N128" s="46"/>
      <c r="O128" s="46"/>
      <c r="P128" s="46"/>
      <c r="Q128" s="46"/>
      <c r="R128" s="46"/>
      <c r="S128" s="46"/>
      <c r="T128" s="46"/>
      <c r="U128" s="46"/>
      <c r="V128" s="46"/>
      <c r="W128" s="46"/>
      <c r="X128" s="46"/>
      <c r="Y128" s="46"/>
      <c r="Z128" s="46"/>
    </row>
    <row r="129" ht="14.25" customHeight="1">
      <c r="A129" s="46"/>
      <c r="B129" s="46"/>
      <c r="C129" s="46"/>
      <c r="D129" s="46"/>
      <c r="E129" s="46"/>
      <c r="F129" s="46"/>
      <c r="G129" s="46"/>
      <c r="H129" s="46"/>
      <c r="I129" s="46"/>
      <c r="J129" s="46"/>
      <c r="K129" s="46"/>
      <c r="L129" s="46"/>
      <c r="M129" s="46"/>
      <c r="N129" s="46"/>
      <c r="O129" s="46"/>
      <c r="P129" s="46"/>
      <c r="Q129" s="46"/>
      <c r="R129" s="46"/>
      <c r="S129" s="46"/>
      <c r="T129" s="46"/>
      <c r="U129" s="46"/>
      <c r="V129" s="46"/>
      <c r="W129" s="46"/>
      <c r="X129" s="46"/>
      <c r="Y129" s="46"/>
      <c r="Z129" s="46"/>
    </row>
    <row r="130" ht="14.25" customHeight="1">
      <c r="A130" s="56" t="s">
        <v>74</v>
      </c>
      <c r="B130" s="56" t="s">
        <v>75</v>
      </c>
      <c r="C130" s="56" t="s">
        <v>76</v>
      </c>
      <c r="D130" s="56" t="s">
        <v>77</v>
      </c>
      <c r="E130" s="56" t="s">
        <v>78</v>
      </c>
      <c r="F130" s="56" t="s">
        <v>79</v>
      </c>
      <c r="G130" s="46"/>
      <c r="H130" s="46"/>
      <c r="I130" s="46"/>
      <c r="J130" s="46"/>
      <c r="K130" s="46"/>
      <c r="L130" s="46"/>
      <c r="M130" s="46"/>
      <c r="N130" s="46"/>
      <c r="O130" s="46"/>
      <c r="P130" s="46"/>
      <c r="Q130" s="46"/>
      <c r="R130" s="46"/>
      <c r="S130" s="46"/>
      <c r="T130" s="46"/>
      <c r="U130" s="46"/>
      <c r="V130" s="46"/>
      <c r="W130" s="46"/>
      <c r="X130" s="46"/>
      <c r="Y130" s="46"/>
      <c r="Z130" s="46"/>
    </row>
    <row r="131" ht="14.25" customHeight="1">
      <c r="A131" s="57">
        <v>5.310271E7</v>
      </c>
      <c r="B131" s="58" t="str">
        <f t="array" ref="B131">IFERROR(INDEX(UNSPSCDes,MATCH(INDIRECT(ADDRESS(ROW(),COLUMN()-1,4)),UNSPSCCode,0)),"")</f>
        <v>Uniformes corporativos</v>
      </c>
      <c r="C131" s="59" t="s">
        <v>80</v>
      </c>
      <c r="D131" s="60">
        <v>2.51</v>
      </c>
      <c r="E131" s="61">
        <v>2500.0</v>
      </c>
      <c r="F131" s="62">
        <f t="shared" ref="F131:F138" si="7">INDIRECT(ADDRESS(ROW(),COLUMN()-2,4))*INDIRECT(ADDRESS(ROW(),COLUMN()-1,4))</f>
        <v>6275</v>
      </c>
      <c r="G131" s="46"/>
      <c r="H131" s="46"/>
      <c r="I131" s="46"/>
      <c r="J131" s="46"/>
      <c r="K131" s="46"/>
      <c r="L131" s="46"/>
      <c r="M131" s="46"/>
      <c r="N131" s="46"/>
      <c r="O131" s="46"/>
      <c r="P131" s="46"/>
      <c r="Q131" s="46"/>
      <c r="R131" s="46"/>
      <c r="S131" s="46"/>
      <c r="T131" s="46"/>
      <c r="U131" s="46"/>
      <c r="V131" s="46"/>
      <c r="W131" s="46"/>
      <c r="X131" s="46"/>
      <c r="Y131" s="46"/>
      <c r="Z131" s="46"/>
    </row>
    <row r="132" ht="14.25" customHeight="1">
      <c r="A132" s="57">
        <v>4.6181526E7</v>
      </c>
      <c r="B132" s="58" t="str">
        <f t="array" ref="B132">IFERROR(INDEX(UNSPSCDes,MATCH(INDIRECT(ADDRESS(ROW(),COLUMN()-1,4)),UNSPSCCode,0)),"")</f>
        <v>Camisas protectoras</v>
      </c>
      <c r="C132" s="59" t="s">
        <v>80</v>
      </c>
      <c r="D132" s="60">
        <v>5.19</v>
      </c>
      <c r="E132" s="61">
        <v>1200.0</v>
      </c>
      <c r="F132" s="62">
        <f t="shared" si="7"/>
        <v>6228</v>
      </c>
      <c r="G132" s="46"/>
      <c r="H132" s="46"/>
      <c r="I132" s="46"/>
      <c r="J132" s="46"/>
      <c r="K132" s="46"/>
      <c r="L132" s="46"/>
      <c r="M132" s="46"/>
      <c r="N132" s="46"/>
      <c r="O132" s="46"/>
      <c r="P132" s="46"/>
      <c r="Q132" s="46"/>
      <c r="R132" s="46"/>
      <c r="S132" s="46"/>
      <c r="T132" s="46"/>
      <c r="U132" s="46"/>
      <c r="V132" s="46"/>
      <c r="W132" s="46"/>
      <c r="X132" s="46"/>
      <c r="Y132" s="46"/>
      <c r="Z132" s="46"/>
    </row>
    <row r="133" ht="14.25" customHeight="1">
      <c r="A133" s="57">
        <v>4.6181527E7</v>
      </c>
      <c r="B133" s="58" t="str">
        <f t="array" ref="B133">IFERROR(INDEX(UNSPSCDes,MATCH(INDIRECT(ADDRESS(ROW(),COLUMN()-1,4)),UNSPSCCode,0)),"")</f>
        <v>Pantalones protectores</v>
      </c>
      <c r="C133" s="59" t="s">
        <v>80</v>
      </c>
      <c r="D133" s="60">
        <v>4.17</v>
      </c>
      <c r="E133" s="61">
        <v>1500.0</v>
      </c>
      <c r="F133" s="62">
        <f t="shared" si="7"/>
        <v>6255</v>
      </c>
      <c r="G133" s="46"/>
      <c r="H133" s="46"/>
      <c r="I133" s="46"/>
      <c r="J133" s="46"/>
      <c r="K133" s="46"/>
      <c r="L133" s="46"/>
      <c r="M133" s="46"/>
      <c r="N133" s="46"/>
      <c r="O133" s="46"/>
      <c r="P133" s="46"/>
      <c r="Q133" s="46"/>
      <c r="R133" s="46"/>
      <c r="S133" s="46"/>
      <c r="T133" s="46"/>
      <c r="U133" s="46"/>
      <c r="V133" s="46"/>
      <c r="W133" s="46"/>
      <c r="X133" s="46"/>
      <c r="Y133" s="46"/>
      <c r="Z133" s="46"/>
    </row>
    <row r="134" ht="14.25" customHeight="1">
      <c r="A134" s="57">
        <v>4.6181507E7</v>
      </c>
      <c r="B134" s="58" t="str">
        <f t="array" ref="B134">IFERROR(INDEX(UNSPSCDes,MATCH(INDIRECT(ADDRESS(ROW(),COLUMN()-1,4)),UNSPSCCode,0)),"")</f>
        <v>Chalecos de seguridad</v>
      </c>
      <c r="C134" s="59" t="s">
        <v>80</v>
      </c>
      <c r="D134" s="60">
        <v>3.47</v>
      </c>
      <c r="E134" s="61">
        <v>1800.0</v>
      </c>
      <c r="F134" s="62">
        <f t="shared" si="7"/>
        <v>6246</v>
      </c>
      <c r="G134" s="46"/>
      <c r="H134" s="46"/>
      <c r="I134" s="46"/>
      <c r="J134" s="46"/>
      <c r="K134" s="46"/>
      <c r="L134" s="46"/>
      <c r="M134" s="46"/>
      <c r="N134" s="46"/>
      <c r="O134" s="46"/>
      <c r="P134" s="46"/>
      <c r="Q134" s="46"/>
      <c r="R134" s="46"/>
      <c r="S134" s="46"/>
      <c r="T134" s="46"/>
      <c r="U134" s="46"/>
      <c r="V134" s="46"/>
      <c r="W134" s="46"/>
      <c r="X134" s="46"/>
      <c r="Y134" s="46"/>
      <c r="Z134" s="46"/>
    </row>
    <row r="135" ht="14.25" customHeight="1">
      <c r="A135" s="57">
        <v>4.6181504E7</v>
      </c>
      <c r="B135" s="58" t="str">
        <f t="array" ref="B135">IFERROR(INDEX(UNSPSCDes,MATCH(INDIRECT(ADDRESS(ROW(),COLUMN()-1,4)),UNSPSCCode,0)),"")</f>
        <v>Guantes de protección</v>
      </c>
      <c r="C135" s="59" t="s">
        <v>95</v>
      </c>
      <c r="D135" s="60">
        <v>20.83</v>
      </c>
      <c r="E135" s="61">
        <v>300.0</v>
      </c>
      <c r="F135" s="62">
        <f t="shared" si="7"/>
        <v>6249</v>
      </c>
      <c r="G135" s="46"/>
      <c r="H135" s="46"/>
      <c r="I135" s="46"/>
      <c r="J135" s="46"/>
      <c r="K135" s="46"/>
      <c r="L135" s="46"/>
      <c r="M135" s="46"/>
      <c r="N135" s="46"/>
      <c r="O135" s="46"/>
      <c r="P135" s="46"/>
      <c r="Q135" s="46"/>
      <c r="R135" s="46"/>
      <c r="S135" s="46"/>
      <c r="T135" s="46"/>
      <c r="U135" s="46"/>
      <c r="V135" s="46"/>
      <c r="W135" s="46"/>
      <c r="X135" s="46"/>
      <c r="Y135" s="46"/>
      <c r="Z135" s="46"/>
    </row>
    <row r="136" ht="14.25" customHeight="1">
      <c r="A136" s="57">
        <v>5.3102516E7</v>
      </c>
      <c r="B136" s="58" t="str">
        <f t="array" ref="B136">IFERROR(INDEX(UNSPSCDes,MATCH(INDIRECT(ADDRESS(ROW(),COLUMN()-1,4)),UNSPSCCode,0)),"")</f>
        <v>Gorras</v>
      </c>
      <c r="C136" s="59" t="s">
        <v>80</v>
      </c>
      <c r="D136" s="60">
        <v>24.98</v>
      </c>
      <c r="E136" s="61">
        <v>250.0</v>
      </c>
      <c r="F136" s="62">
        <f t="shared" si="7"/>
        <v>6245</v>
      </c>
      <c r="G136" s="46"/>
      <c r="H136" s="46"/>
      <c r="I136" s="46"/>
      <c r="J136" s="46"/>
      <c r="K136" s="46"/>
      <c r="L136" s="46"/>
      <c r="M136" s="46"/>
      <c r="N136" s="46"/>
      <c r="O136" s="46"/>
      <c r="P136" s="46"/>
      <c r="Q136" s="46"/>
      <c r="R136" s="46"/>
      <c r="S136" s="46"/>
      <c r="T136" s="46"/>
      <c r="U136" s="46"/>
      <c r="V136" s="46"/>
      <c r="W136" s="46"/>
      <c r="X136" s="46"/>
      <c r="Y136" s="46"/>
      <c r="Z136" s="46"/>
    </row>
    <row r="137" ht="14.25" customHeight="1">
      <c r="A137" s="57">
        <v>5.3101602E7</v>
      </c>
      <c r="B137" s="58" t="str">
        <f t="array" ref="B137">IFERROR(INDEX(UNSPSCDes,MATCH(INDIRECT(ADDRESS(ROW(),COLUMN()-1,4)),UNSPSCCode,0)),"")</f>
        <v>Camisas para hombre</v>
      </c>
      <c r="C137" s="59" t="s">
        <v>80</v>
      </c>
      <c r="D137" s="60">
        <v>6.25</v>
      </c>
      <c r="E137" s="61">
        <v>1000.0</v>
      </c>
      <c r="F137" s="62">
        <f t="shared" si="7"/>
        <v>6250</v>
      </c>
      <c r="G137" s="46"/>
      <c r="H137" s="46"/>
      <c r="I137" s="46"/>
      <c r="J137" s="46"/>
      <c r="K137" s="46"/>
      <c r="L137" s="46"/>
      <c r="M137" s="46"/>
      <c r="N137" s="46"/>
      <c r="O137" s="46"/>
      <c r="P137" s="46"/>
      <c r="Q137" s="46"/>
      <c r="R137" s="46"/>
      <c r="S137" s="46"/>
      <c r="T137" s="46"/>
      <c r="U137" s="46"/>
      <c r="V137" s="46"/>
      <c r="W137" s="46"/>
      <c r="X137" s="46"/>
      <c r="Y137" s="46"/>
      <c r="Z137" s="46"/>
    </row>
    <row r="138" ht="14.25" customHeight="1">
      <c r="A138" s="57">
        <v>5.3101502E7</v>
      </c>
      <c r="B138" s="58" t="str">
        <f t="array" ref="B138">IFERROR(INDEX(UNSPSCDes,MATCH(INDIRECT(ADDRESS(ROW(),COLUMN()-1,4)),UNSPSCCode,0)),"")</f>
        <v>Pantalones largos o cortos o pantalonetas para hombre</v>
      </c>
      <c r="C138" s="59" t="s">
        <v>80</v>
      </c>
      <c r="D138" s="60">
        <v>5.21</v>
      </c>
      <c r="E138" s="61">
        <v>1200.0</v>
      </c>
      <c r="F138" s="62">
        <f t="shared" si="7"/>
        <v>6252</v>
      </c>
      <c r="G138" s="46"/>
      <c r="H138" s="46"/>
      <c r="I138" s="46"/>
      <c r="J138" s="46"/>
      <c r="K138" s="46"/>
      <c r="L138" s="46"/>
      <c r="M138" s="46"/>
      <c r="N138" s="46"/>
      <c r="O138" s="46"/>
      <c r="P138" s="46"/>
      <c r="Q138" s="46"/>
      <c r="R138" s="46"/>
      <c r="S138" s="46"/>
      <c r="T138" s="46"/>
      <c r="U138" s="46"/>
      <c r="V138" s="46"/>
      <c r="W138" s="46"/>
      <c r="X138" s="46"/>
      <c r="Y138" s="46"/>
      <c r="Z138" s="46"/>
    </row>
    <row r="139" ht="14.25" customHeight="1">
      <c r="A139" s="57"/>
      <c r="B139" s="58"/>
      <c r="C139" s="59"/>
      <c r="D139" s="60"/>
      <c r="E139" s="61" t="s">
        <v>84</v>
      </c>
      <c r="F139" s="62">
        <f>SUM(F131:F138)</f>
        <v>50000</v>
      </c>
      <c r="G139" s="46"/>
      <c r="H139" s="46" t="str">
        <f>C124</f>
        <v>Bienes</v>
      </c>
      <c r="I139" s="46" t="str">
        <f>E124</f>
        <v>Sí</v>
      </c>
      <c r="J139" s="46" t="str">
        <f>D124</f>
        <v>Compras Menores</v>
      </c>
      <c r="K139" s="46"/>
      <c r="L139" s="46"/>
      <c r="M139" s="46"/>
      <c r="N139" s="46"/>
      <c r="O139" s="46"/>
      <c r="P139" s="46"/>
      <c r="Q139" s="46"/>
      <c r="R139" s="46"/>
      <c r="S139" s="46"/>
      <c r="T139" s="46"/>
      <c r="U139" s="46"/>
      <c r="V139" s="46"/>
      <c r="W139" s="46"/>
      <c r="X139" s="46"/>
      <c r="Y139" s="46"/>
      <c r="Z139" s="46"/>
    </row>
    <row r="140" ht="14.25" customHeight="1">
      <c r="A140" s="46"/>
      <c r="B140" s="46"/>
      <c r="C140" s="46"/>
      <c r="D140" s="46"/>
      <c r="E140" s="46"/>
      <c r="F140" s="46"/>
      <c r="G140" s="46"/>
      <c r="H140" s="46"/>
      <c r="I140" s="46"/>
      <c r="J140" s="46"/>
      <c r="K140" s="46"/>
      <c r="L140" s="46"/>
      <c r="M140" s="46"/>
      <c r="N140" s="46"/>
      <c r="O140" s="46"/>
      <c r="P140" s="46"/>
      <c r="Q140" s="46"/>
      <c r="R140" s="46"/>
      <c r="S140" s="46"/>
      <c r="T140" s="46"/>
      <c r="U140" s="46"/>
      <c r="V140" s="46"/>
      <c r="W140" s="46"/>
      <c r="X140" s="46"/>
      <c r="Y140" s="46"/>
      <c r="Z140" s="46"/>
    </row>
    <row r="141" ht="14.25" customHeight="1">
      <c r="A141" s="47" t="s">
        <v>50</v>
      </c>
      <c r="B141" s="47" t="s">
        <v>51</v>
      </c>
      <c r="C141" s="47" t="s">
        <v>52</v>
      </c>
      <c r="D141" s="47" t="s">
        <v>53</v>
      </c>
      <c r="E141" s="47" t="s">
        <v>54</v>
      </c>
      <c r="F141" s="47" t="s">
        <v>55</v>
      </c>
      <c r="G141" s="46"/>
      <c r="H141" s="46"/>
      <c r="I141" s="46"/>
      <c r="J141" s="46"/>
      <c r="K141" s="46"/>
      <c r="L141" s="46"/>
      <c r="M141" s="46"/>
      <c r="N141" s="46"/>
      <c r="O141" s="46"/>
      <c r="P141" s="46"/>
      <c r="Q141" s="46"/>
      <c r="R141" s="46"/>
      <c r="S141" s="46"/>
      <c r="T141" s="46"/>
      <c r="U141" s="46"/>
      <c r="V141" s="46"/>
      <c r="W141" s="46"/>
      <c r="X141" s="46"/>
      <c r="Y141" s="46"/>
      <c r="Z141" s="46"/>
    </row>
    <row r="142" ht="14.25" customHeight="1">
      <c r="A142" s="48" t="s">
        <v>100</v>
      </c>
      <c r="B142" s="48" t="s">
        <v>101</v>
      </c>
      <c r="C142" s="48" t="s">
        <v>58</v>
      </c>
      <c r="D142" s="48" t="s">
        <v>59</v>
      </c>
      <c r="E142" s="48" t="s">
        <v>94</v>
      </c>
      <c r="F142" s="49"/>
      <c r="G142" s="46"/>
      <c r="H142" s="46"/>
      <c r="I142" s="46"/>
      <c r="J142" s="46"/>
      <c r="K142" s="46"/>
      <c r="L142" s="46"/>
      <c r="M142" s="46"/>
      <c r="N142" s="46"/>
      <c r="O142" s="46"/>
      <c r="P142" s="46"/>
      <c r="Q142" s="46"/>
      <c r="R142" s="46"/>
      <c r="S142" s="46"/>
      <c r="T142" s="46"/>
      <c r="U142" s="46"/>
      <c r="V142" s="46"/>
      <c r="W142" s="46"/>
      <c r="X142" s="46"/>
      <c r="Y142" s="46"/>
      <c r="Z142" s="46"/>
    </row>
    <row r="143" ht="14.25" customHeight="1">
      <c r="A143" s="50" t="s">
        <v>61</v>
      </c>
      <c r="B143" s="51" t="s">
        <v>62</v>
      </c>
      <c r="C143" s="52">
        <v>46063.0</v>
      </c>
      <c r="D143" s="50" t="s">
        <v>63</v>
      </c>
      <c r="E143" s="51" t="s">
        <v>64</v>
      </c>
      <c r="F143" s="53" t="s">
        <v>65</v>
      </c>
      <c r="G143" s="46"/>
      <c r="H143" s="46"/>
      <c r="I143" s="46"/>
      <c r="J143" s="46"/>
      <c r="K143" s="46"/>
      <c r="L143" s="46"/>
      <c r="M143" s="46"/>
      <c r="N143" s="46"/>
      <c r="O143" s="46"/>
      <c r="P143" s="46"/>
      <c r="Q143" s="46"/>
      <c r="R143" s="46"/>
      <c r="S143" s="46"/>
      <c r="T143" s="46"/>
      <c r="U143" s="46"/>
      <c r="V143" s="46"/>
      <c r="W143" s="46"/>
      <c r="X143" s="46"/>
      <c r="Y143" s="46"/>
      <c r="Z143" s="46"/>
    </row>
    <row r="144" ht="14.25" customHeight="1">
      <c r="A144" s="54"/>
      <c r="B144" s="51" t="s">
        <v>66</v>
      </c>
      <c r="C144" s="49">
        <f>IF(C143="","",IF(AND(MONTH(C143)&gt;=1,MONTH(C143)&lt;=3),1,IF(AND(MONTH(C143)&gt;=4,MONTH(C143)&lt;=6),2,IF(AND(MONTH(C143)&gt;=7,MONTH(C143)&lt;=9),3,4))))</f>
        <v>1</v>
      </c>
      <c r="D144" s="54"/>
      <c r="E144" s="51" t="s">
        <v>67</v>
      </c>
      <c r="F144" s="53" t="s">
        <v>68</v>
      </c>
      <c r="G144" s="46"/>
      <c r="H144" s="46"/>
      <c r="I144" s="46"/>
      <c r="J144" s="46"/>
      <c r="K144" s="46"/>
      <c r="L144" s="46"/>
      <c r="M144" s="46"/>
      <c r="N144" s="46"/>
      <c r="O144" s="46"/>
      <c r="P144" s="46"/>
      <c r="Q144" s="46"/>
      <c r="R144" s="46"/>
      <c r="S144" s="46"/>
      <c r="T144" s="46"/>
      <c r="U144" s="46"/>
      <c r="V144" s="46"/>
      <c r="W144" s="46"/>
      <c r="X144" s="46"/>
      <c r="Y144" s="46"/>
      <c r="Z144" s="46"/>
    </row>
    <row r="145" ht="14.25" customHeight="1">
      <c r="A145" s="54"/>
      <c r="B145" s="51" t="s">
        <v>69</v>
      </c>
      <c r="C145" s="52">
        <v>46073.0</v>
      </c>
      <c r="D145" s="54"/>
      <c r="E145" s="51" t="s">
        <v>70</v>
      </c>
      <c r="F145" s="53" t="s">
        <v>71</v>
      </c>
      <c r="G145" s="46"/>
      <c r="H145" s="46"/>
      <c r="I145" s="46"/>
      <c r="J145" s="46"/>
      <c r="K145" s="46"/>
      <c r="L145" s="46"/>
      <c r="M145" s="46"/>
      <c r="N145" s="46"/>
      <c r="O145" s="46"/>
      <c r="P145" s="46"/>
      <c r="Q145" s="46"/>
      <c r="R145" s="46"/>
      <c r="S145" s="46"/>
      <c r="T145" s="46"/>
      <c r="U145" s="46"/>
      <c r="V145" s="46"/>
      <c r="W145" s="46"/>
      <c r="X145" s="46"/>
      <c r="Y145" s="46"/>
      <c r="Z145" s="46"/>
    </row>
    <row r="146" ht="14.25" customHeight="1">
      <c r="A146" s="55"/>
      <c r="B146" s="51" t="s">
        <v>66</v>
      </c>
      <c r="C146" s="49">
        <f>IF(C145="","",IF(AND(MONTH(C145)&gt;=1,MONTH(C145)&lt;=3),1,IF(AND(MONTH(C145)&gt;=4,MONTH(C145)&lt;=6),2,IF(AND(MONTH(C145)&gt;=7,MONTH(C145)&lt;=9),3,4))))</f>
        <v>1</v>
      </c>
      <c r="D146" s="55"/>
      <c r="E146" s="51" t="s">
        <v>72</v>
      </c>
      <c r="F146" s="53" t="s">
        <v>73</v>
      </c>
      <c r="G146" s="46"/>
      <c r="H146" s="46"/>
      <c r="I146" s="46"/>
      <c r="J146" s="46"/>
      <c r="K146" s="46"/>
      <c r="L146" s="46"/>
      <c r="M146" s="46"/>
      <c r="N146" s="46"/>
      <c r="O146" s="46"/>
      <c r="P146" s="46"/>
      <c r="Q146" s="46"/>
      <c r="R146" s="46"/>
      <c r="S146" s="46"/>
      <c r="T146" s="46"/>
      <c r="U146" s="46"/>
      <c r="V146" s="46"/>
      <c r="W146" s="46"/>
      <c r="X146" s="46"/>
      <c r="Y146" s="46"/>
      <c r="Z146" s="46"/>
    </row>
    <row r="147" ht="14.25" customHeight="1">
      <c r="A147" s="46"/>
      <c r="B147" s="46"/>
      <c r="C147" s="46"/>
      <c r="D147" s="46"/>
      <c r="E147" s="46"/>
      <c r="F147" s="46"/>
      <c r="G147" s="46"/>
      <c r="H147" s="46"/>
      <c r="I147" s="46"/>
      <c r="J147" s="46"/>
      <c r="K147" s="46"/>
      <c r="L147" s="46"/>
      <c r="M147" s="46"/>
      <c r="N147" s="46"/>
      <c r="O147" s="46"/>
      <c r="P147" s="46"/>
      <c r="Q147" s="46"/>
      <c r="R147" s="46"/>
      <c r="S147" s="46"/>
      <c r="T147" s="46"/>
      <c r="U147" s="46"/>
      <c r="V147" s="46"/>
      <c r="W147" s="46"/>
      <c r="X147" s="46"/>
      <c r="Y147" s="46"/>
      <c r="Z147" s="46"/>
    </row>
    <row r="148" ht="14.25" customHeight="1">
      <c r="A148" s="56" t="s">
        <v>74</v>
      </c>
      <c r="B148" s="56" t="s">
        <v>75</v>
      </c>
      <c r="C148" s="56" t="s">
        <v>76</v>
      </c>
      <c r="D148" s="56" t="s">
        <v>77</v>
      </c>
      <c r="E148" s="56" t="s">
        <v>78</v>
      </c>
      <c r="F148" s="56" t="s">
        <v>79</v>
      </c>
      <c r="G148" s="46"/>
      <c r="H148" s="46"/>
      <c r="I148" s="46"/>
      <c r="J148" s="46"/>
      <c r="K148" s="46"/>
      <c r="L148" s="46"/>
      <c r="M148" s="46"/>
      <c r="N148" s="46"/>
      <c r="O148" s="46"/>
      <c r="P148" s="46"/>
      <c r="Q148" s="46"/>
      <c r="R148" s="46"/>
      <c r="S148" s="46"/>
      <c r="T148" s="46"/>
      <c r="U148" s="46"/>
      <c r="V148" s="46"/>
      <c r="W148" s="46"/>
      <c r="X148" s="46"/>
      <c r="Y148" s="46"/>
      <c r="Z148" s="46"/>
    </row>
    <row r="149" ht="14.25" customHeight="1">
      <c r="A149" s="57">
        <v>4.6181604E7</v>
      </c>
      <c r="B149" s="58" t="str">
        <f t="array" ref="B149">IFERROR(INDEX(UNSPSCDes,MATCH(INDIRECT(ADDRESS(ROW(),COLUMN()-1,4)),UNSPSCCode,0)),"")</f>
        <v>Botas de seguridad</v>
      </c>
      <c r="C149" s="59" t="s">
        <v>95</v>
      </c>
      <c r="D149" s="60">
        <v>2.19</v>
      </c>
      <c r="E149" s="61">
        <v>2500.0</v>
      </c>
      <c r="F149" s="62">
        <f t="shared" ref="F149:F156" si="8">INDIRECT(ADDRESS(ROW(),COLUMN()-2,4))*INDIRECT(ADDRESS(ROW(),COLUMN()-1,4))</f>
        <v>5475</v>
      </c>
      <c r="G149" s="46"/>
      <c r="H149" s="46"/>
      <c r="I149" s="46"/>
      <c r="J149" s="46"/>
      <c r="K149" s="46"/>
      <c r="L149" s="46"/>
      <c r="M149" s="46"/>
      <c r="N149" s="46"/>
      <c r="O149" s="46"/>
      <c r="P149" s="46"/>
      <c r="Q149" s="46"/>
      <c r="R149" s="46"/>
      <c r="S149" s="46"/>
      <c r="T149" s="46"/>
      <c r="U149" s="46"/>
      <c r="V149" s="46"/>
      <c r="W149" s="46"/>
      <c r="X149" s="46"/>
      <c r="Y149" s="46"/>
      <c r="Z149" s="46"/>
    </row>
    <row r="150" ht="14.25" customHeight="1">
      <c r="A150" s="57">
        <v>4.6181605E7</v>
      </c>
      <c r="B150" s="58" t="str">
        <f t="array" ref="B150">IFERROR(INDEX(UNSPSCDes,MATCH(INDIRECT(ADDRESS(ROW(),COLUMN()-1,4)),UNSPSCCode,0)),"")</f>
        <v>Zapatos de seguridad</v>
      </c>
      <c r="C150" s="59" t="s">
        <v>95</v>
      </c>
      <c r="D150" s="60">
        <v>2.49</v>
      </c>
      <c r="E150" s="61">
        <v>2200.0</v>
      </c>
      <c r="F150" s="62">
        <f t="shared" si="8"/>
        <v>5478</v>
      </c>
      <c r="G150" s="46"/>
      <c r="H150" s="46"/>
      <c r="I150" s="46"/>
      <c r="J150" s="46"/>
      <c r="K150" s="46"/>
      <c r="L150" s="46"/>
      <c r="M150" s="46"/>
      <c r="N150" s="46"/>
      <c r="O150" s="46"/>
      <c r="P150" s="46"/>
      <c r="Q150" s="46"/>
      <c r="R150" s="46"/>
      <c r="S150" s="46"/>
      <c r="T150" s="46"/>
      <c r="U150" s="46"/>
      <c r="V150" s="46"/>
      <c r="W150" s="46"/>
      <c r="X150" s="46"/>
      <c r="Y150" s="46"/>
      <c r="Z150" s="46"/>
    </row>
    <row r="151" ht="14.25" customHeight="1">
      <c r="A151" s="57">
        <v>5.3111601E7</v>
      </c>
      <c r="B151" s="58" t="str">
        <f t="array" ref="B151">IFERROR(INDEX(UNSPSCDes,MATCH(INDIRECT(ADDRESS(ROW(),COLUMN()-1,4)),UNSPSCCode,0)),"")</f>
        <v>Zapatos para hombre</v>
      </c>
      <c r="C151" s="59" t="s">
        <v>95</v>
      </c>
      <c r="D151" s="60">
        <v>3.04</v>
      </c>
      <c r="E151" s="61">
        <v>1800.0</v>
      </c>
      <c r="F151" s="62">
        <f t="shared" si="8"/>
        <v>5472</v>
      </c>
      <c r="G151" s="46"/>
      <c r="H151" s="46"/>
      <c r="I151" s="46"/>
      <c r="J151" s="46"/>
      <c r="K151" s="46"/>
      <c r="L151" s="46"/>
      <c r="M151" s="46"/>
      <c r="N151" s="46"/>
      <c r="O151" s="46"/>
      <c r="P151" s="46"/>
      <c r="Q151" s="46"/>
      <c r="R151" s="46"/>
      <c r="S151" s="46"/>
      <c r="T151" s="46"/>
      <c r="U151" s="46"/>
      <c r="V151" s="46"/>
      <c r="W151" s="46"/>
      <c r="X151" s="46"/>
      <c r="Y151" s="46"/>
      <c r="Z151" s="46"/>
    </row>
    <row r="152" ht="14.25" customHeight="1">
      <c r="A152" s="57">
        <v>5.3111501E7</v>
      </c>
      <c r="B152" s="58" t="str">
        <f t="array" ref="B152">IFERROR(INDEX(UNSPSCDes,MATCH(INDIRECT(ADDRESS(ROW(),COLUMN()-1,4)),UNSPSCCode,0)),"")</f>
        <v>Botas para hombre</v>
      </c>
      <c r="C152" s="59" t="s">
        <v>95</v>
      </c>
      <c r="D152" s="60">
        <v>2.73</v>
      </c>
      <c r="E152" s="61">
        <v>2000.0</v>
      </c>
      <c r="F152" s="62">
        <f t="shared" si="8"/>
        <v>5460</v>
      </c>
      <c r="G152" s="46"/>
      <c r="H152" s="46"/>
      <c r="I152" s="46"/>
      <c r="J152" s="46"/>
      <c r="K152" s="46"/>
      <c r="L152" s="46"/>
      <c r="M152" s="46"/>
      <c r="N152" s="46"/>
      <c r="O152" s="46"/>
      <c r="P152" s="46"/>
      <c r="Q152" s="46"/>
      <c r="R152" s="46"/>
      <c r="S152" s="46"/>
      <c r="T152" s="46"/>
      <c r="U152" s="46"/>
      <c r="V152" s="46"/>
      <c r="W152" s="46"/>
      <c r="X152" s="46"/>
      <c r="Y152" s="46"/>
      <c r="Z152" s="46"/>
    </row>
    <row r="153" ht="14.25" customHeight="1">
      <c r="A153" s="57">
        <v>5.3111901E7</v>
      </c>
      <c r="B153" s="58" t="str">
        <f t="array" ref="B153">IFERROR(INDEX(UNSPSCDes,MATCH(INDIRECT(ADDRESS(ROW(),COLUMN()-1,4)),UNSPSCCode,0)),"")</f>
        <v>Calzado atlético para hombre</v>
      </c>
      <c r="C153" s="59" t="s">
        <v>95</v>
      </c>
      <c r="D153" s="60">
        <v>3.42</v>
      </c>
      <c r="E153" s="61">
        <v>1600.0</v>
      </c>
      <c r="F153" s="62">
        <f t="shared" si="8"/>
        <v>5472</v>
      </c>
      <c r="G153" s="46"/>
      <c r="H153" s="46"/>
      <c r="I153" s="46"/>
      <c r="J153" s="46"/>
      <c r="K153" s="46"/>
      <c r="L153" s="46"/>
      <c r="M153" s="46"/>
      <c r="N153" s="46"/>
      <c r="O153" s="46"/>
      <c r="P153" s="46"/>
      <c r="Q153" s="46"/>
      <c r="R153" s="46"/>
      <c r="S153" s="46"/>
      <c r="T153" s="46"/>
      <c r="U153" s="46"/>
      <c r="V153" s="46"/>
      <c r="W153" s="46"/>
      <c r="X153" s="46"/>
      <c r="Y153" s="46"/>
      <c r="Z153" s="46"/>
    </row>
    <row r="154" ht="14.25" customHeight="1">
      <c r="A154" s="57">
        <v>5.3112002E7</v>
      </c>
      <c r="B154" s="58" t="str">
        <f t="array" ref="B154">IFERROR(INDEX(UNSPSCDes,MATCH(INDIRECT(ADDRESS(ROW(),COLUMN()-1,4)),UNSPSCCode,0)),"")</f>
        <v>Cordones para zapatos</v>
      </c>
      <c r="C154" s="59" t="s">
        <v>95</v>
      </c>
      <c r="D154" s="60">
        <v>21.88</v>
      </c>
      <c r="E154" s="61">
        <v>250.0</v>
      </c>
      <c r="F154" s="62">
        <f t="shared" si="8"/>
        <v>5470</v>
      </c>
      <c r="G154" s="46"/>
      <c r="H154" s="46"/>
      <c r="I154" s="46"/>
      <c r="J154" s="46"/>
      <c r="K154" s="46"/>
      <c r="L154" s="46"/>
      <c r="M154" s="46"/>
      <c r="N154" s="46"/>
      <c r="O154" s="46"/>
      <c r="P154" s="46"/>
      <c r="Q154" s="46"/>
      <c r="R154" s="46"/>
      <c r="S154" s="46"/>
      <c r="T154" s="46"/>
      <c r="U154" s="46"/>
      <c r="V154" s="46"/>
      <c r="W154" s="46"/>
      <c r="X154" s="46"/>
      <c r="Y154" s="46"/>
      <c r="Z154" s="46"/>
    </row>
    <row r="155" ht="14.25" customHeight="1">
      <c r="A155" s="57">
        <v>4.6182208E7</v>
      </c>
      <c r="B155" s="58" t="str">
        <f t="array" ref="B155">IFERROR(INDEX(UNSPSCDes,MATCH(INDIRECT(ADDRESS(ROW(),COLUMN()-1,4)),UNSPSCCode,0)),"")</f>
        <v>Plantillas para zapatos</v>
      </c>
      <c r="C155" s="59" t="s">
        <v>95</v>
      </c>
      <c r="D155" s="60">
        <v>18.23</v>
      </c>
      <c r="E155" s="61">
        <v>300.0</v>
      </c>
      <c r="F155" s="62">
        <f t="shared" si="8"/>
        <v>5469</v>
      </c>
      <c r="G155" s="46"/>
      <c r="H155" s="46"/>
      <c r="I155" s="46"/>
      <c r="J155" s="46"/>
      <c r="K155" s="46"/>
      <c r="L155" s="46"/>
      <c r="M155" s="46"/>
      <c r="N155" s="46"/>
      <c r="O155" s="46"/>
      <c r="P155" s="46"/>
      <c r="Q155" s="46"/>
      <c r="R155" s="46"/>
      <c r="S155" s="46"/>
      <c r="T155" s="46"/>
      <c r="U155" s="46"/>
      <c r="V155" s="46"/>
      <c r="W155" s="46"/>
      <c r="X155" s="46"/>
      <c r="Y155" s="46"/>
      <c r="Z155" s="46"/>
    </row>
    <row r="156" ht="14.25" customHeight="1">
      <c r="A156" s="57">
        <v>5.3102402E7</v>
      </c>
      <c r="B156" s="58" t="str">
        <f t="array" ref="B156">IFERROR(INDEX(UNSPSCDes,MATCH(INDIRECT(ADDRESS(ROW(),COLUMN()-1,4)),UNSPSCCode,0)),"")</f>
        <v>Calcetines</v>
      </c>
      <c r="C156" s="59" t="s">
        <v>95</v>
      </c>
      <c r="D156" s="60">
        <v>27.27</v>
      </c>
      <c r="E156" s="61">
        <v>200.0</v>
      </c>
      <c r="F156" s="62">
        <f t="shared" si="8"/>
        <v>5454</v>
      </c>
      <c r="G156" s="46"/>
      <c r="H156" s="46"/>
      <c r="I156" s="46"/>
      <c r="J156" s="46"/>
      <c r="K156" s="46"/>
      <c r="L156" s="46"/>
      <c r="M156" s="46"/>
      <c r="N156" s="46"/>
      <c r="O156" s="46"/>
      <c r="P156" s="46"/>
      <c r="Q156" s="46"/>
      <c r="R156" s="46"/>
      <c r="S156" s="46"/>
      <c r="T156" s="46"/>
      <c r="U156" s="46"/>
      <c r="V156" s="46"/>
      <c r="W156" s="46"/>
      <c r="X156" s="46"/>
      <c r="Y156" s="46"/>
      <c r="Z156" s="46"/>
    </row>
    <row r="157" ht="14.25" customHeight="1">
      <c r="A157" s="57"/>
      <c r="B157" s="58"/>
      <c r="C157" s="59"/>
      <c r="D157" s="60"/>
      <c r="E157" s="61" t="s">
        <v>84</v>
      </c>
      <c r="F157" s="62">
        <f>SUM(F149:F156)</f>
        <v>43750</v>
      </c>
      <c r="G157" s="46"/>
      <c r="H157" s="46" t="str">
        <f>C142</f>
        <v>Bienes</v>
      </c>
      <c r="I157" s="46" t="str">
        <f>E142</f>
        <v>Sí</v>
      </c>
      <c r="J157" s="46" t="str">
        <f>D142</f>
        <v>Compras Menores</v>
      </c>
      <c r="K157" s="46"/>
      <c r="L157" s="46"/>
      <c r="M157" s="46"/>
      <c r="N157" s="46"/>
      <c r="O157" s="46"/>
      <c r="P157" s="46"/>
      <c r="Q157" s="46"/>
      <c r="R157" s="46"/>
      <c r="S157" s="46"/>
      <c r="T157" s="46"/>
      <c r="U157" s="46"/>
      <c r="V157" s="46"/>
      <c r="W157" s="46"/>
      <c r="X157" s="46"/>
      <c r="Y157" s="46"/>
      <c r="Z157" s="46"/>
    </row>
    <row r="158" ht="14.25" customHeight="1">
      <c r="A158" s="46"/>
      <c r="B158" s="46"/>
      <c r="C158" s="46"/>
      <c r="D158" s="46"/>
      <c r="E158" s="46"/>
      <c r="F158" s="46"/>
      <c r="G158" s="46"/>
      <c r="H158" s="46"/>
      <c r="I158" s="46"/>
      <c r="J158" s="46"/>
      <c r="K158" s="46"/>
      <c r="L158" s="46"/>
      <c r="M158" s="46"/>
      <c r="N158" s="46"/>
      <c r="O158" s="46"/>
      <c r="P158" s="46"/>
      <c r="Q158" s="46"/>
      <c r="R158" s="46"/>
      <c r="S158" s="46"/>
      <c r="T158" s="46"/>
      <c r="U158" s="46"/>
      <c r="V158" s="46"/>
      <c r="W158" s="46"/>
      <c r="X158" s="46"/>
      <c r="Y158" s="46"/>
      <c r="Z158" s="46"/>
    </row>
    <row r="159" ht="14.25" customHeight="1">
      <c r="A159" s="47" t="s">
        <v>50</v>
      </c>
      <c r="B159" s="47" t="s">
        <v>51</v>
      </c>
      <c r="C159" s="47" t="s">
        <v>52</v>
      </c>
      <c r="D159" s="47" t="s">
        <v>53</v>
      </c>
      <c r="E159" s="47" t="s">
        <v>54</v>
      </c>
      <c r="F159" s="47" t="s">
        <v>55</v>
      </c>
      <c r="G159" s="46"/>
      <c r="H159" s="46"/>
      <c r="I159" s="46"/>
      <c r="J159" s="46"/>
      <c r="K159" s="46"/>
      <c r="L159" s="46"/>
      <c r="M159" s="46"/>
      <c r="N159" s="46"/>
      <c r="O159" s="46"/>
      <c r="P159" s="46"/>
      <c r="Q159" s="46"/>
      <c r="R159" s="46"/>
      <c r="S159" s="46"/>
      <c r="T159" s="46"/>
      <c r="U159" s="46"/>
      <c r="V159" s="46"/>
      <c r="W159" s="46"/>
      <c r="X159" s="46"/>
      <c r="Y159" s="46"/>
      <c r="Z159" s="46"/>
    </row>
    <row r="160" ht="14.25" customHeight="1">
      <c r="A160" s="48" t="s">
        <v>102</v>
      </c>
      <c r="B160" s="48" t="s">
        <v>103</v>
      </c>
      <c r="C160" s="48" t="s">
        <v>58</v>
      </c>
      <c r="D160" s="48" t="s">
        <v>59</v>
      </c>
      <c r="E160" s="48" t="s">
        <v>94</v>
      </c>
      <c r="F160" s="49"/>
      <c r="G160" s="46"/>
      <c r="H160" s="46"/>
      <c r="I160" s="46"/>
      <c r="J160" s="46"/>
      <c r="K160" s="46"/>
      <c r="L160" s="46"/>
      <c r="M160" s="46"/>
      <c r="N160" s="46"/>
      <c r="O160" s="46"/>
      <c r="P160" s="46"/>
      <c r="Q160" s="46"/>
      <c r="R160" s="46"/>
      <c r="S160" s="46"/>
      <c r="T160" s="46"/>
      <c r="U160" s="46"/>
      <c r="V160" s="46"/>
      <c r="W160" s="46"/>
      <c r="X160" s="46"/>
      <c r="Y160" s="46"/>
      <c r="Z160" s="46"/>
    </row>
    <row r="161" ht="14.25" customHeight="1">
      <c r="A161" s="50" t="s">
        <v>61</v>
      </c>
      <c r="B161" s="51" t="s">
        <v>62</v>
      </c>
      <c r="C161" s="52">
        <v>46213.0</v>
      </c>
      <c r="D161" s="50" t="s">
        <v>63</v>
      </c>
      <c r="E161" s="51" t="s">
        <v>64</v>
      </c>
      <c r="F161" s="53" t="s">
        <v>65</v>
      </c>
      <c r="G161" s="46"/>
      <c r="H161" s="46"/>
      <c r="I161" s="46"/>
      <c r="J161" s="46"/>
      <c r="K161" s="46"/>
      <c r="L161" s="46"/>
      <c r="M161" s="46"/>
      <c r="N161" s="46"/>
      <c r="O161" s="46"/>
      <c r="P161" s="46"/>
      <c r="Q161" s="46"/>
      <c r="R161" s="46"/>
      <c r="S161" s="46"/>
      <c r="T161" s="46"/>
      <c r="U161" s="46"/>
      <c r="V161" s="46"/>
      <c r="W161" s="46"/>
      <c r="X161" s="46"/>
      <c r="Y161" s="46"/>
      <c r="Z161" s="46"/>
    </row>
    <row r="162" ht="14.25" customHeight="1">
      <c r="A162" s="54"/>
      <c r="B162" s="51" t="s">
        <v>66</v>
      </c>
      <c r="C162" s="49">
        <f>IF(C161="","",IF(AND(MONTH(C161)&gt;=1,MONTH(C161)&lt;=3),1,IF(AND(MONTH(C161)&gt;=4,MONTH(C161)&lt;=6),2,IF(AND(MONTH(C161)&gt;=7,MONTH(C161)&lt;=9),3,4))))</f>
        <v>3</v>
      </c>
      <c r="D162" s="54"/>
      <c r="E162" s="51" t="s">
        <v>67</v>
      </c>
      <c r="F162" s="53" t="s">
        <v>68</v>
      </c>
      <c r="G162" s="46"/>
      <c r="H162" s="46"/>
      <c r="I162" s="46"/>
      <c r="J162" s="46"/>
      <c r="K162" s="46"/>
      <c r="L162" s="46"/>
      <c r="M162" s="46"/>
      <c r="N162" s="46"/>
      <c r="O162" s="46"/>
      <c r="P162" s="46"/>
      <c r="Q162" s="46"/>
      <c r="R162" s="46"/>
      <c r="S162" s="46"/>
      <c r="T162" s="46"/>
      <c r="U162" s="46"/>
      <c r="V162" s="46"/>
      <c r="W162" s="46"/>
      <c r="X162" s="46"/>
      <c r="Y162" s="46"/>
      <c r="Z162" s="46"/>
    </row>
    <row r="163" ht="14.25" customHeight="1">
      <c r="A163" s="54"/>
      <c r="B163" s="51" t="s">
        <v>69</v>
      </c>
      <c r="C163" s="52">
        <v>46223.0</v>
      </c>
      <c r="D163" s="54"/>
      <c r="E163" s="51" t="s">
        <v>70</v>
      </c>
      <c r="F163" s="53" t="s">
        <v>71</v>
      </c>
      <c r="G163" s="46"/>
      <c r="H163" s="46"/>
      <c r="I163" s="46"/>
      <c r="J163" s="46"/>
      <c r="K163" s="46"/>
      <c r="L163" s="46"/>
      <c r="M163" s="46"/>
      <c r="N163" s="46"/>
      <c r="O163" s="46"/>
      <c r="P163" s="46"/>
      <c r="Q163" s="46"/>
      <c r="R163" s="46"/>
      <c r="S163" s="46"/>
      <c r="T163" s="46"/>
      <c r="U163" s="46"/>
      <c r="V163" s="46"/>
      <c r="W163" s="46"/>
      <c r="X163" s="46"/>
      <c r="Y163" s="46"/>
      <c r="Z163" s="46"/>
    </row>
    <row r="164" ht="14.25" customHeight="1">
      <c r="A164" s="55"/>
      <c r="B164" s="51" t="s">
        <v>66</v>
      </c>
      <c r="C164" s="49">
        <f>IF(C163="","",IF(AND(MONTH(C163)&gt;=1,MONTH(C163)&lt;=3),1,IF(AND(MONTH(C163)&gt;=4,MONTH(C163)&lt;=6),2,IF(AND(MONTH(C163)&gt;=7,MONTH(C163)&lt;=9),3,4))))</f>
        <v>3</v>
      </c>
      <c r="D164" s="55"/>
      <c r="E164" s="51" t="s">
        <v>72</v>
      </c>
      <c r="F164" s="53" t="s">
        <v>73</v>
      </c>
      <c r="G164" s="46"/>
      <c r="H164" s="46"/>
      <c r="I164" s="46"/>
      <c r="J164" s="46"/>
      <c r="K164" s="46"/>
      <c r="L164" s="46"/>
      <c r="M164" s="46"/>
      <c r="N164" s="46"/>
      <c r="O164" s="46"/>
      <c r="P164" s="46"/>
      <c r="Q164" s="46"/>
      <c r="R164" s="46"/>
      <c r="S164" s="46"/>
      <c r="T164" s="46"/>
      <c r="U164" s="46"/>
      <c r="V164" s="46"/>
      <c r="W164" s="46"/>
      <c r="X164" s="46"/>
      <c r="Y164" s="46"/>
      <c r="Z164" s="46"/>
    </row>
    <row r="165" ht="14.25" customHeight="1">
      <c r="A165" s="46"/>
      <c r="B165" s="46"/>
      <c r="C165" s="46"/>
      <c r="D165" s="46"/>
      <c r="E165" s="46"/>
      <c r="F165" s="46"/>
      <c r="G165" s="46"/>
      <c r="H165" s="46"/>
      <c r="I165" s="46"/>
      <c r="J165" s="46"/>
      <c r="K165" s="46"/>
      <c r="L165" s="46"/>
      <c r="M165" s="46"/>
      <c r="N165" s="46"/>
      <c r="O165" s="46"/>
      <c r="P165" s="46"/>
      <c r="Q165" s="46"/>
      <c r="R165" s="46"/>
      <c r="S165" s="46"/>
      <c r="T165" s="46"/>
      <c r="U165" s="46"/>
      <c r="V165" s="46"/>
      <c r="W165" s="46"/>
      <c r="X165" s="46"/>
      <c r="Y165" s="46"/>
      <c r="Z165" s="46"/>
    </row>
    <row r="166" ht="14.25" customHeight="1">
      <c r="A166" s="56" t="s">
        <v>74</v>
      </c>
      <c r="B166" s="56" t="s">
        <v>75</v>
      </c>
      <c r="C166" s="56" t="s">
        <v>76</v>
      </c>
      <c r="D166" s="56" t="s">
        <v>77</v>
      </c>
      <c r="E166" s="56" t="s">
        <v>78</v>
      </c>
      <c r="F166" s="56" t="s">
        <v>79</v>
      </c>
      <c r="G166" s="46"/>
      <c r="H166" s="46"/>
      <c r="I166" s="46"/>
      <c r="J166" s="46"/>
      <c r="K166" s="46"/>
      <c r="L166" s="46"/>
      <c r="M166" s="46"/>
      <c r="N166" s="46"/>
      <c r="O166" s="46"/>
      <c r="P166" s="46"/>
      <c r="Q166" s="46"/>
      <c r="R166" s="46"/>
      <c r="S166" s="46"/>
      <c r="T166" s="46"/>
      <c r="U166" s="46"/>
      <c r="V166" s="46"/>
      <c r="W166" s="46"/>
      <c r="X166" s="46"/>
      <c r="Y166" s="46"/>
      <c r="Z166" s="46"/>
    </row>
    <row r="167" ht="14.25" customHeight="1">
      <c r="A167" s="57">
        <v>4.6181604E7</v>
      </c>
      <c r="B167" s="58" t="str">
        <f t="array" ref="B167">IFERROR(INDEX(UNSPSCDes,MATCH(INDIRECT(ADDRESS(ROW(),COLUMN()-1,4)),UNSPSCCode,0)),"")</f>
        <v>Botas de seguridad</v>
      </c>
      <c r="C167" s="59" t="s">
        <v>95</v>
      </c>
      <c r="D167" s="60">
        <v>2.19</v>
      </c>
      <c r="E167" s="61">
        <v>2500.0</v>
      </c>
      <c r="F167" s="62">
        <f t="shared" ref="F167:F174" si="9">INDIRECT(ADDRESS(ROW(),COLUMN()-2,4))*INDIRECT(ADDRESS(ROW(),COLUMN()-1,4))</f>
        <v>5475</v>
      </c>
      <c r="G167" s="46"/>
      <c r="H167" s="46"/>
      <c r="I167" s="46"/>
      <c r="J167" s="46"/>
      <c r="K167" s="46"/>
      <c r="L167" s="46"/>
      <c r="M167" s="46"/>
      <c r="N167" s="46"/>
      <c r="O167" s="46"/>
      <c r="P167" s="46"/>
      <c r="Q167" s="46"/>
      <c r="R167" s="46"/>
      <c r="S167" s="46"/>
      <c r="T167" s="46"/>
      <c r="U167" s="46"/>
      <c r="V167" s="46"/>
      <c r="W167" s="46"/>
      <c r="X167" s="46"/>
      <c r="Y167" s="46"/>
      <c r="Z167" s="46"/>
    </row>
    <row r="168" ht="14.25" customHeight="1">
      <c r="A168" s="57">
        <v>4.6181605E7</v>
      </c>
      <c r="B168" s="58" t="str">
        <f t="array" ref="B168">IFERROR(INDEX(UNSPSCDes,MATCH(INDIRECT(ADDRESS(ROW(),COLUMN()-1,4)),UNSPSCCode,0)),"")</f>
        <v>Zapatos de seguridad</v>
      </c>
      <c r="C168" s="59" t="s">
        <v>95</v>
      </c>
      <c r="D168" s="60">
        <v>2.49</v>
      </c>
      <c r="E168" s="61">
        <v>2200.0</v>
      </c>
      <c r="F168" s="62">
        <f t="shared" si="9"/>
        <v>5478</v>
      </c>
      <c r="G168" s="46"/>
      <c r="H168" s="46"/>
      <c r="I168" s="46"/>
      <c r="J168" s="46"/>
      <c r="K168" s="46"/>
      <c r="L168" s="46"/>
      <c r="M168" s="46"/>
      <c r="N168" s="46"/>
      <c r="O168" s="46"/>
      <c r="P168" s="46"/>
      <c r="Q168" s="46"/>
      <c r="R168" s="46"/>
      <c r="S168" s="46"/>
      <c r="T168" s="46"/>
      <c r="U168" s="46"/>
      <c r="V168" s="46"/>
      <c r="W168" s="46"/>
      <c r="X168" s="46"/>
      <c r="Y168" s="46"/>
      <c r="Z168" s="46"/>
    </row>
    <row r="169" ht="14.25" customHeight="1">
      <c r="A169" s="57">
        <v>5.3111601E7</v>
      </c>
      <c r="B169" s="58" t="str">
        <f t="array" ref="B169">IFERROR(INDEX(UNSPSCDes,MATCH(INDIRECT(ADDRESS(ROW(),COLUMN()-1,4)),UNSPSCCode,0)),"")</f>
        <v>Zapatos para hombre</v>
      </c>
      <c r="C169" s="59" t="s">
        <v>95</v>
      </c>
      <c r="D169" s="60">
        <v>3.04</v>
      </c>
      <c r="E169" s="61">
        <v>1800.0</v>
      </c>
      <c r="F169" s="62">
        <f t="shared" si="9"/>
        <v>5472</v>
      </c>
      <c r="G169" s="46"/>
      <c r="H169" s="46"/>
      <c r="I169" s="46"/>
      <c r="J169" s="46"/>
      <c r="K169" s="46"/>
      <c r="L169" s="46"/>
      <c r="M169" s="46"/>
      <c r="N169" s="46"/>
      <c r="O169" s="46"/>
      <c r="P169" s="46"/>
      <c r="Q169" s="46"/>
      <c r="R169" s="46"/>
      <c r="S169" s="46"/>
      <c r="T169" s="46"/>
      <c r="U169" s="46"/>
      <c r="V169" s="46"/>
      <c r="W169" s="46"/>
      <c r="X169" s="46"/>
      <c r="Y169" s="46"/>
      <c r="Z169" s="46"/>
    </row>
    <row r="170" ht="14.25" customHeight="1">
      <c r="A170" s="57">
        <v>5.3111501E7</v>
      </c>
      <c r="B170" s="58" t="str">
        <f t="array" ref="B170">IFERROR(INDEX(UNSPSCDes,MATCH(INDIRECT(ADDRESS(ROW(),COLUMN()-1,4)),UNSPSCCode,0)),"")</f>
        <v>Botas para hombre</v>
      </c>
      <c r="C170" s="59" t="s">
        <v>95</v>
      </c>
      <c r="D170" s="60">
        <v>2.73</v>
      </c>
      <c r="E170" s="61">
        <v>2000.0</v>
      </c>
      <c r="F170" s="62">
        <f t="shared" si="9"/>
        <v>5460</v>
      </c>
      <c r="G170" s="46"/>
      <c r="H170" s="46"/>
      <c r="I170" s="46"/>
      <c r="J170" s="46"/>
      <c r="K170" s="46"/>
      <c r="L170" s="46"/>
      <c r="M170" s="46"/>
      <c r="N170" s="46"/>
      <c r="O170" s="46"/>
      <c r="P170" s="46"/>
      <c r="Q170" s="46"/>
      <c r="R170" s="46"/>
      <c r="S170" s="46"/>
      <c r="T170" s="46"/>
      <c r="U170" s="46"/>
      <c r="V170" s="46"/>
      <c r="W170" s="46"/>
      <c r="X170" s="46"/>
      <c r="Y170" s="46"/>
      <c r="Z170" s="46"/>
    </row>
    <row r="171" ht="14.25" customHeight="1">
      <c r="A171" s="57">
        <v>5.3111901E7</v>
      </c>
      <c r="B171" s="58" t="str">
        <f t="array" ref="B171">IFERROR(INDEX(UNSPSCDes,MATCH(INDIRECT(ADDRESS(ROW(),COLUMN()-1,4)),UNSPSCCode,0)),"")</f>
        <v>Calzado atlético para hombre</v>
      </c>
      <c r="C171" s="59" t="s">
        <v>95</v>
      </c>
      <c r="D171" s="60">
        <v>3.42</v>
      </c>
      <c r="E171" s="61">
        <v>1600.0</v>
      </c>
      <c r="F171" s="62">
        <f t="shared" si="9"/>
        <v>5472</v>
      </c>
      <c r="G171" s="46"/>
      <c r="H171" s="46"/>
      <c r="I171" s="46"/>
      <c r="J171" s="46"/>
      <c r="K171" s="46"/>
      <c r="L171" s="46"/>
      <c r="M171" s="46"/>
      <c r="N171" s="46"/>
      <c r="O171" s="46"/>
      <c r="P171" s="46"/>
      <c r="Q171" s="46"/>
      <c r="R171" s="46"/>
      <c r="S171" s="46"/>
      <c r="T171" s="46"/>
      <c r="U171" s="46"/>
      <c r="V171" s="46"/>
      <c r="W171" s="46"/>
      <c r="X171" s="46"/>
      <c r="Y171" s="46"/>
      <c r="Z171" s="46"/>
    </row>
    <row r="172" ht="14.25" customHeight="1">
      <c r="A172" s="57">
        <v>5.3112002E7</v>
      </c>
      <c r="B172" s="58" t="str">
        <f t="array" ref="B172">IFERROR(INDEX(UNSPSCDes,MATCH(INDIRECT(ADDRESS(ROW(),COLUMN()-1,4)),UNSPSCCode,0)),"")</f>
        <v>Cordones para zapatos</v>
      </c>
      <c r="C172" s="59" t="s">
        <v>95</v>
      </c>
      <c r="D172" s="60">
        <v>21.88</v>
      </c>
      <c r="E172" s="61">
        <v>250.0</v>
      </c>
      <c r="F172" s="62">
        <f t="shared" si="9"/>
        <v>5470</v>
      </c>
      <c r="G172" s="46"/>
      <c r="H172" s="46"/>
      <c r="I172" s="46"/>
      <c r="J172" s="46"/>
      <c r="K172" s="46"/>
      <c r="L172" s="46"/>
      <c r="M172" s="46"/>
      <c r="N172" s="46"/>
      <c r="O172" s="46"/>
      <c r="P172" s="46"/>
      <c r="Q172" s="46"/>
      <c r="R172" s="46"/>
      <c r="S172" s="46"/>
      <c r="T172" s="46"/>
      <c r="U172" s="46"/>
      <c r="V172" s="46"/>
      <c r="W172" s="46"/>
      <c r="X172" s="46"/>
      <c r="Y172" s="46"/>
      <c r="Z172" s="46"/>
    </row>
    <row r="173" ht="14.25" customHeight="1">
      <c r="A173" s="57">
        <v>4.6182208E7</v>
      </c>
      <c r="B173" s="58" t="str">
        <f t="array" ref="B173">IFERROR(INDEX(UNSPSCDes,MATCH(INDIRECT(ADDRESS(ROW(),COLUMN()-1,4)),UNSPSCCode,0)),"")</f>
        <v>Plantillas para zapatos</v>
      </c>
      <c r="C173" s="59" t="s">
        <v>95</v>
      </c>
      <c r="D173" s="60">
        <v>18.23</v>
      </c>
      <c r="E173" s="61">
        <v>300.0</v>
      </c>
      <c r="F173" s="62">
        <f t="shared" si="9"/>
        <v>5469</v>
      </c>
      <c r="G173" s="46"/>
      <c r="H173" s="46"/>
      <c r="I173" s="46"/>
      <c r="J173" s="46"/>
      <c r="K173" s="46"/>
      <c r="L173" s="46"/>
      <c r="M173" s="46"/>
      <c r="N173" s="46"/>
      <c r="O173" s="46"/>
      <c r="P173" s="46"/>
      <c r="Q173" s="46"/>
      <c r="R173" s="46"/>
      <c r="S173" s="46"/>
      <c r="T173" s="46"/>
      <c r="U173" s="46"/>
      <c r="V173" s="46"/>
      <c r="W173" s="46"/>
      <c r="X173" s="46"/>
      <c r="Y173" s="46"/>
      <c r="Z173" s="46"/>
    </row>
    <row r="174" ht="14.25" customHeight="1">
      <c r="A174" s="57">
        <v>5.3102402E7</v>
      </c>
      <c r="B174" s="58" t="str">
        <f t="array" ref="B174">IFERROR(INDEX(UNSPSCDes,MATCH(INDIRECT(ADDRESS(ROW(),COLUMN()-1,4)),UNSPSCCode,0)),"")</f>
        <v>Calcetines</v>
      </c>
      <c r="C174" s="59" t="s">
        <v>95</v>
      </c>
      <c r="D174" s="60">
        <v>27.27</v>
      </c>
      <c r="E174" s="61">
        <v>200.0</v>
      </c>
      <c r="F174" s="62">
        <f t="shared" si="9"/>
        <v>5454</v>
      </c>
      <c r="G174" s="46"/>
      <c r="H174" s="46"/>
      <c r="I174" s="46"/>
      <c r="J174" s="46"/>
      <c r="K174" s="46"/>
      <c r="L174" s="46"/>
      <c r="M174" s="46"/>
      <c r="N174" s="46"/>
      <c r="O174" s="46"/>
      <c r="P174" s="46"/>
      <c r="Q174" s="46"/>
      <c r="R174" s="46"/>
      <c r="S174" s="46"/>
      <c r="T174" s="46"/>
      <c r="U174" s="46"/>
      <c r="V174" s="46"/>
      <c r="W174" s="46"/>
      <c r="X174" s="46"/>
      <c r="Y174" s="46"/>
      <c r="Z174" s="46"/>
    </row>
    <row r="175" ht="14.25" customHeight="1">
      <c r="A175" s="57"/>
      <c r="B175" s="58"/>
      <c r="C175" s="59"/>
      <c r="D175" s="60"/>
      <c r="E175" s="61" t="s">
        <v>84</v>
      </c>
      <c r="F175" s="62">
        <f>SUM(F167:F174)</f>
        <v>43750</v>
      </c>
      <c r="G175" s="46"/>
      <c r="H175" s="46" t="str">
        <f>C160</f>
        <v>Bienes</v>
      </c>
      <c r="I175" s="46" t="str">
        <f>E160</f>
        <v>Sí</v>
      </c>
      <c r="J175" s="46" t="str">
        <f>D160</f>
        <v>Compras Menores</v>
      </c>
      <c r="K175" s="46"/>
      <c r="L175" s="46"/>
      <c r="M175" s="46"/>
      <c r="N175" s="46"/>
      <c r="O175" s="46"/>
      <c r="P175" s="46"/>
      <c r="Q175" s="46"/>
      <c r="R175" s="46"/>
      <c r="S175" s="46"/>
      <c r="T175" s="46"/>
      <c r="U175" s="46"/>
      <c r="V175" s="46"/>
      <c r="W175" s="46"/>
      <c r="X175" s="46"/>
      <c r="Y175" s="46"/>
      <c r="Z175" s="46"/>
    </row>
    <row r="176" ht="14.25" customHeight="1">
      <c r="A176" s="46"/>
      <c r="B176" s="46"/>
      <c r="C176" s="46"/>
      <c r="D176" s="46"/>
      <c r="E176" s="46"/>
      <c r="F176" s="46"/>
      <c r="G176" s="46"/>
      <c r="H176" s="46"/>
      <c r="I176" s="46"/>
      <c r="J176" s="46"/>
      <c r="K176" s="46"/>
      <c r="L176" s="46"/>
      <c r="M176" s="46"/>
      <c r="N176" s="46"/>
      <c r="O176" s="46"/>
      <c r="P176" s="46"/>
      <c r="Q176" s="46"/>
      <c r="R176" s="46"/>
      <c r="S176" s="46"/>
      <c r="T176" s="46"/>
      <c r="U176" s="46"/>
      <c r="V176" s="46"/>
      <c r="W176" s="46"/>
      <c r="X176" s="46"/>
      <c r="Y176" s="46"/>
      <c r="Z176" s="46"/>
    </row>
    <row r="177" ht="14.25" customHeight="1">
      <c r="A177" s="47" t="s">
        <v>50</v>
      </c>
      <c r="B177" s="47" t="s">
        <v>51</v>
      </c>
      <c r="C177" s="47" t="s">
        <v>52</v>
      </c>
      <c r="D177" s="47" t="s">
        <v>53</v>
      </c>
      <c r="E177" s="47" t="s">
        <v>54</v>
      </c>
      <c r="F177" s="47" t="s">
        <v>55</v>
      </c>
      <c r="G177" s="46"/>
      <c r="H177" s="46"/>
      <c r="I177" s="46"/>
      <c r="J177" s="46"/>
      <c r="K177" s="46"/>
      <c r="L177" s="46"/>
      <c r="M177" s="46"/>
      <c r="N177" s="46"/>
      <c r="O177" s="46"/>
      <c r="P177" s="46"/>
      <c r="Q177" s="46"/>
      <c r="R177" s="46"/>
      <c r="S177" s="46"/>
      <c r="T177" s="46"/>
      <c r="U177" s="46"/>
      <c r="V177" s="46"/>
      <c r="W177" s="46"/>
      <c r="X177" s="46"/>
      <c r="Y177" s="46"/>
      <c r="Z177" s="46"/>
    </row>
    <row r="178" ht="14.25" customHeight="1">
      <c r="A178" s="48" t="s">
        <v>104</v>
      </c>
      <c r="B178" s="48" t="s">
        <v>105</v>
      </c>
      <c r="C178" s="48" t="s">
        <v>58</v>
      </c>
      <c r="D178" s="48" t="s">
        <v>59</v>
      </c>
      <c r="E178" s="48" t="s">
        <v>94</v>
      </c>
      <c r="F178" s="49"/>
      <c r="G178" s="46"/>
      <c r="H178" s="46"/>
      <c r="I178" s="46"/>
      <c r="J178" s="46"/>
      <c r="K178" s="46"/>
      <c r="L178" s="46"/>
      <c r="M178" s="46"/>
      <c r="N178" s="46"/>
      <c r="O178" s="46"/>
      <c r="P178" s="46"/>
      <c r="Q178" s="46"/>
      <c r="R178" s="46"/>
      <c r="S178" s="46"/>
      <c r="T178" s="46"/>
      <c r="U178" s="46"/>
      <c r="V178" s="46"/>
      <c r="W178" s="46"/>
      <c r="X178" s="46"/>
      <c r="Y178" s="46"/>
      <c r="Z178" s="46"/>
    </row>
    <row r="179" ht="14.25" customHeight="1">
      <c r="A179" s="50" t="s">
        <v>61</v>
      </c>
      <c r="B179" s="51" t="s">
        <v>62</v>
      </c>
      <c r="C179" s="52">
        <v>46305.0</v>
      </c>
      <c r="D179" s="50" t="s">
        <v>63</v>
      </c>
      <c r="E179" s="51" t="s">
        <v>64</v>
      </c>
      <c r="F179" s="53" t="s">
        <v>65</v>
      </c>
      <c r="G179" s="46"/>
      <c r="H179" s="46"/>
      <c r="I179" s="46"/>
      <c r="J179" s="46"/>
      <c r="K179" s="46"/>
      <c r="L179" s="46"/>
      <c r="M179" s="46"/>
      <c r="N179" s="46"/>
      <c r="O179" s="46"/>
      <c r="P179" s="46"/>
      <c r="Q179" s="46"/>
      <c r="R179" s="46"/>
      <c r="S179" s="46"/>
      <c r="T179" s="46"/>
      <c r="U179" s="46"/>
      <c r="V179" s="46"/>
      <c r="W179" s="46"/>
      <c r="X179" s="46"/>
      <c r="Y179" s="46"/>
      <c r="Z179" s="46"/>
    </row>
    <row r="180" ht="14.25" customHeight="1">
      <c r="A180" s="54"/>
      <c r="B180" s="51" t="s">
        <v>66</v>
      </c>
      <c r="C180" s="49">
        <f>IF(C179="","",IF(AND(MONTH(C179)&gt;=1,MONTH(C179)&lt;=3),1,IF(AND(MONTH(C179)&gt;=4,MONTH(C179)&lt;=6),2,IF(AND(MONTH(C179)&gt;=7,MONTH(C179)&lt;=9),3,4))))</f>
        <v>4</v>
      </c>
      <c r="D180" s="54"/>
      <c r="E180" s="51" t="s">
        <v>67</v>
      </c>
      <c r="F180" s="53" t="s">
        <v>68</v>
      </c>
      <c r="G180" s="46"/>
      <c r="H180" s="46"/>
      <c r="I180" s="46"/>
      <c r="J180" s="46"/>
      <c r="K180" s="46"/>
      <c r="L180" s="46"/>
      <c r="M180" s="46"/>
      <c r="N180" s="46"/>
      <c r="O180" s="46"/>
      <c r="P180" s="46"/>
      <c r="Q180" s="46"/>
      <c r="R180" s="46"/>
      <c r="S180" s="46"/>
      <c r="T180" s="46"/>
      <c r="U180" s="46"/>
      <c r="V180" s="46"/>
      <c r="W180" s="46"/>
      <c r="X180" s="46"/>
      <c r="Y180" s="46"/>
      <c r="Z180" s="46"/>
    </row>
    <row r="181" ht="14.25" customHeight="1">
      <c r="A181" s="54"/>
      <c r="B181" s="51" t="s">
        <v>69</v>
      </c>
      <c r="C181" s="52">
        <v>46315.0</v>
      </c>
      <c r="D181" s="54"/>
      <c r="E181" s="51" t="s">
        <v>70</v>
      </c>
      <c r="F181" s="53" t="s">
        <v>71</v>
      </c>
      <c r="G181" s="46"/>
      <c r="H181" s="46"/>
      <c r="I181" s="46"/>
      <c r="J181" s="46"/>
      <c r="K181" s="46"/>
      <c r="L181" s="46"/>
      <c r="M181" s="46"/>
      <c r="N181" s="46"/>
      <c r="O181" s="46"/>
      <c r="P181" s="46"/>
      <c r="Q181" s="46"/>
      <c r="R181" s="46"/>
      <c r="S181" s="46"/>
      <c r="T181" s="46"/>
      <c r="U181" s="46"/>
      <c r="V181" s="46"/>
      <c r="W181" s="46"/>
      <c r="X181" s="46"/>
      <c r="Y181" s="46"/>
      <c r="Z181" s="46"/>
    </row>
    <row r="182" ht="14.25" customHeight="1">
      <c r="A182" s="55"/>
      <c r="B182" s="51" t="s">
        <v>66</v>
      </c>
      <c r="C182" s="49">
        <f>IF(C181="","",IF(AND(MONTH(C181)&gt;=1,MONTH(C181)&lt;=3),1,IF(AND(MONTH(C181)&gt;=4,MONTH(C181)&lt;=6),2,IF(AND(MONTH(C181)&gt;=7,MONTH(C181)&lt;=9),3,4))))</f>
        <v>4</v>
      </c>
      <c r="D182" s="55"/>
      <c r="E182" s="51" t="s">
        <v>72</v>
      </c>
      <c r="F182" s="53" t="s">
        <v>73</v>
      </c>
      <c r="G182" s="46"/>
      <c r="H182" s="46"/>
      <c r="I182" s="46"/>
      <c r="J182" s="46"/>
      <c r="K182" s="46"/>
      <c r="L182" s="46"/>
      <c r="M182" s="46"/>
      <c r="N182" s="46"/>
      <c r="O182" s="46"/>
      <c r="P182" s="46"/>
      <c r="Q182" s="46"/>
      <c r="R182" s="46"/>
      <c r="S182" s="46"/>
      <c r="T182" s="46"/>
      <c r="U182" s="46"/>
      <c r="V182" s="46"/>
      <c r="W182" s="46"/>
      <c r="X182" s="46"/>
      <c r="Y182" s="46"/>
      <c r="Z182" s="46"/>
    </row>
    <row r="183" ht="14.25" customHeight="1">
      <c r="A183" s="46"/>
      <c r="B183" s="46"/>
      <c r="C183" s="46"/>
      <c r="D183" s="46"/>
      <c r="E183" s="46"/>
      <c r="F183" s="46"/>
      <c r="G183" s="46"/>
      <c r="H183" s="46"/>
      <c r="I183" s="46"/>
      <c r="J183" s="46"/>
      <c r="K183" s="46"/>
      <c r="L183" s="46"/>
      <c r="M183" s="46"/>
      <c r="N183" s="46"/>
      <c r="O183" s="46"/>
      <c r="P183" s="46"/>
      <c r="Q183" s="46"/>
      <c r="R183" s="46"/>
      <c r="S183" s="46"/>
      <c r="T183" s="46"/>
      <c r="U183" s="46"/>
      <c r="V183" s="46"/>
      <c r="W183" s="46"/>
      <c r="X183" s="46"/>
      <c r="Y183" s="46"/>
      <c r="Z183" s="46"/>
    </row>
    <row r="184" ht="14.25" customHeight="1">
      <c r="A184" s="56" t="s">
        <v>74</v>
      </c>
      <c r="B184" s="56" t="s">
        <v>75</v>
      </c>
      <c r="C184" s="56" t="s">
        <v>76</v>
      </c>
      <c r="D184" s="56" t="s">
        <v>77</v>
      </c>
      <c r="E184" s="56" t="s">
        <v>78</v>
      </c>
      <c r="F184" s="56" t="s">
        <v>79</v>
      </c>
      <c r="G184" s="46"/>
      <c r="H184" s="46"/>
      <c r="I184" s="46"/>
      <c r="J184" s="46"/>
      <c r="K184" s="46"/>
      <c r="L184" s="46"/>
      <c r="M184" s="46"/>
      <c r="N184" s="46"/>
      <c r="O184" s="46"/>
      <c r="P184" s="46"/>
      <c r="Q184" s="46"/>
      <c r="R184" s="46"/>
      <c r="S184" s="46"/>
      <c r="T184" s="46"/>
      <c r="U184" s="46"/>
      <c r="V184" s="46"/>
      <c r="W184" s="46"/>
      <c r="X184" s="46"/>
      <c r="Y184" s="46"/>
      <c r="Z184" s="46"/>
    </row>
    <row r="185" ht="14.25" customHeight="1">
      <c r="A185" s="57">
        <v>4.6181604E7</v>
      </c>
      <c r="B185" s="58" t="str">
        <f t="array" ref="B185">IFERROR(INDEX(UNSPSCDes,MATCH(INDIRECT(ADDRESS(ROW(),COLUMN()-1,4)),UNSPSCCode,0)),"")</f>
        <v>Botas de seguridad</v>
      </c>
      <c r="C185" s="59" t="s">
        <v>95</v>
      </c>
      <c r="D185" s="60">
        <v>2.19</v>
      </c>
      <c r="E185" s="61">
        <v>2500.0</v>
      </c>
      <c r="F185" s="62">
        <f t="shared" ref="F185:F192" si="10">INDIRECT(ADDRESS(ROW(),COLUMN()-2,4))*INDIRECT(ADDRESS(ROW(),COLUMN()-1,4))</f>
        <v>5475</v>
      </c>
      <c r="G185" s="46"/>
      <c r="H185" s="46"/>
      <c r="I185" s="46"/>
      <c r="J185" s="46"/>
      <c r="K185" s="46"/>
      <c r="L185" s="46"/>
      <c r="M185" s="46"/>
      <c r="N185" s="46"/>
      <c r="O185" s="46"/>
      <c r="P185" s="46"/>
      <c r="Q185" s="46"/>
      <c r="R185" s="46"/>
      <c r="S185" s="46"/>
      <c r="T185" s="46"/>
      <c r="U185" s="46"/>
      <c r="V185" s="46"/>
      <c r="W185" s="46"/>
      <c r="X185" s="46"/>
      <c r="Y185" s="46"/>
      <c r="Z185" s="46"/>
    </row>
    <row r="186" ht="14.25" customHeight="1">
      <c r="A186" s="57">
        <v>4.6181605E7</v>
      </c>
      <c r="B186" s="58" t="str">
        <f t="array" ref="B186">IFERROR(INDEX(UNSPSCDes,MATCH(INDIRECT(ADDRESS(ROW(),COLUMN()-1,4)),UNSPSCCode,0)),"")</f>
        <v>Zapatos de seguridad</v>
      </c>
      <c r="C186" s="59" t="s">
        <v>95</v>
      </c>
      <c r="D186" s="60">
        <v>2.49</v>
      </c>
      <c r="E186" s="61">
        <v>2200.0</v>
      </c>
      <c r="F186" s="62">
        <f t="shared" si="10"/>
        <v>5478</v>
      </c>
      <c r="G186" s="46"/>
      <c r="H186" s="46"/>
      <c r="I186" s="46"/>
      <c r="J186" s="46"/>
      <c r="K186" s="46"/>
      <c r="L186" s="46"/>
      <c r="M186" s="46"/>
      <c r="N186" s="46"/>
      <c r="O186" s="46"/>
      <c r="P186" s="46"/>
      <c r="Q186" s="46"/>
      <c r="R186" s="46"/>
      <c r="S186" s="46"/>
      <c r="T186" s="46"/>
      <c r="U186" s="46"/>
      <c r="V186" s="46"/>
      <c r="W186" s="46"/>
      <c r="X186" s="46"/>
      <c r="Y186" s="46"/>
      <c r="Z186" s="46"/>
    </row>
    <row r="187" ht="14.25" customHeight="1">
      <c r="A187" s="57">
        <v>5.3111601E7</v>
      </c>
      <c r="B187" s="58" t="str">
        <f t="array" ref="B187">IFERROR(INDEX(UNSPSCDes,MATCH(INDIRECT(ADDRESS(ROW(),COLUMN()-1,4)),UNSPSCCode,0)),"")</f>
        <v>Zapatos para hombre</v>
      </c>
      <c r="C187" s="59" t="s">
        <v>95</v>
      </c>
      <c r="D187" s="60">
        <v>3.04</v>
      </c>
      <c r="E187" s="61">
        <v>1800.0</v>
      </c>
      <c r="F187" s="62">
        <f t="shared" si="10"/>
        <v>5472</v>
      </c>
      <c r="G187" s="46"/>
      <c r="H187" s="46"/>
      <c r="I187" s="46"/>
      <c r="J187" s="46"/>
      <c r="K187" s="46"/>
      <c r="L187" s="46"/>
      <c r="M187" s="46"/>
      <c r="N187" s="46"/>
      <c r="O187" s="46"/>
      <c r="P187" s="46"/>
      <c r="Q187" s="46"/>
      <c r="R187" s="46"/>
      <c r="S187" s="46"/>
      <c r="T187" s="46"/>
      <c r="U187" s="46"/>
      <c r="V187" s="46"/>
      <c r="W187" s="46"/>
      <c r="X187" s="46"/>
      <c r="Y187" s="46"/>
      <c r="Z187" s="46"/>
    </row>
    <row r="188" ht="14.25" customHeight="1">
      <c r="A188" s="57">
        <v>5.3111501E7</v>
      </c>
      <c r="B188" s="58" t="str">
        <f t="array" ref="B188">IFERROR(INDEX(UNSPSCDes,MATCH(INDIRECT(ADDRESS(ROW(),COLUMN()-1,4)),UNSPSCCode,0)),"")</f>
        <v>Botas para hombre</v>
      </c>
      <c r="C188" s="59" t="s">
        <v>95</v>
      </c>
      <c r="D188" s="60">
        <v>2.73</v>
      </c>
      <c r="E188" s="61">
        <v>2000.0</v>
      </c>
      <c r="F188" s="62">
        <f t="shared" si="10"/>
        <v>5460</v>
      </c>
      <c r="G188" s="46"/>
      <c r="H188" s="46"/>
      <c r="I188" s="46"/>
      <c r="J188" s="46"/>
      <c r="K188" s="46"/>
      <c r="L188" s="46"/>
      <c r="M188" s="46"/>
      <c r="N188" s="46"/>
      <c r="O188" s="46"/>
      <c r="P188" s="46"/>
      <c r="Q188" s="46"/>
      <c r="R188" s="46"/>
      <c r="S188" s="46"/>
      <c r="T188" s="46"/>
      <c r="U188" s="46"/>
      <c r="V188" s="46"/>
      <c r="W188" s="46"/>
      <c r="X188" s="46"/>
      <c r="Y188" s="46"/>
      <c r="Z188" s="46"/>
    </row>
    <row r="189" ht="14.25" customHeight="1">
      <c r="A189" s="57">
        <v>5.3111901E7</v>
      </c>
      <c r="B189" s="58" t="str">
        <f t="array" ref="B189">IFERROR(INDEX(UNSPSCDes,MATCH(INDIRECT(ADDRESS(ROW(),COLUMN()-1,4)),UNSPSCCode,0)),"")</f>
        <v>Calzado atlético para hombre</v>
      </c>
      <c r="C189" s="59" t="s">
        <v>95</v>
      </c>
      <c r="D189" s="60">
        <v>3.42</v>
      </c>
      <c r="E189" s="61">
        <v>1600.0</v>
      </c>
      <c r="F189" s="62">
        <f t="shared" si="10"/>
        <v>5472</v>
      </c>
      <c r="G189" s="46"/>
      <c r="H189" s="46"/>
      <c r="I189" s="46"/>
      <c r="J189" s="46"/>
      <c r="K189" s="46"/>
      <c r="L189" s="46"/>
      <c r="M189" s="46"/>
      <c r="N189" s="46"/>
      <c r="O189" s="46"/>
      <c r="P189" s="46"/>
      <c r="Q189" s="46"/>
      <c r="R189" s="46"/>
      <c r="S189" s="46"/>
      <c r="T189" s="46"/>
      <c r="U189" s="46"/>
      <c r="V189" s="46"/>
      <c r="W189" s="46"/>
      <c r="X189" s="46"/>
      <c r="Y189" s="46"/>
      <c r="Z189" s="46"/>
    </row>
    <row r="190" ht="14.25" customHeight="1">
      <c r="A190" s="57">
        <v>5.3112002E7</v>
      </c>
      <c r="B190" s="58" t="str">
        <f t="array" ref="B190">IFERROR(INDEX(UNSPSCDes,MATCH(INDIRECT(ADDRESS(ROW(),COLUMN()-1,4)),UNSPSCCode,0)),"")</f>
        <v>Cordones para zapatos</v>
      </c>
      <c r="C190" s="59" t="s">
        <v>95</v>
      </c>
      <c r="D190" s="60">
        <v>21.88</v>
      </c>
      <c r="E190" s="61">
        <v>250.0</v>
      </c>
      <c r="F190" s="62">
        <f t="shared" si="10"/>
        <v>5470</v>
      </c>
      <c r="G190" s="46"/>
      <c r="H190" s="46"/>
      <c r="I190" s="46"/>
      <c r="J190" s="46"/>
      <c r="K190" s="46"/>
      <c r="L190" s="46"/>
      <c r="M190" s="46"/>
      <c r="N190" s="46"/>
      <c r="O190" s="46"/>
      <c r="P190" s="46"/>
      <c r="Q190" s="46"/>
      <c r="R190" s="46"/>
      <c r="S190" s="46"/>
      <c r="T190" s="46"/>
      <c r="U190" s="46"/>
      <c r="V190" s="46"/>
      <c r="W190" s="46"/>
      <c r="X190" s="46"/>
      <c r="Y190" s="46"/>
      <c r="Z190" s="46"/>
    </row>
    <row r="191" ht="14.25" customHeight="1">
      <c r="A191" s="57">
        <v>4.6182208E7</v>
      </c>
      <c r="B191" s="58" t="str">
        <f t="array" ref="B191">IFERROR(INDEX(UNSPSCDes,MATCH(INDIRECT(ADDRESS(ROW(),COLUMN()-1,4)),UNSPSCCode,0)),"")</f>
        <v>Plantillas para zapatos</v>
      </c>
      <c r="C191" s="59" t="s">
        <v>95</v>
      </c>
      <c r="D191" s="60">
        <v>18.23</v>
      </c>
      <c r="E191" s="61">
        <v>300.0</v>
      </c>
      <c r="F191" s="62">
        <f t="shared" si="10"/>
        <v>5469</v>
      </c>
      <c r="G191" s="46"/>
      <c r="H191" s="46"/>
      <c r="I191" s="46"/>
      <c r="J191" s="46"/>
      <c r="K191" s="46"/>
      <c r="L191" s="46"/>
      <c r="M191" s="46"/>
      <c r="N191" s="46"/>
      <c r="O191" s="46"/>
      <c r="P191" s="46"/>
      <c r="Q191" s="46"/>
      <c r="R191" s="46"/>
      <c r="S191" s="46"/>
      <c r="T191" s="46"/>
      <c r="U191" s="46"/>
      <c r="V191" s="46"/>
      <c r="W191" s="46"/>
      <c r="X191" s="46"/>
      <c r="Y191" s="46"/>
      <c r="Z191" s="46"/>
    </row>
    <row r="192" ht="14.25" customHeight="1">
      <c r="A192" s="57">
        <v>5.3102402E7</v>
      </c>
      <c r="B192" s="58" t="str">
        <f t="array" ref="B192">IFERROR(INDEX(UNSPSCDes,MATCH(INDIRECT(ADDRESS(ROW(),COLUMN()-1,4)),UNSPSCCode,0)),"")</f>
        <v>Calcetines</v>
      </c>
      <c r="C192" s="59" t="s">
        <v>95</v>
      </c>
      <c r="D192" s="60">
        <v>27.27</v>
      </c>
      <c r="E192" s="61">
        <v>200.0</v>
      </c>
      <c r="F192" s="62">
        <f t="shared" si="10"/>
        <v>5454</v>
      </c>
      <c r="G192" s="46"/>
      <c r="H192" s="46"/>
      <c r="I192" s="46"/>
      <c r="J192" s="46"/>
      <c r="K192" s="46"/>
      <c r="L192" s="46"/>
      <c r="M192" s="46"/>
      <c r="N192" s="46"/>
      <c r="O192" s="46"/>
      <c r="P192" s="46"/>
      <c r="Q192" s="46"/>
      <c r="R192" s="46"/>
      <c r="S192" s="46"/>
      <c r="T192" s="46"/>
      <c r="U192" s="46"/>
      <c r="V192" s="46"/>
      <c r="W192" s="46"/>
      <c r="X192" s="46"/>
      <c r="Y192" s="46"/>
      <c r="Z192" s="46"/>
    </row>
    <row r="193" ht="14.25" customHeight="1">
      <c r="A193" s="57"/>
      <c r="B193" s="58"/>
      <c r="C193" s="59"/>
      <c r="D193" s="60"/>
      <c r="E193" s="61" t="s">
        <v>84</v>
      </c>
      <c r="F193" s="62">
        <f>SUM(F185:F192)</f>
        <v>43750</v>
      </c>
      <c r="G193" s="46"/>
      <c r="H193" s="46" t="str">
        <f>C178</f>
        <v>Bienes</v>
      </c>
      <c r="I193" s="46" t="str">
        <f>E178</f>
        <v>Sí</v>
      </c>
      <c r="J193" s="46" t="str">
        <f>D178</f>
        <v>Compras Menores</v>
      </c>
      <c r="K193" s="46"/>
      <c r="L193" s="46"/>
      <c r="M193" s="46"/>
      <c r="N193" s="46"/>
      <c r="O193" s="46"/>
      <c r="P193" s="46"/>
      <c r="Q193" s="46"/>
      <c r="R193" s="46"/>
      <c r="S193" s="46"/>
      <c r="T193" s="46"/>
      <c r="U193" s="46"/>
      <c r="V193" s="46"/>
      <c r="W193" s="46"/>
      <c r="X193" s="46"/>
      <c r="Y193" s="46"/>
      <c r="Z193" s="46"/>
    </row>
    <row r="194" ht="14.25" customHeight="1">
      <c r="A194" s="46"/>
      <c r="B194" s="46"/>
      <c r="C194" s="46"/>
      <c r="D194" s="46"/>
      <c r="E194" s="46"/>
      <c r="F194" s="46"/>
      <c r="G194" s="46"/>
      <c r="H194" s="46"/>
      <c r="I194" s="46"/>
      <c r="J194" s="46"/>
      <c r="K194" s="46"/>
      <c r="L194" s="46"/>
      <c r="M194" s="46"/>
      <c r="N194" s="46"/>
      <c r="O194" s="46"/>
      <c r="P194" s="46"/>
      <c r="Q194" s="46"/>
      <c r="R194" s="46"/>
      <c r="S194" s="46"/>
      <c r="T194" s="46"/>
      <c r="U194" s="46"/>
      <c r="V194" s="46"/>
      <c r="W194" s="46"/>
      <c r="X194" s="46"/>
      <c r="Y194" s="46"/>
      <c r="Z194" s="46"/>
    </row>
    <row r="195" ht="14.25" customHeight="1">
      <c r="A195" s="47" t="s">
        <v>50</v>
      </c>
      <c r="B195" s="47" t="s">
        <v>51</v>
      </c>
      <c r="C195" s="47" t="s">
        <v>52</v>
      </c>
      <c r="D195" s="47" t="s">
        <v>53</v>
      </c>
      <c r="E195" s="47" t="s">
        <v>54</v>
      </c>
      <c r="F195" s="47" t="s">
        <v>55</v>
      </c>
      <c r="G195" s="46"/>
      <c r="H195" s="46"/>
      <c r="I195" s="46"/>
      <c r="J195" s="46"/>
      <c r="K195" s="46"/>
      <c r="L195" s="46"/>
      <c r="M195" s="46"/>
      <c r="N195" s="46"/>
      <c r="O195" s="46"/>
      <c r="P195" s="46"/>
      <c r="Q195" s="46"/>
      <c r="R195" s="46"/>
      <c r="S195" s="46"/>
      <c r="T195" s="46"/>
      <c r="U195" s="46"/>
      <c r="V195" s="46"/>
      <c r="W195" s="46"/>
      <c r="X195" s="46"/>
      <c r="Y195" s="46"/>
      <c r="Z195" s="46"/>
    </row>
    <row r="196" ht="14.25" customHeight="1">
      <c r="A196" s="48" t="s">
        <v>106</v>
      </c>
      <c r="B196" s="48" t="s">
        <v>107</v>
      </c>
      <c r="C196" s="48" t="s">
        <v>58</v>
      </c>
      <c r="D196" s="48" t="s">
        <v>59</v>
      </c>
      <c r="E196" s="48" t="s">
        <v>60</v>
      </c>
      <c r="F196" s="49"/>
      <c r="G196" s="46"/>
      <c r="H196" s="46"/>
      <c r="I196" s="46"/>
      <c r="J196" s="46"/>
      <c r="K196" s="46"/>
      <c r="L196" s="46"/>
      <c r="M196" s="46"/>
      <c r="N196" s="46"/>
      <c r="O196" s="46"/>
      <c r="P196" s="46"/>
      <c r="Q196" s="46"/>
      <c r="R196" s="46"/>
      <c r="S196" s="46"/>
      <c r="T196" s="46"/>
      <c r="U196" s="46"/>
      <c r="V196" s="46"/>
      <c r="W196" s="46"/>
      <c r="X196" s="46"/>
      <c r="Y196" s="46"/>
      <c r="Z196" s="46"/>
    </row>
    <row r="197" ht="14.25" customHeight="1">
      <c r="A197" s="50" t="s">
        <v>61</v>
      </c>
      <c r="B197" s="51" t="s">
        <v>62</v>
      </c>
      <c r="C197" s="52">
        <v>46122.0</v>
      </c>
      <c r="D197" s="50" t="s">
        <v>63</v>
      </c>
      <c r="E197" s="51" t="s">
        <v>64</v>
      </c>
      <c r="F197" s="53" t="s">
        <v>65</v>
      </c>
      <c r="G197" s="46"/>
      <c r="H197" s="46"/>
      <c r="I197" s="46"/>
      <c r="J197" s="46"/>
      <c r="K197" s="46"/>
      <c r="L197" s="46"/>
      <c r="M197" s="46"/>
      <c r="N197" s="46"/>
      <c r="O197" s="46"/>
      <c r="P197" s="46"/>
      <c r="Q197" s="46"/>
      <c r="R197" s="46"/>
      <c r="S197" s="46"/>
      <c r="T197" s="46"/>
      <c r="U197" s="46"/>
      <c r="V197" s="46"/>
      <c r="W197" s="46"/>
      <c r="X197" s="46"/>
      <c r="Y197" s="46"/>
      <c r="Z197" s="46"/>
    </row>
    <row r="198" ht="14.25" customHeight="1">
      <c r="A198" s="54"/>
      <c r="B198" s="51" t="s">
        <v>66</v>
      </c>
      <c r="C198" s="49">
        <f>IF(C197="","",IF(AND(MONTH(C197)&gt;=1,MONTH(C197)&lt;=3),1,IF(AND(MONTH(C197)&gt;=4,MONTH(C197)&lt;=6),2,IF(AND(MONTH(C197)&gt;=7,MONTH(C197)&lt;=9),3,4))))</f>
        <v>2</v>
      </c>
      <c r="D198" s="54"/>
      <c r="E198" s="51" t="s">
        <v>67</v>
      </c>
      <c r="F198" s="53" t="s">
        <v>68</v>
      </c>
      <c r="G198" s="46"/>
      <c r="H198" s="46"/>
      <c r="I198" s="46"/>
      <c r="J198" s="46"/>
      <c r="K198" s="46"/>
      <c r="L198" s="46"/>
      <c r="M198" s="46"/>
      <c r="N198" s="46"/>
      <c r="O198" s="46"/>
      <c r="P198" s="46"/>
      <c r="Q198" s="46"/>
      <c r="R198" s="46"/>
      <c r="S198" s="46"/>
      <c r="T198" s="46"/>
      <c r="U198" s="46"/>
      <c r="V198" s="46"/>
      <c r="W198" s="46"/>
      <c r="X198" s="46"/>
      <c r="Y198" s="46"/>
      <c r="Z198" s="46"/>
    </row>
    <row r="199" ht="14.25" customHeight="1">
      <c r="A199" s="54"/>
      <c r="B199" s="51" t="s">
        <v>69</v>
      </c>
      <c r="C199" s="52">
        <v>46132.0</v>
      </c>
      <c r="D199" s="54"/>
      <c r="E199" s="51" t="s">
        <v>70</v>
      </c>
      <c r="F199" s="53" t="s">
        <v>71</v>
      </c>
      <c r="G199" s="46"/>
      <c r="H199" s="46"/>
      <c r="I199" s="46"/>
      <c r="J199" s="46"/>
      <c r="K199" s="46"/>
      <c r="L199" s="46"/>
      <c r="M199" s="46"/>
      <c r="N199" s="46"/>
      <c r="O199" s="46"/>
      <c r="P199" s="46"/>
      <c r="Q199" s="46"/>
      <c r="R199" s="46"/>
      <c r="S199" s="46"/>
      <c r="T199" s="46"/>
      <c r="U199" s="46"/>
      <c r="V199" s="46"/>
      <c r="W199" s="46"/>
      <c r="X199" s="46"/>
      <c r="Y199" s="46"/>
      <c r="Z199" s="46"/>
    </row>
    <row r="200" ht="14.25" customHeight="1">
      <c r="A200" s="55"/>
      <c r="B200" s="51" t="s">
        <v>66</v>
      </c>
      <c r="C200" s="49">
        <f>IF(C199="","",IF(AND(MONTH(C199)&gt;=1,MONTH(C199)&lt;=3),1,IF(AND(MONTH(C199)&gt;=4,MONTH(C199)&lt;=6),2,IF(AND(MONTH(C199)&gt;=7,MONTH(C199)&lt;=9),3,4))))</f>
        <v>2</v>
      </c>
      <c r="D200" s="55"/>
      <c r="E200" s="51" t="s">
        <v>72</v>
      </c>
      <c r="F200" s="53" t="s">
        <v>73</v>
      </c>
      <c r="G200" s="46"/>
      <c r="H200" s="46"/>
      <c r="I200" s="46"/>
      <c r="J200" s="46"/>
      <c r="K200" s="46"/>
      <c r="L200" s="46"/>
      <c r="M200" s="46"/>
      <c r="N200" s="46"/>
      <c r="O200" s="46"/>
      <c r="P200" s="46"/>
      <c r="Q200" s="46"/>
      <c r="R200" s="46"/>
      <c r="S200" s="46"/>
      <c r="T200" s="46"/>
      <c r="U200" s="46"/>
      <c r="V200" s="46"/>
      <c r="W200" s="46"/>
      <c r="X200" s="46"/>
      <c r="Y200" s="46"/>
      <c r="Z200" s="46"/>
    </row>
    <row r="201" ht="14.25" customHeight="1">
      <c r="A201" s="46"/>
      <c r="B201" s="46"/>
      <c r="C201" s="46"/>
      <c r="D201" s="46"/>
      <c r="E201" s="46"/>
      <c r="F201" s="46"/>
      <c r="G201" s="46"/>
      <c r="H201" s="46"/>
      <c r="I201" s="46"/>
      <c r="J201" s="46"/>
      <c r="K201" s="46"/>
      <c r="L201" s="46"/>
      <c r="M201" s="46"/>
      <c r="N201" s="46"/>
      <c r="O201" s="46"/>
      <c r="P201" s="46"/>
      <c r="Q201" s="46"/>
      <c r="R201" s="46"/>
      <c r="S201" s="46"/>
      <c r="T201" s="46"/>
      <c r="U201" s="46"/>
      <c r="V201" s="46"/>
      <c r="W201" s="46"/>
      <c r="X201" s="46"/>
      <c r="Y201" s="46"/>
      <c r="Z201" s="46"/>
    </row>
    <row r="202" ht="14.25" customHeight="1">
      <c r="A202" s="56" t="s">
        <v>74</v>
      </c>
      <c r="B202" s="56" t="s">
        <v>75</v>
      </c>
      <c r="C202" s="56" t="s">
        <v>76</v>
      </c>
      <c r="D202" s="56" t="s">
        <v>77</v>
      </c>
      <c r="E202" s="56" t="s">
        <v>78</v>
      </c>
      <c r="F202" s="56" t="s">
        <v>79</v>
      </c>
      <c r="G202" s="46"/>
      <c r="H202" s="46"/>
      <c r="I202" s="46"/>
      <c r="J202" s="46"/>
      <c r="K202" s="46"/>
      <c r="L202" s="46"/>
      <c r="M202" s="46"/>
      <c r="N202" s="46"/>
      <c r="O202" s="46"/>
      <c r="P202" s="46"/>
      <c r="Q202" s="46"/>
      <c r="R202" s="46"/>
      <c r="S202" s="46"/>
      <c r="T202" s="46"/>
      <c r="U202" s="46"/>
      <c r="V202" s="46"/>
      <c r="W202" s="46"/>
      <c r="X202" s="46"/>
      <c r="Y202" s="46"/>
      <c r="Z202" s="46"/>
    </row>
    <row r="203" ht="14.25" customHeight="1">
      <c r="A203" s="57">
        <v>2.5172504E7</v>
      </c>
      <c r="B203" s="58" t="str">
        <f t="array" ref="B203">IFERROR(INDEX(UNSPSCDes,MATCH(INDIRECT(ADDRESS(ROW(),COLUMN()-1,4)),UNSPSCCode,0)),"")</f>
        <v>Neumáticos para automoviles o camiones ligeros</v>
      </c>
      <c r="C203" s="59" t="s">
        <v>80</v>
      </c>
      <c r="D203" s="60">
        <v>0.89</v>
      </c>
      <c r="E203" s="61">
        <v>8500.0</v>
      </c>
      <c r="F203" s="62">
        <f t="shared" ref="F203:F210" si="11">INDIRECT(ADDRESS(ROW(),COLUMN()-2,4))*INDIRECT(ADDRESS(ROW(),COLUMN()-1,4))</f>
        <v>7565</v>
      </c>
      <c r="G203" s="46"/>
      <c r="H203" s="46"/>
      <c r="I203" s="46"/>
      <c r="J203" s="46"/>
      <c r="K203" s="46"/>
      <c r="L203" s="46"/>
      <c r="M203" s="46"/>
      <c r="N203" s="46"/>
      <c r="O203" s="46"/>
      <c r="P203" s="46"/>
      <c r="Q203" s="46"/>
      <c r="R203" s="46"/>
      <c r="S203" s="46"/>
      <c r="T203" s="46"/>
      <c r="U203" s="46"/>
      <c r="V203" s="46"/>
      <c r="W203" s="46"/>
      <c r="X203" s="46"/>
      <c r="Y203" s="46"/>
      <c r="Z203" s="46"/>
    </row>
    <row r="204" ht="14.25" customHeight="1">
      <c r="A204" s="57">
        <v>2.5172503E7</v>
      </c>
      <c r="B204" s="58" t="str">
        <f t="array" ref="B204">IFERROR(INDEX(UNSPSCDes,MATCH(INDIRECT(ADDRESS(ROW(),COLUMN()-1,4)),UNSPSCCode,0)),"")</f>
        <v> Neumáticos para camiones pesados</v>
      </c>
      <c r="C204" s="59" t="s">
        <v>80</v>
      </c>
      <c r="D204" s="60">
        <v>0.4</v>
      </c>
      <c r="E204" s="61">
        <v>16000.0</v>
      </c>
      <c r="F204" s="62">
        <f t="shared" si="11"/>
        <v>6400</v>
      </c>
      <c r="G204" s="46"/>
      <c r="H204" s="46"/>
      <c r="I204" s="46"/>
      <c r="J204" s="46"/>
      <c r="K204" s="46"/>
      <c r="L204" s="46"/>
      <c r="M204" s="46"/>
      <c r="N204" s="46"/>
      <c r="O204" s="46"/>
      <c r="P204" s="46"/>
      <c r="Q204" s="46"/>
      <c r="R204" s="46"/>
      <c r="S204" s="46"/>
      <c r="T204" s="46"/>
      <c r="U204" s="46"/>
      <c r="V204" s="46"/>
      <c r="W204" s="46"/>
      <c r="X204" s="46"/>
      <c r="Y204" s="46"/>
      <c r="Z204" s="46"/>
    </row>
    <row r="205" ht="14.25" customHeight="1">
      <c r="A205" s="57">
        <v>2.5172502E7</v>
      </c>
      <c r="B205" s="58" t="str">
        <f t="array" ref="B205">IFERROR(INDEX(UNSPSCDes,MATCH(INDIRECT(ADDRESS(ROW(),COLUMN()-1,4)),UNSPSCCode,0)),"")</f>
        <v> Cámara de neumático de automóvil</v>
      </c>
      <c r="C205" s="59" t="s">
        <v>80</v>
      </c>
      <c r="D205" s="60">
        <v>2.81</v>
      </c>
      <c r="E205" s="61">
        <v>2500.0</v>
      </c>
      <c r="F205" s="62">
        <f t="shared" si="11"/>
        <v>7025</v>
      </c>
      <c r="G205" s="46"/>
      <c r="H205" s="46"/>
      <c r="I205" s="46"/>
      <c r="J205" s="46"/>
      <c r="K205" s="46"/>
      <c r="L205" s="46"/>
      <c r="M205" s="46"/>
      <c r="N205" s="46"/>
      <c r="O205" s="46"/>
      <c r="P205" s="46"/>
      <c r="Q205" s="46"/>
      <c r="R205" s="46"/>
      <c r="S205" s="46"/>
      <c r="T205" s="46"/>
      <c r="U205" s="46"/>
      <c r="V205" s="46"/>
      <c r="W205" s="46"/>
      <c r="X205" s="46"/>
      <c r="Y205" s="46"/>
      <c r="Z205" s="46"/>
    </row>
    <row r="206" ht="14.25" customHeight="1">
      <c r="A206" s="57">
        <v>2.5172509E7</v>
      </c>
      <c r="B206" s="58" t="str">
        <f t="array" ref="B206">IFERROR(INDEX(UNSPSCDes,MATCH(INDIRECT(ADDRESS(ROW(),COLUMN()-1,4)),UNSPSCCode,0)),"")</f>
        <v>Cámara de neumáticos de camiones pesados</v>
      </c>
      <c r="C206" s="59" t="s">
        <v>80</v>
      </c>
      <c r="D206" s="60">
        <v>1.7</v>
      </c>
      <c r="E206" s="61">
        <v>4200.0</v>
      </c>
      <c r="F206" s="62">
        <f t="shared" si="11"/>
        <v>7140</v>
      </c>
      <c r="G206" s="46"/>
      <c r="H206" s="46"/>
      <c r="I206" s="46"/>
      <c r="J206" s="46"/>
      <c r="K206" s="46"/>
      <c r="L206" s="46"/>
      <c r="M206" s="46"/>
      <c r="N206" s="46"/>
      <c r="O206" s="46"/>
      <c r="P206" s="46"/>
      <c r="Q206" s="46"/>
      <c r="R206" s="46"/>
      <c r="S206" s="46"/>
      <c r="T206" s="46"/>
      <c r="U206" s="46"/>
      <c r="V206" s="46"/>
      <c r="W206" s="46"/>
      <c r="X206" s="46"/>
      <c r="Y206" s="46"/>
      <c r="Z206" s="46"/>
    </row>
    <row r="207" ht="14.25" customHeight="1">
      <c r="A207" s="57">
        <v>2.5171901E7</v>
      </c>
      <c r="B207" s="58" t="str">
        <f t="array" ref="B207">IFERROR(INDEX(UNSPSCDes,MATCH(INDIRECT(ADDRESS(ROW(),COLUMN()-1,4)),UNSPSCCode,0)),"")</f>
        <v>Rines o ruedas para automóviles</v>
      </c>
      <c r="C207" s="59" t="s">
        <v>80</v>
      </c>
      <c r="D207" s="60">
        <v>1.0</v>
      </c>
      <c r="E207" s="61">
        <v>7000.0</v>
      </c>
      <c r="F207" s="62">
        <f t="shared" si="11"/>
        <v>7000</v>
      </c>
      <c r="G207" s="46"/>
      <c r="H207" s="46"/>
      <c r="I207" s="46"/>
      <c r="J207" s="46"/>
      <c r="K207" s="46"/>
      <c r="L207" s="46"/>
      <c r="M207" s="46"/>
      <c r="N207" s="46"/>
      <c r="O207" s="46"/>
      <c r="P207" s="46"/>
      <c r="Q207" s="46"/>
      <c r="R207" s="46"/>
      <c r="S207" s="46"/>
      <c r="T207" s="46"/>
      <c r="U207" s="46"/>
      <c r="V207" s="46"/>
      <c r="W207" s="46"/>
      <c r="X207" s="46"/>
      <c r="Y207" s="46"/>
      <c r="Z207" s="46"/>
    </row>
    <row r="208" ht="14.25" customHeight="1">
      <c r="A208" s="57">
        <v>2.5171903E7</v>
      </c>
      <c r="B208" s="58" t="str">
        <f t="array" ref="B208">IFERROR(INDEX(UNSPSCDes,MATCH(INDIRECT(ADDRESS(ROW(),COLUMN()-1,4)),UNSPSCCode,0)),"")</f>
        <v>Rines o ruedas para camiones</v>
      </c>
      <c r="C208" s="59" t="s">
        <v>80</v>
      </c>
      <c r="D208" s="60">
        <v>0.59</v>
      </c>
      <c r="E208" s="61">
        <v>12000.0</v>
      </c>
      <c r="F208" s="62">
        <f t="shared" si="11"/>
        <v>7080</v>
      </c>
      <c r="G208" s="46"/>
      <c r="H208" s="46"/>
      <c r="I208" s="46"/>
      <c r="J208" s="46"/>
      <c r="K208" s="46"/>
      <c r="L208" s="46"/>
      <c r="M208" s="46"/>
      <c r="N208" s="46"/>
      <c r="O208" s="46"/>
      <c r="P208" s="46"/>
      <c r="Q208" s="46"/>
      <c r="R208" s="46"/>
      <c r="S208" s="46"/>
      <c r="T208" s="46"/>
      <c r="U208" s="46"/>
      <c r="V208" s="46"/>
      <c r="W208" s="46"/>
      <c r="X208" s="46"/>
      <c r="Y208" s="46"/>
      <c r="Z208" s="46"/>
    </row>
    <row r="209" ht="14.25" customHeight="1">
      <c r="A209" s="57">
        <v>2.5172511E7</v>
      </c>
      <c r="B209" s="58" t="str">
        <f t="array" ref="B209">IFERROR(INDEX(UNSPSCDes,MATCH(INDIRECT(ADDRESS(ROW(),COLUMN()-1,4)),UNSPSCCode,0)),"")</f>
        <v>Kit de reparación de neumáticos  </v>
      </c>
      <c r="C209" s="59" t="s">
        <v>80</v>
      </c>
      <c r="D209" s="60">
        <v>5.86</v>
      </c>
      <c r="E209" s="61">
        <v>1200.0</v>
      </c>
      <c r="F209" s="62">
        <f t="shared" si="11"/>
        <v>7032</v>
      </c>
      <c r="G209" s="46"/>
      <c r="H209" s="46"/>
      <c r="I209" s="46"/>
      <c r="J209" s="46"/>
      <c r="K209" s="46"/>
      <c r="L209" s="46"/>
      <c r="M209" s="46"/>
      <c r="N209" s="46"/>
      <c r="O209" s="46"/>
      <c r="P209" s="46"/>
      <c r="Q209" s="46"/>
      <c r="R209" s="46"/>
      <c r="S209" s="46"/>
      <c r="T209" s="46"/>
      <c r="U209" s="46"/>
      <c r="V209" s="46"/>
      <c r="W209" s="46"/>
      <c r="X209" s="46"/>
      <c r="Y209" s="46"/>
      <c r="Z209" s="46"/>
    </row>
    <row r="210" ht="14.25" customHeight="1">
      <c r="A210" s="57">
        <v>2.3153411E7</v>
      </c>
      <c r="B210" s="58" t="str">
        <f t="array" ref="B210">IFERROR(INDEX(UNSPSCDes,MATCH(INDIRECT(ADDRESS(ROW(),COLUMN()-1,4)),UNSPSCCode,0)),"")</f>
        <v>Inflado de montaje de llantas</v>
      </c>
      <c r="C210" s="59" t="s">
        <v>108</v>
      </c>
      <c r="D210" s="60">
        <v>8.76</v>
      </c>
      <c r="E210" s="61">
        <v>800.0</v>
      </c>
      <c r="F210" s="62">
        <f t="shared" si="11"/>
        <v>7008</v>
      </c>
      <c r="G210" s="46"/>
      <c r="H210" s="46"/>
      <c r="I210" s="46"/>
      <c r="J210" s="46"/>
      <c r="K210" s="46"/>
      <c r="L210" s="46"/>
      <c r="M210" s="46"/>
      <c r="N210" s="46"/>
      <c r="O210" s="46"/>
      <c r="P210" s="46"/>
      <c r="Q210" s="46"/>
      <c r="R210" s="46"/>
      <c r="S210" s="46"/>
      <c r="T210" s="46"/>
      <c r="U210" s="46"/>
      <c r="V210" s="46"/>
      <c r="W210" s="46"/>
      <c r="X210" s="46"/>
      <c r="Y210" s="46"/>
      <c r="Z210" s="46"/>
    </row>
    <row r="211" ht="14.25" customHeight="1">
      <c r="A211" s="57"/>
      <c r="B211" s="58"/>
      <c r="C211" s="59"/>
      <c r="D211" s="60"/>
      <c r="E211" s="61" t="s">
        <v>84</v>
      </c>
      <c r="F211" s="62">
        <f>SUM(F203:F210)</f>
        <v>56250</v>
      </c>
      <c r="G211" s="46"/>
      <c r="H211" s="46" t="str">
        <f>C196</f>
        <v>Bienes</v>
      </c>
      <c r="I211" s="46" t="str">
        <f>E196</f>
        <v>No</v>
      </c>
      <c r="J211" s="46" t="str">
        <f>D196</f>
        <v>Compras Menores</v>
      </c>
      <c r="K211" s="46"/>
      <c r="L211" s="46"/>
      <c r="M211" s="46"/>
      <c r="N211" s="46"/>
      <c r="O211" s="46"/>
      <c r="P211" s="46"/>
      <c r="Q211" s="46"/>
      <c r="R211" s="46"/>
      <c r="S211" s="46"/>
      <c r="T211" s="46"/>
      <c r="U211" s="46"/>
      <c r="V211" s="46"/>
      <c r="W211" s="46"/>
      <c r="X211" s="46"/>
      <c r="Y211" s="46"/>
      <c r="Z211" s="46"/>
    </row>
    <row r="212" ht="14.25" customHeight="1">
      <c r="A212" s="46"/>
      <c r="B212" s="46"/>
      <c r="C212" s="46"/>
      <c r="D212" s="46"/>
      <c r="E212" s="46"/>
      <c r="F212" s="46"/>
      <c r="G212" s="46"/>
      <c r="H212" s="46"/>
      <c r="I212" s="46"/>
      <c r="J212" s="46"/>
      <c r="K212" s="46"/>
      <c r="L212" s="46"/>
      <c r="M212" s="46"/>
      <c r="N212" s="46"/>
      <c r="O212" s="46"/>
      <c r="P212" s="46"/>
      <c r="Q212" s="46"/>
      <c r="R212" s="46"/>
      <c r="S212" s="46"/>
      <c r="T212" s="46"/>
      <c r="U212" s="46"/>
      <c r="V212" s="46"/>
      <c r="W212" s="46"/>
      <c r="X212" s="46"/>
      <c r="Y212" s="46"/>
      <c r="Z212" s="46"/>
    </row>
    <row r="213" ht="14.25" customHeight="1">
      <c r="A213" s="47" t="s">
        <v>50</v>
      </c>
      <c r="B213" s="47" t="s">
        <v>51</v>
      </c>
      <c r="C213" s="47" t="s">
        <v>52</v>
      </c>
      <c r="D213" s="47" t="s">
        <v>53</v>
      </c>
      <c r="E213" s="47" t="s">
        <v>54</v>
      </c>
      <c r="F213" s="47" t="s">
        <v>55</v>
      </c>
      <c r="G213" s="46"/>
      <c r="H213" s="46"/>
      <c r="I213" s="46"/>
      <c r="J213" s="46"/>
      <c r="K213" s="46"/>
      <c r="L213" s="46"/>
      <c r="M213" s="46"/>
      <c r="N213" s="46"/>
      <c r="O213" s="46"/>
      <c r="P213" s="46"/>
      <c r="Q213" s="46"/>
      <c r="R213" s="46"/>
      <c r="S213" s="46"/>
      <c r="T213" s="46"/>
      <c r="U213" s="46"/>
      <c r="V213" s="46"/>
      <c r="W213" s="46"/>
      <c r="X213" s="46"/>
      <c r="Y213" s="46"/>
      <c r="Z213" s="46"/>
    </row>
    <row r="214" ht="14.25" customHeight="1">
      <c r="A214" s="48" t="s">
        <v>109</v>
      </c>
      <c r="B214" s="48" t="s">
        <v>110</v>
      </c>
      <c r="C214" s="48" t="s">
        <v>58</v>
      </c>
      <c r="D214" s="48" t="s">
        <v>59</v>
      </c>
      <c r="E214" s="48" t="s">
        <v>60</v>
      </c>
      <c r="F214" s="49"/>
      <c r="G214" s="46"/>
      <c r="H214" s="46"/>
      <c r="I214" s="46"/>
      <c r="J214" s="46"/>
      <c r="K214" s="46"/>
      <c r="L214" s="46"/>
      <c r="M214" s="46"/>
      <c r="N214" s="46"/>
      <c r="O214" s="46"/>
      <c r="P214" s="46"/>
      <c r="Q214" s="46"/>
      <c r="R214" s="46"/>
      <c r="S214" s="46"/>
      <c r="T214" s="46"/>
      <c r="U214" s="46"/>
      <c r="V214" s="46"/>
      <c r="W214" s="46"/>
      <c r="X214" s="46"/>
      <c r="Y214" s="46"/>
      <c r="Z214" s="46"/>
    </row>
    <row r="215" ht="14.25" customHeight="1">
      <c r="A215" s="50" t="s">
        <v>61</v>
      </c>
      <c r="B215" s="51" t="s">
        <v>62</v>
      </c>
      <c r="C215" s="52">
        <v>46213.0</v>
      </c>
      <c r="D215" s="50" t="s">
        <v>63</v>
      </c>
      <c r="E215" s="51" t="s">
        <v>64</v>
      </c>
      <c r="F215" s="53" t="s">
        <v>65</v>
      </c>
      <c r="G215" s="46"/>
      <c r="H215" s="46"/>
      <c r="I215" s="46"/>
      <c r="J215" s="46"/>
      <c r="K215" s="46"/>
      <c r="L215" s="46"/>
      <c r="M215" s="46"/>
      <c r="N215" s="46"/>
      <c r="O215" s="46"/>
      <c r="P215" s="46"/>
      <c r="Q215" s="46"/>
      <c r="R215" s="46"/>
      <c r="S215" s="46"/>
      <c r="T215" s="46"/>
      <c r="U215" s="46"/>
      <c r="V215" s="46"/>
      <c r="W215" s="46"/>
      <c r="X215" s="46"/>
      <c r="Y215" s="46"/>
      <c r="Z215" s="46"/>
    </row>
    <row r="216" ht="14.25" customHeight="1">
      <c r="A216" s="54"/>
      <c r="B216" s="51" t="s">
        <v>66</v>
      </c>
      <c r="C216" s="49">
        <f>IF(C215="","",IF(AND(MONTH(C215)&gt;=1,MONTH(C215)&lt;=3),1,IF(AND(MONTH(C215)&gt;=4,MONTH(C215)&lt;=6),2,IF(AND(MONTH(C215)&gt;=7,MONTH(C215)&lt;=9),3,4))))</f>
        <v>3</v>
      </c>
      <c r="D216" s="54"/>
      <c r="E216" s="51" t="s">
        <v>67</v>
      </c>
      <c r="F216" s="53" t="s">
        <v>68</v>
      </c>
      <c r="G216" s="46"/>
      <c r="H216" s="46"/>
      <c r="I216" s="46"/>
      <c r="J216" s="46"/>
      <c r="K216" s="46"/>
      <c r="L216" s="46"/>
      <c r="M216" s="46"/>
      <c r="N216" s="46"/>
      <c r="O216" s="46"/>
      <c r="P216" s="46"/>
      <c r="Q216" s="46"/>
      <c r="R216" s="46"/>
      <c r="S216" s="46"/>
      <c r="T216" s="46"/>
      <c r="U216" s="46"/>
      <c r="V216" s="46"/>
      <c r="W216" s="46"/>
      <c r="X216" s="46"/>
      <c r="Y216" s="46"/>
      <c r="Z216" s="46"/>
    </row>
    <row r="217" ht="14.25" customHeight="1">
      <c r="A217" s="54"/>
      <c r="B217" s="51" t="s">
        <v>69</v>
      </c>
      <c r="C217" s="52">
        <v>46223.0</v>
      </c>
      <c r="D217" s="54"/>
      <c r="E217" s="51" t="s">
        <v>70</v>
      </c>
      <c r="F217" s="53" t="s">
        <v>71</v>
      </c>
      <c r="G217" s="46"/>
      <c r="H217" s="46"/>
      <c r="I217" s="46"/>
      <c r="J217" s="46"/>
      <c r="K217" s="46"/>
      <c r="L217" s="46"/>
      <c r="M217" s="46"/>
      <c r="N217" s="46"/>
      <c r="O217" s="46"/>
      <c r="P217" s="46"/>
      <c r="Q217" s="46"/>
      <c r="R217" s="46"/>
      <c r="S217" s="46"/>
      <c r="T217" s="46"/>
      <c r="U217" s="46"/>
      <c r="V217" s="46"/>
      <c r="W217" s="46"/>
      <c r="X217" s="46"/>
      <c r="Y217" s="46"/>
      <c r="Z217" s="46"/>
    </row>
    <row r="218" ht="14.25" customHeight="1">
      <c r="A218" s="55"/>
      <c r="B218" s="51" t="s">
        <v>66</v>
      </c>
      <c r="C218" s="49">
        <f>IF(C217="","",IF(AND(MONTH(C217)&gt;=1,MONTH(C217)&lt;=3),1,IF(AND(MONTH(C217)&gt;=4,MONTH(C217)&lt;=6),2,IF(AND(MONTH(C217)&gt;=7,MONTH(C217)&lt;=9),3,4))))</f>
        <v>3</v>
      </c>
      <c r="D218" s="55"/>
      <c r="E218" s="51" t="s">
        <v>72</v>
      </c>
      <c r="F218" s="53" t="s">
        <v>73</v>
      </c>
      <c r="G218" s="46"/>
      <c r="H218" s="46"/>
      <c r="I218" s="46"/>
      <c r="J218" s="46"/>
      <c r="K218" s="46"/>
      <c r="L218" s="46"/>
      <c r="M218" s="46"/>
      <c r="N218" s="46"/>
      <c r="O218" s="46"/>
      <c r="P218" s="46"/>
      <c r="Q218" s="46"/>
      <c r="R218" s="46"/>
      <c r="S218" s="46"/>
      <c r="T218" s="46"/>
      <c r="U218" s="46"/>
      <c r="V218" s="46"/>
      <c r="W218" s="46"/>
      <c r="X218" s="46"/>
      <c r="Y218" s="46"/>
      <c r="Z218" s="46"/>
    </row>
    <row r="219" ht="14.25" customHeight="1">
      <c r="A219" s="46"/>
      <c r="B219" s="46"/>
      <c r="C219" s="46"/>
      <c r="D219" s="46"/>
      <c r="E219" s="46"/>
      <c r="F219" s="46"/>
      <c r="G219" s="46"/>
      <c r="H219" s="46"/>
      <c r="I219" s="46"/>
      <c r="J219" s="46"/>
      <c r="K219" s="46"/>
      <c r="L219" s="46"/>
      <c r="M219" s="46"/>
      <c r="N219" s="46"/>
      <c r="O219" s="46"/>
      <c r="P219" s="46"/>
      <c r="Q219" s="46"/>
      <c r="R219" s="46"/>
      <c r="S219" s="46"/>
      <c r="T219" s="46"/>
      <c r="U219" s="46"/>
      <c r="V219" s="46"/>
      <c r="W219" s="46"/>
      <c r="X219" s="46"/>
      <c r="Y219" s="46"/>
      <c r="Z219" s="46"/>
    </row>
    <row r="220" ht="14.25" customHeight="1">
      <c r="A220" s="56" t="s">
        <v>74</v>
      </c>
      <c r="B220" s="56" t="s">
        <v>75</v>
      </c>
      <c r="C220" s="56" t="s">
        <v>76</v>
      </c>
      <c r="D220" s="56" t="s">
        <v>77</v>
      </c>
      <c r="E220" s="56" t="s">
        <v>78</v>
      </c>
      <c r="F220" s="56" t="s">
        <v>79</v>
      </c>
      <c r="G220" s="46"/>
      <c r="H220" s="46"/>
      <c r="I220" s="46"/>
      <c r="J220" s="46"/>
      <c r="K220" s="46"/>
      <c r="L220" s="46"/>
      <c r="M220" s="46"/>
      <c r="N220" s="46"/>
      <c r="O220" s="46"/>
      <c r="P220" s="46"/>
      <c r="Q220" s="46"/>
      <c r="R220" s="46"/>
      <c r="S220" s="46"/>
      <c r="T220" s="46"/>
      <c r="U220" s="46"/>
      <c r="V220" s="46"/>
      <c r="W220" s="46"/>
      <c r="X220" s="46"/>
      <c r="Y220" s="46"/>
      <c r="Z220" s="46"/>
    </row>
    <row r="221" ht="14.25" customHeight="1">
      <c r="A221" s="57">
        <v>2.5172504E7</v>
      </c>
      <c r="B221" s="58" t="str">
        <f t="array" ref="B221">IFERROR(INDEX(UNSPSCDes,MATCH(INDIRECT(ADDRESS(ROW(),COLUMN()-1,4)),UNSPSCCode,0)),"")</f>
        <v>Neumáticos para automoviles o camiones ligeros</v>
      </c>
      <c r="C221" s="59" t="s">
        <v>80</v>
      </c>
      <c r="D221" s="60">
        <v>0.89</v>
      </c>
      <c r="E221" s="61">
        <v>8500.0</v>
      </c>
      <c r="F221" s="62">
        <f t="shared" ref="F221:F228" si="12">INDIRECT(ADDRESS(ROW(),COLUMN()-2,4))*INDIRECT(ADDRESS(ROW(),COLUMN()-1,4))</f>
        <v>7565</v>
      </c>
      <c r="G221" s="46"/>
      <c r="H221" s="46"/>
      <c r="I221" s="46"/>
      <c r="J221" s="46"/>
      <c r="K221" s="46"/>
      <c r="L221" s="46"/>
      <c r="M221" s="46"/>
      <c r="N221" s="46"/>
      <c r="O221" s="46"/>
      <c r="P221" s="46"/>
      <c r="Q221" s="46"/>
      <c r="R221" s="46"/>
      <c r="S221" s="46"/>
      <c r="T221" s="46"/>
      <c r="U221" s="46"/>
      <c r="V221" s="46"/>
      <c r="W221" s="46"/>
      <c r="X221" s="46"/>
      <c r="Y221" s="46"/>
      <c r="Z221" s="46"/>
    </row>
    <row r="222" ht="14.25" customHeight="1">
      <c r="A222" s="57">
        <v>2.5172503E7</v>
      </c>
      <c r="B222" s="58" t="str">
        <f t="array" ref="B222">IFERROR(INDEX(UNSPSCDes,MATCH(INDIRECT(ADDRESS(ROW(),COLUMN()-1,4)),UNSPSCCode,0)),"")</f>
        <v> Neumáticos para camiones pesados</v>
      </c>
      <c r="C222" s="59" t="s">
        <v>80</v>
      </c>
      <c r="D222" s="60">
        <v>0.4</v>
      </c>
      <c r="E222" s="61">
        <v>16000.0</v>
      </c>
      <c r="F222" s="62">
        <f t="shared" si="12"/>
        <v>6400</v>
      </c>
      <c r="G222" s="46"/>
      <c r="H222" s="46"/>
      <c r="I222" s="46"/>
      <c r="J222" s="46"/>
      <c r="K222" s="46"/>
      <c r="L222" s="46"/>
      <c r="M222" s="46"/>
      <c r="N222" s="46"/>
      <c r="O222" s="46"/>
      <c r="P222" s="46"/>
      <c r="Q222" s="46"/>
      <c r="R222" s="46"/>
      <c r="S222" s="46"/>
      <c r="T222" s="46"/>
      <c r="U222" s="46"/>
      <c r="V222" s="46"/>
      <c r="W222" s="46"/>
      <c r="X222" s="46"/>
      <c r="Y222" s="46"/>
      <c r="Z222" s="46"/>
    </row>
    <row r="223" ht="14.25" customHeight="1">
      <c r="A223" s="57">
        <v>2.5172502E7</v>
      </c>
      <c r="B223" s="58" t="str">
        <f t="array" ref="B223">IFERROR(INDEX(UNSPSCDes,MATCH(INDIRECT(ADDRESS(ROW(),COLUMN()-1,4)),UNSPSCCode,0)),"")</f>
        <v> Cámara de neumático de automóvil</v>
      </c>
      <c r="C223" s="59" t="s">
        <v>80</v>
      </c>
      <c r="D223" s="60">
        <v>2.81</v>
      </c>
      <c r="E223" s="61">
        <v>2500.0</v>
      </c>
      <c r="F223" s="62">
        <f t="shared" si="12"/>
        <v>7025</v>
      </c>
      <c r="G223" s="46"/>
      <c r="H223" s="46"/>
      <c r="I223" s="46"/>
      <c r="J223" s="46"/>
      <c r="K223" s="46"/>
      <c r="L223" s="46"/>
      <c r="M223" s="46"/>
      <c r="N223" s="46"/>
      <c r="O223" s="46"/>
      <c r="P223" s="46"/>
      <c r="Q223" s="46"/>
      <c r="R223" s="46"/>
      <c r="S223" s="46"/>
      <c r="T223" s="46"/>
      <c r="U223" s="46"/>
      <c r="V223" s="46"/>
      <c r="W223" s="46"/>
      <c r="X223" s="46"/>
      <c r="Y223" s="46"/>
      <c r="Z223" s="46"/>
    </row>
    <row r="224" ht="14.25" customHeight="1">
      <c r="A224" s="57">
        <v>2.5172509E7</v>
      </c>
      <c r="B224" s="58" t="str">
        <f t="array" ref="B224">IFERROR(INDEX(UNSPSCDes,MATCH(INDIRECT(ADDRESS(ROW(),COLUMN()-1,4)),UNSPSCCode,0)),"")</f>
        <v>Cámara de neumáticos de camiones pesados</v>
      </c>
      <c r="C224" s="59" t="s">
        <v>80</v>
      </c>
      <c r="D224" s="60">
        <v>1.7</v>
      </c>
      <c r="E224" s="61">
        <v>4200.0</v>
      </c>
      <c r="F224" s="62">
        <f t="shared" si="12"/>
        <v>7140</v>
      </c>
      <c r="G224" s="46"/>
      <c r="H224" s="46"/>
      <c r="I224" s="46"/>
      <c r="J224" s="46"/>
      <c r="K224" s="46"/>
      <c r="L224" s="46"/>
      <c r="M224" s="46"/>
      <c r="N224" s="46"/>
      <c r="O224" s="46"/>
      <c r="P224" s="46"/>
      <c r="Q224" s="46"/>
      <c r="R224" s="46"/>
      <c r="S224" s="46"/>
      <c r="T224" s="46"/>
      <c r="U224" s="46"/>
      <c r="V224" s="46"/>
      <c r="W224" s="46"/>
      <c r="X224" s="46"/>
      <c r="Y224" s="46"/>
      <c r="Z224" s="46"/>
    </row>
    <row r="225" ht="14.25" customHeight="1">
      <c r="A225" s="57">
        <v>2.5171901E7</v>
      </c>
      <c r="B225" s="58" t="str">
        <f t="array" ref="B225">IFERROR(INDEX(UNSPSCDes,MATCH(INDIRECT(ADDRESS(ROW(),COLUMN()-1,4)),UNSPSCCode,0)),"")</f>
        <v>Rines o ruedas para automóviles</v>
      </c>
      <c r="C225" s="59" t="s">
        <v>80</v>
      </c>
      <c r="D225" s="60">
        <v>1.0</v>
      </c>
      <c r="E225" s="61">
        <v>7000.0</v>
      </c>
      <c r="F225" s="62">
        <f t="shared" si="12"/>
        <v>7000</v>
      </c>
      <c r="G225" s="46"/>
      <c r="H225" s="46"/>
      <c r="I225" s="46"/>
      <c r="J225" s="46"/>
      <c r="K225" s="46"/>
      <c r="L225" s="46"/>
      <c r="M225" s="46"/>
      <c r="N225" s="46"/>
      <c r="O225" s="46"/>
      <c r="P225" s="46"/>
      <c r="Q225" s="46"/>
      <c r="R225" s="46"/>
      <c r="S225" s="46"/>
      <c r="T225" s="46"/>
      <c r="U225" s="46"/>
      <c r="V225" s="46"/>
      <c r="W225" s="46"/>
      <c r="X225" s="46"/>
      <c r="Y225" s="46"/>
      <c r="Z225" s="46"/>
    </row>
    <row r="226" ht="14.25" customHeight="1">
      <c r="A226" s="57">
        <v>2.5171903E7</v>
      </c>
      <c r="B226" s="58" t="str">
        <f t="array" ref="B226">IFERROR(INDEX(UNSPSCDes,MATCH(INDIRECT(ADDRESS(ROW(),COLUMN()-1,4)),UNSPSCCode,0)),"")</f>
        <v>Rines o ruedas para camiones</v>
      </c>
      <c r="C226" s="59" t="s">
        <v>80</v>
      </c>
      <c r="D226" s="60">
        <v>0.59</v>
      </c>
      <c r="E226" s="61">
        <v>12000.0</v>
      </c>
      <c r="F226" s="62">
        <f t="shared" si="12"/>
        <v>7080</v>
      </c>
      <c r="G226" s="46"/>
      <c r="H226" s="46"/>
      <c r="I226" s="46"/>
      <c r="J226" s="46"/>
      <c r="K226" s="46"/>
      <c r="L226" s="46"/>
      <c r="M226" s="46"/>
      <c r="N226" s="46"/>
      <c r="O226" s="46"/>
      <c r="P226" s="46"/>
      <c r="Q226" s="46"/>
      <c r="R226" s="46"/>
      <c r="S226" s="46"/>
      <c r="T226" s="46"/>
      <c r="U226" s="46"/>
      <c r="V226" s="46"/>
      <c r="W226" s="46"/>
      <c r="X226" s="46"/>
      <c r="Y226" s="46"/>
      <c r="Z226" s="46"/>
    </row>
    <row r="227" ht="14.25" customHeight="1">
      <c r="A227" s="57">
        <v>2.5172511E7</v>
      </c>
      <c r="B227" s="58" t="str">
        <f t="array" ref="B227">IFERROR(INDEX(UNSPSCDes,MATCH(INDIRECT(ADDRESS(ROW(),COLUMN()-1,4)),UNSPSCCode,0)),"")</f>
        <v>Kit de reparación de neumáticos  </v>
      </c>
      <c r="C227" s="59" t="s">
        <v>80</v>
      </c>
      <c r="D227" s="60">
        <v>5.86</v>
      </c>
      <c r="E227" s="61">
        <v>1200.0</v>
      </c>
      <c r="F227" s="62">
        <f t="shared" si="12"/>
        <v>7032</v>
      </c>
      <c r="G227" s="46"/>
      <c r="H227" s="46"/>
      <c r="I227" s="46"/>
      <c r="J227" s="46"/>
      <c r="K227" s="46"/>
      <c r="L227" s="46"/>
      <c r="M227" s="46"/>
      <c r="N227" s="46"/>
      <c r="O227" s="46"/>
      <c r="P227" s="46"/>
      <c r="Q227" s="46"/>
      <c r="R227" s="46"/>
      <c r="S227" s="46"/>
      <c r="T227" s="46"/>
      <c r="U227" s="46"/>
      <c r="V227" s="46"/>
      <c r="W227" s="46"/>
      <c r="X227" s="46"/>
      <c r="Y227" s="46"/>
      <c r="Z227" s="46"/>
    </row>
    <row r="228" ht="14.25" customHeight="1">
      <c r="A228" s="57">
        <v>2.3153411E7</v>
      </c>
      <c r="B228" s="58" t="str">
        <f t="array" ref="B228">IFERROR(INDEX(UNSPSCDes,MATCH(INDIRECT(ADDRESS(ROW(),COLUMN()-1,4)),UNSPSCCode,0)),"")</f>
        <v>Inflado de montaje de llantas</v>
      </c>
      <c r="C228" s="59" t="s">
        <v>108</v>
      </c>
      <c r="D228" s="60">
        <v>8.76</v>
      </c>
      <c r="E228" s="61">
        <v>800.0</v>
      </c>
      <c r="F228" s="62">
        <f t="shared" si="12"/>
        <v>7008</v>
      </c>
      <c r="G228" s="46"/>
      <c r="H228" s="46"/>
      <c r="I228" s="46"/>
      <c r="J228" s="46"/>
      <c r="K228" s="46"/>
      <c r="L228" s="46"/>
      <c r="M228" s="46"/>
      <c r="N228" s="46"/>
      <c r="O228" s="46"/>
      <c r="P228" s="46"/>
      <c r="Q228" s="46"/>
      <c r="R228" s="46"/>
      <c r="S228" s="46"/>
      <c r="T228" s="46"/>
      <c r="U228" s="46"/>
      <c r="V228" s="46"/>
      <c r="W228" s="46"/>
      <c r="X228" s="46"/>
      <c r="Y228" s="46"/>
      <c r="Z228" s="46"/>
    </row>
    <row r="229" ht="14.25" customHeight="1">
      <c r="A229" s="57"/>
      <c r="B229" s="58"/>
      <c r="C229" s="59"/>
      <c r="D229" s="60"/>
      <c r="E229" s="61" t="s">
        <v>84</v>
      </c>
      <c r="F229" s="62">
        <f>SUM(F221:F228)</f>
        <v>56250</v>
      </c>
      <c r="G229" s="46"/>
      <c r="H229" s="46" t="str">
        <f>C214</f>
        <v>Bienes</v>
      </c>
      <c r="I229" s="46" t="str">
        <f>E214</f>
        <v>No</v>
      </c>
      <c r="J229" s="46" t="str">
        <f>D214</f>
        <v>Compras Menores</v>
      </c>
      <c r="K229" s="46"/>
      <c r="L229" s="46"/>
      <c r="M229" s="46"/>
      <c r="N229" s="46"/>
      <c r="O229" s="46"/>
      <c r="P229" s="46"/>
      <c r="Q229" s="46"/>
      <c r="R229" s="46"/>
      <c r="S229" s="46"/>
      <c r="T229" s="46"/>
      <c r="U229" s="46"/>
      <c r="V229" s="46"/>
      <c r="W229" s="46"/>
      <c r="X229" s="46"/>
      <c r="Y229" s="46"/>
      <c r="Z229" s="46"/>
    </row>
    <row r="230" ht="14.25" customHeight="1">
      <c r="A230" s="46"/>
      <c r="B230" s="46"/>
      <c r="C230" s="46"/>
      <c r="D230" s="46"/>
      <c r="E230" s="46"/>
      <c r="F230" s="46"/>
      <c r="G230" s="46"/>
      <c r="H230" s="46"/>
      <c r="I230" s="46"/>
      <c r="J230" s="46"/>
      <c r="K230" s="46"/>
      <c r="L230" s="46"/>
      <c r="M230" s="46"/>
      <c r="N230" s="46"/>
      <c r="O230" s="46"/>
      <c r="P230" s="46"/>
      <c r="Q230" s="46"/>
      <c r="R230" s="46"/>
      <c r="S230" s="46"/>
      <c r="T230" s="46"/>
      <c r="U230" s="46"/>
      <c r="V230" s="46"/>
      <c r="W230" s="46"/>
      <c r="X230" s="46"/>
      <c r="Y230" s="46"/>
      <c r="Z230" s="46"/>
    </row>
    <row r="231" ht="14.25" customHeight="1">
      <c r="A231" s="47" t="s">
        <v>50</v>
      </c>
      <c r="B231" s="47" t="s">
        <v>51</v>
      </c>
      <c r="C231" s="47" t="s">
        <v>52</v>
      </c>
      <c r="D231" s="47" t="s">
        <v>53</v>
      </c>
      <c r="E231" s="47" t="s">
        <v>54</v>
      </c>
      <c r="F231" s="47" t="s">
        <v>55</v>
      </c>
      <c r="G231" s="46"/>
      <c r="H231" s="46"/>
      <c r="I231" s="46"/>
      <c r="J231" s="46"/>
      <c r="K231" s="46"/>
      <c r="L231" s="46"/>
      <c r="M231" s="46"/>
      <c r="N231" s="46"/>
      <c r="O231" s="46"/>
      <c r="P231" s="46"/>
      <c r="Q231" s="46"/>
      <c r="R231" s="46"/>
      <c r="S231" s="46"/>
      <c r="T231" s="46"/>
      <c r="U231" s="46"/>
      <c r="V231" s="46"/>
      <c r="W231" s="46"/>
      <c r="X231" s="46"/>
      <c r="Y231" s="46"/>
      <c r="Z231" s="46"/>
    </row>
    <row r="232" ht="14.25" customHeight="1">
      <c r="A232" s="48" t="s">
        <v>111</v>
      </c>
      <c r="B232" s="48" t="s">
        <v>112</v>
      </c>
      <c r="C232" s="48" t="s">
        <v>58</v>
      </c>
      <c r="D232" s="48" t="s">
        <v>59</v>
      </c>
      <c r="E232" s="48" t="s">
        <v>60</v>
      </c>
      <c r="F232" s="49"/>
      <c r="G232" s="46"/>
      <c r="H232" s="46"/>
      <c r="I232" s="46"/>
      <c r="J232" s="46"/>
      <c r="K232" s="46"/>
      <c r="L232" s="46"/>
      <c r="M232" s="46"/>
      <c r="N232" s="46"/>
      <c r="O232" s="46"/>
      <c r="P232" s="46"/>
      <c r="Q232" s="46"/>
      <c r="R232" s="46"/>
      <c r="S232" s="46"/>
      <c r="T232" s="46"/>
      <c r="U232" s="46"/>
      <c r="V232" s="46"/>
      <c r="W232" s="46"/>
      <c r="X232" s="46"/>
      <c r="Y232" s="46"/>
      <c r="Z232" s="46"/>
    </row>
    <row r="233" ht="14.25" customHeight="1">
      <c r="A233" s="50" t="s">
        <v>61</v>
      </c>
      <c r="B233" s="51" t="s">
        <v>62</v>
      </c>
      <c r="C233" s="52">
        <v>46063.0</v>
      </c>
      <c r="D233" s="50" t="s">
        <v>63</v>
      </c>
      <c r="E233" s="51" t="s">
        <v>64</v>
      </c>
      <c r="F233" s="53" t="s">
        <v>65</v>
      </c>
      <c r="G233" s="46"/>
      <c r="H233" s="46"/>
      <c r="I233" s="46"/>
      <c r="J233" s="46"/>
      <c r="K233" s="46"/>
      <c r="L233" s="46"/>
      <c r="M233" s="46"/>
      <c r="N233" s="46"/>
      <c r="O233" s="46"/>
      <c r="P233" s="46"/>
      <c r="Q233" s="46"/>
      <c r="R233" s="46"/>
      <c r="S233" s="46"/>
      <c r="T233" s="46"/>
      <c r="U233" s="46"/>
      <c r="V233" s="46"/>
      <c r="W233" s="46"/>
      <c r="X233" s="46"/>
      <c r="Y233" s="46"/>
      <c r="Z233" s="46"/>
    </row>
    <row r="234" ht="14.25" customHeight="1">
      <c r="A234" s="54"/>
      <c r="B234" s="51" t="s">
        <v>66</v>
      </c>
      <c r="C234" s="49">
        <f>IF(C233="","",IF(AND(MONTH(C233)&gt;=1,MONTH(C233)&lt;=3),1,IF(AND(MONTH(C233)&gt;=4,MONTH(C233)&lt;=6),2,IF(AND(MONTH(C233)&gt;=7,MONTH(C233)&lt;=9),3,4))))</f>
        <v>1</v>
      </c>
      <c r="D234" s="54"/>
      <c r="E234" s="51" t="s">
        <v>67</v>
      </c>
      <c r="F234" s="53" t="s">
        <v>68</v>
      </c>
      <c r="G234" s="46"/>
      <c r="H234" s="46"/>
      <c r="I234" s="46"/>
      <c r="J234" s="46"/>
      <c r="K234" s="46"/>
      <c r="L234" s="46"/>
      <c r="M234" s="46"/>
      <c r="N234" s="46"/>
      <c r="O234" s="46"/>
      <c r="P234" s="46"/>
      <c r="Q234" s="46"/>
      <c r="R234" s="46"/>
      <c r="S234" s="46"/>
      <c r="T234" s="46"/>
      <c r="U234" s="46"/>
      <c r="V234" s="46"/>
      <c r="W234" s="46"/>
      <c r="X234" s="46"/>
      <c r="Y234" s="46"/>
      <c r="Z234" s="46"/>
    </row>
    <row r="235" ht="14.25" customHeight="1">
      <c r="A235" s="54"/>
      <c r="B235" s="51" t="s">
        <v>69</v>
      </c>
      <c r="C235" s="52">
        <v>46073.0</v>
      </c>
      <c r="D235" s="54"/>
      <c r="E235" s="51" t="s">
        <v>70</v>
      </c>
      <c r="F235" s="53" t="s">
        <v>71</v>
      </c>
      <c r="G235" s="46"/>
      <c r="H235" s="46"/>
      <c r="I235" s="46"/>
      <c r="J235" s="46"/>
      <c r="K235" s="46"/>
      <c r="L235" s="46"/>
      <c r="M235" s="46"/>
      <c r="N235" s="46"/>
      <c r="O235" s="46"/>
      <c r="P235" s="46"/>
      <c r="Q235" s="46"/>
      <c r="R235" s="46"/>
      <c r="S235" s="46"/>
      <c r="T235" s="46"/>
      <c r="U235" s="46"/>
      <c r="V235" s="46"/>
      <c r="W235" s="46"/>
      <c r="X235" s="46"/>
      <c r="Y235" s="46"/>
      <c r="Z235" s="46"/>
    </row>
    <row r="236" ht="14.25" customHeight="1">
      <c r="A236" s="55"/>
      <c r="B236" s="51" t="s">
        <v>66</v>
      </c>
      <c r="C236" s="49">
        <f>IF(C235="","",IF(AND(MONTH(C235)&gt;=1,MONTH(C235)&lt;=3),1,IF(AND(MONTH(C235)&gt;=4,MONTH(C235)&lt;=6),2,IF(AND(MONTH(C235)&gt;=7,MONTH(C235)&lt;=9),3,4))))</f>
        <v>1</v>
      </c>
      <c r="D236" s="55"/>
      <c r="E236" s="51" t="s">
        <v>72</v>
      </c>
      <c r="F236" s="53" t="s">
        <v>73</v>
      </c>
      <c r="G236" s="46"/>
      <c r="H236" s="46"/>
      <c r="I236" s="46"/>
      <c r="J236" s="46"/>
      <c r="K236" s="46"/>
      <c r="L236" s="46"/>
      <c r="M236" s="46"/>
      <c r="N236" s="46"/>
      <c r="O236" s="46"/>
      <c r="P236" s="46"/>
      <c r="Q236" s="46"/>
      <c r="R236" s="46"/>
      <c r="S236" s="46"/>
      <c r="T236" s="46"/>
      <c r="U236" s="46"/>
      <c r="V236" s="46"/>
      <c r="W236" s="46"/>
      <c r="X236" s="46"/>
      <c r="Y236" s="46"/>
      <c r="Z236" s="46"/>
    </row>
    <row r="237" ht="14.25" customHeight="1">
      <c r="A237" s="46"/>
      <c r="B237" s="46"/>
      <c r="C237" s="46"/>
      <c r="D237" s="46"/>
      <c r="E237" s="46"/>
      <c r="F237" s="46"/>
      <c r="G237" s="46"/>
      <c r="H237" s="46"/>
      <c r="I237" s="46"/>
      <c r="J237" s="46"/>
      <c r="K237" s="46"/>
      <c r="L237" s="46"/>
      <c r="M237" s="46"/>
      <c r="N237" s="46"/>
      <c r="O237" s="46"/>
      <c r="P237" s="46"/>
      <c r="Q237" s="46"/>
      <c r="R237" s="46"/>
      <c r="S237" s="46"/>
      <c r="T237" s="46"/>
      <c r="U237" s="46"/>
      <c r="V237" s="46"/>
      <c r="W237" s="46"/>
      <c r="X237" s="46"/>
      <c r="Y237" s="46"/>
      <c r="Z237" s="46"/>
    </row>
    <row r="238" ht="14.25" customHeight="1">
      <c r="A238" s="56" t="s">
        <v>74</v>
      </c>
      <c r="B238" s="56" t="s">
        <v>75</v>
      </c>
      <c r="C238" s="56" t="s">
        <v>76</v>
      </c>
      <c r="D238" s="56" t="s">
        <v>77</v>
      </c>
      <c r="E238" s="56" t="s">
        <v>78</v>
      </c>
      <c r="F238" s="56" t="s">
        <v>79</v>
      </c>
      <c r="G238" s="46"/>
      <c r="H238" s="46"/>
      <c r="I238" s="46"/>
      <c r="J238" s="46"/>
      <c r="K238" s="46"/>
      <c r="L238" s="46"/>
      <c r="M238" s="46"/>
      <c r="N238" s="46"/>
      <c r="O238" s="46"/>
      <c r="P238" s="46"/>
      <c r="Q238" s="46"/>
      <c r="R238" s="46"/>
      <c r="S238" s="46"/>
      <c r="T238" s="46"/>
      <c r="U238" s="46"/>
      <c r="V238" s="46"/>
      <c r="W238" s="46"/>
      <c r="X238" s="46"/>
      <c r="Y238" s="46"/>
      <c r="Z238" s="46"/>
    </row>
    <row r="239" ht="14.25" customHeight="1">
      <c r="A239" s="57">
        <v>1.5101506E7</v>
      </c>
      <c r="B239" s="58" t="str">
        <f t="array" ref="B239">IFERROR(INDEX(UNSPSCDes,MATCH(INDIRECT(ADDRESS(ROW(),COLUMN()-1,4)),UNSPSCCode,0)),"")</f>
        <v>Gasolina</v>
      </c>
      <c r="C239" s="59" t="s">
        <v>113</v>
      </c>
      <c r="D239" s="60">
        <v>229.17</v>
      </c>
      <c r="E239" s="61">
        <v>300.0</v>
      </c>
      <c r="F239" s="62">
        <f t="shared" ref="F239:F246" si="13">INDIRECT(ADDRESS(ROW(),COLUMN()-2,4))*INDIRECT(ADDRESS(ROW(),COLUMN()-1,4))</f>
        <v>68751</v>
      </c>
      <c r="G239" s="46"/>
      <c r="H239" s="46"/>
      <c r="I239" s="46"/>
      <c r="J239" s="46"/>
      <c r="K239" s="46"/>
      <c r="L239" s="46"/>
      <c r="M239" s="46"/>
      <c r="N239" s="46"/>
      <c r="O239" s="46"/>
      <c r="P239" s="46"/>
      <c r="Q239" s="46"/>
      <c r="R239" s="46"/>
      <c r="S239" s="46"/>
      <c r="T239" s="46"/>
      <c r="U239" s="46"/>
      <c r="V239" s="46"/>
      <c r="W239" s="46"/>
      <c r="X239" s="46"/>
      <c r="Y239" s="46"/>
      <c r="Z239" s="46"/>
    </row>
    <row r="240" ht="14.25" customHeight="1">
      <c r="A240" s="57">
        <v>1.5101506E7</v>
      </c>
      <c r="B240" s="58" t="str">
        <f t="array" ref="B240">IFERROR(INDEX(UNSPSCDes,MATCH(INDIRECT(ADDRESS(ROW(),COLUMN()-1,4)),UNSPSCCode,0)),"")</f>
        <v>Gasolina</v>
      </c>
      <c r="C240" s="59" t="s">
        <v>113</v>
      </c>
      <c r="D240" s="60">
        <v>229.17</v>
      </c>
      <c r="E240" s="61">
        <v>300.0</v>
      </c>
      <c r="F240" s="62">
        <f t="shared" si="13"/>
        <v>68751</v>
      </c>
      <c r="G240" s="46"/>
      <c r="H240" s="46"/>
      <c r="I240" s="46"/>
      <c r="J240" s="46"/>
      <c r="K240" s="46"/>
      <c r="L240" s="46"/>
      <c r="M240" s="46"/>
      <c r="N240" s="46"/>
      <c r="O240" s="46"/>
      <c r="P240" s="46"/>
      <c r="Q240" s="46"/>
      <c r="R240" s="46"/>
      <c r="S240" s="46"/>
      <c r="T240" s="46"/>
      <c r="U240" s="46"/>
      <c r="V240" s="46"/>
      <c r="W240" s="46"/>
      <c r="X240" s="46"/>
      <c r="Y240" s="46"/>
      <c r="Z240" s="46"/>
    </row>
    <row r="241" ht="14.25" customHeight="1">
      <c r="A241" s="57">
        <v>1.5101506E7</v>
      </c>
      <c r="B241" s="58" t="str">
        <f t="array" ref="B241">IFERROR(INDEX(UNSPSCDes,MATCH(INDIRECT(ADDRESS(ROW(),COLUMN()-1,4)),UNSPSCCode,0)),"")</f>
        <v>Gasolina</v>
      </c>
      <c r="C241" s="59" t="s">
        <v>113</v>
      </c>
      <c r="D241" s="60">
        <v>229.17</v>
      </c>
      <c r="E241" s="61">
        <v>300.0</v>
      </c>
      <c r="F241" s="62">
        <f t="shared" si="13"/>
        <v>68751</v>
      </c>
      <c r="G241" s="46"/>
      <c r="H241" s="46"/>
      <c r="I241" s="46"/>
      <c r="J241" s="46"/>
      <c r="K241" s="46"/>
      <c r="L241" s="46"/>
      <c r="M241" s="46"/>
      <c r="N241" s="46"/>
      <c r="O241" s="46"/>
      <c r="P241" s="46"/>
      <c r="Q241" s="46"/>
      <c r="R241" s="46"/>
      <c r="S241" s="46"/>
      <c r="T241" s="46"/>
      <c r="U241" s="46"/>
      <c r="V241" s="46"/>
      <c r="W241" s="46"/>
      <c r="X241" s="46"/>
      <c r="Y241" s="46"/>
      <c r="Z241" s="46"/>
    </row>
    <row r="242" ht="14.25" customHeight="1">
      <c r="A242" s="57">
        <v>4.0161513E7</v>
      </c>
      <c r="B242" s="58" t="str">
        <f t="array" ref="B242">IFERROR(INDEX(UNSPSCDes,MATCH(INDIRECT(ADDRESS(ROW(),COLUMN()-1,4)),UNSPSCCode,0)),"")</f>
        <v>Filtros de combustible</v>
      </c>
      <c r="C242" s="59" t="s">
        <v>80</v>
      </c>
      <c r="D242" s="60">
        <v>76.39</v>
      </c>
      <c r="E242" s="61">
        <v>900.0</v>
      </c>
      <c r="F242" s="62">
        <f t="shared" si="13"/>
        <v>68751</v>
      </c>
      <c r="G242" s="46"/>
      <c r="H242" s="46"/>
      <c r="I242" s="46"/>
      <c r="J242" s="46"/>
      <c r="K242" s="46"/>
      <c r="L242" s="46"/>
      <c r="M242" s="46"/>
      <c r="N242" s="46"/>
      <c r="O242" s="46"/>
      <c r="P242" s="46"/>
      <c r="Q242" s="46"/>
      <c r="R242" s="46"/>
      <c r="S242" s="46"/>
      <c r="T242" s="46"/>
      <c r="U242" s="46"/>
      <c r="V242" s="46"/>
      <c r="W242" s="46"/>
      <c r="X242" s="46"/>
      <c r="Y242" s="46"/>
      <c r="Z242" s="46"/>
    </row>
    <row r="243" ht="14.25" customHeight="1">
      <c r="A243" s="57">
        <v>4.0151532E7</v>
      </c>
      <c r="B243" s="58" t="str">
        <f t="array" ref="B243">IFERROR(INDEX(UNSPSCDes,MATCH(INDIRECT(ADDRESS(ROW(),COLUMN()-1,4)),UNSPSCCode,0)),"")</f>
        <v>Bombas de combustible</v>
      </c>
      <c r="C243" s="59" t="s">
        <v>80</v>
      </c>
      <c r="D243" s="60">
        <v>10.58</v>
      </c>
      <c r="E243" s="61">
        <v>6500.0</v>
      </c>
      <c r="F243" s="62">
        <f t="shared" si="13"/>
        <v>68770</v>
      </c>
      <c r="G243" s="46"/>
      <c r="H243" s="46"/>
      <c r="I243" s="46"/>
      <c r="J243" s="46"/>
      <c r="K243" s="46"/>
      <c r="L243" s="46"/>
      <c r="M243" s="46"/>
      <c r="N243" s="46"/>
      <c r="O243" s="46"/>
      <c r="P243" s="46"/>
      <c r="Q243" s="46"/>
      <c r="R243" s="46"/>
      <c r="S243" s="46"/>
      <c r="T243" s="46"/>
      <c r="U243" s="46"/>
      <c r="V243" s="46"/>
      <c r="W243" s="46"/>
      <c r="X243" s="46"/>
      <c r="Y243" s="46"/>
      <c r="Z243" s="46"/>
    </row>
    <row r="244" ht="14.25" customHeight="1">
      <c r="A244" s="57">
        <v>2.5172406E7</v>
      </c>
      <c r="B244" s="58" t="str">
        <f t="array" ref="B244">IFERROR(INDEX(UNSPSCDes,MATCH(INDIRECT(ADDRESS(ROW(),COLUMN()-1,4)),UNSPSCCode,0)),"")</f>
        <v>Tanques de combustible</v>
      </c>
      <c r="C244" s="59" t="s">
        <v>80</v>
      </c>
      <c r="D244" s="60">
        <v>5.73</v>
      </c>
      <c r="E244" s="61">
        <v>12000.0</v>
      </c>
      <c r="F244" s="62">
        <f t="shared" si="13"/>
        <v>68760</v>
      </c>
      <c r="G244" s="46"/>
      <c r="H244" s="46"/>
      <c r="I244" s="46"/>
      <c r="J244" s="46"/>
      <c r="K244" s="46"/>
      <c r="L244" s="46"/>
      <c r="M244" s="46"/>
      <c r="N244" s="46"/>
      <c r="O244" s="46"/>
      <c r="P244" s="46"/>
      <c r="Q244" s="46"/>
      <c r="R244" s="46"/>
      <c r="S244" s="46"/>
      <c r="T244" s="46"/>
      <c r="U244" s="46"/>
      <c r="V244" s="46"/>
      <c r="W244" s="46"/>
      <c r="X244" s="46"/>
      <c r="Y244" s="46"/>
      <c r="Z244" s="46"/>
    </row>
    <row r="245" ht="14.25" customHeight="1">
      <c r="A245" s="57">
        <v>4.0161513E7</v>
      </c>
      <c r="B245" s="58" t="str">
        <f t="array" ref="B245">IFERROR(INDEX(UNSPSCDes,MATCH(INDIRECT(ADDRESS(ROW(),COLUMN()-1,4)),UNSPSCCode,0)),"")</f>
        <v>Filtros de combustible</v>
      </c>
      <c r="C245" s="59" t="s">
        <v>80</v>
      </c>
      <c r="D245" s="60">
        <v>76.39</v>
      </c>
      <c r="E245" s="61">
        <v>900.0</v>
      </c>
      <c r="F245" s="62">
        <f t="shared" si="13"/>
        <v>68751</v>
      </c>
      <c r="G245" s="46"/>
      <c r="H245" s="46"/>
      <c r="I245" s="46"/>
      <c r="J245" s="46"/>
      <c r="K245" s="46"/>
      <c r="L245" s="46"/>
      <c r="M245" s="46"/>
      <c r="N245" s="46"/>
      <c r="O245" s="46"/>
      <c r="P245" s="46"/>
      <c r="Q245" s="46"/>
      <c r="R245" s="46"/>
      <c r="S245" s="46"/>
      <c r="T245" s="46"/>
      <c r="U245" s="46"/>
      <c r="V245" s="46"/>
      <c r="W245" s="46"/>
      <c r="X245" s="46"/>
      <c r="Y245" s="46"/>
      <c r="Z245" s="46"/>
    </row>
    <row r="246" ht="14.25" customHeight="1">
      <c r="A246" s="57">
        <v>1.5101506E7</v>
      </c>
      <c r="B246" s="58" t="str">
        <f t="array" ref="B246">IFERROR(INDEX(UNSPSCDes,MATCH(INDIRECT(ADDRESS(ROW(),COLUMN()-1,4)),UNSPSCCode,0)),"")</f>
        <v>Gasolina</v>
      </c>
      <c r="C246" s="59" t="s">
        <v>113</v>
      </c>
      <c r="D246" s="60">
        <v>229.05</v>
      </c>
      <c r="E246" s="61">
        <v>300.0</v>
      </c>
      <c r="F246" s="62">
        <f t="shared" si="13"/>
        <v>68715</v>
      </c>
      <c r="G246" s="46"/>
      <c r="H246" s="46"/>
      <c r="I246" s="46"/>
      <c r="J246" s="46"/>
      <c r="K246" s="46"/>
      <c r="L246" s="46"/>
      <c r="M246" s="46"/>
      <c r="N246" s="46"/>
      <c r="O246" s="46"/>
      <c r="P246" s="46"/>
      <c r="Q246" s="46"/>
      <c r="R246" s="46"/>
      <c r="S246" s="46"/>
      <c r="T246" s="46"/>
      <c r="U246" s="46"/>
      <c r="V246" s="46"/>
      <c r="W246" s="46"/>
      <c r="X246" s="46"/>
      <c r="Y246" s="46"/>
      <c r="Z246" s="46"/>
    </row>
    <row r="247" ht="14.25" customHeight="1">
      <c r="A247" s="57"/>
      <c r="B247" s="58"/>
      <c r="C247" s="59"/>
      <c r="D247" s="60"/>
      <c r="E247" s="61" t="s">
        <v>84</v>
      </c>
      <c r="F247" s="62">
        <f>SUM(F239:F246)</f>
        <v>550000</v>
      </c>
      <c r="G247" s="46"/>
      <c r="H247" s="46" t="str">
        <f>C232</f>
        <v>Bienes</v>
      </c>
      <c r="I247" s="46" t="str">
        <f>E232</f>
        <v>No</v>
      </c>
      <c r="J247" s="46" t="str">
        <f>D232</f>
        <v>Compras Menores</v>
      </c>
      <c r="K247" s="46"/>
      <c r="L247" s="46"/>
      <c r="M247" s="46"/>
      <c r="N247" s="46"/>
      <c r="O247" s="46"/>
      <c r="P247" s="46"/>
      <c r="Q247" s="46"/>
      <c r="R247" s="46"/>
      <c r="S247" s="46"/>
      <c r="T247" s="46"/>
      <c r="U247" s="46"/>
      <c r="V247" s="46"/>
      <c r="W247" s="46"/>
      <c r="X247" s="46"/>
      <c r="Y247" s="46"/>
      <c r="Z247" s="46"/>
    </row>
    <row r="248" ht="14.25" customHeight="1">
      <c r="A248" s="46"/>
      <c r="B248" s="46"/>
      <c r="C248" s="46"/>
      <c r="D248" s="46"/>
      <c r="E248" s="46"/>
      <c r="F248" s="46"/>
      <c r="G248" s="46"/>
      <c r="H248" s="46"/>
      <c r="I248" s="46"/>
      <c r="J248" s="46"/>
      <c r="K248" s="46"/>
      <c r="L248" s="46"/>
      <c r="M248" s="46"/>
      <c r="N248" s="46"/>
      <c r="O248" s="46"/>
      <c r="P248" s="46"/>
      <c r="Q248" s="46"/>
      <c r="R248" s="46"/>
      <c r="S248" s="46"/>
      <c r="T248" s="46"/>
      <c r="U248" s="46"/>
      <c r="V248" s="46"/>
      <c r="W248" s="46"/>
      <c r="X248" s="46"/>
      <c r="Y248" s="46"/>
      <c r="Z248" s="46"/>
    </row>
    <row r="249" ht="14.25" customHeight="1">
      <c r="A249" s="47" t="s">
        <v>50</v>
      </c>
      <c r="B249" s="47" t="s">
        <v>51</v>
      </c>
      <c r="C249" s="47" t="s">
        <v>52</v>
      </c>
      <c r="D249" s="47" t="s">
        <v>53</v>
      </c>
      <c r="E249" s="47" t="s">
        <v>54</v>
      </c>
      <c r="F249" s="47" t="s">
        <v>55</v>
      </c>
      <c r="G249" s="46"/>
      <c r="H249" s="46"/>
      <c r="I249" s="46"/>
      <c r="J249" s="46"/>
      <c r="K249" s="46"/>
      <c r="L249" s="46"/>
      <c r="M249" s="46"/>
      <c r="N249" s="46"/>
      <c r="O249" s="46"/>
      <c r="P249" s="46"/>
      <c r="Q249" s="46"/>
      <c r="R249" s="46"/>
      <c r="S249" s="46"/>
      <c r="T249" s="46"/>
      <c r="U249" s="46"/>
      <c r="V249" s="46"/>
      <c r="W249" s="46"/>
      <c r="X249" s="46"/>
      <c r="Y249" s="46"/>
      <c r="Z249" s="46"/>
    </row>
    <row r="250" ht="14.25" customHeight="1">
      <c r="A250" s="48" t="s">
        <v>114</v>
      </c>
      <c r="B250" s="48" t="s">
        <v>115</v>
      </c>
      <c r="C250" s="48" t="s">
        <v>58</v>
      </c>
      <c r="D250" s="48" t="s">
        <v>59</v>
      </c>
      <c r="E250" s="48" t="s">
        <v>60</v>
      </c>
      <c r="F250" s="49"/>
      <c r="G250" s="46"/>
      <c r="H250" s="46"/>
      <c r="I250" s="46"/>
      <c r="J250" s="46"/>
      <c r="K250" s="46"/>
      <c r="L250" s="46"/>
      <c r="M250" s="46"/>
      <c r="N250" s="46"/>
      <c r="O250" s="46"/>
      <c r="P250" s="46"/>
      <c r="Q250" s="46"/>
      <c r="R250" s="46"/>
      <c r="S250" s="46"/>
      <c r="T250" s="46"/>
      <c r="U250" s="46"/>
      <c r="V250" s="46"/>
      <c r="W250" s="46"/>
      <c r="X250" s="46"/>
      <c r="Y250" s="46"/>
      <c r="Z250" s="46"/>
    </row>
    <row r="251" ht="14.25" customHeight="1">
      <c r="A251" s="50" t="s">
        <v>61</v>
      </c>
      <c r="B251" s="51" t="s">
        <v>62</v>
      </c>
      <c r="C251" s="52">
        <v>46122.0</v>
      </c>
      <c r="D251" s="50" t="s">
        <v>63</v>
      </c>
      <c r="E251" s="51" t="s">
        <v>64</v>
      </c>
      <c r="F251" s="53" t="s">
        <v>65</v>
      </c>
      <c r="G251" s="46"/>
      <c r="H251" s="46"/>
      <c r="I251" s="46"/>
      <c r="J251" s="46"/>
      <c r="K251" s="46"/>
      <c r="L251" s="46"/>
      <c r="M251" s="46"/>
      <c r="N251" s="46"/>
      <c r="O251" s="46"/>
      <c r="P251" s="46"/>
      <c r="Q251" s="46"/>
      <c r="R251" s="46"/>
      <c r="S251" s="46"/>
      <c r="T251" s="46"/>
      <c r="U251" s="46"/>
      <c r="V251" s="46"/>
      <c r="W251" s="46"/>
      <c r="X251" s="46"/>
      <c r="Y251" s="46"/>
      <c r="Z251" s="46"/>
    </row>
    <row r="252" ht="14.25" customHeight="1">
      <c r="A252" s="54"/>
      <c r="B252" s="51" t="s">
        <v>66</v>
      </c>
      <c r="C252" s="49">
        <f>IF(C251="","",IF(AND(MONTH(C251)&gt;=1,MONTH(C251)&lt;=3),1,IF(AND(MONTH(C251)&gt;=4,MONTH(C251)&lt;=6),2,IF(AND(MONTH(C251)&gt;=7,MONTH(C251)&lt;=9),3,4))))</f>
        <v>2</v>
      </c>
      <c r="D252" s="54"/>
      <c r="E252" s="51" t="s">
        <v>67</v>
      </c>
      <c r="F252" s="53" t="s">
        <v>68</v>
      </c>
      <c r="G252" s="46"/>
      <c r="H252" s="46"/>
      <c r="I252" s="46"/>
      <c r="J252" s="46"/>
      <c r="K252" s="46"/>
      <c r="L252" s="46"/>
      <c r="M252" s="46"/>
      <c r="N252" s="46"/>
      <c r="O252" s="46"/>
      <c r="P252" s="46"/>
      <c r="Q252" s="46"/>
      <c r="R252" s="46"/>
      <c r="S252" s="46"/>
      <c r="T252" s="46"/>
      <c r="U252" s="46"/>
      <c r="V252" s="46"/>
      <c r="W252" s="46"/>
      <c r="X252" s="46"/>
      <c r="Y252" s="46"/>
      <c r="Z252" s="46"/>
    </row>
    <row r="253" ht="14.25" customHeight="1">
      <c r="A253" s="54"/>
      <c r="B253" s="51" t="s">
        <v>69</v>
      </c>
      <c r="C253" s="52">
        <v>46132.0</v>
      </c>
      <c r="D253" s="54"/>
      <c r="E253" s="51" t="s">
        <v>70</v>
      </c>
      <c r="F253" s="53" t="s">
        <v>71</v>
      </c>
      <c r="G253" s="46"/>
      <c r="H253" s="46"/>
      <c r="I253" s="46"/>
      <c r="J253" s="46"/>
      <c r="K253" s="46"/>
      <c r="L253" s="46"/>
      <c r="M253" s="46"/>
      <c r="N253" s="46"/>
      <c r="O253" s="46"/>
      <c r="P253" s="46"/>
      <c r="Q253" s="46"/>
      <c r="R253" s="46"/>
      <c r="S253" s="46"/>
      <c r="T253" s="46"/>
      <c r="U253" s="46"/>
      <c r="V253" s="46"/>
      <c r="W253" s="46"/>
      <c r="X253" s="46"/>
      <c r="Y253" s="46"/>
      <c r="Z253" s="46"/>
    </row>
    <row r="254" ht="14.25" customHeight="1">
      <c r="A254" s="55"/>
      <c r="B254" s="51" t="s">
        <v>66</v>
      </c>
      <c r="C254" s="49">
        <f>IF(C253="","",IF(AND(MONTH(C253)&gt;=1,MONTH(C253)&lt;=3),1,IF(AND(MONTH(C253)&gt;=4,MONTH(C253)&lt;=6),2,IF(AND(MONTH(C253)&gt;=7,MONTH(C253)&lt;=9),3,4))))</f>
        <v>2</v>
      </c>
      <c r="D254" s="55"/>
      <c r="E254" s="51" t="s">
        <v>72</v>
      </c>
      <c r="F254" s="53" t="s">
        <v>73</v>
      </c>
      <c r="G254" s="46"/>
      <c r="H254" s="46"/>
      <c r="I254" s="46"/>
      <c r="J254" s="46"/>
      <c r="K254" s="46"/>
      <c r="L254" s="46"/>
      <c r="M254" s="46"/>
      <c r="N254" s="46"/>
      <c r="O254" s="46"/>
      <c r="P254" s="46"/>
      <c r="Q254" s="46"/>
      <c r="R254" s="46"/>
      <c r="S254" s="46"/>
      <c r="T254" s="46"/>
      <c r="U254" s="46"/>
      <c r="V254" s="46"/>
      <c r="W254" s="46"/>
      <c r="X254" s="46"/>
      <c r="Y254" s="46"/>
      <c r="Z254" s="46"/>
    </row>
    <row r="255" ht="14.25" customHeight="1">
      <c r="A255" s="46"/>
      <c r="B255" s="46"/>
      <c r="C255" s="46"/>
      <c r="D255" s="46"/>
      <c r="E255" s="46"/>
      <c r="F255" s="46"/>
      <c r="G255" s="46"/>
      <c r="H255" s="46"/>
      <c r="I255" s="46"/>
      <c r="J255" s="46"/>
      <c r="K255" s="46"/>
      <c r="L255" s="46"/>
      <c r="M255" s="46"/>
      <c r="N255" s="46"/>
      <c r="O255" s="46"/>
      <c r="P255" s="46"/>
      <c r="Q255" s="46"/>
      <c r="R255" s="46"/>
      <c r="S255" s="46"/>
      <c r="T255" s="46"/>
      <c r="U255" s="46"/>
      <c r="V255" s="46"/>
      <c r="W255" s="46"/>
      <c r="X255" s="46"/>
      <c r="Y255" s="46"/>
      <c r="Z255" s="46"/>
    </row>
    <row r="256" ht="14.25" customHeight="1">
      <c r="A256" s="56" t="s">
        <v>74</v>
      </c>
      <c r="B256" s="56" t="s">
        <v>75</v>
      </c>
      <c r="C256" s="56" t="s">
        <v>76</v>
      </c>
      <c r="D256" s="56" t="s">
        <v>77</v>
      </c>
      <c r="E256" s="56" t="s">
        <v>78</v>
      </c>
      <c r="F256" s="56" t="s">
        <v>79</v>
      </c>
      <c r="G256" s="46"/>
      <c r="H256" s="46"/>
      <c r="I256" s="46"/>
      <c r="J256" s="46"/>
      <c r="K256" s="46"/>
      <c r="L256" s="46"/>
      <c r="M256" s="46"/>
      <c r="N256" s="46"/>
      <c r="O256" s="46"/>
      <c r="P256" s="46"/>
      <c r="Q256" s="46"/>
      <c r="R256" s="46"/>
      <c r="S256" s="46"/>
      <c r="T256" s="46"/>
      <c r="U256" s="46"/>
      <c r="V256" s="46"/>
      <c r="W256" s="46"/>
      <c r="X256" s="46"/>
      <c r="Y256" s="46"/>
      <c r="Z256" s="46"/>
    </row>
    <row r="257" ht="14.25" customHeight="1">
      <c r="A257" s="57">
        <v>1.5101506E7</v>
      </c>
      <c r="B257" s="58" t="str">
        <f t="array" ref="B257">IFERROR(INDEX(UNSPSCDes,MATCH(INDIRECT(ADDRESS(ROW(),COLUMN()-1,4)),UNSPSCCode,0)),"")</f>
        <v>Gasolina</v>
      </c>
      <c r="C257" s="59" t="s">
        <v>113</v>
      </c>
      <c r="D257" s="60">
        <v>229.17</v>
      </c>
      <c r="E257" s="61">
        <v>300.0</v>
      </c>
      <c r="F257" s="62">
        <f t="shared" ref="F257:F264" si="14">INDIRECT(ADDRESS(ROW(),COLUMN()-2,4))*INDIRECT(ADDRESS(ROW(),COLUMN()-1,4))</f>
        <v>68751</v>
      </c>
      <c r="G257" s="46"/>
      <c r="H257" s="46"/>
      <c r="I257" s="46"/>
      <c r="J257" s="46"/>
      <c r="K257" s="46"/>
      <c r="L257" s="46"/>
      <c r="M257" s="46"/>
      <c r="N257" s="46"/>
      <c r="O257" s="46"/>
      <c r="P257" s="46"/>
      <c r="Q257" s="46"/>
      <c r="R257" s="46"/>
      <c r="S257" s="46"/>
      <c r="T257" s="46"/>
      <c r="U257" s="46"/>
      <c r="V257" s="46"/>
      <c r="W257" s="46"/>
      <c r="X257" s="46"/>
      <c r="Y257" s="46"/>
      <c r="Z257" s="46"/>
    </row>
    <row r="258" ht="14.25" customHeight="1">
      <c r="A258" s="57">
        <v>1.5101506E7</v>
      </c>
      <c r="B258" s="58" t="str">
        <f t="array" ref="B258">IFERROR(INDEX(UNSPSCDes,MATCH(INDIRECT(ADDRESS(ROW(),COLUMN()-1,4)),UNSPSCCode,0)),"")</f>
        <v>Gasolina</v>
      </c>
      <c r="C258" s="59" t="s">
        <v>113</v>
      </c>
      <c r="D258" s="60">
        <v>229.17</v>
      </c>
      <c r="E258" s="61">
        <v>300.0</v>
      </c>
      <c r="F258" s="62">
        <f t="shared" si="14"/>
        <v>68751</v>
      </c>
      <c r="G258" s="46"/>
      <c r="H258" s="46"/>
      <c r="I258" s="46"/>
      <c r="J258" s="46"/>
      <c r="K258" s="46"/>
      <c r="L258" s="46"/>
      <c r="M258" s="46"/>
      <c r="N258" s="46"/>
      <c r="O258" s="46"/>
      <c r="P258" s="46"/>
      <c r="Q258" s="46"/>
      <c r="R258" s="46"/>
      <c r="S258" s="46"/>
      <c r="T258" s="46"/>
      <c r="U258" s="46"/>
      <c r="V258" s="46"/>
      <c r="W258" s="46"/>
      <c r="X258" s="46"/>
      <c r="Y258" s="46"/>
      <c r="Z258" s="46"/>
    </row>
    <row r="259" ht="14.25" customHeight="1">
      <c r="A259" s="57">
        <v>1.5101506E7</v>
      </c>
      <c r="B259" s="58" t="str">
        <f t="array" ref="B259">IFERROR(INDEX(UNSPSCDes,MATCH(INDIRECT(ADDRESS(ROW(),COLUMN()-1,4)),UNSPSCCode,0)),"")</f>
        <v>Gasolina</v>
      </c>
      <c r="C259" s="59" t="s">
        <v>113</v>
      </c>
      <c r="D259" s="60">
        <v>229.17</v>
      </c>
      <c r="E259" s="61">
        <v>300.0</v>
      </c>
      <c r="F259" s="62">
        <f t="shared" si="14"/>
        <v>68751</v>
      </c>
      <c r="G259" s="46"/>
      <c r="H259" s="46"/>
      <c r="I259" s="46"/>
      <c r="J259" s="46"/>
      <c r="K259" s="46"/>
      <c r="L259" s="46"/>
      <c r="M259" s="46"/>
      <c r="N259" s="46"/>
      <c r="O259" s="46"/>
      <c r="P259" s="46"/>
      <c r="Q259" s="46"/>
      <c r="R259" s="46"/>
      <c r="S259" s="46"/>
      <c r="T259" s="46"/>
      <c r="U259" s="46"/>
      <c r="V259" s="46"/>
      <c r="W259" s="46"/>
      <c r="X259" s="46"/>
      <c r="Y259" s="46"/>
      <c r="Z259" s="46"/>
    </row>
    <row r="260" ht="14.25" customHeight="1">
      <c r="A260" s="57">
        <v>4.0161513E7</v>
      </c>
      <c r="B260" s="58" t="str">
        <f t="array" ref="B260">IFERROR(INDEX(UNSPSCDes,MATCH(INDIRECT(ADDRESS(ROW(),COLUMN()-1,4)),UNSPSCCode,0)),"")</f>
        <v>Filtros de combustible</v>
      </c>
      <c r="C260" s="59" t="s">
        <v>80</v>
      </c>
      <c r="D260" s="60">
        <v>76.39</v>
      </c>
      <c r="E260" s="61">
        <v>900.0</v>
      </c>
      <c r="F260" s="62">
        <f t="shared" si="14"/>
        <v>68751</v>
      </c>
      <c r="G260" s="46"/>
      <c r="H260" s="46"/>
      <c r="I260" s="46"/>
      <c r="J260" s="46"/>
      <c r="K260" s="46"/>
      <c r="L260" s="46"/>
      <c r="M260" s="46"/>
      <c r="N260" s="46"/>
      <c r="O260" s="46"/>
      <c r="P260" s="46"/>
      <c r="Q260" s="46"/>
      <c r="R260" s="46"/>
      <c r="S260" s="46"/>
      <c r="T260" s="46"/>
      <c r="U260" s="46"/>
      <c r="V260" s="46"/>
      <c r="W260" s="46"/>
      <c r="X260" s="46"/>
      <c r="Y260" s="46"/>
      <c r="Z260" s="46"/>
    </row>
    <row r="261" ht="14.25" customHeight="1">
      <c r="A261" s="57">
        <v>4.0151532E7</v>
      </c>
      <c r="B261" s="58" t="str">
        <f t="array" ref="B261">IFERROR(INDEX(UNSPSCDes,MATCH(INDIRECT(ADDRESS(ROW(),COLUMN()-1,4)),UNSPSCCode,0)),"")</f>
        <v>Bombas de combustible</v>
      </c>
      <c r="C261" s="59" t="s">
        <v>80</v>
      </c>
      <c r="D261" s="60">
        <v>10.58</v>
      </c>
      <c r="E261" s="61">
        <v>6500.0</v>
      </c>
      <c r="F261" s="62">
        <f t="shared" si="14"/>
        <v>68770</v>
      </c>
      <c r="G261" s="46"/>
      <c r="H261" s="46"/>
      <c r="I261" s="46"/>
      <c r="J261" s="46"/>
      <c r="K261" s="46"/>
      <c r="L261" s="46"/>
      <c r="M261" s="46"/>
      <c r="N261" s="46"/>
      <c r="O261" s="46"/>
      <c r="P261" s="46"/>
      <c r="Q261" s="46"/>
      <c r="R261" s="46"/>
      <c r="S261" s="46"/>
      <c r="T261" s="46"/>
      <c r="U261" s="46"/>
      <c r="V261" s="46"/>
      <c r="W261" s="46"/>
      <c r="X261" s="46"/>
      <c r="Y261" s="46"/>
      <c r="Z261" s="46"/>
    </row>
    <row r="262" ht="14.25" customHeight="1">
      <c r="A262" s="57">
        <v>2.5172406E7</v>
      </c>
      <c r="B262" s="58" t="str">
        <f t="array" ref="B262">IFERROR(INDEX(UNSPSCDes,MATCH(INDIRECT(ADDRESS(ROW(),COLUMN()-1,4)),UNSPSCCode,0)),"")</f>
        <v>Tanques de combustible</v>
      </c>
      <c r="C262" s="59" t="s">
        <v>80</v>
      </c>
      <c r="D262" s="60">
        <v>5.73</v>
      </c>
      <c r="E262" s="61">
        <v>12000.0</v>
      </c>
      <c r="F262" s="62">
        <f t="shared" si="14"/>
        <v>68760</v>
      </c>
      <c r="G262" s="46"/>
      <c r="H262" s="46"/>
      <c r="I262" s="46"/>
      <c r="J262" s="46"/>
      <c r="K262" s="46"/>
      <c r="L262" s="46"/>
      <c r="M262" s="46"/>
      <c r="N262" s="46"/>
      <c r="O262" s="46"/>
      <c r="P262" s="46"/>
      <c r="Q262" s="46"/>
      <c r="R262" s="46"/>
      <c r="S262" s="46"/>
      <c r="T262" s="46"/>
      <c r="U262" s="46"/>
      <c r="V262" s="46"/>
      <c r="W262" s="46"/>
      <c r="X262" s="46"/>
      <c r="Y262" s="46"/>
      <c r="Z262" s="46"/>
    </row>
    <row r="263" ht="14.25" customHeight="1">
      <c r="A263" s="57">
        <v>4.0161513E7</v>
      </c>
      <c r="B263" s="58" t="str">
        <f t="array" ref="B263">IFERROR(INDEX(UNSPSCDes,MATCH(INDIRECT(ADDRESS(ROW(),COLUMN()-1,4)),UNSPSCCode,0)),"")</f>
        <v>Filtros de combustible</v>
      </c>
      <c r="C263" s="59" t="s">
        <v>80</v>
      </c>
      <c r="D263" s="60">
        <v>76.39</v>
      </c>
      <c r="E263" s="61">
        <v>900.0</v>
      </c>
      <c r="F263" s="62">
        <f t="shared" si="14"/>
        <v>68751</v>
      </c>
      <c r="G263" s="46"/>
      <c r="H263" s="46"/>
      <c r="I263" s="46"/>
      <c r="J263" s="46"/>
      <c r="K263" s="46"/>
      <c r="L263" s="46"/>
      <c r="M263" s="46"/>
      <c r="N263" s="46"/>
      <c r="O263" s="46"/>
      <c r="P263" s="46"/>
      <c r="Q263" s="46"/>
      <c r="R263" s="46"/>
      <c r="S263" s="46"/>
      <c r="T263" s="46"/>
      <c r="U263" s="46"/>
      <c r="V263" s="46"/>
      <c r="W263" s="46"/>
      <c r="X263" s="46"/>
      <c r="Y263" s="46"/>
      <c r="Z263" s="46"/>
    </row>
    <row r="264" ht="14.25" customHeight="1">
      <c r="A264" s="57">
        <v>1.5101506E7</v>
      </c>
      <c r="B264" s="58" t="str">
        <f t="array" ref="B264">IFERROR(INDEX(UNSPSCDes,MATCH(INDIRECT(ADDRESS(ROW(),COLUMN()-1,4)),UNSPSCCode,0)),"")</f>
        <v>Gasolina</v>
      </c>
      <c r="C264" s="59" t="s">
        <v>113</v>
      </c>
      <c r="D264" s="60">
        <v>229.05</v>
      </c>
      <c r="E264" s="61">
        <v>300.0</v>
      </c>
      <c r="F264" s="62">
        <f t="shared" si="14"/>
        <v>68715</v>
      </c>
      <c r="G264" s="46"/>
      <c r="H264" s="46"/>
      <c r="I264" s="46"/>
      <c r="J264" s="46"/>
      <c r="K264" s="46"/>
      <c r="L264" s="46"/>
      <c r="M264" s="46"/>
      <c r="N264" s="46"/>
      <c r="O264" s="46"/>
      <c r="P264" s="46"/>
      <c r="Q264" s="46"/>
      <c r="R264" s="46"/>
      <c r="S264" s="46"/>
      <c r="T264" s="46"/>
      <c r="U264" s="46"/>
      <c r="V264" s="46"/>
      <c r="W264" s="46"/>
      <c r="X264" s="46"/>
      <c r="Y264" s="46"/>
      <c r="Z264" s="46"/>
    </row>
    <row r="265" ht="14.25" customHeight="1">
      <c r="A265" s="57"/>
      <c r="B265" s="58"/>
      <c r="C265" s="59"/>
      <c r="D265" s="60"/>
      <c r="E265" s="61" t="s">
        <v>84</v>
      </c>
      <c r="F265" s="62">
        <f>SUM(F257:F264)</f>
        <v>550000</v>
      </c>
      <c r="G265" s="46"/>
      <c r="H265" s="46" t="str">
        <f>C250</f>
        <v>Bienes</v>
      </c>
      <c r="I265" s="46" t="str">
        <f>E250</f>
        <v>No</v>
      </c>
      <c r="J265" s="46" t="str">
        <f>D250</f>
        <v>Compras Menores</v>
      </c>
      <c r="K265" s="46"/>
      <c r="L265" s="46"/>
      <c r="M265" s="46"/>
      <c r="N265" s="46"/>
      <c r="O265" s="46"/>
      <c r="P265" s="46"/>
      <c r="Q265" s="46"/>
      <c r="R265" s="46"/>
      <c r="S265" s="46"/>
      <c r="T265" s="46"/>
      <c r="U265" s="46"/>
      <c r="V265" s="46"/>
      <c r="W265" s="46"/>
      <c r="X265" s="46"/>
      <c r="Y265" s="46"/>
      <c r="Z265" s="46"/>
    </row>
    <row r="266" ht="14.25" customHeight="1">
      <c r="A266" s="46"/>
      <c r="B266" s="46"/>
      <c r="C266" s="46"/>
      <c r="D266" s="46"/>
      <c r="E266" s="46"/>
      <c r="F266" s="46"/>
      <c r="G266" s="46"/>
      <c r="H266" s="46"/>
      <c r="I266" s="46"/>
      <c r="J266" s="46"/>
      <c r="K266" s="46"/>
      <c r="L266" s="46"/>
      <c r="M266" s="46"/>
      <c r="N266" s="46"/>
      <c r="O266" s="46"/>
      <c r="P266" s="46"/>
      <c r="Q266" s="46"/>
      <c r="R266" s="46"/>
      <c r="S266" s="46"/>
      <c r="T266" s="46"/>
      <c r="U266" s="46"/>
      <c r="V266" s="46"/>
      <c r="W266" s="46"/>
      <c r="X266" s="46"/>
      <c r="Y266" s="46"/>
      <c r="Z266" s="46"/>
    </row>
    <row r="267" ht="14.25" customHeight="1">
      <c r="A267" s="47" t="s">
        <v>50</v>
      </c>
      <c r="B267" s="47" t="s">
        <v>51</v>
      </c>
      <c r="C267" s="47" t="s">
        <v>52</v>
      </c>
      <c r="D267" s="47" t="s">
        <v>53</v>
      </c>
      <c r="E267" s="47" t="s">
        <v>54</v>
      </c>
      <c r="F267" s="47" t="s">
        <v>55</v>
      </c>
      <c r="G267" s="46"/>
      <c r="H267" s="46"/>
      <c r="I267" s="46"/>
      <c r="J267" s="46"/>
      <c r="K267" s="46"/>
      <c r="L267" s="46"/>
      <c r="M267" s="46"/>
      <c r="N267" s="46"/>
      <c r="O267" s="46"/>
      <c r="P267" s="46"/>
      <c r="Q267" s="46"/>
      <c r="R267" s="46"/>
      <c r="S267" s="46"/>
      <c r="T267" s="46"/>
      <c r="U267" s="46"/>
      <c r="V267" s="46"/>
      <c r="W267" s="46"/>
      <c r="X267" s="46"/>
      <c r="Y267" s="46"/>
      <c r="Z267" s="46"/>
    </row>
    <row r="268" ht="14.25" customHeight="1">
      <c r="A268" s="48" t="s">
        <v>116</v>
      </c>
      <c r="B268" s="48" t="s">
        <v>117</v>
      </c>
      <c r="C268" s="48" t="s">
        <v>58</v>
      </c>
      <c r="D268" s="48" t="s">
        <v>59</v>
      </c>
      <c r="E268" s="48" t="s">
        <v>60</v>
      </c>
      <c r="F268" s="49"/>
      <c r="G268" s="46"/>
      <c r="H268" s="46"/>
      <c r="I268" s="46"/>
      <c r="J268" s="46"/>
      <c r="K268" s="46"/>
      <c r="L268" s="46"/>
      <c r="M268" s="46"/>
      <c r="N268" s="46"/>
      <c r="O268" s="46"/>
      <c r="P268" s="46"/>
      <c r="Q268" s="46"/>
      <c r="R268" s="46"/>
      <c r="S268" s="46"/>
      <c r="T268" s="46"/>
      <c r="U268" s="46"/>
      <c r="V268" s="46"/>
      <c r="W268" s="46"/>
      <c r="X268" s="46"/>
      <c r="Y268" s="46"/>
      <c r="Z268" s="46"/>
    </row>
    <row r="269" ht="14.25" customHeight="1">
      <c r="A269" s="50" t="s">
        <v>61</v>
      </c>
      <c r="B269" s="51" t="s">
        <v>62</v>
      </c>
      <c r="C269" s="52">
        <v>46213.0</v>
      </c>
      <c r="D269" s="50" t="s">
        <v>63</v>
      </c>
      <c r="E269" s="51" t="s">
        <v>64</v>
      </c>
      <c r="F269" s="53" t="s">
        <v>65</v>
      </c>
      <c r="G269" s="46"/>
      <c r="H269" s="46"/>
      <c r="I269" s="46"/>
      <c r="J269" s="46"/>
      <c r="K269" s="46"/>
      <c r="L269" s="46"/>
      <c r="M269" s="46"/>
      <c r="N269" s="46"/>
      <c r="O269" s="46"/>
      <c r="P269" s="46"/>
      <c r="Q269" s="46"/>
      <c r="R269" s="46"/>
      <c r="S269" s="46"/>
      <c r="T269" s="46"/>
      <c r="U269" s="46"/>
      <c r="V269" s="46"/>
      <c r="W269" s="46"/>
      <c r="X269" s="46"/>
      <c r="Y269" s="46"/>
      <c r="Z269" s="46"/>
    </row>
    <row r="270" ht="14.25" customHeight="1">
      <c r="A270" s="54"/>
      <c r="B270" s="51" t="s">
        <v>66</v>
      </c>
      <c r="C270" s="49">
        <f>IF(C269="","",IF(AND(MONTH(C269)&gt;=1,MONTH(C269)&lt;=3),1,IF(AND(MONTH(C269)&gt;=4,MONTH(C269)&lt;=6),2,IF(AND(MONTH(C269)&gt;=7,MONTH(C269)&lt;=9),3,4))))</f>
        <v>3</v>
      </c>
      <c r="D270" s="54"/>
      <c r="E270" s="51" t="s">
        <v>67</v>
      </c>
      <c r="F270" s="53" t="s">
        <v>68</v>
      </c>
      <c r="G270" s="46"/>
      <c r="H270" s="46"/>
      <c r="I270" s="46"/>
      <c r="J270" s="46"/>
      <c r="K270" s="46"/>
      <c r="L270" s="46"/>
      <c r="M270" s="46"/>
      <c r="N270" s="46"/>
      <c r="O270" s="46"/>
      <c r="P270" s="46"/>
      <c r="Q270" s="46"/>
      <c r="R270" s="46"/>
      <c r="S270" s="46"/>
      <c r="T270" s="46"/>
      <c r="U270" s="46"/>
      <c r="V270" s="46"/>
      <c r="W270" s="46"/>
      <c r="X270" s="46"/>
      <c r="Y270" s="46"/>
      <c r="Z270" s="46"/>
    </row>
    <row r="271" ht="14.25" customHeight="1">
      <c r="A271" s="54"/>
      <c r="B271" s="51" t="s">
        <v>69</v>
      </c>
      <c r="C271" s="52">
        <v>46223.0</v>
      </c>
      <c r="D271" s="54"/>
      <c r="E271" s="51" t="s">
        <v>70</v>
      </c>
      <c r="F271" s="53" t="s">
        <v>71</v>
      </c>
      <c r="G271" s="46"/>
      <c r="H271" s="46"/>
      <c r="I271" s="46"/>
      <c r="J271" s="46"/>
      <c r="K271" s="46"/>
      <c r="L271" s="46"/>
      <c r="M271" s="46"/>
      <c r="N271" s="46"/>
      <c r="O271" s="46"/>
      <c r="P271" s="46"/>
      <c r="Q271" s="46"/>
      <c r="R271" s="46"/>
      <c r="S271" s="46"/>
      <c r="T271" s="46"/>
      <c r="U271" s="46"/>
      <c r="V271" s="46"/>
      <c r="W271" s="46"/>
      <c r="X271" s="46"/>
      <c r="Y271" s="46"/>
      <c r="Z271" s="46"/>
    </row>
    <row r="272" ht="14.25" customHeight="1">
      <c r="A272" s="55"/>
      <c r="B272" s="51" t="s">
        <v>66</v>
      </c>
      <c r="C272" s="49">
        <f>IF(C271="","",IF(AND(MONTH(C271)&gt;=1,MONTH(C271)&lt;=3),1,IF(AND(MONTH(C271)&gt;=4,MONTH(C271)&lt;=6),2,IF(AND(MONTH(C271)&gt;=7,MONTH(C271)&lt;=9),3,4))))</f>
        <v>3</v>
      </c>
      <c r="D272" s="55"/>
      <c r="E272" s="51" t="s">
        <v>72</v>
      </c>
      <c r="F272" s="53" t="s">
        <v>73</v>
      </c>
      <c r="G272" s="46"/>
      <c r="H272" s="46"/>
      <c r="I272" s="46"/>
      <c r="J272" s="46"/>
      <c r="K272" s="46"/>
      <c r="L272" s="46"/>
      <c r="M272" s="46"/>
      <c r="N272" s="46"/>
      <c r="O272" s="46"/>
      <c r="P272" s="46"/>
      <c r="Q272" s="46"/>
      <c r="R272" s="46"/>
      <c r="S272" s="46"/>
      <c r="T272" s="46"/>
      <c r="U272" s="46"/>
      <c r="V272" s="46"/>
      <c r="W272" s="46"/>
      <c r="X272" s="46"/>
      <c r="Y272" s="46"/>
      <c r="Z272" s="46"/>
    </row>
    <row r="273" ht="14.25" customHeight="1">
      <c r="A273" s="46"/>
      <c r="B273" s="46"/>
      <c r="C273" s="46"/>
      <c r="D273" s="46"/>
      <c r="E273" s="46"/>
      <c r="F273" s="46"/>
      <c r="G273" s="46"/>
      <c r="H273" s="46"/>
      <c r="I273" s="46"/>
      <c r="J273" s="46"/>
      <c r="K273" s="46"/>
      <c r="L273" s="46"/>
      <c r="M273" s="46"/>
      <c r="N273" s="46"/>
      <c r="O273" s="46"/>
      <c r="P273" s="46"/>
      <c r="Q273" s="46"/>
      <c r="R273" s="46"/>
      <c r="S273" s="46"/>
      <c r="T273" s="46"/>
      <c r="U273" s="46"/>
      <c r="V273" s="46"/>
      <c r="W273" s="46"/>
      <c r="X273" s="46"/>
      <c r="Y273" s="46"/>
      <c r="Z273" s="46"/>
    </row>
    <row r="274" ht="14.25" customHeight="1">
      <c r="A274" s="56" t="s">
        <v>74</v>
      </c>
      <c r="B274" s="56" t="s">
        <v>75</v>
      </c>
      <c r="C274" s="56" t="s">
        <v>76</v>
      </c>
      <c r="D274" s="56" t="s">
        <v>77</v>
      </c>
      <c r="E274" s="56" t="s">
        <v>78</v>
      </c>
      <c r="F274" s="56" t="s">
        <v>79</v>
      </c>
      <c r="G274" s="46"/>
      <c r="H274" s="46"/>
      <c r="I274" s="46"/>
      <c r="J274" s="46"/>
      <c r="K274" s="46"/>
      <c r="L274" s="46"/>
      <c r="M274" s="46"/>
      <c r="N274" s="46"/>
      <c r="O274" s="46"/>
      <c r="P274" s="46"/>
      <c r="Q274" s="46"/>
      <c r="R274" s="46"/>
      <c r="S274" s="46"/>
      <c r="T274" s="46"/>
      <c r="U274" s="46"/>
      <c r="V274" s="46"/>
      <c r="W274" s="46"/>
      <c r="X274" s="46"/>
      <c r="Y274" s="46"/>
      <c r="Z274" s="46"/>
    </row>
    <row r="275" ht="14.25" customHeight="1">
      <c r="A275" s="57">
        <v>1.5101506E7</v>
      </c>
      <c r="B275" s="58" t="str">
        <f t="array" ref="B275">IFERROR(INDEX(UNSPSCDes,MATCH(INDIRECT(ADDRESS(ROW(),COLUMN()-1,4)),UNSPSCCode,0)),"")</f>
        <v>Gasolina</v>
      </c>
      <c r="C275" s="59" t="s">
        <v>113</v>
      </c>
      <c r="D275" s="60">
        <v>229.17</v>
      </c>
      <c r="E275" s="61">
        <v>300.0</v>
      </c>
      <c r="F275" s="62">
        <f t="shared" ref="F275:F282" si="15">INDIRECT(ADDRESS(ROW(),COLUMN()-2,4))*INDIRECT(ADDRESS(ROW(),COLUMN()-1,4))</f>
        <v>68751</v>
      </c>
      <c r="G275" s="46"/>
      <c r="H275" s="46"/>
      <c r="I275" s="46"/>
      <c r="J275" s="46"/>
      <c r="K275" s="46"/>
      <c r="L275" s="46"/>
      <c r="M275" s="46"/>
      <c r="N275" s="46"/>
      <c r="O275" s="46"/>
      <c r="P275" s="46"/>
      <c r="Q275" s="46"/>
      <c r="R275" s="46"/>
      <c r="S275" s="46"/>
      <c r="T275" s="46"/>
      <c r="U275" s="46"/>
      <c r="V275" s="46"/>
      <c r="W275" s="46"/>
      <c r="X275" s="46"/>
      <c r="Y275" s="46"/>
      <c r="Z275" s="46"/>
    </row>
    <row r="276" ht="14.25" customHeight="1">
      <c r="A276" s="57">
        <v>1.5101506E7</v>
      </c>
      <c r="B276" s="58" t="str">
        <f t="array" ref="B276">IFERROR(INDEX(UNSPSCDes,MATCH(INDIRECT(ADDRESS(ROW(),COLUMN()-1,4)),UNSPSCCode,0)),"")</f>
        <v>Gasolina</v>
      </c>
      <c r="C276" s="59" t="s">
        <v>113</v>
      </c>
      <c r="D276" s="60">
        <v>229.17</v>
      </c>
      <c r="E276" s="61">
        <v>300.0</v>
      </c>
      <c r="F276" s="62">
        <f t="shared" si="15"/>
        <v>68751</v>
      </c>
      <c r="G276" s="46"/>
      <c r="H276" s="46"/>
      <c r="I276" s="46"/>
      <c r="J276" s="46"/>
      <c r="K276" s="46"/>
      <c r="L276" s="46"/>
      <c r="M276" s="46"/>
      <c r="N276" s="46"/>
      <c r="O276" s="46"/>
      <c r="P276" s="46"/>
      <c r="Q276" s="46"/>
      <c r="R276" s="46"/>
      <c r="S276" s="46"/>
      <c r="T276" s="46"/>
      <c r="U276" s="46"/>
      <c r="V276" s="46"/>
      <c r="W276" s="46"/>
      <c r="X276" s="46"/>
      <c r="Y276" s="46"/>
      <c r="Z276" s="46"/>
    </row>
    <row r="277" ht="14.25" customHeight="1">
      <c r="A277" s="57">
        <v>1.5101506E7</v>
      </c>
      <c r="B277" s="58" t="str">
        <f t="array" ref="B277">IFERROR(INDEX(UNSPSCDes,MATCH(INDIRECT(ADDRESS(ROW(),COLUMN()-1,4)),UNSPSCCode,0)),"")</f>
        <v>Gasolina</v>
      </c>
      <c r="C277" s="59" t="s">
        <v>113</v>
      </c>
      <c r="D277" s="60">
        <v>229.17</v>
      </c>
      <c r="E277" s="61">
        <v>300.0</v>
      </c>
      <c r="F277" s="62">
        <f t="shared" si="15"/>
        <v>68751</v>
      </c>
      <c r="G277" s="46"/>
      <c r="H277" s="46"/>
      <c r="I277" s="46"/>
      <c r="J277" s="46"/>
      <c r="K277" s="46"/>
      <c r="L277" s="46"/>
      <c r="M277" s="46"/>
      <c r="N277" s="46"/>
      <c r="O277" s="46"/>
      <c r="P277" s="46"/>
      <c r="Q277" s="46"/>
      <c r="R277" s="46"/>
      <c r="S277" s="46"/>
      <c r="T277" s="46"/>
      <c r="U277" s="46"/>
      <c r="V277" s="46"/>
      <c r="W277" s="46"/>
      <c r="X277" s="46"/>
      <c r="Y277" s="46"/>
      <c r="Z277" s="46"/>
    </row>
    <row r="278" ht="14.25" customHeight="1">
      <c r="A278" s="57">
        <v>4.0161513E7</v>
      </c>
      <c r="B278" s="58" t="str">
        <f t="array" ref="B278">IFERROR(INDEX(UNSPSCDes,MATCH(INDIRECT(ADDRESS(ROW(),COLUMN()-1,4)),UNSPSCCode,0)),"")</f>
        <v>Filtros de combustible</v>
      </c>
      <c r="C278" s="59" t="s">
        <v>80</v>
      </c>
      <c r="D278" s="60">
        <v>76.39</v>
      </c>
      <c r="E278" s="61">
        <v>900.0</v>
      </c>
      <c r="F278" s="62">
        <f t="shared" si="15"/>
        <v>68751</v>
      </c>
      <c r="G278" s="46"/>
      <c r="H278" s="46"/>
      <c r="I278" s="46"/>
      <c r="J278" s="46"/>
      <c r="K278" s="46"/>
      <c r="L278" s="46"/>
      <c r="M278" s="46"/>
      <c r="N278" s="46"/>
      <c r="O278" s="46"/>
      <c r="P278" s="46"/>
      <c r="Q278" s="46"/>
      <c r="R278" s="46"/>
      <c r="S278" s="46"/>
      <c r="T278" s="46"/>
      <c r="U278" s="46"/>
      <c r="V278" s="46"/>
      <c r="W278" s="46"/>
      <c r="X278" s="46"/>
      <c r="Y278" s="46"/>
      <c r="Z278" s="46"/>
    </row>
    <row r="279" ht="14.25" customHeight="1">
      <c r="A279" s="57">
        <v>4.0151532E7</v>
      </c>
      <c r="B279" s="58" t="str">
        <f t="array" ref="B279">IFERROR(INDEX(UNSPSCDes,MATCH(INDIRECT(ADDRESS(ROW(),COLUMN()-1,4)),UNSPSCCode,0)),"")</f>
        <v>Bombas de combustible</v>
      </c>
      <c r="C279" s="59" t="s">
        <v>80</v>
      </c>
      <c r="D279" s="60">
        <v>10.58</v>
      </c>
      <c r="E279" s="61">
        <v>6500.0</v>
      </c>
      <c r="F279" s="62">
        <f t="shared" si="15"/>
        <v>68770</v>
      </c>
      <c r="G279" s="46"/>
      <c r="H279" s="46"/>
      <c r="I279" s="46"/>
      <c r="J279" s="46"/>
      <c r="K279" s="46"/>
      <c r="L279" s="46"/>
      <c r="M279" s="46"/>
      <c r="N279" s="46"/>
      <c r="O279" s="46"/>
      <c r="P279" s="46"/>
      <c r="Q279" s="46"/>
      <c r="R279" s="46"/>
      <c r="S279" s="46"/>
      <c r="T279" s="46"/>
      <c r="U279" s="46"/>
      <c r="V279" s="46"/>
      <c r="W279" s="46"/>
      <c r="X279" s="46"/>
      <c r="Y279" s="46"/>
      <c r="Z279" s="46"/>
    </row>
    <row r="280" ht="14.25" customHeight="1">
      <c r="A280" s="57">
        <v>2.5172406E7</v>
      </c>
      <c r="B280" s="58" t="str">
        <f t="array" ref="B280">IFERROR(INDEX(UNSPSCDes,MATCH(INDIRECT(ADDRESS(ROW(),COLUMN()-1,4)),UNSPSCCode,0)),"")</f>
        <v>Tanques de combustible</v>
      </c>
      <c r="C280" s="59" t="s">
        <v>80</v>
      </c>
      <c r="D280" s="60">
        <v>5.73</v>
      </c>
      <c r="E280" s="61">
        <v>12000.0</v>
      </c>
      <c r="F280" s="62">
        <f t="shared" si="15"/>
        <v>68760</v>
      </c>
      <c r="G280" s="46"/>
      <c r="H280" s="46"/>
      <c r="I280" s="46"/>
      <c r="J280" s="46"/>
      <c r="K280" s="46"/>
      <c r="L280" s="46"/>
      <c r="M280" s="46"/>
      <c r="N280" s="46"/>
      <c r="O280" s="46"/>
      <c r="P280" s="46"/>
      <c r="Q280" s="46"/>
      <c r="R280" s="46"/>
      <c r="S280" s="46"/>
      <c r="T280" s="46"/>
      <c r="U280" s="46"/>
      <c r="V280" s="46"/>
      <c r="W280" s="46"/>
      <c r="X280" s="46"/>
      <c r="Y280" s="46"/>
      <c r="Z280" s="46"/>
    </row>
    <row r="281" ht="14.25" customHeight="1">
      <c r="A281" s="57">
        <v>4.0161513E7</v>
      </c>
      <c r="B281" s="58" t="str">
        <f t="array" ref="B281">IFERROR(INDEX(UNSPSCDes,MATCH(INDIRECT(ADDRESS(ROW(),COLUMN()-1,4)),UNSPSCCode,0)),"")</f>
        <v>Filtros de combustible</v>
      </c>
      <c r="C281" s="59" t="s">
        <v>80</v>
      </c>
      <c r="D281" s="60">
        <v>76.39</v>
      </c>
      <c r="E281" s="61">
        <v>900.0</v>
      </c>
      <c r="F281" s="62">
        <f t="shared" si="15"/>
        <v>68751</v>
      </c>
      <c r="G281" s="46"/>
      <c r="H281" s="46"/>
      <c r="I281" s="46"/>
      <c r="J281" s="46"/>
      <c r="K281" s="46"/>
      <c r="L281" s="46"/>
      <c r="M281" s="46"/>
      <c r="N281" s="46"/>
      <c r="O281" s="46"/>
      <c r="P281" s="46"/>
      <c r="Q281" s="46"/>
      <c r="R281" s="46"/>
      <c r="S281" s="46"/>
      <c r="T281" s="46"/>
      <c r="U281" s="46"/>
      <c r="V281" s="46"/>
      <c r="W281" s="46"/>
      <c r="X281" s="46"/>
      <c r="Y281" s="46"/>
      <c r="Z281" s="46"/>
    </row>
    <row r="282" ht="14.25" customHeight="1">
      <c r="A282" s="57">
        <v>1.5101506E7</v>
      </c>
      <c r="B282" s="58" t="str">
        <f t="array" ref="B282">IFERROR(INDEX(UNSPSCDes,MATCH(INDIRECT(ADDRESS(ROW(),COLUMN()-1,4)),UNSPSCCode,0)),"")</f>
        <v>Gasolina</v>
      </c>
      <c r="C282" s="59" t="s">
        <v>113</v>
      </c>
      <c r="D282" s="60">
        <v>229.05</v>
      </c>
      <c r="E282" s="61">
        <v>300.0</v>
      </c>
      <c r="F282" s="62">
        <f t="shared" si="15"/>
        <v>68715</v>
      </c>
      <c r="G282" s="46"/>
      <c r="H282" s="46"/>
      <c r="I282" s="46"/>
      <c r="J282" s="46"/>
      <c r="K282" s="46"/>
      <c r="L282" s="46"/>
      <c r="M282" s="46"/>
      <c r="N282" s="46"/>
      <c r="O282" s="46"/>
      <c r="P282" s="46"/>
      <c r="Q282" s="46"/>
      <c r="R282" s="46"/>
      <c r="S282" s="46"/>
      <c r="T282" s="46"/>
      <c r="U282" s="46"/>
      <c r="V282" s="46"/>
      <c r="W282" s="46"/>
      <c r="X282" s="46"/>
      <c r="Y282" s="46"/>
      <c r="Z282" s="46"/>
    </row>
    <row r="283" ht="14.25" customHeight="1">
      <c r="A283" s="57"/>
      <c r="B283" s="58"/>
      <c r="C283" s="59"/>
      <c r="D283" s="60"/>
      <c r="E283" s="61" t="s">
        <v>84</v>
      </c>
      <c r="F283" s="62">
        <f>SUM(F275:F282)</f>
        <v>550000</v>
      </c>
      <c r="G283" s="46"/>
      <c r="H283" s="46" t="str">
        <f>C268</f>
        <v>Bienes</v>
      </c>
      <c r="I283" s="46" t="str">
        <f>E268</f>
        <v>No</v>
      </c>
      <c r="J283" s="46" t="str">
        <f>D268</f>
        <v>Compras Menores</v>
      </c>
      <c r="K283" s="46"/>
      <c r="L283" s="46"/>
      <c r="M283" s="46"/>
      <c r="N283" s="46"/>
      <c r="O283" s="46"/>
      <c r="P283" s="46"/>
      <c r="Q283" s="46"/>
      <c r="R283" s="46"/>
      <c r="S283" s="46"/>
      <c r="T283" s="46"/>
      <c r="U283" s="46"/>
      <c r="V283" s="46"/>
      <c r="W283" s="46"/>
      <c r="X283" s="46"/>
      <c r="Y283" s="46"/>
      <c r="Z283" s="46"/>
    </row>
    <row r="284" ht="14.25" customHeight="1">
      <c r="A284" s="46"/>
      <c r="B284" s="46"/>
      <c r="C284" s="46"/>
      <c r="D284" s="46"/>
      <c r="E284" s="46"/>
      <c r="F284" s="46"/>
      <c r="G284" s="46"/>
      <c r="H284" s="46"/>
      <c r="I284" s="46"/>
      <c r="J284" s="46"/>
      <c r="K284" s="46"/>
      <c r="L284" s="46"/>
      <c r="M284" s="46"/>
      <c r="N284" s="46"/>
      <c r="O284" s="46"/>
      <c r="P284" s="46"/>
      <c r="Q284" s="46"/>
      <c r="R284" s="46"/>
      <c r="S284" s="46"/>
      <c r="T284" s="46"/>
      <c r="U284" s="46"/>
      <c r="V284" s="46"/>
      <c r="W284" s="46"/>
      <c r="X284" s="46"/>
      <c r="Y284" s="46"/>
      <c r="Z284" s="46"/>
    </row>
    <row r="285" ht="14.25" customHeight="1">
      <c r="A285" s="47" t="s">
        <v>50</v>
      </c>
      <c r="B285" s="47" t="s">
        <v>51</v>
      </c>
      <c r="C285" s="47" t="s">
        <v>52</v>
      </c>
      <c r="D285" s="47" t="s">
        <v>53</v>
      </c>
      <c r="E285" s="47" t="s">
        <v>54</v>
      </c>
      <c r="F285" s="47" t="s">
        <v>55</v>
      </c>
      <c r="G285" s="46"/>
      <c r="H285" s="46"/>
      <c r="I285" s="46"/>
      <c r="J285" s="46"/>
      <c r="K285" s="46"/>
      <c r="L285" s="46"/>
      <c r="M285" s="46"/>
      <c r="N285" s="46"/>
      <c r="O285" s="46"/>
      <c r="P285" s="46"/>
      <c r="Q285" s="46"/>
      <c r="R285" s="46"/>
      <c r="S285" s="46"/>
      <c r="T285" s="46"/>
      <c r="U285" s="46"/>
      <c r="V285" s="46"/>
      <c r="W285" s="46"/>
      <c r="X285" s="46"/>
      <c r="Y285" s="46"/>
      <c r="Z285" s="46"/>
    </row>
    <row r="286" ht="14.25" customHeight="1">
      <c r="A286" s="48" t="s">
        <v>118</v>
      </c>
      <c r="B286" s="48" t="s">
        <v>119</v>
      </c>
      <c r="C286" s="48" t="s">
        <v>58</v>
      </c>
      <c r="D286" s="48" t="s">
        <v>59</v>
      </c>
      <c r="E286" s="48" t="s">
        <v>60</v>
      </c>
      <c r="F286" s="49"/>
      <c r="G286" s="46"/>
      <c r="H286" s="46"/>
      <c r="I286" s="46"/>
      <c r="J286" s="46"/>
      <c r="K286" s="46"/>
      <c r="L286" s="46"/>
      <c r="M286" s="46"/>
      <c r="N286" s="46"/>
      <c r="O286" s="46"/>
      <c r="P286" s="46"/>
      <c r="Q286" s="46"/>
      <c r="R286" s="46"/>
      <c r="S286" s="46"/>
      <c r="T286" s="46"/>
      <c r="U286" s="46"/>
      <c r="V286" s="46"/>
      <c r="W286" s="46"/>
      <c r="X286" s="46"/>
      <c r="Y286" s="46"/>
      <c r="Z286" s="46"/>
    </row>
    <row r="287" ht="14.25" customHeight="1">
      <c r="A287" s="50" t="s">
        <v>61</v>
      </c>
      <c r="B287" s="51" t="s">
        <v>62</v>
      </c>
      <c r="C287" s="52">
        <v>46213.0</v>
      </c>
      <c r="D287" s="50" t="s">
        <v>63</v>
      </c>
      <c r="E287" s="51" t="s">
        <v>64</v>
      </c>
      <c r="F287" s="53" t="s">
        <v>65</v>
      </c>
      <c r="G287" s="46"/>
      <c r="H287" s="46"/>
      <c r="I287" s="46"/>
      <c r="J287" s="46"/>
      <c r="K287" s="46"/>
      <c r="L287" s="46"/>
      <c r="M287" s="46"/>
      <c r="N287" s="46"/>
      <c r="O287" s="46"/>
      <c r="P287" s="46"/>
      <c r="Q287" s="46"/>
      <c r="R287" s="46"/>
      <c r="S287" s="46"/>
      <c r="T287" s="46"/>
      <c r="U287" s="46"/>
      <c r="V287" s="46"/>
      <c r="W287" s="46"/>
      <c r="X287" s="46"/>
      <c r="Y287" s="46"/>
      <c r="Z287" s="46"/>
    </row>
    <row r="288" ht="14.25" customHeight="1">
      <c r="A288" s="54"/>
      <c r="B288" s="51" t="s">
        <v>66</v>
      </c>
      <c r="C288" s="49">
        <f>IF(C287="","",IF(AND(MONTH(C287)&gt;=1,MONTH(C287)&lt;=3),1,IF(AND(MONTH(C287)&gt;=4,MONTH(C287)&lt;=6),2,IF(AND(MONTH(C287)&gt;=7,MONTH(C287)&lt;=9),3,4))))</f>
        <v>3</v>
      </c>
      <c r="D288" s="54"/>
      <c r="E288" s="51" t="s">
        <v>67</v>
      </c>
      <c r="F288" s="53" t="s">
        <v>68</v>
      </c>
      <c r="G288" s="46"/>
      <c r="H288" s="46"/>
      <c r="I288" s="46"/>
      <c r="J288" s="46"/>
      <c r="K288" s="46"/>
      <c r="L288" s="46"/>
      <c r="M288" s="46"/>
      <c r="N288" s="46"/>
      <c r="O288" s="46"/>
      <c r="P288" s="46"/>
      <c r="Q288" s="46"/>
      <c r="R288" s="46"/>
      <c r="S288" s="46"/>
      <c r="T288" s="46"/>
      <c r="U288" s="46"/>
      <c r="V288" s="46"/>
      <c r="W288" s="46"/>
      <c r="X288" s="46"/>
      <c r="Y288" s="46"/>
      <c r="Z288" s="46"/>
    </row>
    <row r="289" ht="14.25" customHeight="1">
      <c r="A289" s="54"/>
      <c r="B289" s="51" t="s">
        <v>69</v>
      </c>
      <c r="C289" s="52">
        <v>46223.0</v>
      </c>
      <c r="D289" s="54"/>
      <c r="E289" s="51" t="s">
        <v>70</v>
      </c>
      <c r="F289" s="53" t="s">
        <v>71</v>
      </c>
      <c r="G289" s="46"/>
      <c r="H289" s="46"/>
      <c r="I289" s="46"/>
      <c r="J289" s="46"/>
      <c r="K289" s="46"/>
      <c r="L289" s="46"/>
      <c r="M289" s="46"/>
      <c r="N289" s="46"/>
      <c r="O289" s="46"/>
      <c r="P289" s="46"/>
      <c r="Q289" s="46"/>
      <c r="R289" s="46"/>
      <c r="S289" s="46"/>
      <c r="T289" s="46"/>
      <c r="U289" s="46"/>
      <c r="V289" s="46"/>
      <c r="W289" s="46"/>
      <c r="X289" s="46"/>
      <c r="Y289" s="46"/>
      <c r="Z289" s="46"/>
    </row>
    <row r="290" ht="14.25" customHeight="1">
      <c r="A290" s="55"/>
      <c r="B290" s="51" t="s">
        <v>66</v>
      </c>
      <c r="C290" s="49">
        <f>IF(C289="","",IF(AND(MONTH(C289)&gt;=1,MONTH(C289)&lt;=3),1,IF(AND(MONTH(C289)&gt;=4,MONTH(C289)&lt;=6),2,IF(AND(MONTH(C289)&gt;=7,MONTH(C289)&lt;=9),3,4))))</f>
        <v>3</v>
      </c>
      <c r="D290" s="55"/>
      <c r="E290" s="51" t="s">
        <v>72</v>
      </c>
      <c r="F290" s="53" t="s">
        <v>73</v>
      </c>
      <c r="G290" s="46"/>
      <c r="H290" s="46"/>
      <c r="I290" s="46"/>
      <c r="J290" s="46"/>
      <c r="K290" s="46"/>
      <c r="L290" s="46"/>
      <c r="M290" s="46"/>
      <c r="N290" s="46"/>
      <c r="O290" s="46"/>
      <c r="P290" s="46"/>
      <c r="Q290" s="46"/>
      <c r="R290" s="46"/>
      <c r="S290" s="46"/>
      <c r="T290" s="46"/>
      <c r="U290" s="46"/>
      <c r="V290" s="46"/>
      <c r="W290" s="46"/>
      <c r="X290" s="46"/>
      <c r="Y290" s="46"/>
      <c r="Z290" s="46"/>
    </row>
    <row r="291" ht="14.25" customHeight="1">
      <c r="A291" s="46"/>
      <c r="B291" s="46"/>
      <c r="C291" s="46"/>
      <c r="D291" s="46"/>
      <c r="E291" s="46"/>
      <c r="F291" s="46"/>
      <c r="G291" s="46"/>
      <c r="H291" s="46"/>
      <c r="I291" s="46"/>
      <c r="J291" s="46"/>
      <c r="K291" s="46"/>
      <c r="L291" s="46"/>
      <c r="M291" s="46"/>
      <c r="N291" s="46"/>
      <c r="O291" s="46"/>
      <c r="P291" s="46"/>
      <c r="Q291" s="46"/>
      <c r="R291" s="46"/>
      <c r="S291" s="46"/>
      <c r="T291" s="46"/>
      <c r="U291" s="46"/>
      <c r="V291" s="46"/>
      <c r="W291" s="46"/>
      <c r="X291" s="46"/>
      <c r="Y291" s="46"/>
      <c r="Z291" s="46"/>
    </row>
    <row r="292" ht="14.25" customHeight="1">
      <c r="A292" s="56" t="s">
        <v>74</v>
      </c>
      <c r="B292" s="56" t="s">
        <v>75</v>
      </c>
      <c r="C292" s="56" t="s">
        <v>76</v>
      </c>
      <c r="D292" s="56" t="s">
        <v>77</v>
      </c>
      <c r="E292" s="56" t="s">
        <v>78</v>
      </c>
      <c r="F292" s="56" t="s">
        <v>79</v>
      </c>
      <c r="G292" s="46"/>
      <c r="H292" s="46"/>
      <c r="I292" s="46"/>
      <c r="J292" s="46"/>
      <c r="K292" s="46"/>
      <c r="L292" s="46"/>
      <c r="M292" s="46"/>
      <c r="N292" s="46"/>
      <c r="O292" s="46"/>
      <c r="P292" s="46"/>
      <c r="Q292" s="46"/>
      <c r="R292" s="46"/>
      <c r="S292" s="46"/>
      <c r="T292" s="46"/>
      <c r="U292" s="46"/>
      <c r="V292" s="46"/>
      <c r="W292" s="46"/>
      <c r="X292" s="46"/>
      <c r="Y292" s="46"/>
      <c r="Z292" s="46"/>
    </row>
    <row r="293" ht="14.25" customHeight="1">
      <c r="A293" s="57">
        <v>1.5101505E7</v>
      </c>
      <c r="B293" s="58" t="str">
        <f t="array" ref="B293">IFERROR(INDEX(UNSPSCDes,MATCH(INDIRECT(ADDRESS(ROW(),COLUMN()-1,4)),UNSPSCCode,0)),"")</f>
        <v>Combustible diesel</v>
      </c>
      <c r="C293" s="59" t="s">
        <v>113</v>
      </c>
      <c r="D293" s="60">
        <v>725.53</v>
      </c>
      <c r="E293" s="61">
        <v>280.0</v>
      </c>
      <c r="F293" s="62">
        <f t="shared" ref="F293:F300" si="16">INDIRECT(ADDRESS(ROW(),COLUMN()-2,4))*INDIRECT(ADDRESS(ROW(),COLUMN()-1,4))</f>
        <v>203148.4</v>
      </c>
      <c r="G293" s="46"/>
      <c r="H293" s="46"/>
      <c r="I293" s="46"/>
      <c r="J293" s="46"/>
      <c r="K293" s="46"/>
      <c r="L293" s="46"/>
      <c r="M293" s="46"/>
      <c r="N293" s="46"/>
      <c r="O293" s="46"/>
      <c r="P293" s="46"/>
      <c r="Q293" s="46"/>
      <c r="R293" s="46"/>
      <c r="S293" s="46"/>
      <c r="T293" s="46"/>
      <c r="U293" s="46"/>
      <c r="V293" s="46"/>
      <c r="W293" s="46"/>
      <c r="X293" s="46"/>
      <c r="Y293" s="46"/>
      <c r="Z293" s="46"/>
    </row>
    <row r="294" ht="14.25" customHeight="1">
      <c r="A294" s="57">
        <v>1.5101505E7</v>
      </c>
      <c r="B294" s="58" t="str">
        <f t="array" ref="B294">IFERROR(INDEX(UNSPSCDes,MATCH(INDIRECT(ADDRESS(ROW(),COLUMN()-1,4)),UNSPSCCode,0)),"")</f>
        <v>Combustible diesel</v>
      </c>
      <c r="C294" s="59" t="s">
        <v>113</v>
      </c>
      <c r="D294" s="60">
        <v>725.53</v>
      </c>
      <c r="E294" s="61">
        <v>280.0</v>
      </c>
      <c r="F294" s="62">
        <f t="shared" si="16"/>
        <v>203148.4</v>
      </c>
      <c r="G294" s="46"/>
      <c r="H294" s="46"/>
      <c r="I294" s="46"/>
      <c r="J294" s="46"/>
      <c r="K294" s="46"/>
      <c r="L294" s="46"/>
      <c r="M294" s="46"/>
      <c r="N294" s="46"/>
      <c r="O294" s="46"/>
      <c r="P294" s="46"/>
      <c r="Q294" s="46"/>
      <c r="R294" s="46"/>
      <c r="S294" s="46"/>
      <c r="T294" s="46"/>
      <c r="U294" s="46"/>
      <c r="V294" s="46"/>
      <c r="W294" s="46"/>
      <c r="X294" s="46"/>
      <c r="Y294" s="46"/>
      <c r="Z294" s="46"/>
    </row>
    <row r="295" ht="14.25" customHeight="1">
      <c r="A295" s="57">
        <v>1.5101505E7</v>
      </c>
      <c r="B295" s="58" t="str">
        <f t="array" ref="B295">IFERROR(INDEX(UNSPSCDes,MATCH(INDIRECT(ADDRESS(ROW(),COLUMN()-1,4)),UNSPSCCode,0)),"")</f>
        <v>Combustible diesel</v>
      </c>
      <c r="C295" s="59" t="s">
        <v>113</v>
      </c>
      <c r="D295" s="60">
        <v>725.45</v>
      </c>
      <c r="E295" s="61">
        <v>280.0</v>
      </c>
      <c r="F295" s="62">
        <f t="shared" si="16"/>
        <v>203126</v>
      </c>
      <c r="G295" s="46"/>
      <c r="H295" s="46"/>
      <c r="I295" s="46"/>
      <c r="J295" s="46"/>
      <c r="K295" s="46"/>
      <c r="L295" s="46"/>
      <c r="M295" s="46"/>
      <c r="N295" s="46"/>
      <c r="O295" s="46"/>
      <c r="P295" s="46"/>
      <c r="Q295" s="46"/>
      <c r="R295" s="46"/>
      <c r="S295" s="46"/>
      <c r="T295" s="46"/>
      <c r="U295" s="46"/>
      <c r="V295" s="46"/>
      <c r="W295" s="46"/>
      <c r="X295" s="46"/>
      <c r="Y295" s="46"/>
      <c r="Z295" s="46"/>
    </row>
    <row r="296" ht="14.25" customHeight="1">
      <c r="A296" s="57">
        <v>4.0161513E7</v>
      </c>
      <c r="B296" s="58" t="str">
        <f t="array" ref="B296">IFERROR(INDEX(UNSPSCDes,MATCH(INDIRECT(ADDRESS(ROW(),COLUMN()-1,4)),UNSPSCCode,0)),"")</f>
        <v>Filtros de combustible</v>
      </c>
      <c r="C296" s="59" t="s">
        <v>80</v>
      </c>
      <c r="D296" s="60">
        <v>225.64</v>
      </c>
      <c r="E296" s="61">
        <v>900.0</v>
      </c>
      <c r="F296" s="62">
        <f t="shared" si="16"/>
        <v>203076</v>
      </c>
      <c r="G296" s="46"/>
      <c r="H296" s="46"/>
      <c r="I296" s="46"/>
      <c r="J296" s="46"/>
      <c r="K296" s="46"/>
      <c r="L296" s="46"/>
      <c r="M296" s="46"/>
      <c r="N296" s="46"/>
      <c r="O296" s="46"/>
      <c r="P296" s="46"/>
      <c r="Q296" s="46"/>
      <c r="R296" s="46"/>
      <c r="S296" s="46"/>
      <c r="T296" s="46"/>
      <c r="U296" s="46"/>
      <c r="V296" s="46"/>
      <c r="W296" s="46"/>
      <c r="X296" s="46"/>
      <c r="Y296" s="46"/>
      <c r="Z296" s="46"/>
    </row>
    <row r="297" ht="14.25" customHeight="1">
      <c r="A297" s="57">
        <v>4.0151532E7</v>
      </c>
      <c r="B297" s="58" t="str">
        <f t="array" ref="B297">IFERROR(INDEX(UNSPSCDes,MATCH(INDIRECT(ADDRESS(ROW(),COLUMN()-1,4)),UNSPSCCode,0)),"")</f>
        <v>Bombas de combustible</v>
      </c>
      <c r="C297" s="59" t="s">
        <v>80</v>
      </c>
      <c r="D297" s="60">
        <v>31.25</v>
      </c>
      <c r="E297" s="61">
        <v>6500.0</v>
      </c>
      <c r="F297" s="62">
        <f t="shared" si="16"/>
        <v>203125</v>
      </c>
      <c r="G297" s="46"/>
      <c r="H297" s="46"/>
      <c r="I297" s="46"/>
      <c r="J297" s="46"/>
      <c r="K297" s="46"/>
      <c r="L297" s="46"/>
      <c r="M297" s="46"/>
      <c r="N297" s="46"/>
      <c r="O297" s="46"/>
      <c r="P297" s="46"/>
      <c r="Q297" s="46"/>
      <c r="R297" s="46"/>
      <c r="S297" s="46"/>
      <c r="T297" s="46"/>
      <c r="U297" s="46"/>
      <c r="V297" s="46"/>
      <c r="W297" s="46"/>
      <c r="X297" s="46"/>
      <c r="Y297" s="46"/>
      <c r="Z297" s="46"/>
    </row>
    <row r="298" ht="14.25" customHeight="1">
      <c r="A298" s="57">
        <v>2.5172406E7</v>
      </c>
      <c r="B298" s="58" t="str">
        <f t="array" ref="B298">IFERROR(INDEX(UNSPSCDes,MATCH(INDIRECT(ADDRESS(ROW(),COLUMN()-1,4)),UNSPSCCode,0)),"")</f>
        <v>Tanques de combustible</v>
      </c>
      <c r="C298" s="59" t="s">
        <v>80</v>
      </c>
      <c r="D298" s="60">
        <v>16.93</v>
      </c>
      <c r="E298" s="61">
        <v>12000.0</v>
      </c>
      <c r="F298" s="62">
        <f t="shared" si="16"/>
        <v>203160</v>
      </c>
      <c r="G298" s="46"/>
      <c r="H298" s="46"/>
      <c r="I298" s="46"/>
      <c r="J298" s="46"/>
      <c r="K298" s="46"/>
      <c r="L298" s="46"/>
      <c r="M298" s="46"/>
      <c r="N298" s="46"/>
      <c r="O298" s="46"/>
      <c r="P298" s="46"/>
      <c r="Q298" s="46"/>
      <c r="R298" s="46"/>
      <c r="S298" s="46"/>
      <c r="T298" s="46"/>
      <c r="U298" s="46"/>
      <c r="V298" s="46"/>
      <c r="W298" s="46"/>
      <c r="X298" s="46"/>
      <c r="Y298" s="46"/>
      <c r="Z298" s="46"/>
    </row>
    <row r="299" ht="14.25" customHeight="1">
      <c r="A299" s="57">
        <v>4.0161513E7</v>
      </c>
      <c r="B299" s="58" t="str">
        <f t="array" ref="B299">IFERROR(INDEX(UNSPSCDes,MATCH(INDIRECT(ADDRESS(ROW(),COLUMN()-1,4)),UNSPSCCode,0)),"")</f>
        <v>Filtros de combustible</v>
      </c>
      <c r="C299" s="59" t="s">
        <v>80</v>
      </c>
      <c r="D299" s="60">
        <v>225.69</v>
      </c>
      <c r="E299" s="61">
        <v>900.0</v>
      </c>
      <c r="F299" s="62">
        <f t="shared" si="16"/>
        <v>203121</v>
      </c>
      <c r="G299" s="46"/>
      <c r="H299" s="46"/>
      <c r="I299" s="46"/>
      <c r="J299" s="46"/>
      <c r="K299" s="46"/>
      <c r="L299" s="46"/>
      <c r="M299" s="46"/>
      <c r="N299" s="46"/>
      <c r="O299" s="46"/>
      <c r="P299" s="46"/>
      <c r="Q299" s="46"/>
      <c r="R299" s="46"/>
      <c r="S299" s="46"/>
      <c r="T299" s="46"/>
      <c r="U299" s="46"/>
      <c r="V299" s="46"/>
      <c r="W299" s="46"/>
      <c r="X299" s="46"/>
      <c r="Y299" s="46"/>
      <c r="Z299" s="46"/>
    </row>
    <row r="300" ht="14.25" customHeight="1">
      <c r="A300" s="57">
        <v>1.5101505E7</v>
      </c>
      <c r="B300" s="58" t="str">
        <f t="array" ref="B300">IFERROR(INDEX(UNSPSCDes,MATCH(INDIRECT(ADDRESS(ROW(),COLUMN()-1,4)),UNSPSCCode,0)),"")</f>
        <v>Combustible diesel</v>
      </c>
      <c r="C300" s="59" t="s">
        <v>113</v>
      </c>
      <c r="D300" s="60">
        <v>725.34</v>
      </c>
      <c r="E300" s="61">
        <v>280.0</v>
      </c>
      <c r="F300" s="62">
        <f t="shared" si="16"/>
        <v>203095.2</v>
      </c>
      <c r="G300" s="46"/>
      <c r="H300" s="46"/>
      <c r="I300" s="46"/>
      <c r="J300" s="46"/>
      <c r="K300" s="46"/>
      <c r="L300" s="46"/>
      <c r="M300" s="46"/>
      <c r="N300" s="46"/>
      <c r="O300" s="46"/>
      <c r="P300" s="46"/>
      <c r="Q300" s="46"/>
      <c r="R300" s="46"/>
      <c r="S300" s="46"/>
      <c r="T300" s="46"/>
      <c r="U300" s="46"/>
      <c r="V300" s="46"/>
      <c r="W300" s="46"/>
      <c r="X300" s="46"/>
      <c r="Y300" s="46"/>
      <c r="Z300" s="46"/>
    </row>
    <row r="301" ht="14.25" customHeight="1">
      <c r="A301" s="57"/>
      <c r="B301" s="58"/>
      <c r="C301" s="59"/>
      <c r="D301" s="60"/>
      <c r="E301" s="61" t="s">
        <v>84</v>
      </c>
      <c r="F301" s="62">
        <f>SUM(F293:F300)</f>
        <v>1625000</v>
      </c>
      <c r="G301" s="46"/>
      <c r="H301" s="46" t="str">
        <f>C286</f>
        <v>Bienes</v>
      </c>
      <c r="I301" s="46" t="str">
        <f>E286</f>
        <v>No</v>
      </c>
      <c r="J301" s="46" t="str">
        <f>D286</f>
        <v>Compras Menores</v>
      </c>
      <c r="K301" s="46"/>
      <c r="L301" s="46"/>
      <c r="M301" s="46"/>
      <c r="N301" s="46"/>
      <c r="O301" s="46"/>
      <c r="P301" s="46"/>
      <c r="Q301" s="46"/>
      <c r="R301" s="46"/>
      <c r="S301" s="46"/>
      <c r="T301" s="46"/>
      <c r="U301" s="46"/>
      <c r="V301" s="46"/>
      <c r="W301" s="46"/>
      <c r="X301" s="46"/>
      <c r="Y301" s="46"/>
      <c r="Z301" s="46"/>
    </row>
    <row r="302" ht="14.25" customHeight="1">
      <c r="A302" s="46"/>
      <c r="B302" s="46"/>
      <c r="C302" s="46"/>
      <c r="D302" s="46"/>
      <c r="E302" s="46"/>
      <c r="F302" s="46"/>
      <c r="G302" s="46"/>
      <c r="H302" s="46"/>
      <c r="I302" s="46"/>
      <c r="J302" s="46"/>
      <c r="K302" s="46"/>
      <c r="L302" s="46"/>
      <c r="M302" s="46"/>
      <c r="N302" s="46"/>
      <c r="O302" s="46"/>
      <c r="P302" s="46"/>
      <c r="Q302" s="46"/>
      <c r="R302" s="46"/>
      <c r="S302" s="46"/>
      <c r="T302" s="46"/>
      <c r="U302" s="46"/>
      <c r="V302" s="46"/>
      <c r="W302" s="46"/>
      <c r="X302" s="46"/>
      <c r="Y302" s="46"/>
      <c r="Z302" s="46"/>
    </row>
    <row r="303" ht="14.25" customHeight="1">
      <c r="A303" s="47" t="s">
        <v>50</v>
      </c>
      <c r="B303" s="47" t="s">
        <v>51</v>
      </c>
      <c r="C303" s="47" t="s">
        <v>52</v>
      </c>
      <c r="D303" s="47" t="s">
        <v>53</v>
      </c>
      <c r="E303" s="47" t="s">
        <v>54</v>
      </c>
      <c r="F303" s="47" t="s">
        <v>55</v>
      </c>
      <c r="G303" s="46"/>
      <c r="H303" s="46"/>
      <c r="I303" s="46"/>
      <c r="J303" s="46"/>
      <c r="K303" s="46"/>
      <c r="L303" s="46"/>
      <c r="M303" s="46"/>
      <c r="N303" s="46"/>
      <c r="O303" s="46"/>
      <c r="P303" s="46"/>
      <c r="Q303" s="46"/>
      <c r="R303" s="46"/>
      <c r="S303" s="46"/>
      <c r="T303" s="46"/>
      <c r="U303" s="46"/>
      <c r="V303" s="46"/>
      <c r="W303" s="46"/>
      <c r="X303" s="46"/>
      <c r="Y303" s="46"/>
      <c r="Z303" s="46"/>
    </row>
    <row r="304" ht="14.25" customHeight="1">
      <c r="A304" s="48" t="s">
        <v>120</v>
      </c>
      <c r="B304" s="48" t="s">
        <v>121</v>
      </c>
      <c r="C304" s="48" t="s">
        <v>58</v>
      </c>
      <c r="D304" s="48" t="s">
        <v>59</v>
      </c>
      <c r="E304" s="48" t="s">
        <v>60</v>
      </c>
      <c r="F304" s="49"/>
      <c r="G304" s="46"/>
      <c r="H304" s="46"/>
      <c r="I304" s="46"/>
      <c r="J304" s="46"/>
      <c r="K304" s="46"/>
      <c r="L304" s="46"/>
      <c r="M304" s="46"/>
      <c r="N304" s="46"/>
      <c r="O304" s="46"/>
      <c r="P304" s="46"/>
      <c r="Q304" s="46"/>
      <c r="R304" s="46"/>
      <c r="S304" s="46"/>
      <c r="T304" s="46"/>
      <c r="U304" s="46"/>
      <c r="V304" s="46"/>
      <c r="W304" s="46"/>
      <c r="X304" s="46"/>
      <c r="Y304" s="46"/>
      <c r="Z304" s="46"/>
    </row>
    <row r="305" ht="14.25" customHeight="1">
      <c r="A305" s="50" t="s">
        <v>61</v>
      </c>
      <c r="B305" s="51" t="s">
        <v>62</v>
      </c>
      <c r="C305" s="52">
        <v>46122.0</v>
      </c>
      <c r="D305" s="50" t="s">
        <v>63</v>
      </c>
      <c r="E305" s="51" t="s">
        <v>64</v>
      </c>
      <c r="F305" s="53" t="s">
        <v>65</v>
      </c>
      <c r="G305" s="46"/>
      <c r="H305" s="46"/>
      <c r="I305" s="46"/>
      <c r="J305" s="46"/>
      <c r="K305" s="46"/>
      <c r="L305" s="46"/>
      <c r="M305" s="46"/>
      <c r="N305" s="46"/>
      <c r="O305" s="46"/>
      <c r="P305" s="46"/>
      <c r="Q305" s="46"/>
      <c r="R305" s="46"/>
      <c r="S305" s="46"/>
      <c r="T305" s="46"/>
      <c r="U305" s="46"/>
      <c r="V305" s="46"/>
      <c r="W305" s="46"/>
      <c r="X305" s="46"/>
      <c r="Y305" s="46"/>
      <c r="Z305" s="46"/>
    </row>
    <row r="306" ht="14.25" customHeight="1">
      <c r="A306" s="54"/>
      <c r="B306" s="51" t="s">
        <v>66</v>
      </c>
      <c r="C306" s="49">
        <f>IF(C305="","",IF(AND(MONTH(C305)&gt;=1,MONTH(C305)&lt;=3),1,IF(AND(MONTH(C305)&gt;=4,MONTH(C305)&lt;=6),2,IF(AND(MONTH(C305)&gt;=7,MONTH(C305)&lt;=9),3,4))))</f>
        <v>2</v>
      </c>
      <c r="D306" s="54"/>
      <c r="E306" s="51" t="s">
        <v>67</v>
      </c>
      <c r="F306" s="53" t="s">
        <v>68</v>
      </c>
      <c r="G306" s="46"/>
      <c r="H306" s="46"/>
      <c r="I306" s="46"/>
      <c r="J306" s="46"/>
      <c r="K306" s="46"/>
      <c r="L306" s="46"/>
      <c r="M306" s="46"/>
      <c r="N306" s="46"/>
      <c r="O306" s="46"/>
      <c r="P306" s="46"/>
      <c r="Q306" s="46"/>
      <c r="R306" s="46"/>
      <c r="S306" s="46"/>
      <c r="T306" s="46"/>
      <c r="U306" s="46"/>
      <c r="V306" s="46"/>
      <c r="W306" s="46"/>
      <c r="X306" s="46"/>
      <c r="Y306" s="46"/>
      <c r="Z306" s="46"/>
    </row>
    <row r="307" ht="14.25" customHeight="1">
      <c r="A307" s="54"/>
      <c r="B307" s="51" t="s">
        <v>69</v>
      </c>
      <c r="C307" s="52">
        <v>46132.0</v>
      </c>
      <c r="D307" s="54"/>
      <c r="E307" s="51" t="s">
        <v>70</v>
      </c>
      <c r="F307" s="53" t="s">
        <v>71</v>
      </c>
      <c r="G307" s="46"/>
      <c r="H307" s="46"/>
      <c r="I307" s="46"/>
      <c r="J307" s="46"/>
      <c r="K307" s="46"/>
      <c r="L307" s="46"/>
      <c r="M307" s="46"/>
      <c r="N307" s="46"/>
      <c r="O307" s="46"/>
      <c r="P307" s="46"/>
      <c r="Q307" s="46"/>
      <c r="R307" s="46"/>
      <c r="S307" s="46"/>
      <c r="T307" s="46"/>
      <c r="U307" s="46"/>
      <c r="V307" s="46"/>
      <c r="W307" s="46"/>
      <c r="X307" s="46"/>
      <c r="Y307" s="46"/>
      <c r="Z307" s="46"/>
    </row>
    <row r="308" ht="14.25" customHeight="1">
      <c r="A308" s="55"/>
      <c r="B308" s="51" t="s">
        <v>66</v>
      </c>
      <c r="C308" s="49">
        <f>IF(C307="","",IF(AND(MONTH(C307)&gt;=1,MONTH(C307)&lt;=3),1,IF(AND(MONTH(C307)&gt;=4,MONTH(C307)&lt;=6),2,IF(AND(MONTH(C307)&gt;=7,MONTH(C307)&lt;=9),3,4))))</f>
        <v>2</v>
      </c>
      <c r="D308" s="55"/>
      <c r="E308" s="51" t="s">
        <v>72</v>
      </c>
      <c r="F308" s="53" t="s">
        <v>73</v>
      </c>
      <c r="G308" s="46"/>
      <c r="H308" s="46"/>
      <c r="I308" s="46"/>
      <c r="J308" s="46"/>
      <c r="K308" s="46"/>
      <c r="L308" s="46"/>
      <c r="M308" s="46"/>
      <c r="N308" s="46"/>
      <c r="O308" s="46"/>
      <c r="P308" s="46"/>
      <c r="Q308" s="46"/>
      <c r="R308" s="46"/>
      <c r="S308" s="46"/>
      <c r="T308" s="46"/>
      <c r="U308" s="46"/>
      <c r="V308" s="46"/>
      <c r="W308" s="46"/>
      <c r="X308" s="46"/>
      <c r="Y308" s="46"/>
      <c r="Z308" s="46"/>
    </row>
    <row r="309" ht="14.25" customHeight="1">
      <c r="A309" s="46"/>
      <c r="B309" s="46"/>
      <c r="C309" s="46"/>
      <c r="D309" s="46"/>
      <c r="E309" s="46"/>
      <c r="F309" s="46"/>
      <c r="G309" s="46"/>
      <c r="H309" s="46"/>
      <c r="I309" s="46"/>
      <c r="J309" s="46"/>
      <c r="K309" s="46"/>
      <c r="L309" s="46"/>
      <c r="M309" s="46"/>
      <c r="N309" s="46"/>
      <c r="O309" s="46"/>
      <c r="P309" s="46"/>
      <c r="Q309" s="46"/>
      <c r="R309" s="46"/>
      <c r="S309" s="46"/>
      <c r="T309" s="46"/>
      <c r="U309" s="46"/>
      <c r="V309" s="46"/>
      <c r="W309" s="46"/>
      <c r="X309" s="46"/>
      <c r="Y309" s="46"/>
      <c r="Z309" s="46"/>
    </row>
    <row r="310" ht="14.25" customHeight="1">
      <c r="A310" s="56" t="s">
        <v>74</v>
      </c>
      <c r="B310" s="56" t="s">
        <v>75</v>
      </c>
      <c r="C310" s="56" t="s">
        <v>76</v>
      </c>
      <c r="D310" s="56" t="s">
        <v>77</v>
      </c>
      <c r="E310" s="56" t="s">
        <v>78</v>
      </c>
      <c r="F310" s="56" t="s">
        <v>79</v>
      </c>
      <c r="G310" s="46"/>
      <c r="H310" s="46"/>
      <c r="I310" s="46"/>
      <c r="J310" s="46"/>
      <c r="K310" s="46"/>
      <c r="L310" s="46"/>
      <c r="M310" s="46"/>
      <c r="N310" s="46"/>
      <c r="O310" s="46"/>
      <c r="P310" s="46"/>
      <c r="Q310" s="46"/>
      <c r="R310" s="46"/>
      <c r="S310" s="46"/>
      <c r="T310" s="46"/>
      <c r="U310" s="46"/>
      <c r="V310" s="46"/>
      <c r="W310" s="46"/>
      <c r="X310" s="46"/>
      <c r="Y310" s="46"/>
      <c r="Z310" s="46"/>
    </row>
    <row r="311" ht="14.25" customHeight="1">
      <c r="A311" s="57">
        <v>1.511151E7</v>
      </c>
      <c r="B311" s="58" t="str">
        <f t="array" ref="B311">IFERROR(INDEX(UNSPSCDes,MATCH(INDIRECT(ADDRESS(ROW(),COLUMN()-1,4)),UNSPSCCode,0)),"")</f>
        <v>Gas licuado de petróleo</v>
      </c>
      <c r="C311" s="59" t="s">
        <v>113</v>
      </c>
      <c r="D311" s="60">
        <v>271.92</v>
      </c>
      <c r="E311" s="61">
        <v>170.0</v>
      </c>
      <c r="F311" s="62">
        <f t="shared" ref="F311:F318" si="17">INDIRECT(ADDRESS(ROW(),COLUMN()-2,4))*INDIRECT(ADDRESS(ROW(),COLUMN()-1,4))</f>
        <v>46226.4</v>
      </c>
      <c r="G311" s="46"/>
      <c r="H311" s="46"/>
      <c r="I311" s="46"/>
      <c r="J311" s="46"/>
      <c r="K311" s="46"/>
      <c r="L311" s="46"/>
      <c r="M311" s="46"/>
      <c r="N311" s="46"/>
      <c r="O311" s="46"/>
      <c r="P311" s="46"/>
      <c r="Q311" s="46"/>
      <c r="R311" s="46"/>
      <c r="S311" s="46"/>
      <c r="T311" s="46"/>
      <c r="U311" s="46"/>
      <c r="V311" s="46"/>
      <c r="W311" s="46"/>
      <c r="X311" s="46"/>
      <c r="Y311" s="46"/>
      <c r="Z311" s="46"/>
    </row>
    <row r="312" ht="14.25" customHeight="1">
      <c r="A312" s="57">
        <v>1.511151E7</v>
      </c>
      <c r="B312" s="58" t="str">
        <f t="array" ref="B312">IFERROR(INDEX(UNSPSCDes,MATCH(INDIRECT(ADDRESS(ROW(),COLUMN()-1,4)),UNSPSCCode,0)),"")</f>
        <v>Gas licuado de petróleo</v>
      </c>
      <c r="C312" s="59" t="s">
        <v>113</v>
      </c>
      <c r="D312" s="60">
        <v>271.92</v>
      </c>
      <c r="E312" s="61">
        <v>170.0</v>
      </c>
      <c r="F312" s="62">
        <f t="shared" si="17"/>
        <v>46226.4</v>
      </c>
      <c r="G312" s="46"/>
      <c r="H312" s="46"/>
      <c r="I312" s="46"/>
      <c r="J312" s="46"/>
      <c r="K312" s="46"/>
      <c r="L312" s="46"/>
      <c r="M312" s="46"/>
      <c r="N312" s="46"/>
      <c r="O312" s="46"/>
      <c r="P312" s="46"/>
      <c r="Q312" s="46"/>
      <c r="R312" s="46"/>
      <c r="S312" s="46"/>
      <c r="T312" s="46"/>
      <c r="U312" s="46"/>
      <c r="V312" s="46"/>
      <c r="W312" s="46"/>
      <c r="X312" s="46"/>
      <c r="Y312" s="46"/>
      <c r="Z312" s="46"/>
    </row>
    <row r="313" ht="14.25" customHeight="1">
      <c r="A313" s="57">
        <v>1.511151E7</v>
      </c>
      <c r="B313" s="58" t="str">
        <f t="array" ref="B313">IFERROR(INDEX(UNSPSCDes,MATCH(INDIRECT(ADDRESS(ROW(),COLUMN()-1,4)),UNSPSCCode,0)),"")</f>
        <v>Gas licuado de petróleo</v>
      </c>
      <c r="C313" s="59" t="s">
        <v>113</v>
      </c>
      <c r="D313" s="60">
        <v>272.98</v>
      </c>
      <c r="E313" s="61">
        <v>170.0</v>
      </c>
      <c r="F313" s="62">
        <f t="shared" si="17"/>
        <v>46406.6</v>
      </c>
      <c r="G313" s="46"/>
      <c r="H313" s="46"/>
      <c r="I313" s="46"/>
      <c r="J313" s="46"/>
      <c r="K313" s="46"/>
      <c r="L313" s="46"/>
      <c r="M313" s="46"/>
      <c r="N313" s="46"/>
      <c r="O313" s="46"/>
      <c r="P313" s="46"/>
      <c r="Q313" s="46"/>
      <c r="R313" s="46"/>
      <c r="S313" s="46"/>
      <c r="T313" s="46"/>
      <c r="U313" s="46"/>
      <c r="V313" s="46"/>
      <c r="W313" s="46"/>
      <c r="X313" s="46"/>
      <c r="Y313" s="46"/>
      <c r="Z313" s="46"/>
    </row>
    <row r="314" ht="14.25" customHeight="1">
      <c r="A314" s="57">
        <v>2.5172406E7</v>
      </c>
      <c r="B314" s="58" t="str">
        <f t="array" ref="B314">IFERROR(INDEX(UNSPSCDes,MATCH(INDIRECT(ADDRESS(ROW(),COLUMN()-1,4)),UNSPSCCode,0)),"")</f>
        <v>Tanques de combustible</v>
      </c>
      <c r="C314" s="59" t="s">
        <v>80</v>
      </c>
      <c r="D314" s="60">
        <v>3.9</v>
      </c>
      <c r="E314" s="61">
        <v>12000.0</v>
      </c>
      <c r="F314" s="62">
        <f t="shared" si="17"/>
        <v>46800</v>
      </c>
      <c r="G314" s="46"/>
      <c r="H314" s="46"/>
      <c r="I314" s="46"/>
      <c r="J314" s="46"/>
      <c r="K314" s="46"/>
      <c r="L314" s="46"/>
      <c r="M314" s="46"/>
      <c r="N314" s="46"/>
      <c r="O314" s="46"/>
      <c r="P314" s="46"/>
      <c r="Q314" s="46"/>
      <c r="R314" s="46"/>
      <c r="S314" s="46"/>
      <c r="T314" s="46"/>
      <c r="U314" s="46"/>
      <c r="V314" s="46"/>
      <c r="W314" s="46"/>
      <c r="X314" s="46"/>
      <c r="Y314" s="46"/>
      <c r="Z314" s="46"/>
    </row>
    <row r="315" ht="14.25" customHeight="1">
      <c r="A315" s="57">
        <v>4.0151532E7</v>
      </c>
      <c r="B315" s="58" t="str">
        <f t="array" ref="B315">IFERROR(INDEX(UNSPSCDes,MATCH(INDIRECT(ADDRESS(ROW(),COLUMN()-1,4)),UNSPSCCode,0)),"")</f>
        <v>Bombas de combustible</v>
      </c>
      <c r="C315" s="59" t="s">
        <v>80</v>
      </c>
      <c r="D315" s="60">
        <v>7.14</v>
      </c>
      <c r="E315" s="61">
        <v>6500.0</v>
      </c>
      <c r="F315" s="62">
        <f t="shared" si="17"/>
        <v>46410</v>
      </c>
      <c r="G315" s="46"/>
      <c r="H315" s="46"/>
      <c r="I315" s="46"/>
      <c r="J315" s="46"/>
      <c r="K315" s="46"/>
      <c r="L315" s="46"/>
      <c r="M315" s="46"/>
      <c r="N315" s="46"/>
      <c r="O315" s="46"/>
      <c r="P315" s="46"/>
      <c r="Q315" s="46"/>
      <c r="R315" s="46"/>
      <c r="S315" s="46"/>
      <c r="T315" s="46"/>
      <c r="U315" s="46"/>
      <c r="V315" s="46"/>
      <c r="W315" s="46"/>
      <c r="X315" s="46"/>
      <c r="Y315" s="46"/>
      <c r="Z315" s="46"/>
    </row>
    <row r="316" ht="14.25" customHeight="1">
      <c r="A316" s="57">
        <v>4.0161513E7</v>
      </c>
      <c r="B316" s="58" t="str">
        <f t="array" ref="B316">IFERROR(INDEX(UNSPSCDes,MATCH(INDIRECT(ADDRESS(ROW(),COLUMN()-1,4)),UNSPSCCode,0)),"")</f>
        <v>Filtros de combustible</v>
      </c>
      <c r="C316" s="59" t="s">
        <v>80</v>
      </c>
      <c r="D316" s="60">
        <v>51.56</v>
      </c>
      <c r="E316" s="61">
        <v>900.0</v>
      </c>
      <c r="F316" s="62">
        <f t="shared" si="17"/>
        <v>46404</v>
      </c>
      <c r="G316" s="46"/>
      <c r="H316" s="46"/>
      <c r="I316" s="46"/>
      <c r="J316" s="46"/>
      <c r="K316" s="46"/>
      <c r="L316" s="46"/>
      <c r="M316" s="46"/>
      <c r="N316" s="46"/>
      <c r="O316" s="46"/>
      <c r="P316" s="46"/>
      <c r="Q316" s="46"/>
      <c r="R316" s="46"/>
      <c r="S316" s="46"/>
      <c r="T316" s="46"/>
      <c r="U316" s="46"/>
      <c r="V316" s="46"/>
      <c r="W316" s="46"/>
      <c r="X316" s="46"/>
      <c r="Y316" s="46"/>
      <c r="Z316" s="46"/>
    </row>
    <row r="317" ht="14.25" customHeight="1">
      <c r="A317" s="57">
        <v>4.0161513E7</v>
      </c>
      <c r="B317" s="58" t="str">
        <f t="array" ref="B317">IFERROR(INDEX(UNSPSCDes,MATCH(INDIRECT(ADDRESS(ROW(),COLUMN()-1,4)),UNSPSCCode,0)),"")</f>
        <v>Filtros de combustible</v>
      </c>
      <c r="C317" s="59" t="s">
        <v>80</v>
      </c>
      <c r="D317" s="60">
        <v>51.56</v>
      </c>
      <c r="E317" s="61">
        <v>900.0</v>
      </c>
      <c r="F317" s="62">
        <f t="shared" si="17"/>
        <v>46404</v>
      </c>
      <c r="G317" s="46"/>
      <c r="H317" s="46"/>
      <c r="I317" s="46"/>
      <c r="J317" s="46"/>
      <c r="K317" s="46"/>
      <c r="L317" s="46"/>
      <c r="M317" s="46"/>
      <c r="N317" s="46"/>
      <c r="O317" s="46"/>
      <c r="P317" s="46"/>
      <c r="Q317" s="46"/>
      <c r="R317" s="46"/>
      <c r="S317" s="46"/>
      <c r="T317" s="46"/>
      <c r="U317" s="46"/>
      <c r="V317" s="46"/>
      <c r="W317" s="46"/>
      <c r="X317" s="46"/>
      <c r="Y317" s="46"/>
      <c r="Z317" s="46"/>
    </row>
    <row r="318" ht="14.25" customHeight="1">
      <c r="A318" s="57">
        <v>1.511151E7</v>
      </c>
      <c r="B318" s="58" t="str">
        <f t="array" ref="B318">IFERROR(INDEX(UNSPSCDes,MATCH(INDIRECT(ADDRESS(ROW(),COLUMN()-1,4)),UNSPSCCode,0)),"")</f>
        <v>Gas licuado de petróleo</v>
      </c>
      <c r="C318" s="59" t="s">
        <v>113</v>
      </c>
      <c r="D318" s="60">
        <v>272.78</v>
      </c>
      <c r="E318" s="61">
        <v>170.0</v>
      </c>
      <c r="F318" s="62">
        <f t="shared" si="17"/>
        <v>46372.6</v>
      </c>
      <c r="G318" s="46"/>
      <c r="H318" s="46"/>
      <c r="I318" s="46"/>
      <c r="J318" s="46"/>
      <c r="K318" s="46"/>
      <c r="L318" s="46"/>
      <c r="M318" s="46"/>
      <c r="N318" s="46"/>
      <c r="O318" s="46"/>
      <c r="P318" s="46"/>
      <c r="Q318" s="46"/>
      <c r="R318" s="46"/>
      <c r="S318" s="46"/>
      <c r="T318" s="46"/>
      <c r="U318" s="46"/>
      <c r="V318" s="46"/>
      <c r="W318" s="46"/>
      <c r="X318" s="46"/>
      <c r="Y318" s="46"/>
      <c r="Z318" s="46"/>
    </row>
    <row r="319" ht="14.25" customHeight="1">
      <c r="A319" s="57"/>
      <c r="B319" s="58"/>
      <c r="C319" s="59"/>
      <c r="D319" s="60"/>
      <c r="E319" s="61" t="s">
        <v>84</v>
      </c>
      <c r="F319" s="62">
        <f>SUM(F311:F318)</f>
        <v>371250</v>
      </c>
      <c r="G319" s="46"/>
      <c r="H319" s="46" t="str">
        <f>C304</f>
        <v>Bienes</v>
      </c>
      <c r="I319" s="46" t="str">
        <f>E304</f>
        <v>No</v>
      </c>
      <c r="J319" s="46" t="str">
        <f>D304</f>
        <v>Compras Menores</v>
      </c>
      <c r="K319" s="46"/>
      <c r="L319" s="46"/>
      <c r="M319" s="46"/>
      <c r="N319" s="46"/>
      <c r="O319" s="46"/>
      <c r="P319" s="46"/>
      <c r="Q319" s="46"/>
      <c r="R319" s="46"/>
      <c r="S319" s="46"/>
      <c r="T319" s="46"/>
      <c r="U319" s="46"/>
      <c r="V319" s="46"/>
      <c r="W319" s="46"/>
      <c r="X319" s="46"/>
      <c r="Y319" s="46"/>
      <c r="Z319" s="46"/>
    </row>
    <row r="320" ht="14.25" customHeight="1">
      <c r="A320" s="46"/>
      <c r="B320" s="46"/>
      <c r="C320" s="46"/>
      <c r="D320" s="46"/>
      <c r="E320" s="46"/>
      <c r="F320" s="46"/>
      <c r="G320" s="46"/>
      <c r="H320" s="46"/>
      <c r="I320" s="46"/>
      <c r="J320" s="46"/>
      <c r="K320" s="46"/>
      <c r="L320" s="46"/>
      <c r="M320" s="46"/>
      <c r="N320" s="46"/>
      <c r="O320" s="46"/>
      <c r="P320" s="46"/>
      <c r="Q320" s="46"/>
      <c r="R320" s="46"/>
      <c r="S320" s="46"/>
      <c r="T320" s="46"/>
      <c r="U320" s="46"/>
      <c r="V320" s="46"/>
      <c r="W320" s="46"/>
      <c r="X320" s="46"/>
      <c r="Y320" s="46"/>
      <c r="Z320" s="46"/>
    </row>
    <row r="321" ht="14.25" customHeight="1">
      <c r="A321" s="47" t="s">
        <v>50</v>
      </c>
      <c r="B321" s="47" t="s">
        <v>51</v>
      </c>
      <c r="C321" s="47" t="s">
        <v>52</v>
      </c>
      <c r="D321" s="47" t="s">
        <v>53</v>
      </c>
      <c r="E321" s="47" t="s">
        <v>54</v>
      </c>
      <c r="F321" s="47" t="s">
        <v>55</v>
      </c>
      <c r="G321" s="46"/>
      <c r="H321" s="46"/>
      <c r="I321" s="46"/>
      <c r="J321" s="46"/>
      <c r="K321" s="46"/>
      <c r="L321" s="46"/>
      <c r="M321" s="46"/>
      <c r="N321" s="46"/>
      <c r="O321" s="46"/>
      <c r="P321" s="46"/>
      <c r="Q321" s="46"/>
      <c r="R321" s="46"/>
      <c r="S321" s="46"/>
      <c r="T321" s="46"/>
      <c r="U321" s="46"/>
      <c r="V321" s="46"/>
      <c r="W321" s="46"/>
      <c r="X321" s="46"/>
      <c r="Y321" s="46"/>
      <c r="Z321" s="46"/>
    </row>
    <row r="322" ht="14.25" customHeight="1">
      <c r="A322" s="48" t="s">
        <v>122</v>
      </c>
      <c r="B322" s="48" t="s">
        <v>123</v>
      </c>
      <c r="C322" s="48" t="s">
        <v>58</v>
      </c>
      <c r="D322" s="48" t="s">
        <v>59</v>
      </c>
      <c r="E322" s="48" t="s">
        <v>60</v>
      </c>
      <c r="F322" s="49"/>
      <c r="G322" s="46"/>
      <c r="H322" s="46"/>
      <c r="I322" s="46"/>
      <c r="J322" s="46"/>
      <c r="K322" s="46"/>
      <c r="L322" s="46"/>
      <c r="M322" s="46"/>
      <c r="N322" s="46"/>
      <c r="O322" s="46"/>
      <c r="P322" s="46"/>
      <c r="Q322" s="46"/>
      <c r="R322" s="46"/>
      <c r="S322" s="46"/>
      <c r="T322" s="46"/>
      <c r="U322" s="46"/>
      <c r="V322" s="46"/>
      <c r="W322" s="46"/>
      <c r="X322" s="46"/>
      <c r="Y322" s="46"/>
      <c r="Z322" s="46"/>
    </row>
    <row r="323" ht="14.25" customHeight="1">
      <c r="A323" s="50" t="s">
        <v>61</v>
      </c>
      <c r="B323" s="51" t="s">
        <v>62</v>
      </c>
      <c r="C323" s="52">
        <v>46213.0</v>
      </c>
      <c r="D323" s="50" t="s">
        <v>63</v>
      </c>
      <c r="E323" s="51" t="s">
        <v>64</v>
      </c>
      <c r="F323" s="53" t="s">
        <v>65</v>
      </c>
      <c r="G323" s="46"/>
      <c r="H323" s="46"/>
      <c r="I323" s="46"/>
      <c r="J323" s="46"/>
      <c r="K323" s="46"/>
      <c r="L323" s="46"/>
      <c r="M323" s="46"/>
      <c r="N323" s="46"/>
      <c r="O323" s="46"/>
      <c r="P323" s="46"/>
      <c r="Q323" s="46"/>
      <c r="R323" s="46"/>
      <c r="S323" s="46"/>
      <c r="T323" s="46"/>
      <c r="U323" s="46"/>
      <c r="V323" s="46"/>
      <c r="W323" s="46"/>
      <c r="X323" s="46"/>
      <c r="Y323" s="46"/>
      <c r="Z323" s="46"/>
    </row>
    <row r="324" ht="14.25" customHeight="1">
      <c r="A324" s="54"/>
      <c r="B324" s="51" t="s">
        <v>66</v>
      </c>
      <c r="C324" s="49">
        <f>IF(C323="","",IF(AND(MONTH(C323)&gt;=1,MONTH(C323)&lt;=3),1,IF(AND(MONTH(C323)&gt;=4,MONTH(C323)&lt;=6),2,IF(AND(MONTH(C323)&gt;=7,MONTH(C323)&lt;=9),3,4))))</f>
        <v>3</v>
      </c>
      <c r="D324" s="54"/>
      <c r="E324" s="51" t="s">
        <v>67</v>
      </c>
      <c r="F324" s="53" t="s">
        <v>68</v>
      </c>
      <c r="G324" s="46"/>
      <c r="H324" s="46"/>
      <c r="I324" s="46"/>
      <c r="J324" s="46"/>
      <c r="K324" s="46"/>
      <c r="L324" s="46"/>
      <c r="M324" s="46"/>
      <c r="N324" s="46"/>
      <c r="O324" s="46"/>
      <c r="P324" s="46"/>
      <c r="Q324" s="46"/>
      <c r="R324" s="46"/>
      <c r="S324" s="46"/>
      <c r="T324" s="46"/>
      <c r="U324" s="46"/>
      <c r="V324" s="46"/>
      <c r="W324" s="46"/>
      <c r="X324" s="46"/>
      <c r="Y324" s="46"/>
      <c r="Z324" s="46"/>
    </row>
    <row r="325" ht="14.25" customHeight="1">
      <c r="A325" s="54"/>
      <c r="B325" s="51" t="s">
        <v>69</v>
      </c>
      <c r="C325" s="52">
        <v>46223.0</v>
      </c>
      <c r="D325" s="54"/>
      <c r="E325" s="51" t="s">
        <v>70</v>
      </c>
      <c r="F325" s="53" t="s">
        <v>71</v>
      </c>
      <c r="G325" s="46"/>
      <c r="H325" s="46"/>
      <c r="I325" s="46"/>
      <c r="J325" s="46"/>
      <c r="K325" s="46"/>
      <c r="L325" s="46"/>
      <c r="M325" s="46"/>
      <c r="N325" s="46"/>
      <c r="O325" s="46"/>
      <c r="P325" s="46"/>
      <c r="Q325" s="46"/>
      <c r="R325" s="46"/>
      <c r="S325" s="46"/>
      <c r="T325" s="46"/>
      <c r="U325" s="46"/>
      <c r="V325" s="46"/>
      <c r="W325" s="46"/>
      <c r="X325" s="46"/>
      <c r="Y325" s="46"/>
      <c r="Z325" s="46"/>
    </row>
    <row r="326" ht="14.25" customHeight="1">
      <c r="A326" s="55"/>
      <c r="B326" s="51" t="s">
        <v>66</v>
      </c>
      <c r="C326" s="49">
        <f>IF(C325="","",IF(AND(MONTH(C325)&gt;=1,MONTH(C325)&lt;=3),1,IF(AND(MONTH(C325)&gt;=4,MONTH(C325)&lt;=6),2,IF(AND(MONTH(C325)&gt;=7,MONTH(C325)&lt;=9),3,4))))</f>
        <v>3</v>
      </c>
      <c r="D326" s="55"/>
      <c r="E326" s="51" t="s">
        <v>72</v>
      </c>
      <c r="F326" s="53" t="s">
        <v>73</v>
      </c>
      <c r="G326" s="46"/>
      <c r="H326" s="46"/>
      <c r="I326" s="46"/>
      <c r="J326" s="46"/>
      <c r="K326" s="46"/>
      <c r="L326" s="46"/>
      <c r="M326" s="46"/>
      <c r="N326" s="46"/>
      <c r="O326" s="46"/>
      <c r="P326" s="46"/>
      <c r="Q326" s="46"/>
      <c r="R326" s="46"/>
      <c r="S326" s="46"/>
      <c r="T326" s="46"/>
      <c r="U326" s="46"/>
      <c r="V326" s="46"/>
      <c r="W326" s="46"/>
      <c r="X326" s="46"/>
      <c r="Y326" s="46"/>
      <c r="Z326" s="46"/>
    </row>
    <row r="327" ht="14.25" customHeight="1">
      <c r="A327" s="46"/>
      <c r="B327" s="46"/>
      <c r="C327" s="46"/>
      <c r="D327" s="46"/>
      <c r="E327" s="46"/>
      <c r="F327" s="46"/>
      <c r="G327" s="46"/>
      <c r="H327" s="46"/>
      <c r="I327" s="46"/>
      <c r="J327" s="46"/>
      <c r="K327" s="46"/>
      <c r="L327" s="46"/>
      <c r="M327" s="46"/>
      <c r="N327" s="46"/>
      <c r="O327" s="46"/>
      <c r="P327" s="46"/>
      <c r="Q327" s="46"/>
      <c r="R327" s="46"/>
      <c r="S327" s="46"/>
      <c r="T327" s="46"/>
      <c r="U327" s="46"/>
      <c r="V327" s="46"/>
      <c r="W327" s="46"/>
      <c r="X327" s="46"/>
      <c r="Y327" s="46"/>
      <c r="Z327" s="46"/>
    </row>
    <row r="328" ht="14.25" customHeight="1">
      <c r="A328" s="56" t="s">
        <v>74</v>
      </c>
      <c r="B328" s="56" t="s">
        <v>75</v>
      </c>
      <c r="C328" s="56" t="s">
        <v>76</v>
      </c>
      <c r="D328" s="56" t="s">
        <v>77</v>
      </c>
      <c r="E328" s="56" t="s">
        <v>78</v>
      </c>
      <c r="F328" s="56" t="s">
        <v>79</v>
      </c>
      <c r="G328" s="46"/>
      <c r="H328" s="46"/>
      <c r="I328" s="46"/>
      <c r="J328" s="46"/>
      <c r="K328" s="46"/>
      <c r="L328" s="46"/>
      <c r="M328" s="46"/>
      <c r="N328" s="46"/>
      <c r="O328" s="46"/>
      <c r="P328" s="46"/>
      <c r="Q328" s="46"/>
      <c r="R328" s="46"/>
      <c r="S328" s="46"/>
      <c r="T328" s="46"/>
      <c r="U328" s="46"/>
      <c r="V328" s="46"/>
      <c r="W328" s="46"/>
      <c r="X328" s="46"/>
      <c r="Y328" s="46"/>
      <c r="Z328" s="46"/>
    </row>
    <row r="329" ht="14.25" customHeight="1">
      <c r="A329" s="57">
        <v>1.5121501E7</v>
      </c>
      <c r="B329" s="58" t="str">
        <f t="array" ref="B329">IFERROR(INDEX(UNSPSCDes,MATCH(INDIRECT(ADDRESS(ROW(),COLUMN()-1,4)),UNSPSCCode,0)),"")</f>
        <v>Aceite motor</v>
      </c>
      <c r="C329" s="59" t="s">
        <v>124</v>
      </c>
      <c r="D329" s="60">
        <v>8.67</v>
      </c>
      <c r="E329" s="61">
        <v>450.0</v>
      </c>
      <c r="F329" s="62">
        <f t="shared" ref="F329:F336" si="18">INDIRECT(ADDRESS(ROW(),COLUMN()-2,4))*INDIRECT(ADDRESS(ROW(),COLUMN()-1,4))</f>
        <v>3901.5</v>
      </c>
      <c r="G329" s="46"/>
      <c r="H329" s="46"/>
      <c r="I329" s="46"/>
      <c r="J329" s="46"/>
      <c r="K329" s="46"/>
      <c r="L329" s="46"/>
      <c r="M329" s="46"/>
      <c r="N329" s="46"/>
      <c r="O329" s="46"/>
      <c r="P329" s="46"/>
      <c r="Q329" s="46"/>
      <c r="R329" s="46"/>
      <c r="S329" s="46"/>
      <c r="T329" s="46"/>
      <c r="U329" s="46"/>
      <c r="V329" s="46"/>
      <c r="W329" s="46"/>
      <c r="X329" s="46"/>
      <c r="Y329" s="46"/>
      <c r="Z329" s="46"/>
    </row>
    <row r="330" ht="14.25" customHeight="1">
      <c r="A330" s="57">
        <v>1.512152E7</v>
      </c>
      <c r="B330" s="58" t="str">
        <f t="array" ref="B330">IFERROR(INDEX(UNSPSCDes,MATCH(INDIRECT(ADDRESS(ROW(),COLUMN()-1,4)),UNSPSCCode,0)),"")</f>
        <v>Lubricantes de propósito general</v>
      </c>
      <c r="C330" s="59" t="s">
        <v>80</v>
      </c>
      <c r="D330" s="60">
        <v>6.52</v>
      </c>
      <c r="E330" s="61">
        <v>600.0</v>
      </c>
      <c r="F330" s="62">
        <f t="shared" si="18"/>
        <v>3912</v>
      </c>
      <c r="G330" s="46"/>
      <c r="H330" s="46"/>
      <c r="I330" s="46"/>
      <c r="J330" s="46"/>
      <c r="K330" s="46"/>
      <c r="L330" s="46"/>
      <c r="M330" s="46"/>
      <c r="N330" s="46"/>
      <c r="O330" s="46"/>
      <c r="P330" s="46"/>
      <c r="Q330" s="46"/>
      <c r="R330" s="46"/>
      <c r="S330" s="46"/>
      <c r="T330" s="46"/>
      <c r="U330" s="46"/>
      <c r="V330" s="46"/>
      <c r="W330" s="46"/>
      <c r="X330" s="46"/>
      <c r="Y330" s="46"/>
      <c r="Z330" s="46"/>
    </row>
    <row r="331" ht="14.25" customHeight="1">
      <c r="A331" s="57">
        <v>1.5121514E7</v>
      </c>
      <c r="B331" s="58" t="str">
        <f t="array" ref="B331">IFERROR(INDEX(UNSPSCDes,MATCH(INDIRECT(ADDRESS(ROW(),COLUMN()-1,4)),UNSPSCCode,0)),"")</f>
        <v>Lubricantes espray</v>
      </c>
      <c r="C331" s="59" t="s">
        <v>80</v>
      </c>
      <c r="D331" s="60">
        <v>11.16</v>
      </c>
      <c r="E331" s="61">
        <v>350.0</v>
      </c>
      <c r="F331" s="62">
        <f t="shared" si="18"/>
        <v>3906</v>
      </c>
      <c r="G331" s="46"/>
      <c r="H331" s="46"/>
      <c r="I331" s="46"/>
      <c r="J331" s="46"/>
      <c r="K331" s="46"/>
      <c r="L331" s="46"/>
      <c r="M331" s="46"/>
      <c r="N331" s="46"/>
      <c r="O331" s="46"/>
      <c r="P331" s="46"/>
      <c r="Q331" s="46"/>
      <c r="R331" s="46"/>
      <c r="S331" s="46"/>
      <c r="T331" s="46"/>
      <c r="U331" s="46"/>
      <c r="V331" s="46"/>
      <c r="W331" s="46"/>
      <c r="X331" s="46"/>
      <c r="Y331" s="46"/>
      <c r="Z331" s="46"/>
    </row>
    <row r="332" ht="14.25" customHeight="1">
      <c r="A332" s="57">
        <v>1.5121806E7</v>
      </c>
      <c r="B332" s="58" t="str">
        <f t="array" ref="B332">IFERROR(INDEX(UNSPSCDes,MATCH(INDIRECT(ADDRESS(ROW(),COLUMN()-1,4)),UNSPSCCode,0)),"")</f>
        <v>Aceites penetrantes</v>
      </c>
      <c r="C332" s="59" t="s">
        <v>80</v>
      </c>
      <c r="D332" s="60">
        <v>13.02</v>
      </c>
      <c r="E332" s="61">
        <v>300.0</v>
      </c>
      <c r="F332" s="62">
        <f t="shared" si="18"/>
        <v>3906</v>
      </c>
      <c r="G332" s="46"/>
      <c r="H332" s="46"/>
      <c r="I332" s="46"/>
      <c r="J332" s="46"/>
      <c r="K332" s="46"/>
      <c r="L332" s="46"/>
      <c r="M332" s="46"/>
      <c r="N332" s="46"/>
      <c r="O332" s="46"/>
      <c r="P332" s="46"/>
      <c r="Q332" s="46"/>
      <c r="R332" s="46"/>
      <c r="S332" s="46"/>
      <c r="T332" s="46"/>
      <c r="U332" s="46"/>
      <c r="V332" s="46"/>
      <c r="W332" s="46"/>
      <c r="X332" s="46"/>
      <c r="Y332" s="46"/>
      <c r="Z332" s="46"/>
    </row>
    <row r="333" ht="14.25" customHeight="1">
      <c r="A333" s="57">
        <v>1.5121902E7</v>
      </c>
      <c r="B333" s="58" t="str">
        <f t="array" ref="B333">IFERROR(INDEX(UNSPSCDes,MATCH(INDIRECT(ADDRESS(ROW(),COLUMN()-1,4)),UNSPSCCode,0)),"")</f>
        <v>Grasa</v>
      </c>
      <c r="C333" s="59" t="s">
        <v>81</v>
      </c>
      <c r="D333" s="60">
        <v>15.63</v>
      </c>
      <c r="E333" s="61">
        <v>250.0</v>
      </c>
      <c r="F333" s="62">
        <f t="shared" si="18"/>
        <v>3907.5</v>
      </c>
      <c r="G333" s="46"/>
      <c r="H333" s="46"/>
      <c r="I333" s="46"/>
      <c r="J333" s="46"/>
      <c r="K333" s="46"/>
      <c r="L333" s="46"/>
      <c r="M333" s="46"/>
      <c r="N333" s="46"/>
      <c r="O333" s="46"/>
      <c r="P333" s="46"/>
      <c r="Q333" s="46"/>
      <c r="R333" s="46"/>
      <c r="S333" s="46"/>
      <c r="T333" s="46"/>
      <c r="U333" s="46"/>
      <c r="V333" s="46"/>
      <c r="W333" s="46"/>
      <c r="X333" s="46"/>
      <c r="Y333" s="46"/>
      <c r="Z333" s="46"/>
    </row>
    <row r="334" ht="14.25" customHeight="1">
      <c r="A334" s="57">
        <v>1.5121901E7</v>
      </c>
      <c r="B334" s="58" t="str">
        <f t="array" ref="B334">IFERROR(INDEX(UNSPSCDes,MATCH(INDIRECT(ADDRESS(ROW(),COLUMN()-1,4)),UNSPSCCode,0)),"")</f>
        <v>Grasa de silicona</v>
      </c>
      <c r="C334" s="59" t="s">
        <v>81</v>
      </c>
      <c r="D334" s="60">
        <v>11.16</v>
      </c>
      <c r="E334" s="61">
        <v>350.0</v>
      </c>
      <c r="F334" s="62">
        <f t="shared" si="18"/>
        <v>3906</v>
      </c>
      <c r="G334" s="46"/>
      <c r="H334" s="46"/>
      <c r="I334" s="46"/>
      <c r="J334" s="46"/>
      <c r="K334" s="46"/>
      <c r="L334" s="46"/>
      <c r="M334" s="46"/>
      <c r="N334" s="46"/>
      <c r="O334" s="46"/>
      <c r="P334" s="46"/>
      <c r="Q334" s="46"/>
      <c r="R334" s="46"/>
      <c r="S334" s="46"/>
      <c r="T334" s="46"/>
      <c r="U334" s="46"/>
      <c r="V334" s="46"/>
      <c r="W334" s="46"/>
      <c r="X334" s="46"/>
      <c r="Y334" s="46"/>
      <c r="Z334" s="46"/>
    </row>
    <row r="335" ht="14.25" customHeight="1">
      <c r="A335" s="57">
        <v>1.5121517E7</v>
      </c>
      <c r="B335" s="58" t="str">
        <f t="array" ref="B335">IFERROR(INDEX(UNSPSCDes,MATCH(INDIRECT(ADDRESS(ROW(),COLUMN()-1,4)),UNSPSCCode,0)),"")</f>
        <v>Jabones lubricantes</v>
      </c>
      <c r="C335" s="59" t="s">
        <v>80</v>
      </c>
      <c r="D335" s="60">
        <v>19.53</v>
      </c>
      <c r="E335" s="61">
        <v>200.0</v>
      </c>
      <c r="F335" s="62">
        <f t="shared" si="18"/>
        <v>3906</v>
      </c>
      <c r="G335" s="46"/>
      <c r="H335" s="46"/>
      <c r="I335" s="46"/>
      <c r="J335" s="46"/>
      <c r="K335" s="46"/>
      <c r="L335" s="46"/>
      <c r="M335" s="46"/>
      <c r="N335" s="46"/>
      <c r="O335" s="46"/>
      <c r="P335" s="46"/>
      <c r="Q335" s="46"/>
      <c r="R335" s="46"/>
      <c r="S335" s="46"/>
      <c r="T335" s="46"/>
      <c r="U335" s="46"/>
      <c r="V335" s="46"/>
      <c r="W335" s="46"/>
      <c r="X335" s="46"/>
      <c r="Y335" s="46"/>
      <c r="Z335" s="46"/>
    </row>
    <row r="336" ht="14.25" customHeight="1">
      <c r="A336" s="57">
        <v>1.5121513E7</v>
      </c>
      <c r="B336" s="58" t="str">
        <f t="array" ref="B336">IFERROR(INDEX(UNSPSCDes,MATCH(INDIRECT(ADDRESS(ROW(),COLUMN()-1,4)),UNSPSCCode,0)),"")</f>
        <v>Lubricantes de grafito</v>
      </c>
      <c r="C336" s="59" t="s">
        <v>80</v>
      </c>
      <c r="D336" s="60">
        <v>7.81</v>
      </c>
      <c r="E336" s="61">
        <v>500.0</v>
      </c>
      <c r="F336" s="62">
        <f t="shared" si="18"/>
        <v>3905</v>
      </c>
      <c r="G336" s="46"/>
      <c r="H336" s="46"/>
      <c r="I336" s="46"/>
      <c r="J336" s="46"/>
      <c r="K336" s="46"/>
      <c r="L336" s="46"/>
      <c r="M336" s="46"/>
      <c r="N336" s="46"/>
      <c r="O336" s="46"/>
      <c r="P336" s="46"/>
      <c r="Q336" s="46"/>
      <c r="R336" s="46"/>
      <c r="S336" s="46"/>
      <c r="T336" s="46"/>
      <c r="U336" s="46"/>
      <c r="V336" s="46"/>
      <c r="W336" s="46"/>
      <c r="X336" s="46"/>
      <c r="Y336" s="46"/>
      <c r="Z336" s="46"/>
    </row>
    <row r="337" ht="14.25" customHeight="1">
      <c r="A337" s="57"/>
      <c r="B337" s="58"/>
      <c r="C337" s="59"/>
      <c r="D337" s="60"/>
      <c r="E337" s="61" t="s">
        <v>84</v>
      </c>
      <c r="F337" s="62">
        <f>SUM(F329:F336)</f>
        <v>31250</v>
      </c>
      <c r="G337" s="46"/>
      <c r="H337" s="46" t="str">
        <f>C322</f>
        <v>Bienes</v>
      </c>
      <c r="I337" s="46" t="str">
        <f>E322</f>
        <v>No</v>
      </c>
      <c r="J337" s="46" t="str">
        <f>D322</f>
        <v>Compras Menores</v>
      </c>
      <c r="K337" s="46"/>
      <c r="L337" s="46"/>
      <c r="M337" s="46"/>
      <c r="N337" s="46"/>
      <c r="O337" s="46"/>
      <c r="P337" s="46"/>
      <c r="Q337" s="46"/>
      <c r="R337" s="46"/>
      <c r="S337" s="46"/>
      <c r="T337" s="46"/>
      <c r="U337" s="46"/>
      <c r="V337" s="46"/>
      <c r="W337" s="46"/>
      <c r="X337" s="46"/>
      <c r="Y337" s="46"/>
      <c r="Z337" s="46"/>
    </row>
    <row r="338" ht="14.25" customHeight="1">
      <c r="A338" s="46"/>
      <c r="B338" s="46"/>
      <c r="C338" s="46"/>
      <c r="D338" s="46"/>
      <c r="E338" s="46"/>
      <c r="F338" s="46"/>
      <c r="G338" s="46"/>
      <c r="H338" s="46"/>
      <c r="I338" s="46"/>
      <c r="J338" s="46"/>
      <c r="K338" s="46"/>
      <c r="L338" s="46"/>
      <c r="M338" s="46"/>
      <c r="N338" s="46"/>
      <c r="O338" s="46"/>
      <c r="P338" s="46"/>
      <c r="Q338" s="46"/>
      <c r="R338" s="46"/>
      <c r="S338" s="46"/>
      <c r="T338" s="46"/>
      <c r="U338" s="46"/>
      <c r="V338" s="46"/>
      <c r="W338" s="46"/>
      <c r="X338" s="46"/>
      <c r="Y338" s="46"/>
      <c r="Z338" s="46"/>
    </row>
    <row r="339" ht="14.25" customHeight="1">
      <c r="A339" s="47" t="s">
        <v>50</v>
      </c>
      <c r="B339" s="47" t="s">
        <v>51</v>
      </c>
      <c r="C339" s="47" t="s">
        <v>52</v>
      </c>
      <c r="D339" s="47" t="s">
        <v>53</v>
      </c>
      <c r="E339" s="47" t="s">
        <v>54</v>
      </c>
      <c r="F339" s="47" t="s">
        <v>55</v>
      </c>
      <c r="G339" s="46"/>
      <c r="H339" s="46"/>
      <c r="I339" s="46"/>
      <c r="J339" s="46"/>
      <c r="K339" s="46"/>
      <c r="L339" s="46"/>
      <c r="M339" s="46"/>
      <c r="N339" s="46"/>
      <c r="O339" s="46"/>
      <c r="P339" s="46"/>
      <c r="Q339" s="46"/>
      <c r="R339" s="46"/>
      <c r="S339" s="46"/>
      <c r="T339" s="46"/>
      <c r="U339" s="46"/>
      <c r="V339" s="46"/>
      <c r="W339" s="46"/>
      <c r="X339" s="46"/>
      <c r="Y339" s="46"/>
      <c r="Z339" s="46"/>
    </row>
    <row r="340" ht="14.25" customHeight="1">
      <c r="A340" s="48" t="s">
        <v>125</v>
      </c>
      <c r="B340" s="48" t="s">
        <v>126</v>
      </c>
      <c r="C340" s="48" t="s">
        <v>58</v>
      </c>
      <c r="D340" s="48" t="s">
        <v>59</v>
      </c>
      <c r="E340" s="48" t="s">
        <v>60</v>
      </c>
      <c r="F340" s="49"/>
      <c r="G340" s="46"/>
      <c r="H340" s="46"/>
      <c r="I340" s="46"/>
      <c r="J340" s="46"/>
      <c r="K340" s="46"/>
      <c r="L340" s="46"/>
      <c r="M340" s="46"/>
      <c r="N340" s="46"/>
      <c r="O340" s="46"/>
      <c r="P340" s="46"/>
      <c r="Q340" s="46"/>
      <c r="R340" s="46"/>
      <c r="S340" s="46"/>
      <c r="T340" s="46"/>
      <c r="U340" s="46"/>
      <c r="V340" s="46"/>
      <c r="W340" s="46"/>
      <c r="X340" s="46"/>
      <c r="Y340" s="46"/>
      <c r="Z340" s="46"/>
    </row>
    <row r="341" ht="14.25" customHeight="1">
      <c r="A341" s="50" t="s">
        <v>61</v>
      </c>
      <c r="B341" s="51" t="s">
        <v>62</v>
      </c>
      <c r="C341" s="52">
        <v>46063.0</v>
      </c>
      <c r="D341" s="50" t="s">
        <v>63</v>
      </c>
      <c r="E341" s="51" t="s">
        <v>64</v>
      </c>
      <c r="F341" s="53" t="s">
        <v>65</v>
      </c>
      <c r="G341" s="46"/>
      <c r="H341" s="46"/>
      <c r="I341" s="46"/>
      <c r="J341" s="46"/>
      <c r="K341" s="46"/>
      <c r="L341" s="46"/>
      <c r="M341" s="46"/>
      <c r="N341" s="46"/>
      <c r="O341" s="46"/>
      <c r="P341" s="46"/>
      <c r="Q341" s="46"/>
      <c r="R341" s="46"/>
      <c r="S341" s="46"/>
      <c r="T341" s="46"/>
      <c r="U341" s="46"/>
      <c r="V341" s="46"/>
      <c r="W341" s="46"/>
      <c r="X341" s="46"/>
      <c r="Y341" s="46"/>
      <c r="Z341" s="46"/>
    </row>
    <row r="342" ht="14.25" customHeight="1">
      <c r="A342" s="54"/>
      <c r="B342" s="51" t="s">
        <v>66</v>
      </c>
      <c r="C342" s="49">
        <f>IF(C341="","",IF(AND(MONTH(C341)&gt;=1,MONTH(C341)&lt;=3),1,IF(AND(MONTH(C341)&gt;=4,MONTH(C341)&lt;=6),2,IF(AND(MONTH(C341)&gt;=7,MONTH(C341)&lt;=9),3,4))))</f>
        <v>1</v>
      </c>
      <c r="D342" s="54"/>
      <c r="E342" s="51" t="s">
        <v>67</v>
      </c>
      <c r="F342" s="53" t="s">
        <v>68</v>
      </c>
      <c r="G342" s="46"/>
      <c r="H342" s="46"/>
      <c r="I342" s="46"/>
      <c r="J342" s="46"/>
      <c r="K342" s="46"/>
      <c r="L342" s="46"/>
      <c r="M342" s="46"/>
      <c r="N342" s="46"/>
      <c r="O342" s="46"/>
      <c r="P342" s="46"/>
      <c r="Q342" s="46"/>
      <c r="R342" s="46"/>
      <c r="S342" s="46"/>
      <c r="T342" s="46"/>
      <c r="U342" s="46"/>
      <c r="V342" s="46"/>
      <c r="W342" s="46"/>
      <c r="X342" s="46"/>
      <c r="Y342" s="46"/>
      <c r="Z342" s="46"/>
    </row>
    <row r="343" ht="14.25" customHeight="1">
      <c r="A343" s="54"/>
      <c r="B343" s="51" t="s">
        <v>69</v>
      </c>
      <c r="C343" s="52">
        <v>46073.0</v>
      </c>
      <c r="D343" s="54"/>
      <c r="E343" s="51" t="s">
        <v>70</v>
      </c>
      <c r="F343" s="53" t="s">
        <v>71</v>
      </c>
      <c r="G343" s="46"/>
      <c r="H343" s="46"/>
      <c r="I343" s="46"/>
      <c r="J343" s="46"/>
      <c r="K343" s="46"/>
      <c r="L343" s="46"/>
      <c r="M343" s="46"/>
      <c r="N343" s="46"/>
      <c r="O343" s="46"/>
      <c r="P343" s="46"/>
      <c r="Q343" s="46"/>
      <c r="R343" s="46"/>
      <c r="S343" s="46"/>
      <c r="T343" s="46"/>
      <c r="U343" s="46"/>
      <c r="V343" s="46"/>
      <c r="W343" s="46"/>
      <c r="X343" s="46"/>
      <c r="Y343" s="46"/>
      <c r="Z343" s="46"/>
    </row>
    <row r="344" ht="14.25" customHeight="1">
      <c r="A344" s="55"/>
      <c r="B344" s="51" t="s">
        <v>66</v>
      </c>
      <c r="C344" s="49">
        <f>IF(C343="","",IF(AND(MONTH(C343)&gt;=1,MONTH(C343)&lt;=3),1,IF(AND(MONTH(C343)&gt;=4,MONTH(C343)&lt;=6),2,IF(AND(MONTH(C343)&gt;=7,MONTH(C343)&lt;=9),3,4))))</f>
        <v>1</v>
      </c>
      <c r="D344" s="55"/>
      <c r="E344" s="51" t="s">
        <v>72</v>
      </c>
      <c r="F344" s="53" t="s">
        <v>73</v>
      </c>
      <c r="G344" s="46"/>
      <c r="H344" s="46"/>
      <c r="I344" s="46"/>
      <c r="J344" s="46"/>
      <c r="K344" s="46"/>
      <c r="L344" s="46"/>
      <c r="M344" s="46"/>
      <c r="N344" s="46"/>
      <c r="O344" s="46"/>
      <c r="P344" s="46"/>
      <c r="Q344" s="46"/>
      <c r="R344" s="46"/>
      <c r="S344" s="46"/>
      <c r="T344" s="46"/>
      <c r="U344" s="46"/>
      <c r="V344" s="46"/>
      <c r="W344" s="46"/>
      <c r="X344" s="46"/>
      <c r="Y344" s="46"/>
      <c r="Z344" s="46"/>
    </row>
    <row r="345" ht="14.25" customHeight="1">
      <c r="A345" s="46"/>
      <c r="B345" s="46"/>
      <c r="C345" s="46"/>
      <c r="D345" s="46"/>
      <c r="E345" s="46"/>
      <c r="F345" s="46"/>
      <c r="G345" s="46"/>
      <c r="H345" s="46"/>
      <c r="I345" s="46"/>
      <c r="J345" s="46"/>
      <c r="K345" s="46"/>
      <c r="L345" s="46"/>
      <c r="M345" s="46"/>
      <c r="N345" s="46"/>
      <c r="O345" s="46"/>
      <c r="P345" s="46"/>
      <c r="Q345" s="46"/>
      <c r="R345" s="46"/>
      <c r="S345" s="46"/>
      <c r="T345" s="46"/>
      <c r="U345" s="46"/>
      <c r="V345" s="46"/>
      <c r="W345" s="46"/>
      <c r="X345" s="46"/>
      <c r="Y345" s="46"/>
      <c r="Z345" s="46"/>
    </row>
    <row r="346" ht="14.25" customHeight="1">
      <c r="A346" s="56" t="s">
        <v>74</v>
      </c>
      <c r="B346" s="56" t="s">
        <v>75</v>
      </c>
      <c r="C346" s="56" t="s">
        <v>76</v>
      </c>
      <c r="D346" s="56" t="s">
        <v>77</v>
      </c>
      <c r="E346" s="56" t="s">
        <v>78</v>
      </c>
      <c r="F346" s="56" t="s">
        <v>79</v>
      </c>
      <c r="G346" s="46"/>
      <c r="H346" s="46"/>
      <c r="I346" s="46"/>
      <c r="J346" s="46"/>
      <c r="K346" s="46"/>
      <c r="L346" s="46"/>
      <c r="M346" s="46"/>
      <c r="N346" s="46"/>
      <c r="O346" s="46"/>
      <c r="P346" s="46"/>
      <c r="Q346" s="46"/>
      <c r="R346" s="46"/>
      <c r="S346" s="46"/>
      <c r="T346" s="46"/>
      <c r="U346" s="46"/>
      <c r="V346" s="46"/>
      <c r="W346" s="46"/>
      <c r="X346" s="46"/>
      <c r="Y346" s="46"/>
      <c r="Z346" s="46"/>
    </row>
    <row r="347" ht="14.25" customHeight="1">
      <c r="A347" s="57">
        <v>1.5121501E7</v>
      </c>
      <c r="B347" s="58" t="str">
        <f t="array" ref="B347">IFERROR(INDEX(UNSPSCDes,MATCH(INDIRECT(ADDRESS(ROW(),COLUMN()-1,4)),UNSPSCCode,0)),"")</f>
        <v>Aceite motor</v>
      </c>
      <c r="C347" s="59" t="s">
        <v>124</v>
      </c>
      <c r="D347" s="60">
        <v>8.67</v>
      </c>
      <c r="E347" s="61">
        <v>450.0</v>
      </c>
      <c r="F347" s="62">
        <f t="shared" ref="F347:F354" si="19">INDIRECT(ADDRESS(ROW(),COLUMN()-2,4))*INDIRECT(ADDRESS(ROW(),COLUMN()-1,4))</f>
        <v>3901.5</v>
      </c>
      <c r="G347" s="46"/>
      <c r="H347" s="46"/>
      <c r="I347" s="46"/>
      <c r="J347" s="46"/>
      <c r="K347" s="46"/>
      <c r="L347" s="46"/>
      <c r="M347" s="46"/>
      <c r="N347" s="46"/>
      <c r="O347" s="46"/>
      <c r="P347" s="46"/>
      <c r="Q347" s="46"/>
      <c r="R347" s="46"/>
      <c r="S347" s="46"/>
      <c r="T347" s="46"/>
      <c r="U347" s="46"/>
      <c r="V347" s="46"/>
      <c r="W347" s="46"/>
      <c r="X347" s="46"/>
      <c r="Y347" s="46"/>
      <c r="Z347" s="46"/>
    </row>
    <row r="348" ht="14.25" customHeight="1">
      <c r="A348" s="57">
        <v>1.512152E7</v>
      </c>
      <c r="B348" s="58" t="str">
        <f t="array" ref="B348">IFERROR(INDEX(UNSPSCDes,MATCH(INDIRECT(ADDRESS(ROW(),COLUMN()-1,4)),UNSPSCCode,0)),"")</f>
        <v>Lubricantes de propósito general</v>
      </c>
      <c r="C348" s="59" t="s">
        <v>80</v>
      </c>
      <c r="D348" s="60">
        <v>6.52</v>
      </c>
      <c r="E348" s="61">
        <v>600.0</v>
      </c>
      <c r="F348" s="62">
        <f t="shared" si="19"/>
        <v>3912</v>
      </c>
      <c r="G348" s="46"/>
      <c r="H348" s="46"/>
      <c r="I348" s="46"/>
      <c r="J348" s="46"/>
      <c r="K348" s="46"/>
      <c r="L348" s="46"/>
      <c r="M348" s="46"/>
      <c r="N348" s="46"/>
      <c r="O348" s="46"/>
      <c r="P348" s="46"/>
      <c r="Q348" s="46"/>
      <c r="R348" s="46"/>
      <c r="S348" s="46"/>
      <c r="T348" s="46"/>
      <c r="U348" s="46"/>
      <c r="V348" s="46"/>
      <c r="W348" s="46"/>
      <c r="X348" s="46"/>
      <c r="Y348" s="46"/>
      <c r="Z348" s="46"/>
    </row>
    <row r="349" ht="14.25" customHeight="1">
      <c r="A349" s="57">
        <v>1.5121514E7</v>
      </c>
      <c r="B349" s="58" t="str">
        <f t="array" ref="B349">IFERROR(INDEX(UNSPSCDes,MATCH(INDIRECT(ADDRESS(ROW(),COLUMN()-1,4)),UNSPSCCode,0)),"")</f>
        <v>Lubricantes espray</v>
      </c>
      <c r="C349" s="59" t="s">
        <v>80</v>
      </c>
      <c r="D349" s="60">
        <v>11.16</v>
      </c>
      <c r="E349" s="61">
        <v>350.0</v>
      </c>
      <c r="F349" s="62">
        <f t="shared" si="19"/>
        <v>3906</v>
      </c>
      <c r="G349" s="46"/>
      <c r="H349" s="46"/>
      <c r="I349" s="46"/>
      <c r="J349" s="46"/>
      <c r="K349" s="46"/>
      <c r="L349" s="46"/>
      <c r="M349" s="46"/>
      <c r="N349" s="46"/>
      <c r="O349" s="46"/>
      <c r="P349" s="46"/>
      <c r="Q349" s="46"/>
      <c r="R349" s="46"/>
      <c r="S349" s="46"/>
      <c r="T349" s="46"/>
      <c r="U349" s="46"/>
      <c r="V349" s="46"/>
      <c r="W349" s="46"/>
      <c r="X349" s="46"/>
      <c r="Y349" s="46"/>
      <c r="Z349" s="46"/>
    </row>
    <row r="350" ht="14.25" customHeight="1">
      <c r="A350" s="57">
        <v>1.5121806E7</v>
      </c>
      <c r="B350" s="58" t="str">
        <f t="array" ref="B350">IFERROR(INDEX(UNSPSCDes,MATCH(INDIRECT(ADDRESS(ROW(),COLUMN()-1,4)),UNSPSCCode,0)),"")</f>
        <v>Aceites penetrantes</v>
      </c>
      <c r="C350" s="59" t="s">
        <v>80</v>
      </c>
      <c r="D350" s="60">
        <v>13.02</v>
      </c>
      <c r="E350" s="61">
        <v>300.0</v>
      </c>
      <c r="F350" s="62">
        <f t="shared" si="19"/>
        <v>3906</v>
      </c>
      <c r="G350" s="46"/>
      <c r="H350" s="46"/>
      <c r="I350" s="46"/>
      <c r="J350" s="46"/>
      <c r="K350" s="46"/>
      <c r="L350" s="46"/>
      <c r="M350" s="46"/>
      <c r="N350" s="46"/>
      <c r="O350" s="46"/>
      <c r="P350" s="46"/>
      <c r="Q350" s="46"/>
      <c r="R350" s="46"/>
      <c r="S350" s="46"/>
      <c r="T350" s="46"/>
      <c r="U350" s="46"/>
      <c r="V350" s="46"/>
      <c r="W350" s="46"/>
      <c r="X350" s="46"/>
      <c r="Y350" s="46"/>
      <c r="Z350" s="46"/>
    </row>
    <row r="351" ht="14.25" customHeight="1">
      <c r="A351" s="57">
        <v>1.5121902E7</v>
      </c>
      <c r="B351" s="58" t="str">
        <f t="array" ref="B351">IFERROR(INDEX(UNSPSCDes,MATCH(INDIRECT(ADDRESS(ROW(),COLUMN()-1,4)),UNSPSCCode,0)),"")</f>
        <v>Grasa</v>
      </c>
      <c r="C351" s="59" t="s">
        <v>81</v>
      </c>
      <c r="D351" s="60">
        <v>15.63</v>
      </c>
      <c r="E351" s="61">
        <v>250.0</v>
      </c>
      <c r="F351" s="62">
        <f t="shared" si="19"/>
        <v>3907.5</v>
      </c>
      <c r="G351" s="46"/>
      <c r="H351" s="46"/>
      <c r="I351" s="46"/>
      <c r="J351" s="46"/>
      <c r="K351" s="46"/>
      <c r="L351" s="46"/>
      <c r="M351" s="46"/>
      <c r="N351" s="46"/>
      <c r="O351" s="46"/>
      <c r="P351" s="46"/>
      <c r="Q351" s="46"/>
      <c r="R351" s="46"/>
      <c r="S351" s="46"/>
      <c r="T351" s="46"/>
      <c r="U351" s="46"/>
      <c r="V351" s="46"/>
      <c r="W351" s="46"/>
      <c r="X351" s="46"/>
      <c r="Y351" s="46"/>
      <c r="Z351" s="46"/>
    </row>
    <row r="352" ht="14.25" customHeight="1">
      <c r="A352" s="57">
        <v>1.5121901E7</v>
      </c>
      <c r="B352" s="58" t="str">
        <f t="array" ref="B352">IFERROR(INDEX(UNSPSCDes,MATCH(INDIRECT(ADDRESS(ROW(),COLUMN()-1,4)),UNSPSCCode,0)),"")</f>
        <v>Grasa de silicona</v>
      </c>
      <c r="C352" s="59" t="s">
        <v>81</v>
      </c>
      <c r="D352" s="60">
        <v>11.16</v>
      </c>
      <c r="E352" s="61">
        <v>350.0</v>
      </c>
      <c r="F352" s="62">
        <f t="shared" si="19"/>
        <v>3906</v>
      </c>
      <c r="G352" s="46"/>
      <c r="H352" s="46"/>
      <c r="I352" s="46"/>
      <c r="J352" s="46"/>
      <c r="K352" s="46"/>
      <c r="L352" s="46"/>
      <c r="M352" s="46"/>
      <c r="N352" s="46"/>
      <c r="O352" s="46"/>
      <c r="P352" s="46"/>
      <c r="Q352" s="46"/>
      <c r="R352" s="46"/>
      <c r="S352" s="46"/>
      <c r="T352" s="46"/>
      <c r="U352" s="46"/>
      <c r="V352" s="46"/>
      <c r="W352" s="46"/>
      <c r="X352" s="46"/>
      <c r="Y352" s="46"/>
      <c r="Z352" s="46"/>
    </row>
    <row r="353" ht="14.25" customHeight="1">
      <c r="A353" s="57">
        <v>1.5121517E7</v>
      </c>
      <c r="B353" s="58" t="str">
        <f t="array" ref="B353">IFERROR(INDEX(UNSPSCDes,MATCH(INDIRECT(ADDRESS(ROW(),COLUMN()-1,4)),UNSPSCCode,0)),"")</f>
        <v>Jabones lubricantes</v>
      </c>
      <c r="C353" s="59" t="s">
        <v>80</v>
      </c>
      <c r="D353" s="60">
        <v>19.53</v>
      </c>
      <c r="E353" s="61">
        <v>200.0</v>
      </c>
      <c r="F353" s="62">
        <f t="shared" si="19"/>
        <v>3906</v>
      </c>
      <c r="G353" s="46"/>
      <c r="H353" s="46"/>
      <c r="I353" s="46"/>
      <c r="J353" s="46"/>
      <c r="K353" s="46"/>
      <c r="L353" s="46"/>
      <c r="M353" s="46"/>
      <c r="N353" s="46"/>
      <c r="O353" s="46"/>
      <c r="P353" s="46"/>
      <c r="Q353" s="46"/>
      <c r="R353" s="46"/>
      <c r="S353" s="46"/>
      <c r="T353" s="46"/>
      <c r="U353" s="46"/>
      <c r="V353" s="46"/>
      <c r="W353" s="46"/>
      <c r="X353" s="46"/>
      <c r="Y353" s="46"/>
      <c r="Z353" s="46"/>
    </row>
    <row r="354" ht="14.25" customHeight="1">
      <c r="A354" s="57">
        <v>1.5121513E7</v>
      </c>
      <c r="B354" s="58" t="str">
        <f t="array" ref="B354">IFERROR(INDEX(UNSPSCDes,MATCH(INDIRECT(ADDRESS(ROW(),COLUMN()-1,4)),UNSPSCCode,0)),"")</f>
        <v>Lubricantes de grafito</v>
      </c>
      <c r="C354" s="59" t="s">
        <v>80</v>
      </c>
      <c r="D354" s="60">
        <v>7.81</v>
      </c>
      <c r="E354" s="61">
        <v>500.0</v>
      </c>
      <c r="F354" s="62">
        <f t="shared" si="19"/>
        <v>3905</v>
      </c>
      <c r="G354" s="46"/>
      <c r="H354" s="46"/>
      <c r="I354" s="46"/>
      <c r="J354" s="46"/>
      <c r="K354" s="46"/>
      <c r="L354" s="46"/>
      <c r="M354" s="46"/>
      <c r="N354" s="46"/>
      <c r="O354" s="46"/>
      <c r="P354" s="46"/>
      <c r="Q354" s="46"/>
      <c r="R354" s="46"/>
      <c r="S354" s="46"/>
      <c r="T354" s="46"/>
      <c r="U354" s="46"/>
      <c r="V354" s="46"/>
      <c r="W354" s="46"/>
      <c r="X354" s="46"/>
      <c r="Y354" s="46"/>
      <c r="Z354" s="46"/>
    </row>
    <row r="355" ht="14.25" customHeight="1">
      <c r="A355" s="57"/>
      <c r="B355" s="58"/>
      <c r="C355" s="59"/>
      <c r="D355" s="60"/>
      <c r="E355" s="61" t="s">
        <v>84</v>
      </c>
      <c r="F355" s="62">
        <f>SUM(F347:F354)</f>
        <v>31250</v>
      </c>
      <c r="G355" s="46"/>
      <c r="H355" s="46" t="str">
        <f>C340</f>
        <v>Bienes</v>
      </c>
      <c r="I355" s="46" t="str">
        <f>E340</f>
        <v>No</v>
      </c>
      <c r="J355" s="46" t="str">
        <f>D340</f>
        <v>Compras Menores</v>
      </c>
      <c r="K355" s="46"/>
      <c r="L355" s="46"/>
      <c r="M355" s="46"/>
      <c r="N355" s="46"/>
      <c r="O355" s="46"/>
      <c r="P355" s="46"/>
      <c r="Q355" s="46"/>
      <c r="R355" s="46"/>
      <c r="S355" s="46"/>
      <c r="T355" s="46"/>
      <c r="U355" s="46"/>
      <c r="V355" s="46"/>
      <c r="W355" s="46"/>
      <c r="X355" s="46"/>
      <c r="Y355" s="46"/>
      <c r="Z355" s="46"/>
    </row>
    <row r="356" ht="14.25" customHeight="1">
      <c r="A356" s="46"/>
      <c r="B356" s="46"/>
      <c r="C356" s="46"/>
      <c r="D356" s="46"/>
      <c r="E356" s="46"/>
      <c r="F356" s="46"/>
      <c r="G356" s="46"/>
      <c r="H356" s="46"/>
      <c r="I356" s="46"/>
      <c r="J356" s="46"/>
      <c r="K356" s="46"/>
      <c r="L356" s="46"/>
      <c r="M356" s="46"/>
      <c r="N356" s="46"/>
      <c r="O356" s="46"/>
      <c r="P356" s="46"/>
      <c r="Q356" s="46"/>
      <c r="R356" s="46"/>
      <c r="S356" s="46"/>
      <c r="T356" s="46"/>
      <c r="U356" s="46"/>
      <c r="V356" s="46"/>
      <c r="W356" s="46"/>
      <c r="X356" s="46"/>
      <c r="Y356" s="46"/>
      <c r="Z356" s="46"/>
    </row>
    <row r="357" ht="14.25" customHeight="1">
      <c r="A357" s="47" t="s">
        <v>50</v>
      </c>
      <c r="B357" s="47" t="s">
        <v>51</v>
      </c>
      <c r="C357" s="47" t="s">
        <v>52</v>
      </c>
      <c r="D357" s="47" t="s">
        <v>53</v>
      </c>
      <c r="E357" s="47" t="s">
        <v>54</v>
      </c>
      <c r="F357" s="47" t="s">
        <v>55</v>
      </c>
      <c r="G357" s="46"/>
      <c r="H357" s="46"/>
      <c r="I357" s="46"/>
      <c r="J357" s="46"/>
      <c r="K357" s="46"/>
      <c r="L357" s="46"/>
      <c r="M357" s="46"/>
      <c r="N357" s="46"/>
      <c r="O357" s="46"/>
      <c r="P357" s="46"/>
      <c r="Q357" s="46"/>
      <c r="R357" s="46"/>
      <c r="S357" s="46"/>
      <c r="T357" s="46"/>
      <c r="U357" s="46"/>
      <c r="V357" s="46"/>
      <c r="W357" s="46"/>
      <c r="X357" s="46"/>
      <c r="Y357" s="46"/>
      <c r="Z357" s="46"/>
    </row>
    <row r="358" ht="14.25" customHeight="1">
      <c r="A358" s="48" t="s">
        <v>127</v>
      </c>
      <c r="B358" s="48" t="s">
        <v>128</v>
      </c>
      <c r="C358" s="48" t="s">
        <v>58</v>
      </c>
      <c r="D358" s="48" t="s">
        <v>59</v>
      </c>
      <c r="E358" s="48" t="s">
        <v>94</v>
      </c>
      <c r="F358" s="49"/>
      <c r="G358" s="46"/>
      <c r="H358" s="46"/>
      <c r="I358" s="46"/>
      <c r="J358" s="46"/>
      <c r="K358" s="46"/>
      <c r="L358" s="46"/>
      <c r="M358" s="46"/>
      <c r="N358" s="46"/>
      <c r="O358" s="46"/>
      <c r="P358" s="46"/>
      <c r="Q358" s="46"/>
      <c r="R358" s="46"/>
      <c r="S358" s="46"/>
      <c r="T358" s="46"/>
      <c r="U358" s="46"/>
      <c r="V358" s="46"/>
      <c r="W358" s="46"/>
      <c r="X358" s="46"/>
      <c r="Y358" s="46"/>
      <c r="Z358" s="46"/>
    </row>
    <row r="359" ht="14.25" customHeight="1">
      <c r="A359" s="50" t="s">
        <v>61</v>
      </c>
      <c r="B359" s="51" t="s">
        <v>62</v>
      </c>
      <c r="C359" s="52">
        <v>46213.0</v>
      </c>
      <c r="D359" s="50" t="s">
        <v>63</v>
      </c>
      <c r="E359" s="51" t="s">
        <v>64</v>
      </c>
      <c r="F359" s="53" t="s">
        <v>65</v>
      </c>
      <c r="G359" s="46"/>
      <c r="H359" s="46"/>
      <c r="I359" s="46"/>
      <c r="J359" s="46"/>
      <c r="K359" s="46"/>
      <c r="L359" s="46"/>
      <c r="M359" s="46"/>
      <c r="N359" s="46"/>
      <c r="O359" s="46"/>
      <c r="P359" s="46"/>
      <c r="Q359" s="46"/>
      <c r="R359" s="46"/>
      <c r="S359" s="46"/>
      <c r="T359" s="46"/>
      <c r="U359" s="46"/>
      <c r="V359" s="46"/>
      <c r="W359" s="46"/>
      <c r="X359" s="46"/>
      <c r="Y359" s="46"/>
      <c r="Z359" s="46"/>
    </row>
    <row r="360" ht="14.25" customHeight="1">
      <c r="A360" s="54"/>
      <c r="B360" s="51" t="s">
        <v>66</v>
      </c>
      <c r="C360" s="49">
        <f>IF(C359="","",IF(AND(MONTH(C359)&gt;=1,MONTH(C359)&lt;=3),1,IF(AND(MONTH(C359)&gt;=4,MONTH(C359)&lt;=6),2,IF(AND(MONTH(C359)&gt;=7,MONTH(C359)&lt;=9),3,4))))</f>
        <v>3</v>
      </c>
      <c r="D360" s="54"/>
      <c r="E360" s="51" t="s">
        <v>67</v>
      </c>
      <c r="F360" s="53" t="s">
        <v>68</v>
      </c>
      <c r="G360" s="46"/>
      <c r="H360" s="46"/>
      <c r="I360" s="46"/>
      <c r="J360" s="46"/>
      <c r="K360" s="46"/>
      <c r="L360" s="46"/>
      <c r="M360" s="46"/>
      <c r="N360" s="46"/>
      <c r="O360" s="46"/>
      <c r="P360" s="46"/>
      <c r="Q360" s="46"/>
      <c r="R360" s="46"/>
      <c r="S360" s="46"/>
      <c r="T360" s="46"/>
      <c r="U360" s="46"/>
      <c r="V360" s="46"/>
      <c r="W360" s="46"/>
      <c r="X360" s="46"/>
      <c r="Y360" s="46"/>
      <c r="Z360" s="46"/>
    </row>
    <row r="361" ht="14.25" customHeight="1">
      <c r="A361" s="54"/>
      <c r="B361" s="51" t="s">
        <v>69</v>
      </c>
      <c r="C361" s="52">
        <v>46223.0</v>
      </c>
      <c r="D361" s="54"/>
      <c r="E361" s="51" t="s">
        <v>70</v>
      </c>
      <c r="F361" s="53" t="s">
        <v>71</v>
      </c>
      <c r="G361" s="46"/>
      <c r="H361" s="46"/>
      <c r="I361" s="46"/>
      <c r="J361" s="46"/>
      <c r="K361" s="46"/>
      <c r="L361" s="46"/>
      <c r="M361" s="46"/>
      <c r="N361" s="46"/>
      <c r="O361" s="46"/>
      <c r="P361" s="46"/>
      <c r="Q361" s="46"/>
      <c r="R361" s="46"/>
      <c r="S361" s="46"/>
      <c r="T361" s="46"/>
      <c r="U361" s="46"/>
      <c r="V361" s="46"/>
      <c r="W361" s="46"/>
      <c r="X361" s="46"/>
      <c r="Y361" s="46"/>
      <c r="Z361" s="46"/>
    </row>
    <row r="362" ht="14.25" customHeight="1">
      <c r="A362" s="55"/>
      <c r="B362" s="51" t="s">
        <v>66</v>
      </c>
      <c r="C362" s="49">
        <f>IF(C361="","",IF(AND(MONTH(C361)&gt;=1,MONTH(C361)&lt;=3),1,IF(AND(MONTH(C361)&gt;=4,MONTH(C361)&lt;=6),2,IF(AND(MONTH(C361)&gt;=7,MONTH(C361)&lt;=9),3,4))))</f>
        <v>3</v>
      </c>
      <c r="D362" s="55"/>
      <c r="E362" s="51" t="s">
        <v>72</v>
      </c>
      <c r="F362" s="53" t="s">
        <v>73</v>
      </c>
      <c r="G362" s="46"/>
      <c r="H362" s="46"/>
      <c r="I362" s="46"/>
      <c r="J362" s="46"/>
      <c r="K362" s="46"/>
      <c r="L362" s="46"/>
      <c r="M362" s="46"/>
      <c r="N362" s="46"/>
      <c r="O362" s="46"/>
      <c r="P362" s="46"/>
      <c r="Q362" s="46"/>
      <c r="R362" s="46"/>
      <c r="S362" s="46"/>
      <c r="T362" s="46"/>
      <c r="U362" s="46"/>
      <c r="V362" s="46"/>
      <c r="W362" s="46"/>
      <c r="X362" s="46"/>
      <c r="Y362" s="46"/>
      <c r="Z362" s="46"/>
    </row>
    <row r="363" ht="14.25" customHeight="1">
      <c r="A363" s="46"/>
      <c r="B363" s="46"/>
      <c r="C363" s="46"/>
      <c r="D363" s="46"/>
      <c r="E363" s="46"/>
      <c r="F363" s="46"/>
      <c r="G363" s="46"/>
      <c r="H363" s="46"/>
      <c r="I363" s="46"/>
      <c r="J363" s="46"/>
      <c r="K363" s="46"/>
      <c r="L363" s="46"/>
      <c r="M363" s="46"/>
      <c r="N363" s="46"/>
      <c r="O363" s="46"/>
      <c r="P363" s="46"/>
      <c r="Q363" s="46"/>
      <c r="R363" s="46"/>
      <c r="S363" s="46"/>
      <c r="T363" s="46"/>
      <c r="U363" s="46"/>
      <c r="V363" s="46"/>
      <c r="W363" s="46"/>
      <c r="X363" s="46"/>
      <c r="Y363" s="46"/>
      <c r="Z363" s="46"/>
    </row>
    <row r="364" ht="14.25" customHeight="1">
      <c r="A364" s="56" t="s">
        <v>74</v>
      </c>
      <c r="B364" s="56" t="s">
        <v>75</v>
      </c>
      <c r="C364" s="56" t="s">
        <v>76</v>
      </c>
      <c r="D364" s="56" t="s">
        <v>77</v>
      </c>
      <c r="E364" s="56" t="s">
        <v>78</v>
      </c>
      <c r="F364" s="56" t="s">
        <v>79</v>
      </c>
      <c r="G364" s="46"/>
      <c r="H364" s="46"/>
      <c r="I364" s="46"/>
      <c r="J364" s="46"/>
      <c r="K364" s="46"/>
      <c r="L364" s="46"/>
      <c r="M364" s="46"/>
      <c r="N364" s="46"/>
      <c r="O364" s="46"/>
      <c r="P364" s="46"/>
      <c r="Q364" s="46"/>
      <c r="R364" s="46"/>
      <c r="S364" s="46"/>
      <c r="T364" s="46"/>
      <c r="U364" s="46"/>
      <c r="V364" s="46"/>
      <c r="W364" s="46"/>
      <c r="X364" s="46"/>
      <c r="Y364" s="46"/>
      <c r="Z364" s="46"/>
    </row>
    <row r="365" ht="14.25" customHeight="1">
      <c r="A365" s="57">
        <v>5.310271E7</v>
      </c>
      <c r="B365" s="58" t="str">
        <f t="array" ref="B365">IFERROR(INDEX(UNSPSCDes,MATCH(INDIRECT(ADDRESS(ROW(),COLUMN()-1,4)),UNSPSCCode,0)),"")</f>
        <v>Uniformes corporativos</v>
      </c>
      <c r="C365" s="59" t="s">
        <v>80</v>
      </c>
      <c r="D365" s="60">
        <v>2.51</v>
      </c>
      <c r="E365" s="61">
        <v>2500.0</v>
      </c>
      <c r="F365" s="62">
        <f t="shared" ref="F365:F372" si="20">INDIRECT(ADDRESS(ROW(),COLUMN()-2,4))*INDIRECT(ADDRESS(ROW(),COLUMN()-1,4))</f>
        <v>6275</v>
      </c>
      <c r="G365" s="46"/>
      <c r="H365" s="46"/>
      <c r="I365" s="46"/>
      <c r="J365" s="46"/>
      <c r="K365" s="46"/>
      <c r="L365" s="46"/>
      <c r="M365" s="46"/>
      <c r="N365" s="46"/>
      <c r="O365" s="46"/>
      <c r="P365" s="46"/>
      <c r="Q365" s="46"/>
      <c r="R365" s="46"/>
      <c r="S365" s="46"/>
      <c r="T365" s="46"/>
      <c r="U365" s="46"/>
      <c r="V365" s="46"/>
      <c r="W365" s="46"/>
      <c r="X365" s="46"/>
      <c r="Y365" s="46"/>
      <c r="Z365" s="46"/>
    </row>
    <row r="366" ht="14.25" customHeight="1">
      <c r="A366" s="57">
        <v>4.6181526E7</v>
      </c>
      <c r="B366" s="58" t="str">
        <f t="array" ref="B366">IFERROR(INDEX(UNSPSCDes,MATCH(INDIRECT(ADDRESS(ROW(),COLUMN()-1,4)),UNSPSCCode,0)),"")</f>
        <v>Camisas protectoras</v>
      </c>
      <c r="C366" s="59" t="s">
        <v>80</v>
      </c>
      <c r="D366" s="60">
        <v>5.19</v>
      </c>
      <c r="E366" s="61">
        <v>1200.0</v>
      </c>
      <c r="F366" s="62">
        <f t="shared" si="20"/>
        <v>6228</v>
      </c>
      <c r="G366" s="46"/>
      <c r="H366" s="46"/>
      <c r="I366" s="46"/>
      <c r="J366" s="46"/>
      <c r="K366" s="46"/>
      <c r="L366" s="46"/>
      <c r="M366" s="46"/>
      <c r="N366" s="46"/>
      <c r="O366" s="46"/>
      <c r="P366" s="46"/>
      <c r="Q366" s="46"/>
      <c r="R366" s="46"/>
      <c r="S366" s="46"/>
      <c r="T366" s="46"/>
      <c r="U366" s="46"/>
      <c r="V366" s="46"/>
      <c r="W366" s="46"/>
      <c r="X366" s="46"/>
      <c r="Y366" s="46"/>
      <c r="Z366" s="46"/>
    </row>
    <row r="367" ht="14.25" customHeight="1">
      <c r="A367" s="57">
        <v>4.6181527E7</v>
      </c>
      <c r="B367" s="58" t="str">
        <f t="array" ref="B367">IFERROR(INDEX(UNSPSCDes,MATCH(INDIRECT(ADDRESS(ROW(),COLUMN()-1,4)),UNSPSCCode,0)),"")</f>
        <v>Pantalones protectores</v>
      </c>
      <c r="C367" s="59" t="s">
        <v>80</v>
      </c>
      <c r="D367" s="60">
        <v>4.17</v>
      </c>
      <c r="E367" s="61">
        <v>1500.0</v>
      </c>
      <c r="F367" s="62">
        <f t="shared" si="20"/>
        <v>6255</v>
      </c>
      <c r="G367" s="46"/>
      <c r="H367" s="46"/>
      <c r="I367" s="46"/>
      <c r="J367" s="46"/>
      <c r="K367" s="46"/>
      <c r="L367" s="46"/>
      <c r="M367" s="46"/>
      <c r="N367" s="46"/>
      <c r="O367" s="46"/>
      <c r="P367" s="46"/>
      <c r="Q367" s="46"/>
      <c r="R367" s="46"/>
      <c r="S367" s="46"/>
      <c r="T367" s="46"/>
      <c r="U367" s="46"/>
      <c r="V367" s="46"/>
      <c r="W367" s="46"/>
      <c r="X367" s="46"/>
      <c r="Y367" s="46"/>
      <c r="Z367" s="46"/>
    </row>
    <row r="368" ht="14.25" customHeight="1">
      <c r="A368" s="57">
        <v>4.6181507E7</v>
      </c>
      <c r="B368" s="58" t="str">
        <f t="array" ref="B368">IFERROR(INDEX(UNSPSCDes,MATCH(INDIRECT(ADDRESS(ROW(),COLUMN()-1,4)),UNSPSCCode,0)),"")</f>
        <v>Chalecos de seguridad</v>
      </c>
      <c r="C368" s="59" t="s">
        <v>80</v>
      </c>
      <c r="D368" s="60">
        <v>3.47</v>
      </c>
      <c r="E368" s="61">
        <v>1800.0</v>
      </c>
      <c r="F368" s="62">
        <f t="shared" si="20"/>
        <v>6246</v>
      </c>
      <c r="G368" s="46"/>
      <c r="H368" s="46"/>
      <c r="I368" s="46"/>
      <c r="J368" s="46"/>
      <c r="K368" s="46"/>
      <c r="L368" s="46"/>
      <c r="M368" s="46"/>
      <c r="N368" s="46"/>
      <c r="O368" s="46"/>
      <c r="P368" s="46"/>
      <c r="Q368" s="46"/>
      <c r="R368" s="46"/>
      <c r="S368" s="46"/>
      <c r="T368" s="46"/>
      <c r="U368" s="46"/>
      <c r="V368" s="46"/>
      <c r="W368" s="46"/>
      <c r="X368" s="46"/>
      <c r="Y368" s="46"/>
      <c r="Z368" s="46"/>
    </row>
    <row r="369" ht="14.25" customHeight="1">
      <c r="A369" s="57">
        <v>4.6181504E7</v>
      </c>
      <c r="B369" s="58" t="str">
        <f t="array" ref="B369">IFERROR(INDEX(UNSPSCDes,MATCH(INDIRECT(ADDRESS(ROW(),COLUMN()-1,4)),UNSPSCCode,0)),"")</f>
        <v>Guantes de protección</v>
      </c>
      <c r="C369" s="59" t="s">
        <v>95</v>
      </c>
      <c r="D369" s="60">
        <v>20.83</v>
      </c>
      <c r="E369" s="61">
        <v>300.0</v>
      </c>
      <c r="F369" s="62">
        <f t="shared" si="20"/>
        <v>6249</v>
      </c>
      <c r="G369" s="46"/>
      <c r="H369" s="46"/>
      <c r="I369" s="46"/>
      <c r="J369" s="46"/>
      <c r="K369" s="46"/>
      <c r="L369" s="46"/>
      <c r="M369" s="46"/>
      <c r="N369" s="46"/>
      <c r="O369" s="46"/>
      <c r="P369" s="46"/>
      <c r="Q369" s="46"/>
      <c r="R369" s="46"/>
      <c r="S369" s="46"/>
      <c r="T369" s="46"/>
      <c r="U369" s="46"/>
      <c r="V369" s="46"/>
      <c r="W369" s="46"/>
      <c r="X369" s="46"/>
      <c r="Y369" s="46"/>
      <c r="Z369" s="46"/>
    </row>
    <row r="370" ht="14.25" customHeight="1">
      <c r="A370" s="57">
        <v>5.3102516E7</v>
      </c>
      <c r="B370" s="58" t="str">
        <f t="array" ref="B370">IFERROR(INDEX(UNSPSCDes,MATCH(INDIRECT(ADDRESS(ROW(),COLUMN()-1,4)),UNSPSCCode,0)),"")</f>
        <v>Gorras</v>
      </c>
      <c r="C370" s="59" t="s">
        <v>80</v>
      </c>
      <c r="D370" s="60">
        <v>24.98</v>
      </c>
      <c r="E370" s="61">
        <v>250.0</v>
      </c>
      <c r="F370" s="62">
        <f t="shared" si="20"/>
        <v>6245</v>
      </c>
      <c r="G370" s="46"/>
      <c r="H370" s="46"/>
      <c r="I370" s="46"/>
      <c r="J370" s="46"/>
      <c r="K370" s="46"/>
      <c r="L370" s="46"/>
      <c r="M370" s="46"/>
      <c r="N370" s="46"/>
      <c r="O370" s="46"/>
      <c r="P370" s="46"/>
      <c r="Q370" s="46"/>
      <c r="R370" s="46"/>
      <c r="S370" s="46"/>
      <c r="T370" s="46"/>
      <c r="U370" s="46"/>
      <c r="V370" s="46"/>
      <c r="W370" s="46"/>
      <c r="X370" s="46"/>
      <c r="Y370" s="46"/>
      <c r="Z370" s="46"/>
    </row>
    <row r="371" ht="14.25" customHeight="1">
      <c r="A371" s="57">
        <v>5.3101602E7</v>
      </c>
      <c r="B371" s="58" t="str">
        <f t="array" ref="B371">IFERROR(INDEX(UNSPSCDes,MATCH(INDIRECT(ADDRESS(ROW(),COLUMN()-1,4)),UNSPSCCode,0)),"")</f>
        <v>Camisas para hombre</v>
      </c>
      <c r="C371" s="59" t="s">
        <v>80</v>
      </c>
      <c r="D371" s="60">
        <v>6.25</v>
      </c>
      <c r="E371" s="61">
        <v>1000.0</v>
      </c>
      <c r="F371" s="62">
        <f t="shared" si="20"/>
        <v>6250</v>
      </c>
      <c r="G371" s="46"/>
      <c r="H371" s="46"/>
      <c r="I371" s="46"/>
      <c r="J371" s="46"/>
      <c r="K371" s="46"/>
      <c r="L371" s="46"/>
      <c r="M371" s="46"/>
      <c r="N371" s="46"/>
      <c r="O371" s="46"/>
      <c r="P371" s="46"/>
      <c r="Q371" s="46"/>
      <c r="R371" s="46"/>
      <c r="S371" s="46"/>
      <c r="T371" s="46"/>
      <c r="U371" s="46"/>
      <c r="V371" s="46"/>
      <c r="W371" s="46"/>
      <c r="X371" s="46"/>
      <c r="Y371" s="46"/>
      <c r="Z371" s="46"/>
    </row>
    <row r="372" ht="14.25" customHeight="1">
      <c r="A372" s="57">
        <v>5.3101502E7</v>
      </c>
      <c r="B372" s="58" t="str">
        <f t="array" ref="B372">IFERROR(INDEX(UNSPSCDes,MATCH(INDIRECT(ADDRESS(ROW(),COLUMN()-1,4)),UNSPSCCode,0)),"")</f>
        <v>Pantalones largos o cortos o pantalonetas para hombre</v>
      </c>
      <c r="C372" s="59" t="s">
        <v>80</v>
      </c>
      <c r="D372" s="60">
        <v>5.21</v>
      </c>
      <c r="E372" s="61">
        <v>1200.0</v>
      </c>
      <c r="F372" s="62">
        <f t="shared" si="20"/>
        <v>6252</v>
      </c>
      <c r="G372" s="46"/>
      <c r="H372" s="46"/>
      <c r="I372" s="46"/>
      <c r="J372" s="46"/>
      <c r="K372" s="46"/>
      <c r="L372" s="46"/>
      <c r="M372" s="46"/>
      <c r="N372" s="46"/>
      <c r="O372" s="46"/>
      <c r="P372" s="46"/>
      <c r="Q372" s="46"/>
      <c r="R372" s="46"/>
      <c r="S372" s="46"/>
      <c r="T372" s="46"/>
      <c r="U372" s="46"/>
      <c r="V372" s="46"/>
      <c r="W372" s="46"/>
      <c r="X372" s="46"/>
      <c r="Y372" s="46"/>
      <c r="Z372" s="46"/>
    </row>
    <row r="373" ht="14.25" customHeight="1">
      <c r="A373" s="57"/>
      <c r="B373" s="58"/>
      <c r="C373" s="59"/>
      <c r="D373" s="60"/>
      <c r="E373" s="61" t="s">
        <v>84</v>
      </c>
      <c r="F373" s="62">
        <f>SUM(F365:F372)</f>
        <v>50000</v>
      </c>
      <c r="G373" s="46"/>
      <c r="H373" s="46" t="str">
        <f>C358</f>
        <v>Bienes</v>
      </c>
      <c r="I373" s="46" t="str">
        <f>E358</f>
        <v>Sí</v>
      </c>
      <c r="J373" s="46" t="str">
        <f>D358</f>
        <v>Compras Menores</v>
      </c>
      <c r="K373" s="46"/>
      <c r="L373" s="46"/>
      <c r="M373" s="46"/>
      <c r="N373" s="46"/>
      <c r="O373" s="46"/>
      <c r="P373" s="46"/>
      <c r="Q373" s="46"/>
      <c r="R373" s="46"/>
      <c r="S373" s="46"/>
      <c r="T373" s="46"/>
      <c r="U373" s="46"/>
      <c r="V373" s="46"/>
      <c r="W373" s="46"/>
      <c r="X373" s="46"/>
      <c r="Y373" s="46"/>
      <c r="Z373" s="46"/>
    </row>
    <row r="374" ht="14.25" customHeight="1">
      <c r="A374" s="46"/>
      <c r="B374" s="46"/>
      <c r="C374" s="46"/>
      <c r="D374" s="46"/>
      <c r="E374" s="46"/>
      <c r="F374" s="46"/>
      <c r="G374" s="46"/>
      <c r="H374" s="46"/>
      <c r="I374" s="46"/>
      <c r="J374" s="46"/>
      <c r="K374" s="46"/>
      <c r="L374" s="46"/>
      <c r="M374" s="46"/>
      <c r="N374" s="46"/>
      <c r="O374" s="46"/>
      <c r="P374" s="46"/>
      <c r="Q374" s="46"/>
      <c r="R374" s="46"/>
      <c r="S374" s="46"/>
      <c r="T374" s="46"/>
      <c r="U374" s="46"/>
      <c r="V374" s="46"/>
      <c r="W374" s="46"/>
      <c r="X374" s="46"/>
      <c r="Y374" s="46"/>
      <c r="Z374" s="46"/>
    </row>
    <row r="375" ht="14.25" customHeight="1">
      <c r="A375" s="47" t="s">
        <v>50</v>
      </c>
      <c r="B375" s="47" t="s">
        <v>51</v>
      </c>
      <c r="C375" s="47" t="s">
        <v>52</v>
      </c>
      <c r="D375" s="47" t="s">
        <v>53</v>
      </c>
      <c r="E375" s="47" t="s">
        <v>54</v>
      </c>
      <c r="F375" s="47" t="s">
        <v>55</v>
      </c>
      <c r="G375" s="46"/>
      <c r="H375" s="46"/>
      <c r="I375" s="46"/>
      <c r="J375" s="46"/>
      <c r="K375" s="46"/>
      <c r="L375" s="46"/>
      <c r="M375" s="46"/>
      <c r="N375" s="46"/>
      <c r="O375" s="46"/>
      <c r="P375" s="46"/>
      <c r="Q375" s="46"/>
      <c r="R375" s="46"/>
      <c r="S375" s="46"/>
      <c r="T375" s="46"/>
      <c r="U375" s="46"/>
      <c r="V375" s="46"/>
      <c r="W375" s="46"/>
      <c r="X375" s="46"/>
      <c r="Y375" s="46"/>
      <c r="Z375" s="46"/>
    </row>
    <row r="376" ht="14.25" customHeight="1">
      <c r="A376" s="48" t="s">
        <v>129</v>
      </c>
      <c r="B376" s="48" t="s">
        <v>130</v>
      </c>
      <c r="C376" s="48" t="s">
        <v>58</v>
      </c>
      <c r="D376" s="48" t="s">
        <v>59</v>
      </c>
      <c r="E376" s="48" t="s">
        <v>94</v>
      </c>
      <c r="F376" s="49"/>
      <c r="G376" s="46"/>
      <c r="H376" s="46"/>
      <c r="I376" s="46"/>
      <c r="J376" s="46"/>
      <c r="K376" s="46"/>
      <c r="L376" s="46"/>
      <c r="M376" s="46"/>
      <c r="N376" s="46"/>
      <c r="O376" s="46"/>
      <c r="P376" s="46"/>
      <c r="Q376" s="46"/>
      <c r="R376" s="46"/>
      <c r="S376" s="46"/>
      <c r="T376" s="46"/>
      <c r="U376" s="46"/>
      <c r="V376" s="46"/>
      <c r="W376" s="46"/>
      <c r="X376" s="46"/>
      <c r="Y376" s="46"/>
      <c r="Z376" s="46"/>
    </row>
    <row r="377" ht="14.25" customHeight="1">
      <c r="A377" s="50" t="s">
        <v>61</v>
      </c>
      <c r="B377" s="51" t="s">
        <v>62</v>
      </c>
      <c r="C377" s="52">
        <v>46122.0</v>
      </c>
      <c r="D377" s="50" t="s">
        <v>63</v>
      </c>
      <c r="E377" s="51" t="s">
        <v>64</v>
      </c>
      <c r="F377" s="53" t="s">
        <v>65</v>
      </c>
      <c r="G377" s="46"/>
      <c r="H377" s="46"/>
      <c r="I377" s="46"/>
      <c r="J377" s="46"/>
      <c r="K377" s="46"/>
      <c r="L377" s="46"/>
      <c r="M377" s="46"/>
      <c r="N377" s="46"/>
      <c r="O377" s="46"/>
      <c r="P377" s="46"/>
      <c r="Q377" s="46"/>
      <c r="R377" s="46"/>
      <c r="S377" s="46"/>
      <c r="T377" s="46"/>
      <c r="U377" s="46"/>
      <c r="V377" s="46"/>
      <c r="W377" s="46"/>
      <c r="X377" s="46"/>
      <c r="Y377" s="46"/>
      <c r="Z377" s="46"/>
    </row>
    <row r="378" ht="14.25" customHeight="1">
      <c r="A378" s="54"/>
      <c r="B378" s="51" t="s">
        <v>66</v>
      </c>
      <c r="C378" s="49">
        <f>IF(C377="","",IF(AND(MONTH(C377)&gt;=1,MONTH(C377)&lt;=3),1,IF(AND(MONTH(C377)&gt;=4,MONTH(C377)&lt;=6),2,IF(AND(MONTH(C377)&gt;=7,MONTH(C377)&lt;=9),3,4))))</f>
        <v>2</v>
      </c>
      <c r="D378" s="54"/>
      <c r="E378" s="51" t="s">
        <v>67</v>
      </c>
      <c r="F378" s="53" t="s">
        <v>68</v>
      </c>
      <c r="G378" s="46"/>
      <c r="H378" s="46"/>
      <c r="I378" s="46"/>
      <c r="J378" s="46"/>
      <c r="K378" s="46"/>
      <c r="L378" s="46"/>
      <c r="M378" s="46"/>
      <c r="N378" s="46"/>
      <c r="O378" s="46"/>
      <c r="P378" s="46"/>
      <c r="Q378" s="46"/>
      <c r="R378" s="46"/>
      <c r="S378" s="46"/>
      <c r="T378" s="46"/>
      <c r="U378" s="46"/>
      <c r="V378" s="46"/>
      <c r="W378" s="46"/>
      <c r="X378" s="46"/>
      <c r="Y378" s="46"/>
      <c r="Z378" s="46"/>
    </row>
    <row r="379" ht="14.25" customHeight="1">
      <c r="A379" s="54"/>
      <c r="B379" s="51" t="s">
        <v>69</v>
      </c>
      <c r="C379" s="52">
        <v>46132.0</v>
      </c>
      <c r="D379" s="54"/>
      <c r="E379" s="51" t="s">
        <v>70</v>
      </c>
      <c r="F379" s="53" t="s">
        <v>71</v>
      </c>
      <c r="G379" s="46"/>
      <c r="H379" s="46"/>
      <c r="I379" s="46"/>
      <c r="J379" s="46"/>
      <c r="K379" s="46"/>
      <c r="L379" s="46"/>
      <c r="M379" s="46"/>
      <c r="N379" s="46"/>
      <c r="O379" s="46"/>
      <c r="P379" s="46"/>
      <c r="Q379" s="46"/>
      <c r="R379" s="46"/>
      <c r="S379" s="46"/>
      <c r="T379" s="46"/>
      <c r="U379" s="46"/>
      <c r="V379" s="46"/>
      <c r="W379" s="46"/>
      <c r="X379" s="46"/>
      <c r="Y379" s="46"/>
      <c r="Z379" s="46"/>
    </row>
    <row r="380" ht="14.25" customHeight="1">
      <c r="A380" s="55"/>
      <c r="B380" s="51" t="s">
        <v>66</v>
      </c>
      <c r="C380" s="49">
        <f>IF(C379="","",IF(AND(MONTH(C379)&gt;=1,MONTH(C379)&lt;=3),1,IF(AND(MONTH(C379)&gt;=4,MONTH(C379)&lt;=6),2,IF(AND(MONTH(C379)&gt;=7,MONTH(C379)&lt;=9),3,4))))</f>
        <v>2</v>
      </c>
      <c r="D380" s="55"/>
      <c r="E380" s="51" t="s">
        <v>72</v>
      </c>
      <c r="F380" s="53" t="s">
        <v>73</v>
      </c>
      <c r="G380" s="46"/>
      <c r="H380" s="46"/>
      <c r="I380" s="46"/>
      <c r="J380" s="46"/>
      <c r="K380" s="46"/>
      <c r="L380" s="46"/>
      <c r="M380" s="46"/>
      <c r="N380" s="46"/>
      <c r="O380" s="46"/>
      <c r="P380" s="46"/>
      <c r="Q380" s="46"/>
      <c r="R380" s="46"/>
      <c r="S380" s="46"/>
      <c r="T380" s="46"/>
      <c r="U380" s="46"/>
      <c r="V380" s="46"/>
      <c r="W380" s="46"/>
      <c r="X380" s="46"/>
      <c r="Y380" s="46"/>
      <c r="Z380" s="46"/>
    </row>
    <row r="381" ht="14.25" customHeight="1">
      <c r="A381" s="46"/>
      <c r="B381" s="46"/>
      <c r="C381" s="46"/>
      <c r="D381" s="46"/>
      <c r="E381" s="46"/>
      <c r="F381" s="46"/>
      <c r="G381" s="46"/>
      <c r="H381" s="46"/>
      <c r="I381" s="46"/>
      <c r="J381" s="46"/>
      <c r="K381" s="46"/>
      <c r="L381" s="46"/>
      <c r="M381" s="46"/>
      <c r="N381" s="46"/>
      <c r="O381" s="46"/>
      <c r="P381" s="46"/>
      <c r="Q381" s="46"/>
      <c r="R381" s="46"/>
      <c r="S381" s="46"/>
      <c r="T381" s="46"/>
      <c r="U381" s="46"/>
      <c r="V381" s="46"/>
      <c r="W381" s="46"/>
      <c r="X381" s="46"/>
      <c r="Y381" s="46"/>
      <c r="Z381" s="46"/>
    </row>
    <row r="382" ht="14.25" customHeight="1">
      <c r="A382" s="56" t="s">
        <v>74</v>
      </c>
      <c r="B382" s="56" t="s">
        <v>75</v>
      </c>
      <c r="C382" s="56" t="s">
        <v>76</v>
      </c>
      <c r="D382" s="56" t="s">
        <v>77</v>
      </c>
      <c r="E382" s="56" t="s">
        <v>78</v>
      </c>
      <c r="F382" s="56" t="s">
        <v>79</v>
      </c>
      <c r="G382" s="46"/>
      <c r="H382" s="46"/>
      <c r="I382" s="46"/>
      <c r="J382" s="46"/>
      <c r="K382" s="46"/>
      <c r="L382" s="46"/>
      <c r="M382" s="46"/>
      <c r="N382" s="46"/>
      <c r="O382" s="46"/>
      <c r="P382" s="46"/>
      <c r="Q382" s="46"/>
      <c r="R382" s="46"/>
      <c r="S382" s="46"/>
      <c r="T382" s="46"/>
      <c r="U382" s="46"/>
      <c r="V382" s="46"/>
      <c r="W382" s="46"/>
      <c r="X382" s="46"/>
      <c r="Y382" s="46"/>
      <c r="Z382" s="46"/>
    </row>
    <row r="383" ht="14.25" customHeight="1">
      <c r="A383" s="57">
        <v>4.6181604E7</v>
      </c>
      <c r="B383" s="58" t="str">
        <f t="array" ref="B383">IFERROR(INDEX(UNSPSCDes,MATCH(INDIRECT(ADDRESS(ROW(),COLUMN()-1,4)),UNSPSCCode,0)),"")</f>
        <v>Botas de seguridad</v>
      </c>
      <c r="C383" s="59" t="s">
        <v>95</v>
      </c>
      <c r="D383" s="60">
        <v>2.19</v>
      </c>
      <c r="E383" s="61">
        <v>2500.0</v>
      </c>
      <c r="F383" s="62">
        <f t="shared" ref="F383:F390" si="21">INDIRECT(ADDRESS(ROW(),COLUMN()-2,4))*INDIRECT(ADDRESS(ROW(),COLUMN()-1,4))</f>
        <v>5475</v>
      </c>
      <c r="G383" s="46"/>
      <c r="H383" s="46"/>
      <c r="I383" s="46"/>
      <c r="J383" s="46"/>
      <c r="K383" s="46"/>
      <c r="L383" s="46"/>
      <c r="M383" s="46"/>
      <c r="N383" s="46"/>
      <c r="O383" s="46"/>
      <c r="P383" s="46"/>
      <c r="Q383" s="46"/>
      <c r="R383" s="46"/>
      <c r="S383" s="46"/>
      <c r="T383" s="46"/>
      <c r="U383" s="46"/>
      <c r="V383" s="46"/>
      <c r="W383" s="46"/>
      <c r="X383" s="46"/>
      <c r="Y383" s="46"/>
      <c r="Z383" s="46"/>
    </row>
    <row r="384" ht="14.25" customHeight="1">
      <c r="A384" s="57">
        <v>4.6181605E7</v>
      </c>
      <c r="B384" s="58" t="str">
        <f t="array" ref="B384">IFERROR(INDEX(UNSPSCDes,MATCH(INDIRECT(ADDRESS(ROW(),COLUMN()-1,4)),UNSPSCCode,0)),"")</f>
        <v>Zapatos de seguridad</v>
      </c>
      <c r="C384" s="59" t="s">
        <v>95</v>
      </c>
      <c r="D384" s="60">
        <v>2.49</v>
      </c>
      <c r="E384" s="61">
        <v>2200.0</v>
      </c>
      <c r="F384" s="62">
        <f t="shared" si="21"/>
        <v>5478</v>
      </c>
      <c r="G384" s="46"/>
      <c r="H384" s="46"/>
      <c r="I384" s="46"/>
      <c r="J384" s="46"/>
      <c r="K384" s="46"/>
      <c r="L384" s="46"/>
      <c r="M384" s="46"/>
      <c r="N384" s="46"/>
      <c r="O384" s="46"/>
      <c r="P384" s="46"/>
      <c r="Q384" s="46"/>
      <c r="R384" s="46"/>
      <c r="S384" s="46"/>
      <c r="T384" s="46"/>
      <c r="U384" s="46"/>
      <c r="V384" s="46"/>
      <c r="W384" s="46"/>
      <c r="X384" s="46"/>
      <c r="Y384" s="46"/>
      <c r="Z384" s="46"/>
    </row>
    <row r="385" ht="14.25" customHeight="1">
      <c r="A385" s="57">
        <v>5.3111601E7</v>
      </c>
      <c r="B385" s="58" t="str">
        <f t="array" ref="B385">IFERROR(INDEX(UNSPSCDes,MATCH(INDIRECT(ADDRESS(ROW(),COLUMN()-1,4)),UNSPSCCode,0)),"")</f>
        <v>Zapatos para hombre</v>
      </c>
      <c r="C385" s="59" t="s">
        <v>95</v>
      </c>
      <c r="D385" s="60">
        <v>3.04</v>
      </c>
      <c r="E385" s="61">
        <v>1800.0</v>
      </c>
      <c r="F385" s="62">
        <f t="shared" si="21"/>
        <v>5472</v>
      </c>
      <c r="G385" s="46"/>
      <c r="H385" s="46"/>
      <c r="I385" s="46"/>
      <c r="J385" s="46"/>
      <c r="K385" s="46"/>
      <c r="L385" s="46"/>
      <c r="M385" s="46"/>
      <c r="N385" s="46"/>
      <c r="O385" s="46"/>
      <c r="P385" s="46"/>
      <c r="Q385" s="46"/>
      <c r="R385" s="46"/>
      <c r="S385" s="46"/>
      <c r="T385" s="46"/>
      <c r="U385" s="46"/>
      <c r="V385" s="46"/>
      <c r="W385" s="46"/>
      <c r="X385" s="46"/>
      <c r="Y385" s="46"/>
      <c r="Z385" s="46"/>
    </row>
    <row r="386" ht="14.25" customHeight="1">
      <c r="A386" s="57">
        <v>5.3111501E7</v>
      </c>
      <c r="B386" s="58" t="str">
        <f t="array" ref="B386">IFERROR(INDEX(UNSPSCDes,MATCH(INDIRECT(ADDRESS(ROW(),COLUMN()-1,4)),UNSPSCCode,0)),"")</f>
        <v>Botas para hombre</v>
      </c>
      <c r="C386" s="59" t="s">
        <v>95</v>
      </c>
      <c r="D386" s="60">
        <v>2.73</v>
      </c>
      <c r="E386" s="61">
        <v>2000.0</v>
      </c>
      <c r="F386" s="62">
        <f t="shared" si="21"/>
        <v>5460</v>
      </c>
      <c r="G386" s="46"/>
      <c r="H386" s="46"/>
      <c r="I386" s="46"/>
      <c r="J386" s="46"/>
      <c r="K386" s="46"/>
      <c r="L386" s="46"/>
      <c r="M386" s="46"/>
      <c r="N386" s="46"/>
      <c r="O386" s="46"/>
      <c r="P386" s="46"/>
      <c r="Q386" s="46"/>
      <c r="R386" s="46"/>
      <c r="S386" s="46"/>
      <c r="T386" s="46"/>
      <c r="U386" s="46"/>
      <c r="V386" s="46"/>
      <c r="W386" s="46"/>
      <c r="X386" s="46"/>
      <c r="Y386" s="46"/>
      <c r="Z386" s="46"/>
    </row>
    <row r="387" ht="14.25" customHeight="1">
      <c r="A387" s="57">
        <v>5.3111901E7</v>
      </c>
      <c r="B387" s="58" t="str">
        <f t="array" ref="B387">IFERROR(INDEX(UNSPSCDes,MATCH(INDIRECT(ADDRESS(ROW(),COLUMN()-1,4)),UNSPSCCode,0)),"")</f>
        <v>Calzado atlético para hombre</v>
      </c>
      <c r="C387" s="59" t="s">
        <v>95</v>
      </c>
      <c r="D387" s="60">
        <v>3.42</v>
      </c>
      <c r="E387" s="61">
        <v>1600.0</v>
      </c>
      <c r="F387" s="62">
        <f t="shared" si="21"/>
        <v>5472</v>
      </c>
      <c r="G387" s="46"/>
      <c r="H387" s="46"/>
      <c r="I387" s="46"/>
      <c r="J387" s="46"/>
      <c r="K387" s="46"/>
      <c r="L387" s="46"/>
      <c r="M387" s="46"/>
      <c r="N387" s="46"/>
      <c r="O387" s="46"/>
      <c r="P387" s="46"/>
      <c r="Q387" s="46"/>
      <c r="R387" s="46"/>
      <c r="S387" s="46"/>
      <c r="T387" s="46"/>
      <c r="U387" s="46"/>
      <c r="V387" s="46"/>
      <c r="W387" s="46"/>
      <c r="X387" s="46"/>
      <c r="Y387" s="46"/>
      <c r="Z387" s="46"/>
    </row>
    <row r="388" ht="14.25" customHeight="1">
      <c r="A388" s="57">
        <v>5.3112002E7</v>
      </c>
      <c r="B388" s="58" t="str">
        <f t="array" ref="B388">IFERROR(INDEX(UNSPSCDes,MATCH(INDIRECT(ADDRESS(ROW(),COLUMN()-1,4)),UNSPSCCode,0)),"")</f>
        <v>Cordones para zapatos</v>
      </c>
      <c r="C388" s="59" t="s">
        <v>95</v>
      </c>
      <c r="D388" s="60">
        <v>21.88</v>
      </c>
      <c r="E388" s="61">
        <v>250.0</v>
      </c>
      <c r="F388" s="62">
        <f t="shared" si="21"/>
        <v>5470</v>
      </c>
      <c r="G388" s="46"/>
      <c r="H388" s="46"/>
      <c r="I388" s="46"/>
      <c r="J388" s="46"/>
      <c r="K388" s="46"/>
      <c r="L388" s="46"/>
      <c r="M388" s="46"/>
      <c r="N388" s="46"/>
      <c r="O388" s="46"/>
      <c r="P388" s="46"/>
      <c r="Q388" s="46"/>
      <c r="R388" s="46"/>
      <c r="S388" s="46"/>
      <c r="T388" s="46"/>
      <c r="U388" s="46"/>
      <c r="V388" s="46"/>
      <c r="W388" s="46"/>
      <c r="X388" s="46"/>
      <c r="Y388" s="46"/>
      <c r="Z388" s="46"/>
    </row>
    <row r="389" ht="14.25" customHeight="1">
      <c r="A389" s="57">
        <v>4.6182208E7</v>
      </c>
      <c r="B389" s="58" t="str">
        <f t="array" ref="B389">IFERROR(INDEX(UNSPSCDes,MATCH(INDIRECT(ADDRESS(ROW(),COLUMN()-1,4)),UNSPSCCode,0)),"")</f>
        <v>Plantillas para zapatos</v>
      </c>
      <c r="C389" s="59" t="s">
        <v>95</v>
      </c>
      <c r="D389" s="60">
        <v>18.23</v>
      </c>
      <c r="E389" s="61">
        <v>300.0</v>
      </c>
      <c r="F389" s="62">
        <f t="shared" si="21"/>
        <v>5469</v>
      </c>
      <c r="G389" s="46"/>
      <c r="H389" s="46"/>
      <c r="I389" s="46"/>
      <c r="J389" s="46"/>
      <c r="K389" s="46"/>
      <c r="L389" s="46"/>
      <c r="M389" s="46"/>
      <c r="N389" s="46"/>
      <c r="O389" s="46"/>
      <c r="P389" s="46"/>
      <c r="Q389" s="46"/>
      <c r="R389" s="46"/>
      <c r="S389" s="46"/>
      <c r="T389" s="46"/>
      <c r="U389" s="46"/>
      <c r="V389" s="46"/>
      <c r="W389" s="46"/>
      <c r="X389" s="46"/>
      <c r="Y389" s="46"/>
      <c r="Z389" s="46"/>
    </row>
    <row r="390" ht="14.25" customHeight="1">
      <c r="A390" s="57">
        <v>5.3102402E7</v>
      </c>
      <c r="B390" s="58" t="str">
        <f t="array" ref="B390">IFERROR(INDEX(UNSPSCDes,MATCH(INDIRECT(ADDRESS(ROW(),COLUMN()-1,4)),UNSPSCCode,0)),"")</f>
        <v>Calcetines</v>
      </c>
      <c r="C390" s="59" t="s">
        <v>95</v>
      </c>
      <c r="D390" s="60">
        <v>27.27</v>
      </c>
      <c r="E390" s="61">
        <v>200.0</v>
      </c>
      <c r="F390" s="62">
        <f t="shared" si="21"/>
        <v>5454</v>
      </c>
      <c r="G390" s="46"/>
      <c r="H390" s="46"/>
      <c r="I390" s="46"/>
      <c r="J390" s="46"/>
      <c r="K390" s="46"/>
      <c r="L390" s="46"/>
      <c r="M390" s="46"/>
      <c r="N390" s="46"/>
      <c r="O390" s="46"/>
      <c r="P390" s="46"/>
      <c r="Q390" s="46"/>
      <c r="R390" s="46"/>
      <c r="S390" s="46"/>
      <c r="T390" s="46"/>
      <c r="U390" s="46"/>
      <c r="V390" s="46"/>
      <c r="W390" s="46"/>
      <c r="X390" s="46"/>
      <c r="Y390" s="46"/>
      <c r="Z390" s="46"/>
    </row>
    <row r="391" ht="14.25" customHeight="1">
      <c r="A391" s="57"/>
      <c r="B391" s="58"/>
      <c r="C391" s="59"/>
      <c r="D391" s="60"/>
      <c r="E391" s="61" t="s">
        <v>84</v>
      </c>
      <c r="F391" s="62">
        <f>SUM(F383:F390)</f>
        <v>43750</v>
      </c>
      <c r="G391" s="46"/>
      <c r="H391" s="46" t="str">
        <f>C376</f>
        <v>Bienes</v>
      </c>
      <c r="I391" s="46" t="str">
        <f>E376</f>
        <v>Sí</v>
      </c>
      <c r="J391" s="46" t="str">
        <f>D376</f>
        <v>Compras Menores</v>
      </c>
      <c r="K391" s="46"/>
      <c r="L391" s="46"/>
      <c r="M391" s="46"/>
      <c r="N391" s="46"/>
      <c r="O391" s="46"/>
      <c r="P391" s="46"/>
      <c r="Q391" s="46"/>
      <c r="R391" s="46"/>
      <c r="S391" s="46"/>
      <c r="T391" s="46"/>
      <c r="U391" s="46"/>
      <c r="V391" s="46"/>
      <c r="W391" s="46"/>
      <c r="X391" s="46"/>
      <c r="Y391" s="46"/>
      <c r="Z391" s="46"/>
    </row>
    <row r="392" ht="14.25" customHeight="1">
      <c r="A392" s="46"/>
      <c r="B392" s="46"/>
      <c r="C392" s="46"/>
      <c r="D392" s="46"/>
      <c r="E392" s="46"/>
      <c r="F392" s="46"/>
      <c r="G392" s="46"/>
      <c r="H392" s="46"/>
      <c r="I392" s="46"/>
      <c r="J392" s="46"/>
      <c r="K392" s="46"/>
      <c r="L392" s="46"/>
      <c r="M392" s="46"/>
      <c r="N392" s="46"/>
      <c r="O392" s="46"/>
      <c r="P392" s="46"/>
      <c r="Q392" s="46"/>
      <c r="R392" s="46"/>
      <c r="S392" s="46"/>
      <c r="T392" s="46"/>
      <c r="U392" s="46"/>
      <c r="V392" s="46"/>
      <c r="W392" s="46"/>
      <c r="X392" s="46"/>
      <c r="Y392" s="46"/>
      <c r="Z392" s="46"/>
    </row>
    <row r="393" ht="14.25" customHeight="1">
      <c r="A393" s="47" t="s">
        <v>50</v>
      </c>
      <c r="B393" s="47" t="s">
        <v>51</v>
      </c>
      <c r="C393" s="47" t="s">
        <v>52</v>
      </c>
      <c r="D393" s="47" t="s">
        <v>53</v>
      </c>
      <c r="E393" s="47" t="s">
        <v>54</v>
      </c>
      <c r="F393" s="47" t="s">
        <v>55</v>
      </c>
      <c r="G393" s="46"/>
      <c r="H393" s="46"/>
      <c r="I393" s="46"/>
      <c r="J393" s="46"/>
      <c r="K393" s="46"/>
      <c r="L393" s="46"/>
      <c r="M393" s="46"/>
      <c r="N393" s="46"/>
      <c r="O393" s="46"/>
      <c r="P393" s="46"/>
      <c r="Q393" s="46"/>
      <c r="R393" s="46"/>
      <c r="S393" s="46"/>
      <c r="T393" s="46"/>
      <c r="U393" s="46"/>
      <c r="V393" s="46"/>
      <c r="W393" s="46"/>
      <c r="X393" s="46"/>
      <c r="Y393" s="46"/>
      <c r="Z393" s="46"/>
    </row>
    <row r="394" ht="14.25" customHeight="1">
      <c r="A394" s="48" t="s">
        <v>131</v>
      </c>
      <c r="B394" s="48" t="s">
        <v>132</v>
      </c>
      <c r="C394" s="48" t="s">
        <v>58</v>
      </c>
      <c r="D394" s="48" t="s">
        <v>59</v>
      </c>
      <c r="E394" s="48" t="s">
        <v>60</v>
      </c>
      <c r="F394" s="49"/>
      <c r="G394" s="46"/>
      <c r="H394" s="46"/>
      <c r="I394" s="46"/>
      <c r="J394" s="46"/>
      <c r="K394" s="46"/>
      <c r="L394" s="46"/>
      <c r="M394" s="46"/>
      <c r="N394" s="46"/>
      <c r="O394" s="46"/>
      <c r="P394" s="46"/>
      <c r="Q394" s="46"/>
      <c r="R394" s="46"/>
      <c r="S394" s="46"/>
      <c r="T394" s="46"/>
      <c r="U394" s="46"/>
      <c r="V394" s="46"/>
      <c r="W394" s="46"/>
      <c r="X394" s="46"/>
      <c r="Y394" s="46"/>
      <c r="Z394" s="46"/>
    </row>
    <row r="395" ht="14.25" customHeight="1">
      <c r="A395" s="50" t="s">
        <v>61</v>
      </c>
      <c r="B395" s="51" t="s">
        <v>62</v>
      </c>
      <c r="C395" s="52">
        <v>46063.0</v>
      </c>
      <c r="D395" s="50" t="s">
        <v>63</v>
      </c>
      <c r="E395" s="51" t="s">
        <v>64</v>
      </c>
      <c r="F395" s="53" t="s">
        <v>65</v>
      </c>
      <c r="G395" s="46"/>
      <c r="H395" s="46"/>
      <c r="I395" s="46"/>
      <c r="J395" s="46"/>
      <c r="K395" s="46"/>
      <c r="L395" s="46"/>
      <c r="M395" s="46"/>
      <c r="N395" s="46"/>
      <c r="O395" s="46"/>
      <c r="P395" s="46"/>
      <c r="Q395" s="46"/>
      <c r="R395" s="46"/>
      <c r="S395" s="46"/>
      <c r="T395" s="46"/>
      <c r="U395" s="46"/>
      <c r="V395" s="46"/>
      <c r="W395" s="46"/>
      <c r="X395" s="46"/>
      <c r="Y395" s="46"/>
      <c r="Z395" s="46"/>
    </row>
    <row r="396" ht="14.25" customHeight="1">
      <c r="A396" s="54"/>
      <c r="B396" s="51" t="s">
        <v>66</v>
      </c>
      <c r="C396" s="49">
        <f>IF(C395="","",IF(AND(MONTH(C395)&gt;=1,MONTH(C395)&lt;=3),1,IF(AND(MONTH(C395)&gt;=4,MONTH(C395)&lt;=6),2,IF(AND(MONTH(C395)&gt;=7,MONTH(C395)&lt;=9),3,4))))</f>
        <v>1</v>
      </c>
      <c r="D396" s="54"/>
      <c r="E396" s="51" t="s">
        <v>67</v>
      </c>
      <c r="F396" s="53" t="s">
        <v>68</v>
      </c>
      <c r="G396" s="46"/>
      <c r="H396" s="46"/>
      <c r="I396" s="46"/>
      <c r="J396" s="46"/>
      <c r="K396" s="46"/>
      <c r="L396" s="46"/>
      <c r="M396" s="46"/>
      <c r="N396" s="46"/>
      <c r="O396" s="46"/>
      <c r="P396" s="46"/>
      <c r="Q396" s="46"/>
      <c r="R396" s="46"/>
      <c r="S396" s="46"/>
      <c r="T396" s="46"/>
      <c r="U396" s="46"/>
      <c r="V396" s="46"/>
      <c r="W396" s="46"/>
      <c r="X396" s="46"/>
      <c r="Y396" s="46"/>
      <c r="Z396" s="46"/>
    </row>
    <row r="397" ht="14.25" customHeight="1">
      <c r="A397" s="54"/>
      <c r="B397" s="51" t="s">
        <v>69</v>
      </c>
      <c r="C397" s="52">
        <v>46073.0</v>
      </c>
      <c r="D397" s="54"/>
      <c r="E397" s="51" t="s">
        <v>70</v>
      </c>
      <c r="F397" s="53" t="s">
        <v>71</v>
      </c>
      <c r="G397" s="46"/>
      <c r="H397" s="46"/>
      <c r="I397" s="46"/>
      <c r="J397" s="46"/>
      <c r="K397" s="46"/>
      <c r="L397" s="46"/>
      <c r="M397" s="46"/>
      <c r="N397" s="46"/>
      <c r="O397" s="46"/>
      <c r="P397" s="46"/>
      <c r="Q397" s="46"/>
      <c r="R397" s="46"/>
      <c r="S397" s="46"/>
      <c r="T397" s="46"/>
      <c r="U397" s="46"/>
      <c r="V397" s="46"/>
      <c r="W397" s="46"/>
      <c r="X397" s="46"/>
      <c r="Y397" s="46"/>
      <c r="Z397" s="46"/>
    </row>
    <row r="398" ht="14.25" customHeight="1">
      <c r="A398" s="55"/>
      <c r="B398" s="51" t="s">
        <v>66</v>
      </c>
      <c r="C398" s="49">
        <f>IF(C397="","",IF(AND(MONTH(C397)&gt;=1,MONTH(C397)&lt;=3),1,IF(AND(MONTH(C397)&gt;=4,MONTH(C397)&lt;=6),2,IF(AND(MONTH(C397)&gt;=7,MONTH(C397)&lt;=9),3,4))))</f>
        <v>1</v>
      </c>
      <c r="D398" s="55"/>
      <c r="E398" s="51" t="s">
        <v>72</v>
      </c>
      <c r="F398" s="53" t="s">
        <v>73</v>
      </c>
      <c r="G398" s="46"/>
      <c r="H398" s="46"/>
      <c r="I398" s="46"/>
      <c r="J398" s="46"/>
      <c r="K398" s="46"/>
      <c r="L398" s="46"/>
      <c r="M398" s="46"/>
      <c r="N398" s="46"/>
      <c r="O398" s="46"/>
      <c r="P398" s="46"/>
      <c r="Q398" s="46"/>
      <c r="R398" s="46"/>
      <c r="S398" s="46"/>
      <c r="T398" s="46"/>
      <c r="U398" s="46"/>
      <c r="V398" s="46"/>
      <c r="W398" s="46"/>
      <c r="X398" s="46"/>
      <c r="Y398" s="46"/>
      <c r="Z398" s="46"/>
    </row>
    <row r="399" ht="14.25" customHeight="1">
      <c r="A399" s="46"/>
      <c r="B399" s="46"/>
      <c r="C399" s="46"/>
      <c r="D399" s="46"/>
      <c r="E399" s="46"/>
      <c r="F399" s="46"/>
      <c r="G399" s="46"/>
      <c r="H399" s="46"/>
      <c r="I399" s="46"/>
      <c r="J399" s="46"/>
      <c r="K399" s="46"/>
      <c r="L399" s="46"/>
      <c r="M399" s="46"/>
      <c r="N399" s="46"/>
      <c r="O399" s="46"/>
      <c r="P399" s="46"/>
      <c r="Q399" s="46"/>
      <c r="R399" s="46"/>
      <c r="S399" s="46"/>
      <c r="T399" s="46"/>
      <c r="U399" s="46"/>
      <c r="V399" s="46"/>
      <c r="W399" s="46"/>
      <c r="X399" s="46"/>
      <c r="Y399" s="46"/>
      <c r="Z399" s="46"/>
    </row>
    <row r="400" ht="14.25" customHeight="1">
      <c r="A400" s="56" t="s">
        <v>74</v>
      </c>
      <c r="B400" s="56" t="s">
        <v>75</v>
      </c>
      <c r="C400" s="56" t="s">
        <v>76</v>
      </c>
      <c r="D400" s="56" t="s">
        <v>77</v>
      </c>
      <c r="E400" s="56" t="s">
        <v>78</v>
      </c>
      <c r="F400" s="56" t="s">
        <v>79</v>
      </c>
      <c r="G400" s="46"/>
      <c r="H400" s="46"/>
      <c r="I400" s="46"/>
      <c r="J400" s="46"/>
      <c r="K400" s="46"/>
      <c r="L400" s="46"/>
      <c r="M400" s="46"/>
      <c r="N400" s="46"/>
      <c r="O400" s="46"/>
      <c r="P400" s="46"/>
      <c r="Q400" s="46"/>
      <c r="R400" s="46"/>
      <c r="S400" s="46"/>
      <c r="T400" s="46"/>
      <c r="U400" s="46"/>
      <c r="V400" s="46"/>
      <c r="W400" s="46"/>
      <c r="X400" s="46"/>
      <c r="Y400" s="46"/>
      <c r="Z400" s="46"/>
    </row>
    <row r="401" ht="14.25" customHeight="1">
      <c r="A401" s="57">
        <v>2.5172504E7</v>
      </c>
      <c r="B401" s="58" t="str">
        <f t="array" ref="B401">IFERROR(INDEX(UNSPSCDes,MATCH(INDIRECT(ADDRESS(ROW(),COLUMN()-1,4)),UNSPSCCode,0)),"")</f>
        <v>Neumáticos para automoviles o camiones ligeros</v>
      </c>
      <c r="C401" s="59" t="s">
        <v>80</v>
      </c>
      <c r="D401" s="60">
        <v>0.89</v>
      </c>
      <c r="E401" s="61">
        <v>8500.0</v>
      </c>
      <c r="F401" s="62">
        <f t="shared" ref="F401:F408" si="22">INDIRECT(ADDRESS(ROW(),COLUMN()-2,4))*INDIRECT(ADDRESS(ROW(),COLUMN()-1,4))</f>
        <v>7565</v>
      </c>
      <c r="G401" s="46"/>
      <c r="H401" s="46"/>
      <c r="I401" s="46"/>
      <c r="J401" s="46"/>
      <c r="K401" s="46"/>
      <c r="L401" s="46"/>
      <c r="M401" s="46"/>
      <c r="N401" s="46"/>
      <c r="O401" s="46"/>
      <c r="P401" s="46"/>
      <c r="Q401" s="46"/>
      <c r="R401" s="46"/>
      <c r="S401" s="46"/>
      <c r="T401" s="46"/>
      <c r="U401" s="46"/>
      <c r="V401" s="46"/>
      <c r="W401" s="46"/>
      <c r="X401" s="46"/>
      <c r="Y401" s="46"/>
      <c r="Z401" s="46"/>
    </row>
    <row r="402" ht="14.25" customHeight="1">
      <c r="A402" s="57">
        <v>2.5172503E7</v>
      </c>
      <c r="B402" s="58" t="str">
        <f t="array" ref="B402">IFERROR(INDEX(UNSPSCDes,MATCH(INDIRECT(ADDRESS(ROW(),COLUMN()-1,4)),UNSPSCCode,0)),"")</f>
        <v> Neumáticos para camiones pesados</v>
      </c>
      <c r="C402" s="59" t="s">
        <v>80</v>
      </c>
      <c r="D402" s="60">
        <v>0.4</v>
      </c>
      <c r="E402" s="61">
        <v>16000.0</v>
      </c>
      <c r="F402" s="62">
        <f t="shared" si="22"/>
        <v>6400</v>
      </c>
      <c r="G402" s="46"/>
      <c r="H402" s="46"/>
      <c r="I402" s="46"/>
      <c r="J402" s="46"/>
      <c r="K402" s="46"/>
      <c r="L402" s="46"/>
      <c r="M402" s="46"/>
      <c r="N402" s="46"/>
      <c r="O402" s="46"/>
      <c r="P402" s="46"/>
      <c r="Q402" s="46"/>
      <c r="R402" s="46"/>
      <c r="S402" s="46"/>
      <c r="T402" s="46"/>
      <c r="U402" s="46"/>
      <c r="V402" s="46"/>
      <c r="W402" s="46"/>
      <c r="X402" s="46"/>
      <c r="Y402" s="46"/>
      <c r="Z402" s="46"/>
    </row>
    <row r="403" ht="14.25" customHeight="1">
      <c r="A403" s="57">
        <v>2.5172502E7</v>
      </c>
      <c r="B403" s="58" t="str">
        <f t="array" ref="B403">IFERROR(INDEX(UNSPSCDes,MATCH(INDIRECT(ADDRESS(ROW(),COLUMN()-1,4)),UNSPSCCode,0)),"")</f>
        <v> Cámara de neumático de automóvil</v>
      </c>
      <c r="C403" s="59" t="s">
        <v>80</v>
      </c>
      <c r="D403" s="60">
        <v>2.81</v>
      </c>
      <c r="E403" s="61">
        <v>2500.0</v>
      </c>
      <c r="F403" s="62">
        <f t="shared" si="22"/>
        <v>7025</v>
      </c>
      <c r="G403" s="46"/>
      <c r="H403" s="46"/>
      <c r="I403" s="46"/>
      <c r="J403" s="46"/>
      <c r="K403" s="46"/>
      <c r="L403" s="46"/>
      <c r="M403" s="46"/>
      <c r="N403" s="46"/>
      <c r="O403" s="46"/>
      <c r="P403" s="46"/>
      <c r="Q403" s="46"/>
      <c r="R403" s="46"/>
      <c r="S403" s="46"/>
      <c r="T403" s="46"/>
      <c r="U403" s="46"/>
      <c r="V403" s="46"/>
      <c r="W403" s="46"/>
      <c r="X403" s="46"/>
      <c r="Y403" s="46"/>
      <c r="Z403" s="46"/>
    </row>
    <row r="404" ht="14.25" customHeight="1">
      <c r="A404" s="57">
        <v>2.5172509E7</v>
      </c>
      <c r="B404" s="58" t="str">
        <f t="array" ref="B404">IFERROR(INDEX(UNSPSCDes,MATCH(INDIRECT(ADDRESS(ROW(),COLUMN()-1,4)),UNSPSCCode,0)),"")</f>
        <v>Cámara de neumáticos de camiones pesados</v>
      </c>
      <c r="C404" s="59" t="s">
        <v>80</v>
      </c>
      <c r="D404" s="60">
        <v>1.7</v>
      </c>
      <c r="E404" s="61">
        <v>4200.0</v>
      </c>
      <c r="F404" s="62">
        <f t="shared" si="22"/>
        <v>7140</v>
      </c>
      <c r="G404" s="46"/>
      <c r="H404" s="46"/>
      <c r="I404" s="46"/>
      <c r="J404" s="46"/>
      <c r="K404" s="46"/>
      <c r="L404" s="46"/>
      <c r="M404" s="46"/>
      <c r="N404" s="46"/>
      <c r="O404" s="46"/>
      <c r="P404" s="46"/>
      <c r="Q404" s="46"/>
      <c r="R404" s="46"/>
      <c r="S404" s="46"/>
      <c r="T404" s="46"/>
      <c r="U404" s="46"/>
      <c r="V404" s="46"/>
      <c r="W404" s="46"/>
      <c r="X404" s="46"/>
      <c r="Y404" s="46"/>
      <c r="Z404" s="46"/>
    </row>
    <row r="405" ht="14.25" customHeight="1">
      <c r="A405" s="57">
        <v>2.5171901E7</v>
      </c>
      <c r="B405" s="58" t="str">
        <f t="array" ref="B405">IFERROR(INDEX(UNSPSCDes,MATCH(INDIRECT(ADDRESS(ROW(),COLUMN()-1,4)),UNSPSCCode,0)),"")</f>
        <v>Rines o ruedas para automóviles</v>
      </c>
      <c r="C405" s="59" t="s">
        <v>80</v>
      </c>
      <c r="D405" s="60">
        <v>1.0</v>
      </c>
      <c r="E405" s="61">
        <v>7000.0</v>
      </c>
      <c r="F405" s="62">
        <f t="shared" si="22"/>
        <v>7000</v>
      </c>
      <c r="G405" s="46"/>
      <c r="H405" s="46"/>
      <c r="I405" s="46"/>
      <c r="J405" s="46"/>
      <c r="K405" s="46"/>
      <c r="L405" s="46"/>
      <c r="M405" s="46"/>
      <c r="N405" s="46"/>
      <c r="O405" s="46"/>
      <c r="P405" s="46"/>
      <c r="Q405" s="46"/>
      <c r="R405" s="46"/>
      <c r="S405" s="46"/>
      <c r="T405" s="46"/>
      <c r="U405" s="46"/>
      <c r="V405" s="46"/>
      <c r="W405" s="46"/>
      <c r="X405" s="46"/>
      <c r="Y405" s="46"/>
      <c r="Z405" s="46"/>
    </row>
    <row r="406" ht="14.25" customHeight="1">
      <c r="A406" s="57">
        <v>2.5171903E7</v>
      </c>
      <c r="B406" s="58" t="str">
        <f t="array" ref="B406">IFERROR(INDEX(UNSPSCDes,MATCH(INDIRECT(ADDRESS(ROW(),COLUMN()-1,4)),UNSPSCCode,0)),"")</f>
        <v>Rines o ruedas para camiones</v>
      </c>
      <c r="C406" s="59" t="s">
        <v>80</v>
      </c>
      <c r="D406" s="60">
        <v>0.59</v>
      </c>
      <c r="E406" s="61">
        <v>12000.0</v>
      </c>
      <c r="F406" s="62">
        <f t="shared" si="22"/>
        <v>7080</v>
      </c>
      <c r="G406" s="46"/>
      <c r="H406" s="46"/>
      <c r="I406" s="46"/>
      <c r="J406" s="46"/>
      <c r="K406" s="46"/>
      <c r="L406" s="46"/>
      <c r="M406" s="46"/>
      <c r="N406" s="46"/>
      <c r="O406" s="46"/>
      <c r="P406" s="46"/>
      <c r="Q406" s="46"/>
      <c r="R406" s="46"/>
      <c r="S406" s="46"/>
      <c r="T406" s="46"/>
      <c r="U406" s="46"/>
      <c r="V406" s="46"/>
      <c r="W406" s="46"/>
      <c r="X406" s="46"/>
      <c r="Y406" s="46"/>
      <c r="Z406" s="46"/>
    </row>
    <row r="407" ht="14.25" customHeight="1">
      <c r="A407" s="57">
        <v>2.5172511E7</v>
      </c>
      <c r="B407" s="58" t="str">
        <f t="array" ref="B407">IFERROR(INDEX(UNSPSCDes,MATCH(INDIRECT(ADDRESS(ROW(),COLUMN()-1,4)),UNSPSCCode,0)),"")</f>
        <v>Kit de reparación de neumáticos  </v>
      </c>
      <c r="C407" s="59" t="s">
        <v>80</v>
      </c>
      <c r="D407" s="60">
        <v>5.86</v>
      </c>
      <c r="E407" s="61">
        <v>1200.0</v>
      </c>
      <c r="F407" s="62">
        <f t="shared" si="22"/>
        <v>7032</v>
      </c>
      <c r="G407" s="46"/>
      <c r="H407" s="46"/>
      <c r="I407" s="46"/>
      <c r="J407" s="46"/>
      <c r="K407" s="46"/>
      <c r="L407" s="46"/>
      <c r="M407" s="46"/>
      <c r="N407" s="46"/>
      <c r="O407" s="46"/>
      <c r="P407" s="46"/>
      <c r="Q407" s="46"/>
      <c r="R407" s="46"/>
      <c r="S407" s="46"/>
      <c r="T407" s="46"/>
      <c r="U407" s="46"/>
      <c r="V407" s="46"/>
      <c r="W407" s="46"/>
      <c r="X407" s="46"/>
      <c r="Y407" s="46"/>
      <c r="Z407" s="46"/>
    </row>
    <row r="408" ht="14.25" customHeight="1">
      <c r="A408" s="57">
        <v>2.3153411E7</v>
      </c>
      <c r="B408" s="58" t="str">
        <f t="array" ref="B408">IFERROR(INDEX(UNSPSCDes,MATCH(INDIRECT(ADDRESS(ROW(),COLUMN()-1,4)),UNSPSCCode,0)),"")</f>
        <v>Inflado de montaje de llantas</v>
      </c>
      <c r="C408" s="59" t="s">
        <v>108</v>
      </c>
      <c r="D408" s="60">
        <v>8.76</v>
      </c>
      <c r="E408" s="61">
        <v>800.0</v>
      </c>
      <c r="F408" s="62">
        <f t="shared" si="22"/>
        <v>7008</v>
      </c>
      <c r="G408" s="46"/>
      <c r="H408" s="46"/>
      <c r="I408" s="46"/>
      <c r="J408" s="46"/>
      <c r="K408" s="46"/>
      <c r="L408" s="46"/>
      <c r="M408" s="46"/>
      <c r="N408" s="46"/>
      <c r="O408" s="46"/>
      <c r="P408" s="46"/>
      <c r="Q408" s="46"/>
      <c r="R408" s="46"/>
      <c r="S408" s="46"/>
      <c r="T408" s="46"/>
      <c r="U408" s="46"/>
      <c r="V408" s="46"/>
      <c r="W408" s="46"/>
      <c r="X408" s="46"/>
      <c r="Y408" s="46"/>
      <c r="Z408" s="46"/>
    </row>
    <row r="409" ht="14.25" customHeight="1">
      <c r="A409" s="57"/>
      <c r="B409" s="58"/>
      <c r="C409" s="59"/>
      <c r="D409" s="60"/>
      <c r="E409" s="61" t="s">
        <v>84</v>
      </c>
      <c r="F409" s="62">
        <f>SUM(F401:F408)</f>
        <v>56250</v>
      </c>
      <c r="G409" s="46"/>
      <c r="H409" s="46" t="str">
        <f>C394</f>
        <v>Bienes</v>
      </c>
      <c r="I409" s="46" t="str">
        <f>E394</f>
        <v>No</v>
      </c>
      <c r="J409" s="46" t="str">
        <f>D394</f>
        <v>Compras Menores</v>
      </c>
      <c r="K409" s="46"/>
      <c r="L409" s="46"/>
      <c r="M409" s="46"/>
      <c r="N409" s="46"/>
      <c r="O409" s="46"/>
      <c r="P409" s="46"/>
      <c r="Q409" s="46"/>
      <c r="R409" s="46"/>
      <c r="S409" s="46"/>
      <c r="T409" s="46"/>
      <c r="U409" s="46"/>
      <c r="V409" s="46"/>
      <c r="W409" s="46"/>
      <c r="X409" s="46"/>
      <c r="Y409" s="46"/>
      <c r="Z409" s="46"/>
    </row>
    <row r="410" ht="14.25" customHeight="1">
      <c r="A410" s="46"/>
      <c r="B410" s="46"/>
      <c r="C410" s="46"/>
      <c r="D410" s="46"/>
      <c r="E410" s="46"/>
      <c r="F410" s="46"/>
      <c r="G410" s="46"/>
      <c r="H410" s="46"/>
      <c r="I410" s="46"/>
      <c r="J410" s="46"/>
      <c r="K410" s="46"/>
      <c r="L410" s="46"/>
      <c r="M410" s="46"/>
      <c r="N410" s="46"/>
      <c r="O410" s="46"/>
      <c r="P410" s="46"/>
      <c r="Q410" s="46"/>
      <c r="R410" s="46"/>
      <c r="S410" s="46"/>
      <c r="T410" s="46"/>
      <c r="U410" s="46"/>
      <c r="V410" s="46"/>
      <c r="W410" s="46"/>
      <c r="X410" s="46"/>
      <c r="Y410" s="46"/>
      <c r="Z410" s="46"/>
    </row>
    <row r="411" ht="14.25" customHeight="1">
      <c r="A411" s="47" t="s">
        <v>50</v>
      </c>
      <c r="B411" s="47" t="s">
        <v>51</v>
      </c>
      <c r="C411" s="47" t="s">
        <v>52</v>
      </c>
      <c r="D411" s="47" t="s">
        <v>53</v>
      </c>
      <c r="E411" s="47" t="s">
        <v>54</v>
      </c>
      <c r="F411" s="47" t="s">
        <v>55</v>
      </c>
      <c r="G411" s="46"/>
      <c r="H411" s="46"/>
      <c r="I411" s="46"/>
      <c r="J411" s="46"/>
      <c r="K411" s="46"/>
      <c r="L411" s="46"/>
      <c r="M411" s="46"/>
      <c r="N411" s="46"/>
      <c r="O411" s="46"/>
      <c r="P411" s="46"/>
      <c r="Q411" s="46"/>
      <c r="R411" s="46"/>
      <c r="S411" s="46"/>
      <c r="T411" s="46"/>
      <c r="U411" s="46"/>
      <c r="V411" s="46"/>
      <c r="W411" s="46"/>
      <c r="X411" s="46"/>
      <c r="Y411" s="46"/>
      <c r="Z411" s="46"/>
    </row>
    <row r="412" ht="14.25" customHeight="1">
      <c r="A412" s="48" t="s">
        <v>133</v>
      </c>
      <c r="B412" s="48" t="s">
        <v>134</v>
      </c>
      <c r="C412" s="48" t="s">
        <v>58</v>
      </c>
      <c r="D412" s="48" t="s">
        <v>59</v>
      </c>
      <c r="E412" s="48" t="s">
        <v>60</v>
      </c>
      <c r="F412" s="49"/>
      <c r="G412" s="46"/>
      <c r="H412" s="46"/>
      <c r="I412" s="46"/>
      <c r="J412" s="46"/>
      <c r="K412" s="46"/>
      <c r="L412" s="46"/>
      <c r="M412" s="46"/>
      <c r="N412" s="46"/>
      <c r="O412" s="46"/>
      <c r="P412" s="46"/>
      <c r="Q412" s="46"/>
      <c r="R412" s="46"/>
      <c r="S412" s="46"/>
      <c r="T412" s="46"/>
      <c r="U412" s="46"/>
      <c r="V412" s="46"/>
      <c r="W412" s="46"/>
      <c r="X412" s="46"/>
      <c r="Y412" s="46"/>
      <c r="Z412" s="46"/>
    </row>
    <row r="413" ht="14.25" customHeight="1">
      <c r="A413" s="50" t="s">
        <v>61</v>
      </c>
      <c r="B413" s="51" t="s">
        <v>62</v>
      </c>
      <c r="C413" s="52">
        <v>46305.0</v>
      </c>
      <c r="D413" s="50" t="s">
        <v>63</v>
      </c>
      <c r="E413" s="51" t="s">
        <v>64</v>
      </c>
      <c r="F413" s="53" t="s">
        <v>65</v>
      </c>
      <c r="G413" s="46"/>
      <c r="H413" s="46"/>
      <c r="I413" s="46"/>
      <c r="J413" s="46"/>
      <c r="K413" s="46"/>
      <c r="L413" s="46"/>
      <c r="M413" s="46"/>
      <c r="N413" s="46"/>
      <c r="O413" s="46"/>
      <c r="P413" s="46"/>
      <c r="Q413" s="46"/>
      <c r="R413" s="46"/>
      <c r="S413" s="46"/>
      <c r="T413" s="46"/>
      <c r="U413" s="46"/>
      <c r="V413" s="46"/>
      <c r="W413" s="46"/>
      <c r="X413" s="46"/>
      <c r="Y413" s="46"/>
      <c r="Z413" s="46"/>
    </row>
    <row r="414" ht="14.25" customHeight="1">
      <c r="A414" s="54"/>
      <c r="B414" s="51" t="s">
        <v>66</v>
      </c>
      <c r="C414" s="49">
        <f>IF(C413="","",IF(AND(MONTH(C413)&gt;=1,MONTH(C413)&lt;=3),1,IF(AND(MONTH(C413)&gt;=4,MONTH(C413)&lt;=6),2,IF(AND(MONTH(C413)&gt;=7,MONTH(C413)&lt;=9),3,4))))</f>
        <v>4</v>
      </c>
      <c r="D414" s="54"/>
      <c r="E414" s="51" t="s">
        <v>67</v>
      </c>
      <c r="F414" s="53" t="s">
        <v>68</v>
      </c>
      <c r="G414" s="46"/>
      <c r="H414" s="46"/>
      <c r="I414" s="46"/>
      <c r="J414" s="46"/>
      <c r="K414" s="46"/>
      <c r="L414" s="46"/>
      <c r="M414" s="46"/>
      <c r="N414" s="46"/>
      <c r="O414" s="46"/>
      <c r="P414" s="46"/>
      <c r="Q414" s="46"/>
      <c r="R414" s="46"/>
      <c r="S414" s="46"/>
      <c r="T414" s="46"/>
      <c r="U414" s="46"/>
      <c r="V414" s="46"/>
      <c r="W414" s="46"/>
      <c r="X414" s="46"/>
      <c r="Y414" s="46"/>
      <c r="Z414" s="46"/>
    </row>
    <row r="415" ht="14.25" customHeight="1">
      <c r="A415" s="54"/>
      <c r="B415" s="51" t="s">
        <v>69</v>
      </c>
      <c r="C415" s="52">
        <v>46315.0</v>
      </c>
      <c r="D415" s="54"/>
      <c r="E415" s="51" t="s">
        <v>70</v>
      </c>
      <c r="F415" s="53" t="s">
        <v>71</v>
      </c>
      <c r="G415" s="46"/>
      <c r="H415" s="46"/>
      <c r="I415" s="46"/>
      <c r="J415" s="46"/>
      <c r="K415" s="46"/>
      <c r="L415" s="46"/>
      <c r="M415" s="46"/>
      <c r="N415" s="46"/>
      <c r="O415" s="46"/>
      <c r="P415" s="46"/>
      <c r="Q415" s="46"/>
      <c r="R415" s="46"/>
      <c r="S415" s="46"/>
      <c r="T415" s="46"/>
      <c r="U415" s="46"/>
      <c r="V415" s="46"/>
      <c r="W415" s="46"/>
      <c r="X415" s="46"/>
      <c r="Y415" s="46"/>
      <c r="Z415" s="46"/>
    </row>
    <row r="416" ht="14.25" customHeight="1">
      <c r="A416" s="55"/>
      <c r="B416" s="51" t="s">
        <v>66</v>
      </c>
      <c r="C416" s="49">
        <f>IF(C415="","",IF(AND(MONTH(C415)&gt;=1,MONTH(C415)&lt;=3),1,IF(AND(MONTH(C415)&gt;=4,MONTH(C415)&lt;=6),2,IF(AND(MONTH(C415)&gt;=7,MONTH(C415)&lt;=9),3,4))))</f>
        <v>4</v>
      </c>
      <c r="D416" s="55"/>
      <c r="E416" s="51" t="s">
        <v>72</v>
      </c>
      <c r="F416" s="53" t="s">
        <v>73</v>
      </c>
      <c r="G416" s="46"/>
      <c r="H416" s="46"/>
      <c r="I416" s="46"/>
      <c r="J416" s="46"/>
      <c r="K416" s="46"/>
      <c r="L416" s="46"/>
      <c r="M416" s="46"/>
      <c r="N416" s="46"/>
      <c r="O416" s="46"/>
      <c r="P416" s="46"/>
      <c r="Q416" s="46"/>
      <c r="R416" s="46"/>
      <c r="S416" s="46"/>
      <c r="T416" s="46"/>
      <c r="U416" s="46"/>
      <c r="V416" s="46"/>
      <c r="W416" s="46"/>
      <c r="X416" s="46"/>
      <c r="Y416" s="46"/>
      <c r="Z416" s="46"/>
    </row>
    <row r="417" ht="14.25" customHeight="1">
      <c r="A417" s="46"/>
      <c r="B417" s="46"/>
      <c r="C417" s="46"/>
      <c r="D417" s="46"/>
      <c r="E417" s="46"/>
      <c r="F417" s="46"/>
      <c r="G417" s="46"/>
      <c r="H417" s="46"/>
      <c r="I417" s="46"/>
      <c r="J417" s="46"/>
      <c r="K417" s="46"/>
      <c r="L417" s="46"/>
      <c r="M417" s="46"/>
      <c r="N417" s="46"/>
      <c r="O417" s="46"/>
      <c r="P417" s="46"/>
      <c r="Q417" s="46"/>
      <c r="R417" s="46"/>
      <c r="S417" s="46"/>
      <c r="T417" s="46"/>
      <c r="U417" s="46"/>
      <c r="V417" s="46"/>
      <c r="W417" s="46"/>
      <c r="X417" s="46"/>
      <c r="Y417" s="46"/>
      <c r="Z417" s="46"/>
    </row>
    <row r="418" ht="14.25" customHeight="1">
      <c r="A418" s="56" t="s">
        <v>74</v>
      </c>
      <c r="B418" s="56" t="s">
        <v>75</v>
      </c>
      <c r="C418" s="56" t="s">
        <v>76</v>
      </c>
      <c r="D418" s="56" t="s">
        <v>77</v>
      </c>
      <c r="E418" s="56" t="s">
        <v>78</v>
      </c>
      <c r="F418" s="56" t="s">
        <v>79</v>
      </c>
      <c r="G418" s="46"/>
      <c r="H418" s="46"/>
      <c r="I418" s="46"/>
      <c r="J418" s="46"/>
      <c r="K418" s="46"/>
      <c r="L418" s="46"/>
      <c r="M418" s="46"/>
      <c r="N418" s="46"/>
      <c r="O418" s="46"/>
      <c r="P418" s="46"/>
      <c r="Q418" s="46"/>
      <c r="R418" s="46"/>
      <c r="S418" s="46"/>
      <c r="T418" s="46"/>
      <c r="U418" s="46"/>
      <c r="V418" s="46"/>
      <c r="W418" s="46"/>
      <c r="X418" s="46"/>
      <c r="Y418" s="46"/>
      <c r="Z418" s="46"/>
    </row>
    <row r="419" ht="14.25" customHeight="1">
      <c r="A419" s="57">
        <v>2.5172504E7</v>
      </c>
      <c r="B419" s="58" t="str">
        <f t="array" ref="B419">IFERROR(INDEX(UNSPSCDes,MATCH(INDIRECT(ADDRESS(ROW(),COLUMN()-1,4)),UNSPSCCode,0)),"")</f>
        <v>Neumáticos para automoviles o camiones ligeros</v>
      </c>
      <c r="C419" s="59" t="s">
        <v>80</v>
      </c>
      <c r="D419" s="60">
        <v>0.89</v>
      </c>
      <c r="E419" s="61">
        <v>8500.0</v>
      </c>
      <c r="F419" s="62">
        <f t="shared" ref="F419:F426" si="23">INDIRECT(ADDRESS(ROW(),COLUMN()-2,4))*INDIRECT(ADDRESS(ROW(),COLUMN()-1,4))</f>
        <v>7565</v>
      </c>
      <c r="G419" s="46"/>
      <c r="H419" s="46"/>
      <c r="I419" s="46"/>
      <c r="J419" s="46"/>
      <c r="K419" s="46"/>
      <c r="L419" s="46"/>
      <c r="M419" s="46"/>
      <c r="N419" s="46"/>
      <c r="O419" s="46"/>
      <c r="P419" s="46"/>
      <c r="Q419" s="46"/>
      <c r="R419" s="46"/>
      <c r="S419" s="46"/>
      <c r="T419" s="46"/>
      <c r="U419" s="46"/>
      <c r="V419" s="46"/>
      <c r="W419" s="46"/>
      <c r="X419" s="46"/>
      <c r="Y419" s="46"/>
      <c r="Z419" s="46"/>
    </row>
    <row r="420" ht="14.25" customHeight="1">
      <c r="A420" s="57">
        <v>2.5172503E7</v>
      </c>
      <c r="B420" s="58" t="str">
        <f t="array" ref="B420">IFERROR(INDEX(UNSPSCDes,MATCH(INDIRECT(ADDRESS(ROW(),COLUMN()-1,4)),UNSPSCCode,0)),"")</f>
        <v> Neumáticos para camiones pesados</v>
      </c>
      <c r="C420" s="59" t="s">
        <v>80</v>
      </c>
      <c r="D420" s="60">
        <v>0.4</v>
      </c>
      <c r="E420" s="61">
        <v>16000.0</v>
      </c>
      <c r="F420" s="62">
        <f t="shared" si="23"/>
        <v>6400</v>
      </c>
      <c r="G420" s="46"/>
      <c r="H420" s="46"/>
      <c r="I420" s="46"/>
      <c r="J420" s="46"/>
      <c r="K420" s="46"/>
      <c r="L420" s="46"/>
      <c r="M420" s="46"/>
      <c r="N420" s="46"/>
      <c r="O420" s="46"/>
      <c r="P420" s="46"/>
      <c r="Q420" s="46"/>
      <c r="R420" s="46"/>
      <c r="S420" s="46"/>
      <c r="T420" s="46"/>
      <c r="U420" s="46"/>
      <c r="V420" s="46"/>
      <c r="W420" s="46"/>
      <c r="X420" s="46"/>
      <c r="Y420" s="46"/>
      <c r="Z420" s="46"/>
    </row>
    <row r="421" ht="14.25" customHeight="1">
      <c r="A421" s="57">
        <v>2.5172502E7</v>
      </c>
      <c r="B421" s="58" t="str">
        <f t="array" ref="B421">IFERROR(INDEX(UNSPSCDes,MATCH(INDIRECT(ADDRESS(ROW(),COLUMN()-1,4)),UNSPSCCode,0)),"")</f>
        <v> Cámara de neumático de automóvil</v>
      </c>
      <c r="C421" s="59" t="s">
        <v>80</v>
      </c>
      <c r="D421" s="60">
        <v>2.81</v>
      </c>
      <c r="E421" s="61">
        <v>2500.0</v>
      </c>
      <c r="F421" s="62">
        <f t="shared" si="23"/>
        <v>7025</v>
      </c>
      <c r="G421" s="46"/>
      <c r="H421" s="46"/>
      <c r="I421" s="46"/>
      <c r="J421" s="46"/>
      <c r="K421" s="46"/>
      <c r="L421" s="46"/>
      <c r="M421" s="46"/>
      <c r="N421" s="46"/>
      <c r="O421" s="46"/>
      <c r="P421" s="46"/>
      <c r="Q421" s="46"/>
      <c r="R421" s="46"/>
      <c r="S421" s="46"/>
      <c r="T421" s="46"/>
      <c r="U421" s="46"/>
      <c r="V421" s="46"/>
      <c r="W421" s="46"/>
      <c r="X421" s="46"/>
      <c r="Y421" s="46"/>
      <c r="Z421" s="46"/>
    </row>
    <row r="422" ht="14.25" customHeight="1">
      <c r="A422" s="57">
        <v>2.5172509E7</v>
      </c>
      <c r="B422" s="58" t="str">
        <f t="array" ref="B422">IFERROR(INDEX(UNSPSCDes,MATCH(INDIRECT(ADDRESS(ROW(),COLUMN()-1,4)),UNSPSCCode,0)),"")</f>
        <v>Cámara de neumáticos de camiones pesados</v>
      </c>
      <c r="C422" s="59" t="s">
        <v>80</v>
      </c>
      <c r="D422" s="60">
        <v>1.7</v>
      </c>
      <c r="E422" s="61">
        <v>4200.0</v>
      </c>
      <c r="F422" s="62">
        <f t="shared" si="23"/>
        <v>7140</v>
      </c>
      <c r="G422" s="46"/>
      <c r="H422" s="46"/>
      <c r="I422" s="46"/>
      <c r="J422" s="46"/>
      <c r="K422" s="46"/>
      <c r="L422" s="46"/>
      <c r="M422" s="46"/>
      <c r="N422" s="46"/>
      <c r="O422" s="46"/>
      <c r="P422" s="46"/>
      <c r="Q422" s="46"/>
      <c r="R422" s="46"/>
      <c r="S422" s="46"/>
      <c r="T422" s="46"/>
      <c r="U422" s="46"/>
      <c r="V422" s="46"/>
      <c r="W422" s="46"/>
      <c r="X422" s="46"/>
      <c r="Y422" s="46"/>
      <c r="Z422" s="46"/>
    </row>
    <row r="423" ht="14.25" customHeight="1">
      <c r="A423" s="57">
        <v>2.5171901E7</v>
      </c>
      <c r="B423" s="58" t="str">
        <f t="array" ref="B423">IFERROR(INDEX(UNSPSCDes,MATCH(INDIRECT(ADDRESS(ROW(),COLUMN()-1,4)),UNSPSCCode,0)),"")</f>
        <v>Rines o ruedas para automóviles</v>
      </c>
      <c r="C423" s="59" t="s">
        <v>80</v>
      </c>
      <c r="D423" s="60">
        <v>1.0</v>
      </c>
      <c r="E423" s="61">
        <v>7000.0</v>
      </c>
      <c r="F423" s="62">
        <f t="shared" si="23"/>
        <v>7000</v>
      </c>
      <c r="G423" s="46"/>
      <c r="H423" s="46"/>
      <c r="I423" s="46"/>
      <c r="J423" s="46"/>
      <c r="K423" s="46"/>
      <c r="L423" s="46"/>
      <c r="M423" s="46"/>
      <c r="N423" s="46"/>
      <c r="O423" s="46"/>
      <c r="P423" s="46"/>
      <c r="Q423" s="46"/>
      <c r="R423" s="46"/>
      <c r="S423" s="46"/>
      <c r="T423" s="46"/>
      <c r="U423" s="46"/>
      <c r="V423" s="46"/>
      <c r="W423" s="46"/>
      <c r="X423" s="46"/>
      <c r="Y423" s="46"/>
      <c r="Z423" s="46"/>
    </row>
    <row r="424" ht="14.25" customHeight="1">
      <c r="A424" s="57">
        <v>2.5171903E7</v>
      </c>
      <c r="B424" s="58" t="str">
        <f t="array" ref="B424">IFERROR(INDEX(UNSPSCDes,MATCH(INDIRECT(ADDRESS(ROW(),COLUMN()-1,4)),UNSPSCCode,0)),"")</f>
        <v>Rines o ruedas para camiones</v>
      </c>
      <c r="C424" s="59" t="s">
        <v>80</v>
      </c>
      <c r="D424" s="60">
        <v>0.59</v>
      </c>
      <c r="E424" s="61">
        <v>12000.0</v>
      </c>
      <c r="F424" s="62">
        <f t="shared" si="23"/>
        <v>7080</v>
      </c>
      <c r="G424" s="46"/>
      <c r="H424" s="46"/>
      <c r="I424" s="46"/>
      <c r="J424" s="46"/>
      <c r="K424" s="46"/>
      <c r="L424" s="46"/>
      <c r="M424" s="46"/>
      <c r="N424" s="46"/>
      <c r="O424" s="46"/>
      <c r="P424" s="46"/>
      <c r="Q424" s="46"/>
      <c r="R424" s="46"/>
      <c r="S424" s="46"/>
      <c r="T424" s="46"/>
      <c r="U424" s="46"/>
      <c r="V424" s="46"/>
      <c r="W424" s="46"/>
      <c r="X424" s="46"/>
      <c r="Y424" s="46"/>
      <c r="Z424" s="46"/>
    </row>
    <row r="425" ht="14.25" customHeight="1">
      <c r="A425" s="57">
        <v>2.5172511E7</v>
      </c>
      <c r="B425" s="58" t="str">
        <f t="array" ref="B425">IFERROR(INDEX(UNSPSCDes,MATCH(INDIRECT(ADDRESS(ROW(),COLUMN()-1,4)),UNSPSCCode,0)),"")</f>
        <v>Kit de reparación de neumáticos  </v>
      </c>
      <c r="C425" s="59" t="s">
        <v>80</v>
      </c>
      <c r="D425" s="60">
        <v>5.86</v>
      </c>
      <c r="E425" s="61">
        <v>1200.0</v>
      </c>
      <c r="F425" s="62">
        <f t="shared" si="23"/>
        <v>7032</v>
      </c>
      <c r="G425" s="46"/>
      <c r="H425" s="46"/>
      <c r="I425" s="46"/>
      <c r="J425" s="46"/>
      <c r="K425" s="46"/>
      <c r="L425" s="46"/>
      <c r="M425" s="46"/>
      <c r="N425" s="46"/>
      <c r="O425" s="46"/>
      <c r="P425" s="46"/>
      <c r="Q425" s="46"/>
      <c r="R425" s="46"/>
      <c r="S425" s="46"/>
      <c r="T425" s="46"/>
      <c r="U425" s="46"/>
      <c r="V425" s="46"/>
      <c r="W425" s="46"/>
      <c r="X425" s="46"/>
      <c r="Y425" s="46"/>
      <c r="Z425" s="46"/>
    </row>
    <row r="426" ht="14.25" customHeight="1">
      <c r="A426" s="57">
        <v>2.3153411E7</v>
      </c>
      <c r="B426" s="58" t="str">
        <f t="array" ref="B426">IFERROR(INDEX(UNSPSCDes,MATCH(INDIRECT(ADDRESS(ROW(),COLUMN()-1,4)),UNSPSCCode,0)),"")</f>
        <v>Inflado de montaje de llantas</v>
      </c>
      <c r="C426" s="59" t="s">
        <v>108</v>
      </c>
      <c r="D426" s="60">
        <v>8.76</v>
      </c>
      <c r="E426" s="61">
        <v>800.0</v>
      </c>
      <c r="F426" s="62">
        <f t="shared" si="23"/>
        <v>7008</v>
      </c>
      <c r="G426" s="46"/>
      <c r="H426" s="46"/>
      <c r="I426" s="46"/>
      <c r="J426" s="46"/>
      <c r="K426" s="46"/>
      <c r="L426" s="46"/>
      <c r="M426" s="46"/>
      <c r="N426" s="46"/>
      <c r="O426" s="46"/>
      <c r="P426" s="46"/>
      <c r="Q426" s="46"/>
      <c r="R426" s="46"/>
      <c r="S426" s="46"/>
      <c r="T426" s="46"/>
      <c r="U426" s="46"/>
      <c r="V426" s="46"/>
      <c r="W426" s="46"/>
      <c r="X426" s="46"/>
      <c r="Y426" s="46"/>
      <c r="Z426" s="46"/>
    </row>
    <row r="427" ht="14.25" customHeight="1">
      <c r="A427" s="57"/>
      <c r="B427" s="58"/>
      <c r="C427" s="59"/>
      <c r="D427" s="60"/>
      <c r="E427" s="61" t="s">
        <v>84</v>
      </c>
      <c r="F427" s="62">
        <f>SUM(F419:F426)</f>
        <v>56250</v>
      </c>
      <c r="G427" s="46"/>
      <c r="H427" s="46" t="str">
        <f>C412</f>
        <v>Bienes</v>
      </c>
      <c r="I427" s="46" t="str">
        <f>E412</f>
        <v>No</v>
      </c>
      <c r="J427" s="46" t="str">
        <f>D412</f>
        <v>Compras Menores</v>
      </c>
      <c r="K427" s="46"/>
      <c r="L427" s="46"/>
      <c r="M427" s="46"/>
      <c r="N427" s="46"/>
      <c r="O427" s="46"/>
      <c r="P427" s="46"/>
      <c r="Q427" s="46"/>
      <c r="R427" s="46"/>
      <c r="S427" s="46"/>
      <c r="T427" s="46"/>
      <c r="U427" s="46"/>
      <c r="V427" s="46"/>
      <c r="W427" s="46"/>
      <c r="X427" s="46"/>
      <c r="Y427" s="46"/>
      <c r="Z427" s="46"/>
    </row>
    <row r="428" ht="14.25" customHeight="1">
      <c r="A428" s="46"/>
      <c r="B428" s="46"/>
      <c r="C428" s="46"/>
      <c r="D428" s="46"/>
      <c r="E428" s="46"/>
      <c r="F428" s="46"/>
      <c r="G428" s="46"/>
      <c r="H428" s="46"/>
      <c r="I428" s="46"/>
      <c r="J428" s="46"/>
      <c r="K428" s="46"/>
      <c r="L428" s="46"/>
      <c r="M428" s="46"/>
      <c r="N428" s="46"/>
      <c r="O428" s="46"/>
      <c r="P428" s="46"/>
      <c r="Q428" s="46"/>
      <c r="R428" s="46"/>
      <c r="S428" s="46"/>
      <c r="T428" s="46"/>
      <c r="U428" s="46"/>
      <c r="V428" s="46"/>
      <c r="W428" s="46"/>
      <c r="X428" s="46"/>
      <c r="Y428" s="46"/>
      <c r="Z428" s="46"/>
    </row>
    <row r="429" ht="14.25" customHeight="1">
      <c r="A429" s="47" t="s">
        <v>50</v>
      </c>
      <c r="B429" s="47" t="s">
        <v>51</v>
      </c>
      <c r="C429" s="47" t="s">
        <v>52</v>
      </c>
      <c r="D429" s="47" t="s">
        <v>53</v>
      </c>
      <c r="E429" s="47" t="s">
        <v>54</v>
      </c>
      <c r="F429" s="47" t="s">
        <v>55</v>
      </c>
      <c r="G429" s="46"/>
      <c r="H429" s="46"/>
      <c r="I429" s="46"/>
      <c r="J429" s="46"/>
      <c r="K429" s="46"/>
      <c r="L429" s="46"/>
      <c r="M429" s="46"/>
      <c r="N429" s="46"/>
      <c r="O429" s="46"/>
      <c r="P429" s="46"/>
      <c r="Q429" s="46"/>
      <c r="R429" s="46"/>
      <c r="S429" s="46"/>
      <c r="T429" s="46"/>
      <c r="U429" s="46"/>
      <c r="V429" s="46"/>
      <c r="W429" s="46"/>
      <c r="X429" s="46"/>
      <c r="Y429" s="46"/>
      <c r="Z429" s="46"/>
    </row>
    <row r="430" ht="14.25" customHeight="1">
      <c r="A430" s="48" t="s">
        <v>135</v>
      </c>
      <c r="B430" s="48" t="s">
        <v>136</v>
      </c>
      <c r="C430" s="48" t="s">
        <v>58</v>
      </c>
      <c r="D430" s="48" t="s">
        <v>59</v>
      </c>
      <c r="E430" s="48" t="s">
        <v>60</v>
      </c>
      <c r="F430" s="49"/>
      <c r="G430" s="46"/>
      <c r="H430" s="46"/>
      <c r="I430" s="46"/>
      <c r="J430" s="46"/>
      <c r="K430" s="46"/>
      <c r="L430" s="46"/>
      <c r="M430" s="46"/>
      <c r="N430" s="46"/>
      <c r="O430" s="46"/>
      <c r="P430" s="46"/>
      <c r="Q430" s="46"/>
      <c r="R430" s="46"/>
      <c r="S430" s="46"/>
      <c r="T430" s="46"/>
      <c r="U430" s="46"/>
      <c r="V430" s="46"/>
      <c r="W430" s="46"/>
      <c r="X430" s="46"/>
      <c r="Y430" s="46"/>
      <c r="Z430" s="46"/>
    </row>
    <row r="431" ht="14.25" customHeight="1">
      <c r="A431" s="50" t="s">
        <v>61</v>
      </c>
      <c r="B431" s="51" t="s">
        <v>62</v>
      </c>
      <c r="C431" s="52">
        <v>46305.0</v>
      </c>
      <c r="D431" s="50" t="s">
        <v>63</v>
      </c>
      <c r="E431" s="51" t="s">
        <v>64</v>
      </c>
      <c r="F431" s="53" t="s">
        <v>65</v>
      </c>
      <c r="G431" s="46"/>
      <c r="H431" s="46"/>
      <c r="I431" s="46"/>
      <c r="J431" s="46"/>
      <c r="K431" s="46"/>
      <c r="L431" s="46"/>
      <c r="M431" s="46"/>
      <c r="N431" s="46"/>
      <c r="O431" s="46"/>
      <c r="P431" s="46"/>
      <c r="Q431" s="46"/>
      <c r="R431" s="46"/>
      <c r="S431" s="46"/>
      <c r="T431" s="46"/>
      <c r="U431" s="46"/>
      <c r="V431" s="46"/>
      <c r="W431" s="46"/>
      <c r="X431" s="46"/>
      <c r="Y431" s="46"/>
      <c r="Z431" s="46"/>
    </row>
    <row r="432" ht="14.25" customHeight="1">
      <c r="A432" s="54"/>
      <c r="B432" s="51" t="s">
        <v>66</v>
      </c>
      <c r="C432" s="49">
        <f>IF(C431="","",IF(AND(MONTH(C431)&gt;=1,MONTH(C431)&lt;=3),1,IF(AND(MONTH(C431)&gt;=4,MONTH(C431)&lt;=6),2,IF(AND(MONTH(C431)&gt;=7,MONTH(C431)&lt;=9),3,4))))</f>
        <v>4</v>
      </c>
      <c r="D432" s="54"/>
      <c r="E432" s="51" t="s">
        <v>67</v>
      </c>
      <c r="F432" s="53" t="s">
        <v>68</v>
      </c>
      <c r="G432" s="46"/>
      <c r="H432" s="46"/>
      <c r="I432" s="46"/>
      <c r="J432" s="46"/>
      <c r="K432" s="46"/>
      <c r="L432" s="46"/>
      <c r="M432" s="46"/>
      <c r="N432" s="46"/>
      <c r="O432" s="46"/>
      <c r="P432" s="46"/>
      <c r="Q432" s="46"/>
      <c r="R432" s="46"/>
      <c r="S432" s="46"/>
      <c r="T432" s="46"/>
      <c r="U432" s="46"/>
      <c r="V432" s="46"/>
      <c r="W432" s="46"/>
      <c r="X432" s="46"/>
      <c r="Y432" s="46"/>
      <c r="Z432" s="46"/>
    </row>
    <row r="433" ht="14.25" customHeight="1">
      <c r="A433" s="54"/>
      <c r="B433" s="51" t="s">
        <v>69</v>
      </c>
      <c r="C433" s="52">
        <v>46315.0</v>
      </c>
      <c r="D433" s="54"/>
      <c r="E433" s="51" t="s">
        <v>70</v>
      </c>
      <c r="F433" s="53" t="s">
        <v>71</v>
      </c>
      <c r="G433" s="46"/>
      <c r="H433" s="46"/>
      <c r="I433" s="46"/>
      <c r="J433" s="46"/>
      <c r="K433" s="46"/>
      <c r="L433" s="46"/>
      <c r="M433" s="46"/>
      <c r="N433" s="46"/>
      <c r="O433" s="46"/>
      <c r="P433" s="46"/>
      <c r="Q433" s="46"/>
      <c r="R433" s="46"/>
      <c r="S433" s="46"/>
      <c r="T433" s="46"/>
      <c r="U433" s="46"/>
      <c r="V433" s="46"/>
      <c r="W433" s="46"/>
      <c r="X433" s="46"/>
      <c r="Y433" s="46"/>
      <c r="Z433" s="46"/>
    </row>
    <row r="434" ht="14.25" customHeight="1">
      <c r="A434" s="55"/>
      <c r="B434" s="51" t="s">
        <v>66</v>
      </c>
      <c r="C434" s="49">
        <f>IF(C433="","",IF(AND(MONTH(C433)&gt;=1,MONTH(C433)&lt;=3),1,IF(AND(MONTH(C433)&gt;=4,MONTH(C433)&lt;=6),2,IF(AND(MONTH(C433)&gt;=7,MONTH(C433)&lt;=9),3,4))))</f>
        <v>4</v>
      </c>
      <c r="D434" s="55"/>
      <c r="E434" s="51" t="s">
        <v>72</v>
      </c>
      <c r="F434" s="53" t="s">
        <v>73</v>
      </c>
      <c r="G434" s="46"/>
      <c r="H434" s="46"/>
      <c r="I434" s="46"/>
      <c r="J434" s="46"/>
      <c r="K434" s="46"/>
      <c r="L434" s="46"/>
      <c r="M434" s="46"/>
      <c r="N434" s="46"/>
      <c r="O434" s="46"/>
      <c r="P434" s="46"/>
      <c r="Q434" s="46"/>
      <c r="R434" s="46"/>
      <c r="S434" s="46"/>
      <c r="T434" s="46"/>
      <c r="U434" s="46"/>
      <c r="V434" s="46"/>
      <c r="W434" s="46"/>
      <c r="X434" s="46"/>
      <c r="Y434" s="46"/>
      <c r="Z434" s="46"/>
    </row>
    <row r="435" ht="14.25" customHeight="1">
      <c r="A435" s="46"/>
      <c r="B435" s="46"/>
      <c r="C435" s="46"/>
      <c r="D435" s="46"/>
      <c r="E435" s="46"/>
      <c r="F435" s="46"/>
      <c r="G435" s="46"/>
      <c r="H435" s="46"/>
      <c r="I435" s="46"/>
      <c r="J435" s="46"/>
      <c r="K435" s="46"/>
      <c r="L435" s="46"/>
      <c r="M435" s="46"/>
      <c r="N435" s="46"/>
      <c r="O435" s="46"/>
      <c r="P435" s="46"/>
      <c r="Q435" s="46"/>
      <c r="R435" s="46"/>
      <c r="S435" s="46"/>
      <c r="T435" s="46"/>
      <c r="U435" s="46"/>
      <c r="V435" s="46"/>
      <c r="W435" s="46"/>
      <c r="X435" s="46"/>
      <c r="Y435" s="46"/>
      <c r="Z435" s="46"/>
    </row>
    <row r="436" ht="14.25" customHeight="1">
      <c r="A436" s="56" t="s">
        <v>74</v>
      </c>
      <c r="B436" s="56" t="s">
        <v>75</v>
      </c>
      <c r="C436" s="56" t="s">
        <v>76</v>
      </c>
      <c r="D436" s="56" t="s">
        <v>77</v>
      </c>
      <c r="E436" s="56" t="s">
        <v>78</v>
      </c>
      <c r="F436" s="56" t="s">
        <v>79</v>
      </c>
      <c r="G436" s="46"/>
      <c r="H436" s="46"/>
      <c r="I436" s="46"/>
      <c r="J436" s="46"/>
      <c r="K436" s="46"/>
      <c r="L436" s="46"/>
      <c r="M436" s="46"/>
      <c r="N436" s="46"/>
      <c r="O436" s="46"/>
      <c r="P436" s="46"/>
      <c r="Q436" s="46"/>
      <c r="R436" s="46"/>
      <c r="S436" s="46"/>
      <c r="T436" s="46"/>
      <c r="U436" s="46"/>
      <c r="V436" s="46"/>
      <c r="W436" s="46"/>
      <c r="X436" s="46"/>
      <c r="Y436" s="46"/>
      <c r="Z436" s="46"/>
    </row>
    <row r="437" ht="14.25" customHeight="1">
      <c r="A437" s="57">
        <v>1.5101506E7</v>
      </c>
      <c r="B437" s="58" t="str">
        <f t="array" ref="B437">IFERROR(INDEX(UNSPSCDes,MATCH(INDIRECT(ADDRESS(ROW(),COLUMN()-1,4)),UNSPSCCode,0)),"")</f>
        <v>Gasolina</v>
      </c>
      <c r="C437" s="59" t="s">
        <v>113</v>
      </c>
      <c r="D437" s="60">
        <v>229.17</v>
      </c>
      <c r="E437" s="61">
        <v>300.0</v>
      </c>
      <c r="F437" s="62">
        <f t="shared" ref="F437:F444" si="24">INDIRECT(ADDRESS(ROW(),COLUMN()-2,4))*INDIRECT(ADDRESS(ROW(),COLUMN()-1,4))</f>
        <v>68751</v>
      </c>
      <c r="G437" s="46"/>
      <c r="H437" s="46"/>
      <c r="I437" s="46"/>
      <c r="J437" s="46"/>
      <c r="K437" s="46"/>
      <c r="L437" s="46"/>
      <c r="M437" s="46"/>
      <c r="N437" s="46"/>
      <c r="O437" s="46"/>
      <c r="P437" s="46"/>
      <c r="Q437" s="46"/>
      <c r="R437" s="46"/>
      <c r="S437" s="46"/>
      <c r="T437" s="46"/>
      <c r="U437" s="46"/>
      <c r="V437" s="46"/>
      <c r="W437" s="46"/>
      <c r="X437" s="46"/>
      <c r="Y437" s="46"/>
      <c r="Z437" s="46"/>
    </row>
    <row r="438" ht="14.25" customHeight="1">
      <c r="A438" s="57">
        <v>1.5101506E7</v>
      </c>
      <c r="B438" s="58" t="str">
        <f t="array" ref="B438">IFERROR(INDEX(UNSPSCDes,MATCH(INDIRECT(ADDRESS(ROW(),COLUMN()-1,4)),UNSPSCCode,0)),"")</f>
        <v>Gasolina</v>
      </c>
      <c r="C438" s="59" t="s">
        <v>113</v>
      </c>
      <c r="D438" s="60">
        <v>229.17</v>
      </c>
      <c r="E438" s="61">
        <v>300.0</v>
      </c>
      <c r="F438" s="62">
        <f t="shared" si="24"/>
        <v>68751</v>
      </c>
      <c r="G438" s="46"/>
      <c r="H438" s="46"/>
      <c r="I438" s="46"/>
      <c r="J438" s="46"/>
      <c r="K438" s="46"/>
      <c r="L438" s="46"/>
      <c r="M438" s="46"/>
      <c r="N438" s="46"/>
      <c r="O438" s="46"/>
      <c r="P438" s="46"/>
      <c r="Q438" s="46"/>
      <c r="R438" s="46"/>
      <c r="S438" s="46"/>
      <c r="T438" s="46"/>
      <c r="U438" s="46"/>
      <c r="V438" s="46"/>
      <c r="W438" s="46"/>
      <c r="X438" s="46"/>
      <c r="Y438" s="46"/>
      <c r="Z438" s="46"/>
    </row>
    <row r="439" ht="14.25" customHeight="1">
      <c r="A439" s="57">
        <v>1.5101506E7</v>
      </c>
      <c r="B439" s="58" t="str">
        <f t="array" ref="B439">IFERROR(INDEX(UNSPSCDes,MATCH(INDIRECT(ADDRESS(ROW(),COLUMN()-1,4)),UNSPSCCode,0)),"")</f>
        <v>Gasolina</v>
      </c>
      <c r="C439" s="59" t="s">
        <v>113</v>
      </c>
      <c r="D439" s="60">
        <v>229.17</v>
      </c>
      <c r="E439" s="61">
        <v>300.0</v>
      </c>
      <c r="F439" s="62">
        <f t="shared" si="24"/>
        <v>68751</v>
      </c>
      <c r="G439" s="46"/>
      <c r="H439" s="46"/>
      <c r="I439" s="46"/>
      <c r="J439" s="46"/>
      <c r="K439" s="46"/>
      <c r="L439" s="46"/>
      <c r="M439" s="46"/>
      <c r="N439" s="46"/>
      <c r="O439" s="46"/>
      <c r="P439" s="46"/>
      <c r="Q439" s="46"/>
      <c r="R439" s="46"/>
      <c r="S439" s="46"/>
      <c r="T439" s="46"/>
      <c r="U439" s="46"/>
      <c r="V439" s="46"/>
      <c r="W439" s="46"/>
      <c r="X439" s="46"/>
      <c r="Y439" s="46"/>
      <c r="Z439" s="46"/>
    </row>
    <row r="440" ht="14.25" customHeight="1">
      <c r="A440" s="57">
        <v>4.0161513E7</v>
      </c>
      <c r="B440" s="58" t="str">
        <f t="array" ref="B440">IFERROR(INDEX(UNSPSCDes,MATCH(INDIRECT(ADDRESS(ROW(),COLUMN()-1,4)),UNSPSCCode,0)),"")</f>
        <v>Filtros de combustible</v>
      </c>
      <c r="C440" s="59" t="s">
        <v>80</v>
      </c>
      <c r="D440" s="60">
        <v>76.39</v>
      </c>
      <c r="E440" s="61">
        <v>900.0</v>
      </c>
      <c r="F440" s="62">
        <f t="shared" si="24"/>
        <v>68751</v>
      </c>
      <c r="G440" s="46"/>
      <c r="H440" s="46"/>
      <c r="I440" s="46"/>
      <c r="J440" s="46"/>
      <c r="K440" s="46"/>
      <c r="L440" s="46"/>
      <c r="M440" s="46"/>
      <c r="N440" s="46"/>
      <c r="O440" s="46"/>
      <c r="P440" s="46"/>
      <c r="Q440" s="46"/>
      <c r="R440" s="46"/>
      <c r="S440" s="46"/>
      <c r="T440" s="46"/>
      <c r="U440" s="46"/>
      <c r="V440" s="46"/>
      <c r="W440" s="46"/>
      <c r="X440" s="46"/>
      <c r="Y440" s="46"/>
      <c r="Z440" s="46"/>
    </row>
    <row r="441" ht="14.25" customHeight="1">
      <c r="A441" s="57">
        <v>4.0151532E7</v>
      </c>
      <c r="B441" s="58" t="str">
        <f t="array" ref="B441">IFERROR(INDEX(UNSPSCDes,MATCH(INDIRECT(ADDRESS(ROW(),COLUMN()-1,4)),UNSPSCCode,0)),"")</f>
        <v>Bombas de combustible</v>
      </c>
      <c r="C441" s="59" t="s">
        <v>80</v>
      </c>
      <c r="D441" s="60">
        <v>10.58</v>
      </c>
      <c r="E441" s="61">
        <v>6500.0</v>
      </c>
      <c r="F441" s="62">
        <f t="shared" si="24"/>
        <v>68770</v>
      </c>
      <c r="G441" s="46"/>
      <c r="H441" s="46"/>
      <c r="I441" s="46"/>
      <c r="J441" s="46"/>
      <c r="K441" s="46"/>
      <c r="L441" s="46"/>
      <c r="M441" s="46"/>
      <c r="N441" s="46"/>
      <c r="O441" s="46"/>
      <c r="P441" s="46"/>
      <c r="Q441" s="46"/>
      <c r="R441" s="46"/>
      <c r="S441" s="46"/>
      <c r="T441" s="46"/>
      <c r="U441" s="46"/>
      <c r="V441" s="46"/>
      <c r="W441" s="46"/>
      <c r="X441" s="46"/>
      <c r="Y441" s="46"/>
      <c r="Z441" s="46"/>
    </row>
    <row r="442" ht="14.25" customHeight="1">
      <c r="A442" s="57">
        <v>2.5172406E7</v>
      </c>
      <c r="B442" s="58" t="str">
        <f t="array" ref="B442">IFERROR(INDEX(UNSPSCDes,MATCH(INDIRECT(ADDRESS(ROW(),COLUMN()-1,4)),UNSPSCCode,0)),"")</f>
        <v>Tanques de combustible</v>
      </c>
      <c r="C442" s="59" t="s">
        <v>80</v>
      </c>
      <c r="D442" s="60">
        <v>5.73</v>
      </c>
      <c r="E442" s="61">
        <v>12000.0</v>
      </c>
      <c r="F442" s="62">
        <f t="shared" si="24"/>
        <v>68760</v>
      </c>
      <c r="G442" s="46"/>
      <c r="H442" s="46"/>
      <c r="I442" s="46"/>
      <c r="J442" s="46"/>
      <c r="K442" s="46"/>
      <c r="L442" s="46"/>
      <c r="M442" s="46"/>
      <c r="N442" s="46"/>
      <c r="O442" s="46"/>
      <c r="P442" s="46"/>
      <c r="Q442" s="46"/>
      <c r="R442" s="46"/>
      <c r="S442" s="46"/>
      <c r="T442" s="46"/>
      <c r="U442" s="46"/>
      <c r="V442" s="46"/>
      <c r="W442" s="46"/>
      <c r="X442" s="46"/>
      <c r="Y442" s="46"/>
      <c r="Z442" s="46"/>
    </row>
    <row r="443" ht="14.25" customHeight="1">
      <c r="A443" s="57">
        <v>4.0161513E7</v>
      </c>
      <c r="B443" s="58" t="str">
        <f t="array" ref="B443">IFERROR(INDEX(UNSPSCDes,MATCH(INDIRECT(ADDRESS(ROW(),COLUMN()-1,4)),UNSPSCCode,0)),"")</f>
        <v>Filtros de combustible</v>
      </c>
      <c r="C443" s="59" t="s">
        <v>80</v>
      </c>
      <c r="D443" s="60">
        <v>76.39</v>
      </c>
      <c r="E443" s="61">
        <v>900.0</v>
      </c>
      <c r="F443" s="62">
        <f t="shared" si="24"/>
        <v>68751</v>
      </c>
      <c r="G443" s="46"/>
      <c r="H443" s="46"/>
      <c r="I443" s="46"/>
      <c r="J443" s="46"/>
      <c r="K443" s="46"/>
      <c r="L443" s="46"/>
      <c r="M443" s="46"/>
      <c r="N443" s="46"/>
      <c r="O443" s="46"/>
      <c r="P443" s="46"/>
      <c r="Q443" s="46"/>
      <c r="R443" s="46"/>
      <c r="S443" s="46"/>
      <c r="T443" s="46"/>
      <c r="U443" s="46"/>
      <c r="V443" s="46"/>
      <c r="W443" s="46"/>
      <c r="X443" s="46"/>
      <c r="Y443" s="46"/>
      <c r="Z443" s="46"/>
    </row>
    <row r="444" ht="14.25" customHeight="1">
      <c r="A444" s="57">
        <v>1.5101506E7</v>
      </c>
      <c r="B444" s="58" t="str">
        <f t="array" ref="B444">IFERROR(INDEX(UNSPSCDes,MATCH(INDIRECT(ADDRESS(ROW(),COLUMN()-1,4)),UNSPSCCode,0)),"")</f>
        <v>Gasolina</v>
      </c>
      <c r="C444" s="59" t="s">
        <v>113</v>
      </c>
      <c r="D444" s="60">
        <v>229.05</v>
      </c>
      <c r="E444" s="61">
        <v>300.0</v>
      </c>
      <c r="F444" s="62">
        <f t="shared" si="24"/>
        <v>68715</v>
      </c>
      <c r="G444" s="46"/>
      <c r="H444" s="46"/>
      <c r="I444" s="46"/>
      <c r="J444" s="46"/>
      <c r="K444" s="46"/>
      <c r="L444" s="46"/>
      <c r="M444" s="46"/>
      <c r="N444" s="46"/>
      <c r="O444" s="46"/>
      <c r="P444" s="46"/>
      <c r="Q444" s="46"/>
      <c r="R444" s="46"/>
      <c r="S444" s="46"/>
      <c r="T444" s="46"/>
      <c r="U444" s="46"/>
      <c r="V444" s="46"/>
      <c r="W444" s="46"/>
      <c r="X444" s="46"/>
      <c r="Y444" s="46"/>
      <c r="Z444" s="46"/>
    </row>
    <row r="445" ht="14.25" customHeight="1">
      <c r="A445" s="57"/>
      <c r="B445" s="58"/>
      <c r="C445" s="59"/>
      <c r="D445" s="60"/>
      <c r="E445" s="61" t="s">
        <v>84</v>
      </c>
      <c r="F445" s="62">
        <f>SUM(F437:F444)</f>
        <v>550000</v>
      </c>
      <c r="G445" s="46"/>
      <c r="H445" s="46" t="str">
        <f>C430</f>
        <v>Bienes</v>
      </c>
      <c r="I445" s="46" t="str">
        <f>E430</f>
        <v>No</v>
      </c>
      <c r="J445" s="46" t="str">
        <f>D430</f>
        <v>Compras Menores</v>
      </c>
      <c r="K445" s="46"/>
      <c r="L445" s="46"/>
      <c r="M445" s="46"/>
      <c r="N445" s="46"/>
      <c r="O445" s="46"/>
      <c r="P445" s="46"/>
      <c r="Q445" s="46"/>
      <c r="R445" s="46"/>
      <c r="S445" s="46"/>
      <c r="T445" s="46"/>
      <c r="U445" s="46"/>
      <c r="V445" s="46"/>
      <c r="W445" s="46"/>
      <c r="X445" s="46"/>
      <c r="Y445" s="46"/>
      <c r="Z445" s="46"/>
    </row>
    <row r="446" ht="14.25" customHeight="1">
      <c r="A446" s="46"/>
      <c r="B446" s="46"/>
      <c r="C446" s="46"/>
      <c r="D446" s="46"/>
      <c r="E446" s="46"/>
      <c r="F446" s="46"/>
      <c r="G446" s="46"/>
      <c r="H446" s="46"/>
      <c r="I446" s="46"/>
      <c r="J446" s="46"/>
      <c r="K446" s="46"/>
      <c r="L446" s="46"/>
      <c r="M446" s="46"/>
      <c r="N446" s="46"/>
      <c r="O446" s="46"/>
      <c r="P446" s="46"/>
      <c r="Q446" s="46"/>
      <c r="R446" s="46"/>
      <c r="S446" s="46"/>
      <c r="T446" s="46"/>
      <c r="U446" s="46"/>
      <c r="V446" s="46"/>
      <c r="W446" s="46"/>
      <c r="X446" s="46"/>
      <c r="Y446" s="46"/>
      <c r="Z446" s="46"/>
    </row>
    <row r="447" ht="14.25" customHeight="1">
      <c r="A447" s="47" t="s">
        <v>50</v>
      </c>
      <c r="B447" s="47" t="s">
        <v>51</v>
      </c>
      <c r="C447" s="47" t="s">
        <v>52</v>
      </c>
      <c r="D447" s="47" t="s">
        <v>53</v>
      </c>
      <c r="E447" s="47" t="s">
        <v>54</v>
      </c>
      <c r="F447" s="47" t="s">
        <v>55</v>
      </c>
      <c r="G447" s="46"/>
      <c r="H447" s="46"/>
      <c r="I447" s="46"/>
      <c r="J447" s="46"/>
      <c r="K447" s="46"/>
      <c r="L447" s="46"/>
      <c r="M447" s="46"/>
      <c r="N447" s="46"/>
      <c r="O447" s="46"/>
      <c r="P447" s="46"/>
      <c r="Q447" s="46"/>
      <c r="R447" s="46"/>
      <c r="S447" s="46"/>
      <c r="T447" s="46"/>
      <c r="U447" s="46"/>
      <c r="V447" s="46"/>
      <c r="W447" s="46"/>
      <c r="X447" s="46"/>
      <c r="Y447" s="46"/>
      <c r="Z447" s="46"/>
    </row>
    <row r="448" ht="14.25" customHeight="1">
      <c r="A448" s="48" t="s">
        <v>137</v>
      </c>
      <c r="B448" s="48" t="s">
        <v>138</v>
      </c>
      <c r="C448" s="48" t="s">
        <v>58</v>
      </c>
      <c r="D448" s="48" t="s">
        <v>59</v>
      </c>
      <c r="E448" s="48" t="s">
        <v>60</v>
      </c>
      <c r="F448" s="49"/>
      <c r="G448" s="46"/>
      <c r="H448" s="46"/>
      <c r="I448" s="46"/>
      <c r="J448" s="46"/>
      <c r="K448" s="46"/>
      <c r="L448" s="46"/>
      <c r="M448" s="46"/>
      <c r="N448" s="46"/>
      <c r="O448" s="46"/>
      <c r="P448" s="46"/>
      <c r="Q448" s="46"/>
      <c r="R448" s="46"/>
      <c r="S448" s="46"/>
      <c r="T448" s="46"/>
      <c r="U448" s="46"/>
      <c r="V448" s="46"/>
      <c r="W448" s="46"/>
      <c r="X448" s="46"/>
      <c r="Y448" s="46"/>
      <c r="Z448" s="46"/>
    </row>
    <row r="449" ht="14.25" customHeight="1">
      <c r="A449" s="50" t="s">
        <v>61</v>
      </c>
      <c r="B449" s="51" t="s">
        <v>62</v>
      </c>
      <c r="C449" s="52">
        <v>46063.0</v>
      </c>
      <c r="D449" s="50" t="s">
        <v>63</v>
      </c>
      <c r="E449" s="51" t="s">
        <v>64</v>
      </c>
      <c r="F449" s="53" t="s">
        <v>65</v>
      </c>
      <c r="G449" s="46"/>
      <c r="H449" s="46"/>
      <c r="I449" s="46"/>
      <c r="J449" s="46"/>
      <c r="K449" s="46"/>
      <c r="L449" s="46"/>
      <c r="M449" s="46"/>
      <c r="N449" s="46"/>
      <c r="O449" s="46"/>
      <c r="P449" s="46"/>
      <c r="Q449" s="46"/>
      <c r="R449" s="46"/>
      <c r="S449" s="46"/>
      <c r="T449" s="46"/>
      <c r="U449" s="46"/>
      <c r="V449" s="46"/>
      <c r="W449" s="46"/>
      <c r="X449" s="46"/>
      <c r="Y449" s="46"/>
      <c r="Z449" s="46"/>
    </row>
    <row r="450" ht="14.25" customHeight="1">
      <c r="A450" s="54"/>
      <c r="B450" s="51" t="s">
        <v>66</v>
      </c>
      <c r="C450" s="49">
        <f>IF(C449="","",IF(AND(MONTH(C449)&gt;=1,MONTH(C449)&lt;=3),1,IF(AND(MONTH(C449)&gt;=4,MONTH(C449)&lt;=6),2,IF(AND(MONTH(C449)&gt;=7,MONTH(C449)&lt;=9),3,4))))</f>
        <v>1</v>
      </c>
      <c r="D450" s="54"/>
      <c r="E450" s="51" t="s">
        <v>67</v>
      </c>
      <c r="F450" s="53" t="s">
        <v>68</v>
      </c>
      <c r="G450" s="46"/>
      <c r="H450" s="46"/>
      <c r="I450" s="46"/>
      <c r="J450" s="46"/>
      <c r="K450" s="46"/>
      <c r="L450" s="46"/>
      <c r="M450" s="46"/>
      <c r="N450" s="46"/>
      <c r="O450" s="46"/>
      <c r="P450" s="46"/>
      <c r="Q450" s="46"/>
      <c r="R450" s="46"/>
      <c r="S450" s="46"/>
      <c r="T450" s="46"/>
      <c r="U450" s="46"/>
      <c r="V450" s="46"/>
      <c r="W450" s="46"/>
      <c r="X450" s="46"/>
      <c r="Y450" s="46"/>
      <c r="Z450" s="46"/>
    </row>
    <row r="451" ht="14.25" customHeight="1">
      <c r="A451" s="54"/>
      <c r="B451" s="51" t="s">
        <v>69</v>
      </c>
      <c r="C451" s="52">
        <v>46073.0</v>
      </c>
      <c r="D451" s="54"/>
      <c r="E451" s="51" t="s">
        <v>70</v>
      </c>
      <c r="F451" s="53" t="s">
        <v>71</v>
      </c>
      <c r="G451" s="46"/>
      <c r="H451" s="46"/>
      <c r="I451" s="46"/>
      <c r="J451" s="46"/>
      <c r="K451" s="46"/>
      <c r="L451" s="46"/>
      <c r="M451" s="46"/>
      <c r="N451" s="46"/>
      <c r="O451" s="46"/>
      <c r="P451" s="46"/>
      <c r="Q451" s="46"/>
      <c r="R451" s="46"/>
      <c r="S451" s="46"/>
      <c r="T451" s="46"/>
      <c r="U451" s="46"/>
      <c r="V451" s="46"/>
      <c r="W451" s="46"/>
      <c r="X451" s="46"/>
      <c r="Y451" s="46"/>
      <c r="Z451" s="46"/>
    </row>
    <row r="452" ht="14.25" customHeight="1">
      <c r="A452" s="55"/>
      <c r="B452" s="51" t="s">
        <v>66</v>
      </c>
      <c r="C452" s="49">
        <f>IF(C451="","",IF(AND(MONTH(C451)&gt;=1,MONTH(C451)&lt;=3),1,IF(AND(MONTH(C451)&gt;=4,MONTH(C451)&lt;=6),2,IF(AND(MONTH(C451)&gt;=7,MONTH(C451)&lt;=9),3,4))))</f>
        <v>1</v>
      </c>
      <c r="D452" s="55"/>
      <c r="E452" s="51" t="s">
        <v>72</v>
      </c>
      <c r="F452" s="53" t="s">
        <v>73</v>
      </c>
      <c r="G452" s="46"/>
      <c r="H452" s="46"/>
      <c r="I452" s="46"/>
      <c r="J452" s="46"/>
      <c r="K452" s="46"/>
      <c r="L452" s="46"/>
      <c r="M452" s="46"/>
      <c r="N452" s="46"/>
      <c r="O452" s="46"/>
      <c r="P452" s="46"/>
      <c r="Q452" s="46"/>
      <c r="R452" s="46"/>
      <c r="S452" s="46"/>
      <c r="T452" s="46"/>
      <c r="U452" s="46"/>
      <c r="V452" s="46"/>
      <c r="W452" s="46"/>
      <c r="X452" s="46"/>
      <c r="Y452" s="46"/>
      <c r="Z452" s="46"/>
    </row>
    <row r="453" ht="14.25" customHeight="1">
      <c r="A453" s="46"/>
      <c r="B453" s="46"/>
      <c r="C453" s="46"/>
      <c r="D453" s="46"/>
      <c r="E453" s="46"/>
      <c r="F453" s="46"/>
      <c r="G453" s="46"/>
      <c r="H453" s="46"/>
      <c r="I453" s="46"/>
      <c r="J453" s="46"/>
      <c r="K453" s="46"/>
      <c r="L453" s="46"/>
      <c r="M453" s="46"/>
      <c r="N453" s="46"/>
      <c r="O453" s="46"/>
      <c r="P453" s="46"/>
      <c r="Q453" s="46"/>
      <c r="R453" s="46"/>
      <c r="S453" s="46"/>
      <c r="T453" s="46"/>
      <c r="U453" s="46"/>
      <c r="V453" s="46"/>
      <c r="W453" s="46"/>
      <c r="X453" s="46"/>
      <c r="Y453" s="46"/>
      <c r="Z453" s="46"/>
    </row>
    <row r="454" ht="14.25" customHeight="1">
      <c r="A454" s="56" t="s">
        <v>74</v>
      </c>
      <c r="B454" s="56" t="s">
        <v>75</v>
      </c>
      <c r="C454" s="56" t="s">
        <v>76</v>
      </c>
      <c r="D454" s="56" t="s">
        <v>77</v>
      </c>
      <c r="E454" s="56" t="s">
        <v>78</v>
      </c>
      <c r="F454" s="56" t="s">
        <v>79</v>
      </c>
      <c r="G454" s="46"/>
      <c r="H454" s="46"/>
      <c r="I454" s="46"/>
      <c r="J454" s="46"/>
      <c r="K454" s="46"/>
      <c r="L454" s="46"/>
      <c r="M454" s="46"/>
      <c r="N454" s="46"/>
      <c r="O454" s="46"/>
      <c r="P454" s="46"/>
      <c r="Q454" s="46"/>
      <c r="R454" s="46"/>
      <c r="S454" s="46"/>
      <c r="T454" s="46"/>
      <c r="U454" s="46"/>
      <c r="V454" s="46"/>
      <c r="W454" s="46"/>
      <c r="X454" s="46"/>
      <c r="Y454" s="46"/>
      <c r="Z454" s="46"/>
    </row>
    <row r="455" ht="14.25" customHeight="1">
      <c r="A455" s="57">
        <v>1.5101505E7</v>
      </c>
      <c r="B455" s="58" t="str">
        <f t="array" ref="B455">IFERROR(INDEX(UNSPSCDes,MATCH(INDIRECT(ADDRESS(ROW(),COLUMN()-1,4)),UNSPSCCode,0)),"")</f>
        <v>Combustible diesel</v>
      </c>
      <c r="C455" s="59" t="s">
        <v>113</v>
      </c>
      <c r="D455" s="60">
        <v>725.53</v>
      </c>
      <c r="E455" s="61">
        <v>280.0</v>
      </c>
      <c r="F455" s="62">
        <f t="shared" ref="F455:F462" si="25">INDIRECT(ADDRESS(ROW(),COLUMN()-2,4))*INDIRECT(ADDRESS(ROW(),COLUMN()-1,4))</f>
        <v>203148.4</v>
      </c>
      <c r="G455" s="46"/>
      <c r="H455" s="46"/>
      <c r="I455" s="46"/>
      <c r="J455" s="46"/>
      <c r="K455" s="46"/>
      <c r="L455" s="46"/>
      <c r="M455" s="46"/>
      <c r="N455" s="46"/>
      <c r="O455" s="46"/>
      <c r="P455" s="46"/>
      <c r="Q455" s="46"/>
      <c r="R455" s="46"/>
      <c r="S455" s="46"/>
      <c r="T455" s="46"/>
      <c r="U455" s="46"/>
      <c r="V455" s="46"/>
      <c r="W455" s="46"/>
      <c r="X455" s="46"/>
      <c r="Y455" s="46"/>
      <c r="Z455" s="46"/>
    </row>
    <row r="456" ht="14.25" customHeight="1">
      <c r="A456" s="57">
        <v>1.5101505E7</v>
      </c>
      <c r="B456" s="58" t="str">
        <f t="array" ref="B456">IFERROR(INDEX(UNSPSCDes,MATCH(INDIRECT(ADDRESS(ROW(),COLUMN()-1,4)),UNSPSCCode,0)),"")</f>
        <v>Combustible diesel</v>
      </c>
      <c r="C456" s="59" t="s">
        <v>113</v>
      </c>
      <c r="D456" s="60">
        <v>725.53</v>
      </c>
      <c r="E456" s="61">
        <v>280.0</v>
      </c>
      <c r="F456" s="62">
        <f t="shared" si="25"/>
        <v>203148.4</v>
      </c>
      <c r="G456" s="46"/>
      <c r="H456" s="46"/>
      <c r="I456" s="46"/>
      <c r="J456" s="46"/>
      <c r="K456" s="46"/>
      <c r="L456" s="46"/>
      <c r="M456" s="46"/>
      <c r="N456" s="46"/>
      <c r="O456" s="46"/>
      <c r="P456" s="46"/>
      <c r="Q456" s="46"/>
      <c r="R456" s="46"/>
      <c r="S456" s="46"/>
      <c r="T456" s="46"/>
      <c r="U456" s="46"/>
      <c r="V456" s="46"/>
      <c r="W456" s="46"/>
      <c r="X456" s="46"/>
      <c r="Y456" s="46"/>
      <c r="Z456" s="46"/>
    </row>
    <row r="457" ht="14.25" customHeight="1">
      <c r="A457" s="57">
        <v>1.5101505E7</v>
      </c>
      <c r="B457" s="58" t="str">
        <f t="array" ref="B457">IFERROR(INDEX(UNSPSCDes,MATCH(INDIRECT(ADDRESS(ROW(),COLUMN()-1,4)),UNSPSCCode,0)),"")</f>
        <v>Combustible diesel</v>
      </c>
      <c r="C457" s="59" t="s">
        <v>113</v>
      </c>
      <c r="D457" s="60">
        <v>725.45</v>
      </c>
      <c r="E457" s="61">
        <v>280.0</v>
      </c>
      <c r="F457" s="62">
        <f t="shared" si="25"/>
        <v>203126</v>
      </c>
      <c r="G457" s="46"/>
      <c r="H457" s="46"/>
      <c r="I457" s="46"/>
      <c r="J457" s="46"/>
      <c r="K457" s="46"/>
      <c r="L457" s="46"/>
      <c r="M457" s="46"/>
      <c r="N457" s="46"/>
      <c r="O457" s="46"/>
      <c r="P457" s="46"/>
      <c r="Q457" s="46"/>
      <c r="R457" s="46"/>
      <c r="S457" s="46"/>
      <c r="T457" s="46"/>
      <c r="U457" s="46"/>
      <c r="V457" s="46"/>
      <c r="W457" s="46"/>
      <c r="X457" s="46"/>
      <c r="Y457" s="46"/>
      <c r="Z457" s="46"/>
    </row>
    <row r="458" ht="14.25" customHeight="1">
      <c r="A458" s="57">
        <v>4.0161513E7</v>
      </c>
      <c r="B458" s="58" t="str">
        <f t="array" ref="B458">IFERROR(INDEX(UNSPSCDes,MATCH(INDIRECT(ADDRESS(ROW(),COLUMN()-1,4)),UNSPSCCode,0)),"")</f>
        <v>Filtros de combustible</v>
      </c>
      <c r="C458" s="59" t="s">
        <v>80</v>
      </c>
      <c r="D458" s="60">
        <v>225.64</v>
      </c>
      <c r="E458" s="61">
        <v>900.0</v>
      </c>
      <c r="F458" s="62">
        <f t="shared" si="25"/>
        <v>203076</v>
      </c>
      <c r="G458" s="46"/>
      <c r="H458" s="46"/>
      <c r="I458" s="46"/>
      <c r="J458" s="46"/>
      <c r="K458" s="46"/>
      <c r="L458" s="46"/>
      <c r="M458" s="46"/>
      <c r="N458" s="46"/>
      <c r="O458" s="46"/>
      <c r="P458" s="46"/>
      <c r="Q458" s="46"/>
      <c r="R458" s="46"/>
      <c r="S458" s="46"/>
      <c r="T458" s="46"/>
      <c r="U458" s="46"/>
      <c r="V458" s="46"/>
      <c r="W458" s="46"/>
      <c r="X458" s="46"/>
      <c r="Y458" s="46"/>
      <c r="Z458" s="46"/>
    </row>
    <row r="459" ht="14.25" customHeight="1">
      <c r="A459" s="57">
        <v>4.0151532E7</v>
      </c>
      <c r="B459" s="58" t="str">
        <f t="array" ref="B459">IFERROR(INDEX(UNSPSCDes,MATCH(INDIRECT(ADDRESS(ROW(),COLUMN()-1,4)),UNSPSCCode,0)),"")</f>
        <v>Bombas de combustible</v>
      </c>
      <c r="C459" s="59" t="s">
        <v>80</v>
      </c>
      <c r="D459" s="60">
        <v>31.25</v>
      </c>
      <c r="E459" s="61">
        <v>6500.0</v>
      </c>
      <c r="F459" s="62">
        <f t="shared" si="25"/>
        <v>203125</v>
      </c>
      <c r="G459" s="46"/>
      <c r="H459" s="46"/>
      <c r="I459" s="46"/>
      <c r="J459" s="46"/>
      <c r="K459" s="46"/>
      <c r="L459" s="46"/>
      <c r="M459" s="46"/>
      <c r="N459" s="46"/>
      <c r="O459" s="46"/>
      <c r="P459" s="46"/>
      <c r="Q459" s="46"/>
      <c r="R459" s="46"/>
      <c r="S459" s="46"/>
      <c r="T459" s="46"/>
      <c r="U459" s="46"/>
      <c r="V459" s="46"/>
      <c r="W459" s="46"/>
      <c r="X459" s="46"/>
      <c r="Y459" s="46"/>
      <c r="Z459" s="46"/>
    </row>
    <row r="460" ht="14.25" customHeight="1">
      <c r="A460" s="57">
        <v>2.5172406E7</v>
      </c>
      <c r="B460" s="58" t="str">
        <f t="array" ref="B460">IFERROR(INDEX(UNSPSCDes,MATCH(INDIRECT(ADDRESS(ROW(),COLUMN()-1,4)),UNSPSCCode,0)),"")</f>
        <v>Tanques de combustible</v>
      </c>
      <c r="C460" s="59" t="s">
        <v>80</v>
      </c>
      <c r="D460" s="60">
        <v>16.93</v>
      </c>
      <c r="E460" s="61">
        <v>12000.0</v>
      </c>
      <c r="F460" s="62">
        <f t="shared" si="25"/>
        <v>203160</v>
      </c>
      <c r="G460" s="46"/>
      <c r="H460" s="46"/>
      <c r="I460" s="46"/>
      <c r="J460" s="46"/>
      <c r="K460" s="46"/>
      <c r="L460" s="46"/>
      <c r="M460" s="46"/>
      <c r="N460" s="46"/>
      <c r="O460" s="46"/>
      <c r="P460" s="46"/>
      <c r="Q460" s="46"/>
      <c r="R460" s="46"/>
      <c r="S460" s="46"/>
      <c r="T460" s="46"/>
      <c r="U460" s="46"/>
      <c r="V460" s="46"/>
      <c r="W460" s="46"/>
      <c r="X460" s="46"/>
      <c r="Y460" s="46"/>
      <c r="Z460" s="46"/>
    </row>
    <row r="461" ht="14.25" customHeight="1">
      <c r="A461" s="57">
        <v>4.0161513E7</v>
      </c>
      <c r="B461" s="58" t="str">
        <f t="array" ref="B461">IFERROR(INDEX(UNSPSCDes,MATCH(INDIRECT(ADDRESS(ROW(),COLUMN()-1,4)),UNSPSCCode,0)),"")</f>
        <v>Filtros de combustible</v>
      </c>
      <c r="C461" s="59" t="s">
        <v>80</v>
      </c>
      <c r="D461" s="60">
        <v>225.69</v>
      </c>
      <c r="E461" s="61">
        <v>900.0</v>
      </c>
      <c r="F461" s="62">
        <f t="shared" si="25"/>
        <v>203121</v>
      </c>
      <c r="G461" s="46"/>
      <c r="H461" s="46"/>
      <c r="I461" s="46"/>
      <c r="J461" s="46"/>
      <c r="K461" s="46"/>
      <c r="L461" s="46"/>
      <c r="M461" s="46"/>
      <c r="N461" s="46"/>
      <c r="O461" s="46"/>
      <c r="P461" s="46"/>
      <c r="Q461" s="46"/>
      <c r="R461" s="46"/>
      <c r="S461" s="46"/>
      <c r="T461" s="46"/>
      <c r="U461" s="46"/>
      <c r="V461" s="46"/>
      <c r="W461" s="46"/>
      <c r="X461" s="46"/>
      <c r="Y461" s="46"/>
      <c r="Z461" s="46"/>
    </row>
    <row r="462" ht="14.25" customHeight="1">
      <c r="A462" s="57">
        <v>1.5101505E7</v>
      </c>
      <c r="B462" s="58" t="str">
        <f t="array" ref="B462">IFERROR(INDEX(UNSPSCDes,MATCH(INDIRECT(ADDRESS(ROW(),COLUMN()-1,4)),UNSPSCCode,0)),"")</f>
        <v>Combustible diesel</v>
      </c>
      <c r="C462" s="59" t="s">
        <v>113</v>
      </c>
      <c r="D462" s="60">
        <v>725.34</v>
      </c>
      <c r="E462" s="61">
        <v>280.0</v>
      </c>
      <c r="F462" s="62">
        <f t="shared" si="25"/>
        <v>203095.2</v>
      </c>
      <c r="G462" s="46"/>
      <c r="H462" s="46"/>
      <c r="I462" s="46"/>
      <c r="J462" s="46"/>
      <c r="K462" s="46"/>
      <c r="L462" s="46"/>
      <c r="M462" s="46"/>
      <c r="N462" s="46"/>
      <c r="O462" s="46"/>
      <c r="P462" s="46"/>
      <c r="Q462" s="46"/>
      <c r="R462" s="46"/>
      <c r="S462" s="46"/>
      <c r="T462" s="46"/>
      <c r="U462" s="46"/>
      <c r="V462" s="46"/>
      <c r="W462" s="46"/>
      <c r="X462" s="46"/>
      <c r="Y462" s="46"/>
      <c r="Z462" s="46"/>
    </row>
    <row r="463" ht="14.25" customHeight="1">
      <c r="A463" s="57"/>
      <c r="B463" s="58"/>
      <c r="C463" s="59"/>
      <c r="D463" s="60"/>
      <c r="E463" s="61" t="s">
        <v>84</v>
      </c>
      <c r="F463" s="62">
        <f>SUM(F455:F462)</f>
        <v>1625000</v>
      </c>
      <c r="G463" s="46"/>
      <c r="H463" s="46" t="str">
        <f>C448</f>
        <v>Bienes</v>
      </c>
      <c r="I463" s="46" t="str">
        <f>E448</f>
        <v>No</v>
      </c>
      <c r="J463" s="46" t="str">
        <f>D448</f>
        <v>Compras Menores</v>
      </c>
      <c r="K463" s="46"/>
      <c r="L463" s="46"/>
      <c r="M463" s="46"/>
      <c r="N463" s="46"/>
      <c r="O463" s="46"/>
      <c r="P463" s="46"/>
      <c r="Q463" s="46"/>
      <c r="R463" s="46"/>
      <c r="S463" s="46"/>
      <c r="T463" s="46"/>
      <c r="U463" s="46"/>
      <c r="V463" s="46"/>
      <c r="W463" s="46"/>
      <c r="X463" s="46"/>
      <c r="Y463" s="46"/>
      <c r="Z463" s="46"/>
    </row>
    <row r="464" ht="14.25" customHeight="1">
      <c r="A464" s="46"/>
      <c r="B464" s="46"/>
      <c r="C464" s="46"/>
      <c r="D464" s="46"/>
      <c r="E464" s="46"/>
      <c r="F464" s="46"/>
      <c r="G464" s="46"/>
      <c r="H464" s="46"/>
      <c r="I464" s="46"/>
      <c r="J464" s="46"/>
      <c r="K464" s="46"/>
      <c r="L464" s="46"/>
      <c r="M464" s="46"/>
      <c r="N464" s="46"/>
      <c r="O464" s="46"/>
      <c r="P464" s="46"/>
      <c r="Q464" s="46"/>
      <c r="R464" s="46"/>
      <c r="S464" s="46"/>
      <c r="T464" s="46"/>
      <c r="U464" s="46"/>
      <c r="V464" s="46"/>
      <c r="W464" s="46"/>
      <c r="X464" s="46"/>
      <c r="Y464" s="46"/>
      <c r="Z464" s="46"/>
    </row>
    <row r="465" ht="14.25" customHeight="1">
      <c r="A465" s="47" t="s">
        <v>50</v>
      </c>
      <c r="B465" s="47" t="s">
        <v>51</v>
      </c>
      <c r="C465" s="47" t="s">
        <v>52</v>
      </c>
      <c r="D465" s="47" t="s">
        <v>53</v>
      </c>
      <c r="E465" s="47" t="s">
        <v>54</v>
      </c>
      <c r="F465" s="47" t="s">
        <v>55</v>
      </c>
      <c r="G465" s="46"/>
      <c r="H465" s="46"/>
      <c r="I465" s="46"/>
      <c r="J465" s="46"/>
      <c r="K465" s="46"/>
      <c r="L465" s="46"/>
      <c r="M465" s="46"/>
      <c r="N465" s="46"/>
      <c r="O465" s="46"/>
      <c r="P465" s="46"/>
      <c r="Q465" s="46"/>
      <c r="R465" s="46"/>
      <c r="S465" s="46"/>
      <c r="T465" s="46"/>
      <c r="U465" s="46"/>
      <c r="V465" s="46"/>
      <c r="W465" s="46"/>
      <c r="X465" s="46"/>
      <c r="Y465" s="46"/>
      <c r="Z465" s="46"/>
    </row>
    <row r="466" ht="14.25" customHeight="1">
      <c r="A466" s="48" t="s">
        <v>139</v>
      </c>
      <c r="B466" s="48" t="s">
        <v>140</v>
      </c>
      <c r="C466" s="48" t="s">
        <v>58</v>
      </c>
      <c r="D466" s="48" t="s">
        <v>59</v>
      </c>
      <c r="E466" s="48" t="s">
        <v>60</v>
      </c>
      <c r="F466" s="49"/>
      <c r="G466" s="46"/>
      <c r="H466" s="46"/>
      <c r="I466" s="46"/>
      <c r="J466" s="46"/>
      <c r="K466" s="46"/>
      <c r="L466" s="46"/>
      <c r="M466" s="46"/>
      <c r="N466" s="46"/>
      <c r="O466" s="46"/>
      <c r="P466" s="46"/>
      <c r="Q466" s="46"/>
      <c r="R466" s="46"/>
      <c r="S466" s="46"/>
      <c r="T466" s="46"/>
      <c r="U466" s="46"/>
      <c r="V466" s="46"/>
      <c r="W466" s="46"/>
      <c r="X466" s="46"/>
      <c r="Y466" s="46"/>
      <c r="Z466" s="46"/>
    </row>
    <row r="467" ht="14.25" customHeight="1">
      <c r="A467" s="50" t="s">
        <v>61</v>
      </c>
      <c r="B467" s="51" t="s">
        <v>62</v>
      </c>
      <c r="C467" s="52">
        <v>46122.0</v>
      </c>
      <c r="D467" s="50" t="s">
        <v>63</v>
      </c>
      <c r="E467" s="51" t="s">
        <v>64</v>
      </c>
      <c r="F467" s="53" t="s">
        <v>65</v>
      </c>
      <c r="G467" s="46"/>
      <c r="H467" s="46"/>
      <c r="I467" s="46"/>
      <c r="J467" s="46"/>
      <c r="K467" s="46"/>
      <c r="L467" s="46"/>
      <c r="M467" s="46"/>
      <c r="N467" s="46"/>
      <c r="O467" s="46"/>
      <c r="P467" s="46"/>
      <c r="Q467" s="46"/>
      <c r="R467" s="46"/>
      <c r="S467" s="46"/>
      <c r="T467" s="46"/>
      <c r="U467" s="46"/>
      <c r="V467" s="46"/>
      <c r="W467" s="46"/>
      <c r="X467" s="46"/>
      <c r="Y467" s="46"/>
      <c r="Z467" s="46"/>
    </row>
    <row r="468" ht="14.25" customHeight="1">
      <c r="A468" s="54"/>
      <c r="B468" s="51" t="s">
        <v>66</v>
      </c>
      <c r="C468" s="49">
        <f>IF(C467="","",IF(AND(MONTH(C467)&gt;=1,MONTH(C467)&lt;=3),1,IF(AND(MONTH(C467)&gt;=4,MONTH(C467)&lt;=6),2,IF(AND(MONTH(C467)&gt;=7,MONTH(C467)&lt;=9),3,4))))</f>
        <v>2</v>
      </c>
      <c r="D468" s="54"/>
      <c r="E468" s="51" t="s">
        <v>67</v>
      </c>
      <c r="F468" s="53" t="s">
        <v>68</v>
      </c>
      <c r="G468" s="46"/>
      <c r="H468" s="46"/>
      <c r="I468" s="46"/>
      <c r="J468" s="46"/>
      <c r="K468" s="46"/>
      <c r="L468" s="46"/>
      <c r="M468" s="46"/>
      <c r="N468" s="46"/>
      <c r="O468" s="46"/>
      <c r="P468" s="46"/>
      <c r="Q468" s="46"/>
      <c r="R468" s="46"/>
      <c r="S468" s="46"/>
      <c r="T468" s="46"/>
      <c r="U468" s="46"/>
      <c r="V468" s="46"/>
      <c r="W468" s="46"/>
      <c r="X468" s="46"/>
      <c r="Y468" s="46"/>
      <c r="Z468" s="46"/>
    </row>
    <row r="469" ht="14.25" customHeight="1">
      <c r="A469" s="54"/>
      <c r="B469" s="51" t="s">
        <v>69</v>
      </c>
      <c r="C469" s="52">
        <v>46132.0</v>
      </c>
      <c r="D469" s="54"/>
      <c r="E469" s="51" t="s">
        <v>70</v>
      </c>
      <c r="F469" s="53" t="s">
        <v>71</v>
      </c>
      <c r="G469" s="46"/>
      <c r="H469" s="46"/>
      <c r="I469" s="46"/>
      <c r="J469" s="46"/>
      <c r="K469" s="46"/>
      <c r="L469" s="46"/>
      <c r="M469" s="46"/>
      <c r="N469" s="46"/>
      <c r="O469" s="46"/>
      <c r="P469" s="46"/>
      <c r="Q469" s="46"/>
      <c r="R469" s="46"/>
      <c r="S469" s="46"/>
      <c r="T469" s="46"/>
      <c r="U469" s="46"/>
      <c r="V469" s="46"/>
      <c r="W469" s="46"/>
      <c r="X469" s="46"/>
      <c r="Y469" s="46"/>
      <c r="Z469" s="46"/>
    </row>
    <row r="470" ht="14.25" customHeight="1">
      <c r="A470" s="55"/>
      <c r="B470" s="51" t="s">
        <v>66</v>
      </c>
      <c r="C470" s="49">
        <f>IF(C469="","",IF(AND(MONTH(C469)&gt;=1,MONTH(C469)&lt;=3),1,IF(AND(MONTH(C469)&gt;=4,MONTH(C469)&lt;=6),2,IF(AND(MONTH(C469)&gt;=7,MONTH(C469)&lt;=9),3,4))))</f>
        <v>2</v>
      </c>
      <c r="D470" s="55"/>
      <c r="E470" s="51" t="s">
        <v>72</v>
      </c>
      <c r="F470" s="53" t="s">
        <v>73</v>
      </c>
      <c r="G470" s="46"/>
      <c r="H470" s="46"/>
      <c r="I470" s="46"/>
      <c r="J470" s="46"/>
      <c r="K470" s="46"/>
      <c r="L470" s="46"/>
      <c r="M470" s="46"/>
      <c r="N470" s="46"/>
      <c r="O470" s="46"/>
      <c r="P470" s="46"/>
      <c r="Q470" s="46"/>
      <c r="R470" s="46"/>
      <c r="S470" s="46"/>
      <c r="T470" s="46"/>
      <c r="U470" s="46"/>
      <c r="V470" s="46"/>
      <c r="W470" s="46"/>
      <c r="X470" s="46"/>
      <c r="Y470" s="46"/>
      <c r="Z470" s="46"/>
    </row>
    <row r="471" ht="14.25" customHeight="1">
      <c r="A471" s="46"/>
      <c r="B471" s="46"/>
      <c r="C471" s="46"/>
      <c r="D471" s="46"/>
      <c r="E471" s="46"/>
      <c r="F471" s="46"/>
      <c r="G471" s="46"/>
      <c r="H471" s="46"/>
      <c r="I471" s="46"/>
      <c r="J471" s="46"/>
      <c r="K471" s="46"/>
      <c r="L471" s="46"/>
      <c r="M471" s="46"/>
      <c r="N471" s="46"/>
      <c r="O471" s="46"/>
      <c r="P471" s="46"/>
      <c r="Q471" s="46"/>
      <c r="R471" s="46"/>
      <c r="S471" s="46"/>
      <c r="T471" s="46"/>
      <c r="U471" s="46"/>
      <c r="V471" s="46"/>
      <c r="W471" s="46"/>
      <c r="X471" s="46"/>
      <c r="Y471" s="46"/>
      <c r="Z471" s="46"/>
    </row>
    <row r="472" ht="14.25" customHeight="1">
      <c r="A472" s="56" t="s">
        <v>74</v>
      </c>
      <c r="B472" s="56" t="s">
        <v>75</v>
      </c>
      <c r="C472" s="56" t="s">
        <v>76</v>
      </c>
      <c r="D472" s="56" t="s">
        <v>77</v>
      </c>
      <c r="E472" s="56" t="s">
        <v>78</v>
      </c>
      <c r="F472" s="56" t="s">
        <v>79</v>
      </c>
      <c r="G472" s="46"/>
      <c r="H472" s="46"/>
      <c r="I472" s="46"/>
      <c r="J472" s="46"/>
      <c r="K472" s="46"/>
      <c r="L472" s="46"/>
      <c r="M472" s="46"/>
      <c r="N472" s="46"/>
      <c r="O472" s="46"/>
      <c r="P472" s="46"/>
      <c r="Q472" s="46"/>
      <c r="R472" s="46"/>
      <c r="S472" s="46"/>
      <c r="T472" s="46"/>
      <c r="U472" s="46"/>
      <c r="V472" s="46"/>
      <c r="W472" s="46"/>
      <c r="X472" s="46"/>
      <c r="Y472" s="46"/>
      <c r="Z472" s="46"/>
    </row>
    <row r="473" ht="14.25" customHeight="1">
      <c r="A473" s="57">
        <v>1.5101505E7</v>
      </c>
      <c r="B473" s="58" t="str">
        <f t="array" ref="B473">IFERROR(INDEX(UNSPSCDes,MATCH(INDIRECT(ADDRESS(ROW(),COLUMN()-1,4)),UNSPSCCode,0)),"")</f>
        <v>Combustible diesel</v>
      </c>
      <c r="C473" s="59" t="s">
        <v>113</v>
      </c>
      <c r="D473" s="60">
        <v>725.53</v>
      </c>
      <c r="E473" s="61">
        <v>280.0</v>
      </c>
      <c r="F473" s="62">
        <f t="shared" ref="F473:F480" si="26">INDIRECT(ADDRESS(ROW(),COLUMN()-2,4))*INDIRECT(ADDRESS(ROW(),COLUMN()-1,4))</f>
        <v>203148.4</v>
      </c>
      <c r="G473" s="46"/>
      <c r="H473" s="46"/>
      <c r="I473" s="46"/>
      <c r="J473" s="46"/>
      <c r="K473" s="46"/>
      <c r="L473" s="46"/>
      <c r="M473" s="46"/>
      <c r="N473" s="46"/>
      <c r="O473" s="46"/>
      <c r="P473" s="46"/>
      <c r="Q473" s="46"/>
      <c r="R473" s="46"/>
      <c r="S473" s="46"/>
      <c r="T473" s="46"/>
      <c r="U473" s="46"/>
      <c r="V473" s="46"/>
      <c r="W473" s="46"/>
      <c r="X473" s="46"/>
      <c r="Y473" s="46"/>
      <c r="Z473" s="46"/>
    </row>
    <row r="474" ht="14.25" customHeight="1">
      <c r="A474" s="57">
        <v>1.5101505E7</v>
      </c>
      <c r="B474" s="58" t="str">
        <f t="array" ref="B474">IFERROR(INDEX(UNSPSCDes,MATCH(INDIRECT(ADDRESS(ROW(),COLUMN()-1,4)),UNSPSCCode,0)),"")</f>
        <v>Combustible diesel</v>
      </c>
      <c r="C474" s="59" t="s">
        <v>113</v>
      </c>
      <c r="D474" s="60">
        <v>725.53</v>
      </c>
      <c r="E474" s="61">
        <v>280.0</v>
      </c>
      <c r="F474" s="62">
        <f t="shared" si="26"/>
        <v>203148.4</v>
      </c>
      <c r="G474" s="46"/>
      <c r="H474" s="46"/>
      <c r="I474" s="46"/>
      <c r="J474" s="46"/>
      <c r="K474" s="46"/>
      <c r="L474" s="46"/>
      <c r="M474" s="46"/>
      <c r="N474" s="46"/>
      <c r="O474" s="46"/>
      <c r="P474" s="46"/>
      <c r="Q474" s="46"/>
      <c r="R474" s="46"/>
      <c r="S474" s="46"/>
      <c r="T474" s="46"/>
      <c r="U474" s="46"/>
      <c r="V474" s="46"/>
      <c r="W474" s="46"/>
      <c r="X474" s="46"/>
      <c r="Y474" s="46"/>
      <c r="Z474" s="46"/>
    </row>
    <row r="475" ht="14.25" customHeight="1">
      <c r="A475" s="57">
        <v>1.5101505E7</v>
      </c>
      <c r="B475" s="58" t="str">
        <f t="array" ref="B475">IFERROR(INDEX(UNSPSCDes,MATCH(INDIRECT(ADDRESS(ROW(),COLUMN()-1,4)),UNSPSCCode,0)),"")</f>
        <v>Combustible diesel</v>
      </c>
      <c r="C475" s="59" t="s">
        <v>113</v>
      </c>
      <c r="D475" s="60">
        <v>725.45</v>
      </c>
      <c r="E475" s="61">
        <v>280.0</v>
      </c>
      <c r="F475" s="62">
        <f t="shared" si="26"/>
        <v>203126</v>
      </c>
      <c r="G475" s="46"/>
      <c r="H475" s="46"/>
      <c r="I475" s="46"/>
      <c r="J475" s="46"/>
      <c r="K475" s="46"/>
      <c r="L475" s="46"/>
      <c r="M475" s="46"/>
      <c r="N475" s="46"/>
      <c r="O475" s="46"/>
      <c r="P475" s="46"/>
      <c r="Q475" s="46"/>
      <c r="R475" s="46"/>
      <c r="S475" s="46"/>
      <c r="T475" s="46"/>
      <c r="U475" s="46"/>
      <c r="V475" s="46"/>
      <c r="W475" s="46"/>
      <c r="X475" s="46"/>
      <c r="Y475" s="46"/>
      <c r="Z475" s="46"/>
    </row>
    <row r="476" ht="14.25" customHeight="1">
      <c r="A476" s="57">
        <v>4.0161513E7</v>
      </c>
      <c r="B476" s="58" t="str">
        <f t="array" ref="B476">IFERROR(INDEX(UNSPSCDes,MATCH(INDIRECT(ADDRESS(ROW(),COLUMN()-1,4)),UNSPSCCode,0)),"")</f>
        <v>Filtros de combustible</v>
      </c>
      <c r="C476" s="59" t="s">
        <v>80</v>
      </c>
      <c r="D476" s="60">
        <v>225.64</v>
      </c>
      <c r="E476" s="61">
        <v>900.0</v>
      </c>
      <c r="F476" s="62">
        <f t="shared" si="26"/>
        <v>203076</v>
      </c>
      <c r="G476" s="46"/>
      <c r="H476" s="46"/>
      <c r="I476" s="46"/>
      <c r="J476" s="46"/>
      <c r="K476" s="46"/>
      <c r="L476" s="46"/>
      <c r="M476" s="46"/>
      <c r="N476" s="46"/>
      <c r="O476" s="46"/>
      <c r="P476" s="46"/>
      <c r="Q476" s="46"/>
      <c r="R476" s="46"/>
      <c r="S476" s="46"/>
      <c r="T476" s="46"/>
      <c r="U476" s="46"/>
      <c r="V476" s="46"/>
      <c r="W476" s="46"/>
      <c r="X476" s="46"/>
      <c r="Y476" s="46"/>
      <c r="Z476" s="46"/>
    </row>
    <row r="477" ht="14.25" customHeight="1">
      <c r="A477" s="57">
        <v>4.0151532E7</v>
      </c>
      <c r="B477" s="58" t="str">
        <f t="array" ref="B477">IFERROR(INDEX(UNSPSCDes,MATCH(INDIRECT(ADDRESS(ROW(),COLUMN()-1,4)),UNSPSCCode,0)),"")</f>
        <v>Bombas de combustible</v>
      </c>
      <c r="C477" s="59" t="s">
        <v>80</v>
      </c>
      <c r="D477" s="60">
        <v>31.25</v>
      </c>
      <c r="E477" s="61">
        <v>6500.0</v>
      </c>
      <c r="F477" s="62">
        <f t="shared" si="26"/>
        <v>203125</v>
      </c>
      <c r="G477" s="46"/>
      <c r="H477" s="46"/>
      <c r="I477" s="46"/>
      <c r="J477" s="46"/>
      <c r="K477" s="46"/>
      <c r="L477" s="46"/>
      <c r="M477" s="46"/>
      <c r="N477" s="46"/>
      <c r="O477" s="46"/>
      <c r="P477" s="46"/>
      <c r="Q477" s="46"/>
      <c r="R477" s="46"/>
      <c r="S477" s="46"/>
      <c r="T477" s="46"/>
      <c r="U477" s="46"/>
      <c r="V477" s="46"/>
      <c r="W477" s="46"/>
      <c r="X477" s="46"/>
      <c r="Y477" s="46"/>
      <c r="Z477" s="46"/>
    </row>
    <row r="478" ht="14.25" customHeight="1">
      <c r="A478" s="57">
        <v>2.5172406E7</v>
      </c>
      <c r="B478" s="58" t="str">
        <f t="array" ref="B478">IFERROR(INDEX(UNSPSCDes,MATCH(INDIRECT(ADDRESS(ROW(),COLUMN()-1,4)),UNSPSCCode,0)),"")</f>
        <v>Tanques de combustible</v>
      </c>
      <c r="C478" s="59" t="s">
        <v>80</v>
      </c>
      <c r="D478" s="60">
        <v>16.93</v>
      </c>
      <c r="E478" s="61">
        <v>12000.0</v>
      </c>
      <c r="F478" s="62">
        <f t="shared" si="26"/>
        <v>203160</v>
      </c>
      <c r="G478" s="46"/>
      <c r="H478" s="46"/>
      <c r="I478" s="46"/>
      <c r="J478" s="46"/>
      <c r="K478" s="46"/>
      <c r="L478" s="46"/>
      <c r="M478" s="46"/>
      <c r="N478" s="46"/>
      <c r="O478" s="46"/>
      <c r="P478" s="46"/>
      <c r="Q478" s="46"/>
      <c r="R478" s="46"/>
      <c r="S478" s="46"/>
      <c r="T478" s="46"/>
      <c r="U478" s="46"/>
      <c r="V478" s="46"/>
      <c r="W478" s="46"/>
      <c r="X478" s="46"/>
      <c r="Y478" s="46"/>
      <c r="Z478" s="46"/>
    </row>
    <row r="479" ht="14.25" customHeight="1">
      <c r="A479" s="57">
        <v>4.0161513E7</v>
      </c>
      <c r="B479" s="58" t="str">
        <f t="array" ref="B479">IFERROR(INDEX(UNSPSCDes,MATCH(INDIRECT(ADDRESS(ROW(),COLUMN()-1,4)),UNSPSCCode,0)),"")</f>
        <v>Filtros de combustible</v>
      </c>
      <c r="C479" s="59" t="s">
        <v>80</v>
      </c>
      <c r="D479" s="60">
        <v>225.69</v>
      </c>
      <c r="E479" s="61">
        <v>900.0</v>
      </c>
      <c r="F479" s="62">
        <f t="shared" si="26"/>
        <v>203121</v>
      </c>
      <c r="G479" s="46"/>
      <c r="H479" s="46"/>
      <c r="I479" s="46"/>
      <c r="J479" s="46"/>
      <c r="K479" s="46"/>
      <c r="L479" s="46"/>
      <c r="M479" s="46"/>
      <c r="N479" s="46"/>
      <c r="O479" s="46"/>
      <c r="P479" s="46"/>
      <c r="Q479" s="46"/>
      <c r="R479" s="46"/>
      <c r="S479" s="46"/>
      <c r="T479" s="46"/>
      <c r="U479" s="46"/>
      <c r="V479" s="46"/>
      <c r="W479" s="46"/>
      <c r="X479" s="46"/>
      <c r="Y479" s="46"/>
      <c r="Z479" s="46"/>
    </row>
    <row r="480" ht="14.25" customHeight="1">
      <c r="A480" s="57">
        <v>1.5101505E7</v>
      </c>
      <c r="B480" s="58" t="str">
        <f t="array" ref="B480">IFERROR(INDEX(UNSPSCDes,MATCH(INDIRECT(ADDRESS(ROW(),COLUMN()-1,4)),UNSPSCCode,0)),"")</f>
        <v>Combustible diesel</v>
      </c>
      <c r="C480" s="59" t="s">
        <v>113</v>
      </c>
      <c r="D480" s="60">
        <v>725.34</v>
      </c>
      <c r="E480" s="61">
        <v>280.0</v>
      </c>
      <c r="F480" s="62">
        <f t="shared" si="26"/>
        <v>203095.2</v>
      </c>
      <c r="G480" s="46"/>
      <c r="H480" s="46"/>
      <c r="I480" s="46"/>
      <c r="J480" s="46"/>
      <c r="K480" s="46"/>
      <c r="L480" s="46"/>
      <c r="M480" s="46"/>
      <c r="N480" s="46"/>
      <c r="O480" s="46"/>
      <c r="P480" s="46"/>
      <c r="Q480" s="46"/>
      <c r="R480" s="46"/>
      <c r="S480" s="46"/>
      <c r="T480" s="46"/>
      <c r="U480" s="46"/>
      <c r="V480" s="46"/>
      <c r="W480" s="46"/>
      <c r="X480" s="46"/>
      <c r="Y480" s="46"/>
      <c r="Z480" s="46"/>
    </row>
    <row r="481" ht="14.25" customHeight="1">
      <c r="A481" s="57"/>
      <c r="B481" s="58"/>
      <c r="C481" s="59"/>
      <c r="D481" s="60"/>
      <c r="E481" s="61" t="s">
        <v>84</v>
      </c>
      <c r="F481" s="62">
        <f>SUM(F473:F480)</f>
        <v>1625000</v>
      </c>
      <c r="G481" s="46"/>
      <c r="H481" s="46" t="str">
        <f>C466</f>
        <v>Bienes</v>
      </c>
      <c r="I481" s="46" t="str">
        <f>E466</f>
        <v>No</v>
      </c>
      <c r="J481" s="46" t="str">
        <f>D466</f>
        <v>Compras Menores</v>
      </c>
      <c r="K481" s="46"/>
      <c r="L481" s="46"/>
      <c r="M481" s="46"/>
      <c r="N481" s="46"/>
      <c r="O481" s="46"/>
      <c r="P481" s="46"/>
      <c r="Q481" s="46"/>
      <c r="R481" s="46"/>
      <c r="S481" s="46"/>
      <c r="T481" s="46"/>
      <c r="U481" s="46"/>
      <c r="V481" s="46"/>
      <c r="W481" s="46"/>
      <c r="X481" s="46"/>
      <c r="Y481" s="46"/>
      <c r="Z481" s="46"/>
    </row>
    <row r="482" ht="14.25" customHeight="1">
      <c r="A482" s="46"/>
      <c r="B482" s="46"/>
      <c r="C482" s="46"/>
      <c r="D482" s="46"/>
      <c r="E482" s="46"/>
      <c r="F482" s="46"/>
      <c r="G482" s="46"/>
      <c r="H482" s="46"/>
      <c r="I482" s="46"/>
      <c r="J482" s="46"/>
      <c r="K482" s="46"/>
      <c r="L482" s="46"/>
      <c r="M482" s="46"/>
      <c r="N482" s="46"/>
      <c r="O482" s="46"/>
      <c r="P482" s="46"/>
      <c r="Q482" s="46"/>
      <c r="R482" s="46"/>
      <c r="S482" s="46"/>
      <c r="T482" s="46"/>
      <c r="U482" s="46"/>
      <c r="V482" s="46"/>
      <c r="W482" s="46"/>
      <c r="X482" s="46"/>
      <c r="Y482" s="46"/>
      <c r="Z482" s="46"/>
    </row>
    <row r="483" ht="14.25" customHeight="1">
      <c r="A483" s="47" t="s">
        <v>50</v>
      </c>
      <c r="B483" s="47" t="s">
        <v>51</v>
      </c>
      <c r="C483" s="47" t="s">
        <v>52</v>
      </c>
      <c r="D483" s="47" t="s">
        <v>53</v>
      </c>
      <c r="E483" s="47" t="s">
        <v>54</v>
      </c>
      <c r="F483" s="47" t="s">
        <v>55</v>
      </c>
      <c r="G483" s="46"/>
      <c r="H483" s="46"/>
      <c r="I483" s="46"/>
      <c r="J483" s="46"/>
      <c r="K483" s="46"/>
      <c r="L483" s="46"/>
      <c r="M483" s="46"/>
      <c r="N483" s="46"/>
      <c r="O483" s="46"/>
      <c r="P483" s="46"/>
      <c r="Q483" s="46"/>
      <c r="R483" s="46"/>
      <c r="S483" s="46"/>
      <c r="T483" s="46"/>
      <c r="U483" s="46"/>
      <c r="V483" s="46"/>
      <c r="W483" s="46"/>
      <c r="X483" s="46"/>
      <c r="Y483" s="46"/>
      <c r="Z483" s="46"/>
    </row>
    <row r="484" ht="14.25" customHeight="1">
      <c r="A484" s="48" t="s">
        <v>141</v>
      </c>
      <c r="B484" s="48" t="s">
        <v>142</v>
      </c>
      <c r="C484" s="48" t="s">
        <v>58</v>
      </c>
      <c r="D484" s="48" t="s">
        <v>59</v>
      </c>
      <c r="E484" s="48" t="s">
        <v>60</v>
      </c>
      <c r="F484" s="49"/>
      <c r="G484" s="46"/>
      <c r="H484" s="46"/>
      <c r="I484" s="46"/>
      <c r="J484" s="46"/>
      <c r="K484" s="46"/>
      <c r="L484" s="46"/>
      <c r="M484" s="46"/>
      <c r="N484" s="46"/>
      <c r="O484" s="46"/>
      <c r="P484" s="46"/>
      <c r="Q484" s="46"/>
      <c r="R484" s="46"/>
      <c r="S484" s="46"/>
      <c r="T484" s="46"/>
      <c r="U484" s="46"/>
      <c r="V484" s="46"/>
      <c r="W484" s="46"/>
      <c r="X484" s="46"/>
      <c r="Y484" s="46"/>
      <c r="Z484" s="46"/>
    </row>
    <row r="485" ht="14.25" customHeight="1">
      <c r="A485" s="50" t="s">
        <v>61</v>
      </c>
      <c r="B485" s="51" t="s">
        <v>62</v>
      </c>
      <c r="C485" s="52">
        <v>46305.0</v>
      </c>
      <c r="D485" s="50" t="s">
        <v>63</v>
      </c>
      <c r="E485" s="51" t="s">
        <v>64</v>
      </c>
      <c r="F485" s="53" t="s">
        <v>65</v>
      </c>
      <c r="G485" s="46"/>
      <c r="H485" s="46"/>
      <c r="I485" s="46"/>
      <c r="J485" s="46"/>
      <c r="K485" s="46"/>
      <c r="L485" s="46"/>
      <c r="M485" s="46"/>
      <c r="N485" s="46"/>
      <c r="O485" s="46"/>
      <c r="P485" s="46"/>
      <c r="Q485" s="46"/>
      <c r="R485" s="46"/>
      <c r="S485" s="46"/>
      <c r="T485" s="46"/>
      <c r="U485" s="46"/>
      <c r="V485" s="46"/>
      <c r="W485" s="46"/>
      <c r="X485" s="46"/>
      <c r="Y485" s="46"/>
      <c r="Z485" s="46"/>
    </row>
    <row r="486" ht="14.25" customHeight="1">
      <c r="A486" s="54"/>
      <c r="B486" s="51" t="s">
        <v>66</v>
      </c>
      <c r="C486" s="49">
        <f>IF(C485="","",IF(AND(MONTH(C485)&gt;=1,MONTH(C485)&lt;=3),1,IF(AND(MONTH(C485)&gt;=4,MONTH(C485)&lt;=6),2,IF(AND(MONTH(C485)&gt;=7,MONTH(C485)&lt;=9),3,4))))</f>
        <v>4</v>
      </c>
      <c r="D486" s="54"/>
      <c r="E486" s="51" t="s">
        <v>67</v>
      </c>
      <c r="F486" s="53" t="s">
        <v>68</v>
      </c>
      <c r="G486" s="46"/>
      <c r="H486" s="46"/>
      <c r="I486" s="46"/>
      <c r="J486" s="46"/>
      <c r="K486" s="46"/>
      <c r="L486" s="46"/>
      <c r="M486" s="46"/>
      <c r="N486" s="46"/>
      <c r="O486" s="46"/>
      <c r="P486" s="46"/>
      <c r="Q486" s="46"/>
      <c r="R486" s="46"/>
      <c r="S486" s="46"/>
      <c r="T486" s="46"/>
      <c r="U486" s="46"/>
      <c r="V486" s="46"/>
      <c r="W486" s="46"/>
      <c r="X486" s="46"/>
      <c r="Y486" s="46"/>
      <c r="Z486" s="46"/>
    </row>
    <row r="487" ht="14.25" customHeight="1">
      <c r="A487" s="54"/>
      <c r="B487" s="51" t="s">
        <v>69</v>
      </c>
      <c r="C487" s="52">
        <v>46315.0</v>
      </c>
      <c r="D487" s="54"/>
      <c r="E487" s="51" t="s">
        <v>70</v>
      </c>
      <c r="F487" s="53" t="s">
        <v>71</v>
      </c>
      <c r="G487" s="46"/>
      <c r="H487" s="46"/>
      <c r="I487" s="46"/>
      <c r="J487" s="46"/>
      <c r="K487" s="46"/>
      <c r="L487" s="46"/>
      <c r="M487" s="46"/>
      <c r="N487" s="46"/>
      <c r="O487" s="46"/>
      <c r="P487" s="46"/>
      <c r="Q487" s="46"/>
      <c r="R487" s="46"/>
      <c r="S487" s="46"/>
      <c r="T487" s="46"/>
      <c r="U487" s="46"/>
      <c r="V487" s="46"/>
      <c r="W487" s="46"/>
      <c r="X487" s="46"/>
      <c r="Y487" s="46"/>
      <c r="Z487" s="46"/>
    </row>
    <row r="488" ht="14.25" customHeight="1">
      <c r="A488" s="55"/>
      <c r="B488" s="51" t="s">
        <v>66</v>
      </c>
      <c r="C488" s="49">
        <f>IF(C487="","",IF(AND(MONTH(C487)&gt;=1,MONTH(C487)&lt;=3),1,IF(AND(MONTH(C487)&gt;=4,MONTH(C487)&lt;=6),2,IF(AND(MONTH(C487)&gt;=7,MONTH(C487)&lt;=9),3,4))))</f>
        <v>4</v>
      </c>
      <c r="D488" s="55"/>
      <c r="E488" s="51" t="s">
        <v>72</v>
      </c>
      <c r="F488" s="53" t="s">
        <v>73</v>
      </c>
      <c r="G488" s="46"/>
      <c r="H488" s="46"/>
      <c r="I488" s="46"/>
      <c r="J488" s="46"/>
      <c r="K488" s="46"/>
      <c r="L488" s="46"/>
      <c r="M488" s="46"/>
      <c r="N488" s="46"/>
      <c r="O488" s="46"/>
      <c r="P488" s="46"/>
      <c r="Q488" s="46"/>
      <c r="R488" s="46"/>
      <c r="S488" s="46"/>
      <c r="T488" s="46"/>
      <c r="U488" s="46"/>
      <c r="V488" s="46"/>
      <c r="W488" s="46"/>
      <c r="X488" s="46"/>
      <c r="Y488" s="46"/>
      <c r="Z488" s="46"/>
    </row>
    <row r="489" ht="14.25" customHeight="1">
      <c r="A489" s="46"/>
      <c r="B489" s="46"/>
      <c r="C489" s="46"/>
      <c r="D489" s="46"/>
      <c r="E489" s="46"/>
      <c r="F489" s="46"/>
      <c r="G489" s="46"/>
      <c r="H489" s="46"/>
      <c r="I489" s="46"/>
      <c r="J489" s="46"/>
      <c r="K489" s="46"/>
      <c r="L489" s="46"/>
      <c r="M489" s="46"/>
      <c r="N489" s="46"/>
      <c r="O489" s="46"/>
      <c r="P489" s="46"/>
      <c r="Q489" s="46"/>
      <c r="R489" s="46"/>
      <c r="S489" s="46"/>
      <c r="T489" s="46"/>
      <c r="U489" s="46"/>
      <c r="V489" s="46"/>
      <c r="W489" s="46"/>
      <c r="X489" s="46"/>
      <c r="Y489" s="46"/>
      <c r="Z489" s="46"/>
    </row>
    <row r="490" ht="14.25" customHeight="1">
      <c r="A490" s="56" t="s">
        <v>74</v>
      </c>
      <c r="B490" s="56" t="s">
        <v>75</v>
      </c>
      <c r="C490" s="56" t="s">
        <v>76</v>
      </c>
      <c r="D490" s="56" t="s">
        <v>77</v>
      </c>
      <c r="E490" s="56" t="s">
        <v>78</v>
      </c>
      <c r="F490" s="56" t="s">
        <v>79</v>
      </c>
      <c r="G490" s="46"/>
      <c r="H490" s="46"/>
      <c r="I490" s="46"/>
      <c r="J490" s="46"/>
      <c r="K490" s="46"/>
      <c r="L490" s="46"/>
      <c r="M490" s="46"/>
      <c r="N490" s="46"/>
      <c r="O490" s="46"/>
      <c r="P490" s="46"/>
      <c r="Q490" s="46"/>
      <c r="R490" s="46"/>
      <c r="S490" s="46"/>
      <c r="T490" s="46"/>
      <c r="U490" s="46"/>
      <c r="V490" s="46"/>
      <c r="W490" s="46"/>
      <c r="X490" s="46"/>
      <c r="Y490" s="46"/>
      <c r="Z490" s="46"/>
    </row>
    <row r="491" ht="14.25" customHeight="1">
      <c r="A491" s="57">
        <v>1.5101505E7</v>
      </c>
      <c r="B491" s="58" t="str">
        <f t="array" ref="B491">IFERROR(INDEX(UNSPSCDes,MATCH(INDIRECT(ADDRESS(ROW(),COLUMN()-1,4)),UNSPSCCode,0)),"")</f>
        <v>Combustible diesel</v>
      </c>
      <c r="C491" s="59" t="s">
        <v>113</v>
      </c>
      <c r="D491" s="60">
        <v>725.53</v>
      </c>
      <c r="E491" s="61">
        <v>280.0</v>
      </c>
      <c r="F491" s="62">
        <f t="shared" ref="F491:F498" si="27">INDIRECT(ADDRESS(ROW(),COLUMN()-2,4))*INDIRECT(ADDRESS(ROW(),COLUMN()-1,4))</f>
        <v>203148.4</v>
      </c>
      <c r="G491" s="46"/>
      <c r="H491" s="46"/>
      <c r="I491" s="46"/>
      <c r="J491" s="46"/>
      <c r="K491" s="46"/>
      <c r="L491" s="46"/>
      <c r="M491" s="46"/>
      <c r="N491" s="46"/>
      <c r="O491" s="46"/>
      <c r="P491" s="46"/>
      <c r="Q491" s="46"/>
      <c r="R491" s="46"/>
      <c r="S491" s="46"/>
      <c r="T491" s="46"/>
      <c r="U491" s="46"/>
      <c r="V491" s="46"/>
      <c r="W491" s="46"/>
      <c r="X491" s="46"/>
      <c r="Y491" s="46"/>
      <c r="Z491" s="46"/>
    </row>
    <row r="492" ht="14.25" customHeight="1">
      <c r="A492" s="57">
        <v>1.5101505E7</v>
      </c>
      <c r="B492" s="58" t="str">
        <f t="array" ref="B492">IFERROR(INDEX(UNSPSCDes,MATCH(INDIRECT(ADDRESS(ROW(),COLUMN()-1,4)),UNSPSCCode,0)),"")</f>
        <v>Combustible diesel</v>
      </c>
      <c r="C492" s="59" t="s">
        <v>113</v>
      </c>
      <c r="D492" s="60">
        <v>725.53</v>
      </c>
      <c r="E492" s="61">
        <v>280.0</v>
      </c>
      <c r="F492" s="62">
        <f t="shared" si="27"/>
        <v>203148.4</v>
      </c>
      <c r="G492" s="46"/>
      <c r="H492" s="46"/>
      <c r="I492" s="46"/>
      <c r="J492" s="46"/>
      <c r="K492" s="46"/>
      <c r="L492" s="46"/>
      <c r="M492" s="46"/>
      <c r="N492" s="46"/>
      <c r="O492" s="46"/>
      <c r="P492" s="46"/>
      <c r="Q492" s="46"/>
      <c r="R492" s="46"/>
      <c r="S492" s="46"/>
      <c r="T492" s="46"/>
      <c r="U492" s="46"/>
      <c r="V492" s="46"/>
      <c r="W492" s="46"/>
      <c r="X492" s="46"/>
      <c r="Y492" s="46"/>
      <c r="Z492" s="46"/>
    </row>
    <row r="493" ht="14.25" customHeight="1">
      <c r="A493" s="57">
        <v>1.5101505E7</v>
      </c>
      <c r="B493" s="58" t="str">
        <f t="array" ref="B493">IFERROR(INDEX(UNSPSCDes,MATCH(INDIRECT(ADDRESS(ROW(),COLUMN()-1,4)),UNSPSCCode,0)),"")</f>
        <v>Combustible diesel</v>
      </c>
      <c r="C493" s="59" t="s">
        <v>113</v>
      </c>
      <c r="D493" s="60">
        <v>725.45</v>
      </c>
      <c r="E493" s="61">
        <v>280.0</v>
      </c>
      <c r="F493" s="62">
        <f t="shared" si="27"/>
        <v>203126</v>
      </c>
      <c r="G493" s="46"/>
      <c r="H493" s="46"/>
      <c r="I493" s="46"/>
      <c r="J493" s="46"/>
      <c r="K493" s="46"/>
      <c r="L493" s="46"/>
      <c r="M493" s="46"/>
      <c r="N493" s="46"/>
      <c r="O493" s="46"/>
      <c r="P493" s="46"/>
      <c r="Q493" s="46"/>
      <c r="R493" s="46"/>
      <c r="S493" s="46"/>
      <c r="T493" s="46"/>
      <c r="U493" s="46"/>
      <c r="V493" s="46"/>
      <c r="W493" s="46"/>
      <c r="X493" s="46"/>
      <c r="Y493" s="46"/>
      <c r="Z493" s="46"/>
    </row>
    <row r="494" ht="14.25" customHeight="1">
      <c r="A494" s="57">
        <v>4.0161513E7</v>
      </c>
      <c r="B494" s="58" t="str">
        <f t="array" ref="B494">IFERROR(INDEX(UNSPSCDes,MATCH(INDIRECT(ADDRESS(ROW(),COLUMN()-1,4)),UNSPSCCode,0)),"")</f>
        <v>Filtros de combustible</v>
      </c>
      <c r="C494" s="59" t="s">
        <v>80</v>
      </c>
      <c r="D494" s="60">
        <v>225.64</v>
      </c>
      <c r="E494" s="61">
        <v>900.0</v>
      </c>
      <c r="F494" s="62">
        <f t="shared" si="27"/>
        <v>203076</v>
      </c>
      <c r="G494" s="46"/>
      <c r="H494" s="46"/>
      <c r="I494" s="46"/>
      <c r="J494" s="46"/>
      <c r="K494" s="46"/>
      <c r="L494" s="46"/>
      <c r="M494" s="46"/>
      <c r="N494" s="46"/>
      <c r="O494" s="46"/>
      <c r="P494" s="46"/>
      <c r="Q494" s="46"/>
      <c r="R494" s="46"/>
      <c r="S494" s="46"/>
      <c r="T494" s="46"/>
      <c r="U494" s="46"/>
      <c r="V494" s="46"/>
      <c r="W494" s="46"/>
      <c r="X494" s="46"/>
      <c r="Y494" s="46"/>
      <c r="Z494" s="46"/>
    </row>
    <row r="495" ht="14.25" customHeight="1">
      <c r="A495" s="57">
        <v>4.0151532E7</v>
      </c>
      <c r="B495" s="58" t="str">
        <f t="array" ref="B495">IFERROR(INDEX(UNSPSCDes,MATCH(INDIRECT(ADDRESS(ROW(),COLUMN()-1,4)),UNSPSCCode,0)),"")</f>
        <v>Bombas de combustible</v>
      </c>
      <c r="C495" s="59" t="s">
        <v>80</v>
      </c>
      <c r="D495" s="60">
        <v>31.25</v>
      </c>
      <c r="E495" s="61">
        <v>6500.0</v>
      </c>
      <c r="F495" s="62">
        <f t="shared" si="27"/>
        <v>203125</v>
      </c>
      <c r="G495" s="46"/>
      <c r="H495" s="46"/>
      <c r="I495" s="46"/>
      <c r="J495" s="46"/>
      <c r="K495" s="46"/>
      <c r="L495" s="46"/>
      <c r="M495" s="46"/>
      <c r="N495" s="46"/>
      <c r="O495" s="46"/>
      <c r="P495" s="46"/>
      <c r="Q495" s="46"/>
      <c r="R495" s="46"/>
      <c r="S495" s="46"/>
      <c r="T495" s="46"/>
      <c r="U495" s="46"/>
      <c r="V495" s="46"/>
      <c r="W495" s="46"/>
      <c r="X495" s="46"/>
      <c r="Y495" s="46"/>
      <c r="Z495" s="46"/>
    </row>
    <row r="496" ht="14.25" customHeight="1">
      <c r="A496" s="57">
        <v>2.5172406E7</v>
      </c>
      <c r="B496" s="58" t="str">
        <f t="array" ref="B496">IFERROR(INDEX(UNSPSCDes,MATCH(INDIRECT(ADDRESS(ROW(),COLUMN()-1,4)),UNSPSCCode,0)),"")</f>
        <v>Tanques de combustible</v>
      </c>
      <c r="C496" s="59" t="s">
        <v>80</v>
      </c>
      <c r="D496" s="60">
        <v>16.93</v>
      </c>
      <c r="E496" s="61">
        <v>12000.0</v>
      </c>
      <c r="F496" s="62">
        <f t="shared" si="27"/>
        <v>203160</v>
      </c>
      <c r="G496" s="46"/>
      <c r="H496" s="46"/>
      <c r="I496" s="46"/>
      <c r="J496" s="46"/>
      <c r="K496" s="46"/>
      <c r="L496" s="46"/>
      <c r="M496" s="46"/>
      <c r="N496" s="46"/>
      <c r="O496" s="46"/>
      <c r="P496" s="46"/>
      <c r="Q496" s="46"/>
      <c r="R496" s="46"/>
      <c r="S496" s="46"/>
      <c r="T496" s="46"/>
      <c r="U496" s="46"/>
      <c r="V496" s="46"/>
      <c r="W496" s="46"/>
      <c r="X496" s="46"/>
      <c r="Y496" s="46"/>
      <c r="Z496" s="46"/>
    </row>
    <row r="497" ht="14.25" customHeight="1">
      <c r="A497" s="57">
        <v>4.0161513E7</v>
      </c>
      <c r="B497" s="58" t="str">
        <f t="array" ref="B497">IFERROR(INDEX(UNSPSCDes,MATCH(INDIRECT(ADDRESS(ROW(),COLUMN()-1,4)),UNSPSCCode,0)),"")</f>
        <v>Filtros de combustible</v>
      </c>
      <c r="C497" s="59" t="s">
        <v>80</v>
      </c>
      <c r="D497" s="60">
        <v>225.69</v>
      </c>
      <c r="E497" s="61">
        <v>900.0</v>
      </c>
      <c r="F497" s="62">
        <f t="shared" si="27"/>
        <v>203121</v>
      </c>
      <c r="G497" s="46"/>
      <c r="H497" s="46"/>
      <c r="I497" s="46"/>
      <c r="J497" s="46"/>
      <c r="K497" s="46"/>
      <c r="L497" s="46"/>
      <c r="M497" s="46"/>
      <c r="N497" s="46"/>
      <c r="O497" s="46"/>
      <c r="P497" s="46"/>
      <c r="Q497" s="46"/>
      <c r="R497" s="46"/>
      <c r="S497" s="46"/>
      <c r="T497" s="46"/>
      <c r="U497" s="46"/>
      <c r="V497" s="46"/>
      <c r="W497" s="46"/>
      <c r="X497" s="46"/>
      <c r="Y497" s="46"/>
      <c r="Z497" s="46"/>
    </row>
    <row r="498" ht="14.25" customHeight="1">
      <c r="A498" s="57">
        <v>1.5101505E7</v>
      </c>
      <c r="B498" s="58" t="str">
        <f t="array" ref="B498">IFERROR(INDEX(UNSPSCDes,MATCH(INDIRECT(ADDRESS(ROW(),COLUMN()-1,4)),UNSPSCCode,0)),"")</f>
        <v>Combustible diesel</v>
      </c>
      <c r="C498" s="59" t="s">
        <v>113</v>
      </c>
      <c r="D498" s="60">
        <v>725.34</v>
      </c>
      <c r="E498" s="61">
        <v>280.0</v>
      </c>
      <c r="F498" s="62">
        <f t="shared" si="27"/>
        <v>203095.2</v>
      </c>
      <c r="G498" s="46"/>
      <c r="H498" s="46"/>
      <c r="I498" s="46"/>
      <c r="J498" s="46"/>
      <c r="K498" s="46"/>
      <c r="L498" s="46"/>
      <c r="M498" s="46"/>
      <c r="N498" s="46"/>
      <c r="O498" s="46"/>
      <c r="P498" s="46"/>
      <c r="Q498" s="46"/>
      <c r="R498" s="46"/>
      <c r="S498" s="46"/>
      <c r="T498" s="46"/>
      <c r="U498" s="46"/>
      <c r="V498" s="46"/>
      <c r="W498" s="46"/>
      <c r="X498" s="46"/>
      <c r="Y498" s="46"/>
      <c r="Z498" s="46"/>
    </row>
    <row r="499" ht="14.25" customHeight="1">
      <c r="A499" s="57"/>
      <c r="B499" s="58"/>
      <c r="C499" s="59"/>
      <c r="D499" s="60"/>
      <c r="E499" s="61" t="s">
        <v>84</v>
      </c>
      <c r="F499" s="62">
        <f>SUM(F491:F498)</f>
        <v>1625000</v>
      </c>
      <c r="G499" s="46"/>
      <c r="H499" s="46" t="str">
        <f>C484</f>
        <v>Bienes</v>
      </c>
      <c r="I499" s="46" t="str">
        <f>E484</f>
        <v>No</v>
      </c>
      <c r="J499" s="46" t="str">
        <f>D484</f>
        <v>Compras Menores</v>
      </c>
      <c r="K499" s="46"/>
      <c r="L499" s="46"/>
      <c r="M499" s="46"/>
      <c r="N499" s="46"/>
      <c r="O499" s="46"/>
      <c r="P499" s="46"/>
      <c r="Q499" s="46"/>
      <c r="R499" s="46"/>
      <c r="S499" s="46"/>
      <c r="T499" s="46"/>
      <c r="U499" s="46"/>
      <c r="V499" s="46"/>
      <c r="W499" s="46"/>
      <c r="X499" s="46"/>
      <c r="Y499" s="46"/>
      <c r="Z499" s="46"/>
    </row>
    <row r="500" ht="14.25" customHeight="1">
      <c r="A500" s="46"/>
      <c r="B500" s="46"/>
      <c r="C500" s="46"/>
      <c r="D500" s="46"/>
      <c r="E500" s="46"/>
      <c r="F500" s="46"/>
      <c r="G500" s="46"/>
      <c r="H500" s="46"/>
      <c r="I500" s="46"/>
      <c r="J500" s="46"/>
      <c r="K500" s="46"/>
      <c r="L500" s="46"/>
      <c r="M500" s="46"/>
      <c r="N500" s="46"/>
      <c r="O500" s="46"/>
      <c r="P500" s="46"/>
      <c r="Q500" s="46"/>
      <c r="R500" s="46"/>
      <c r="S500" s="46"/>
      <c r="T500" s="46"/>
      <c r="U500" s="46"/>
      <c r="V500" s="46"/>
      <c r="W500" s="46"/>
      <c r="X500" s="46"/>
      <c r="Y500" s="46"/>
      <c r="Z500" s="46"/>
    </row>
    <row r="501" ht="14.25" customHeight="1">
      <c r="A501" s="47" t="s">
        <v>50</v>
      </c>
      <c r="B501" s="47" t="s">
        <v>51</v>
      </c>
      <c r="C501" s="47" t="s">
        <v>52</v>
      </c>
      <c r="D501" s="47" t="s">
        <v>53</v>
      </c>
      <c r="E501" s="47" t="s">
        <v>54</v>
      </c>
      <c r="F501" s="47" t="s">
        <v>55</v>
      </c>
      <c r="G501" s="46"/>
      <c r="H501" s="46"/>
      <c r="I501" s="46"/>
      <c r="J501" s="46"/>
      <c r="K501" s="46"/>
      <c r="L501" s="46"/>
      <c r="M501" s="46"/>
      <c r="N501" s="46"/>
      <c r="O501" s="46"/>
      <c r="P501" s="46"/>
      <c r="Q501" s="46"/>
      <c r="R501" s="46"/>
      <c r="S501" s="46"/>
      <c r="T501" s="46"/>
      <c r="U501" s="46"/>
      <c r="V501" s="46"/>
      <c r="W501" s="46"/>
      <c r="X501" s="46"/>
      <c r="Y501" s="46"/>
      <c r="Z501" s="46"/>
    </row>
    <row r="502" ht="14.25" customHeight="1">
      <c r="A502" s="48" t="s">
        <v>143</v>
      </c>
      <c r="B502" s="48" t="s">
        <v>144</v>
      </c>
      <c r="C502" s="48" t="s">
        <v>58</v>
      </c>
      <c r="D502" s="48" t="s">
        <v>59</v>
      </c>
      <c r="E502" s="48" t="s">
        <v>60</v>
      </c>
      <c r="F502" s="49"/>
      <c r="G502" s="46"/>
      <c r="H502" s="46"/>
      <c r="I502" s="46"/>
      <c r="J502" s="46"/>
      <c r="K502" s="46"/>
      <c r="L502" s="46"/>
      <c r="M502" s="46"/>
      <c r="N502" s="46"/>
      <c r="O502" s="46"/>
      <c r="P502" s="46"/>
      <c r="Q502" s="46"/>
      <c r="R502" s="46"/>
      <c r="S502" s="46"/>
      <c r="T502" s="46"/>
      <c r="U502" s="46"/>
      <c r="V502" s="46"/>
      <c r="W502" s="46"/>
      <c r="X502" s="46"/>
      <c r="Y502" s="46"/>
      <c r="Z502" s="46"/>
    </row>
    <row r="503" ht="14.25" customHeight="1">
      <c r="A503" s="50" t="s">
        <v>61</v>
      </c>
      <c r="B503" s="51" t="s">
        <v>62</v>
      </c>
      <c r="C503" s="52">
        <v>46063.0</v>
      </c>
      <c r="D503" s="50" t="s">
        <v>63</v>
      </c>
      <c r="E503" s="51" t="s">
        <v>64</v>
      </c>
      <c r="F503" s="53" t="s">
        <v>65</v>
      </c>
      <c r="G503" s="46"/>
      <c r="H503" s="46"/>
      <c r="I503" s="46"/>
      <c r="J503" s="46"/>
      <c r="K503" s="46"/>
      <c r="L503" s="46"/>
      <c r="M503" s="46"/>
      <c r="N503" s="46"/>
      <c r="O503" s="46"/>
      <c r="P503" s="46"/>
      <c r="Q503" s="46"/>
      <c r="R503" s="46"/>
      <c r="S503" s="46"/>
      <c r="T503" s="46"/>
      <c r="U503" s="46"/>
      <c r="V503" s="46"/>
      <c r="W503" s="46"/>
      <c r="X503" s="46"/>
      <c r="Y503" s="46"/>
      <c r="Z503" s="46"/>
    </row>
    <row r="504" ht="14.25" customHeight="1">
      <c r="A504" s="54"/>
      <c r="B504" s="51" t="s">
        <v>66</v>
      </c>
      <c r="C504" s="49">
        <f>IF(C503="","",IF(AND(MONTH(C503)&gt;=1,MONTH(C503)&lt;=3),1,IF(AND(MONTH(C503)&gt;=4,MONTH(C503)&lt;=6),2,IF(AND(MONTH(C503)&gt;=7,MONTH(C503)&lt;=9),3,4))))</f>
        <v>1</v>
      </c>
      <c r="D504" s="54"/>
      <c r="E504" s="51" t="s">
        <v>67</v>
      </c>
      <c r="F504" s="53" t="s">
        <v>68</v>
      </c>
      <c r="G504" s="46"/>
      <c r="H504" s="46"/>
      <c r="I504" s="46"/>
      <c r="J504" s="46"/>
      <c r="K504" s="46"/>
      <c r="L504" s="46"/>
      <c r="M504" s="46"/>
      <c r="N504" s="46"/>
      <c r="O504" s="46"/>
      <c r="P504" s="46"/>
      <c r="Q504" s="46"/>
      <c r="R504" s="46"/>
      <c r="S504" s="46"/>
      <c r="T504" s="46"/>
      <c r="U504" s="46"/>
      <c r="V504" s="46"/>
      <c r="W504" s="46"/>
      <c r="X504" s="46"/>
      <c r="Y504" s="46"/>
      <c r="Z504" s="46"/>
    </row>
    <row r="505" ht="14.25" customHeight="1">
      <c r="A505" s="54"/>
      <c r="B505" s="51" t="s">
        <v>69</v>
      </c>
      <c r="C505" s="52">
        <v>46073.0</v>
      </c>
      <c r="D505" s="54"/>
      <c r="E505" s="51" t="s">
        <v>70</v>
      </c>
      <c r="F505" s="53" t="s">
        <v>71</v>
      </c>
      <c r="G505" s="46"/>
      <c r="H505" s="46"/>
      <c r="I505" s="46"/>
      <c r="J505" s="46"/>
      <c r="K505" s="46"/>
      <c r="L505" s="46"/>
      <c r="M505" s="46"/>
      <c r="N505" s="46"/>
      <c r="O505" s="46"/>
      <c r="P505" s="46"/>
      <c r="Q505" s="46"/>
      <c r="R505" s="46"/>
      <c r="S505" s="46"/>
      <c r="T505" s="46"/>
      <c r="U505" s="46"/>
      <c r="V505" s="46"/>
      <c r="W505" s="46"/>
      <c r="X505" s="46"/>
      <c r="Y505" s="46"/>
      <c r="Z505" s="46"/>
    </row>
    <row r="506" ht="14.25" customHeight="1">
      <c r="A506" s="55"/>
      <c r="B506" s="51" t="s">
        <v>66</v>
      </c>
      <c r="C506" s="49">
        <f>IF(C505="","",IF(AND(MONTH(C505)&gt;=1,MONTH(C505)&lt;=3),1,IF(AND(MONTH(C505)&gt;=4,MONTH(C505)&lt;=6),2,IF(AND(MONTH(C505)&gt;=7,MONTH(C505)&lt;=9),3,4))))</f>
        <v>1</v>
      </c>
      <c r="D506" s="55"/>
      <c r="E506" s="51" t="s">
        <v>72</v>
      </c>
      <c r="F506" s="53" t="s">
        <v>73</v>
      </c>
      <c r="G506" s="46"/>
      <c r="H506" s="46"/>
      <c r="I506" s="46"/>
      <c r="J506" s="46"/>
      <c r="K506" s="46"/>
      <c r="L506" s="46"/>
      <c r="M506" s="46"/>
      <c r="N506" s="46"/>
      <c r="O506" s="46"/>
      <c r="P506" s="46"/>
      <c r="Q506" s="46"/>
      <c r="R506" s="46"/>
      <c r="S506" s="46"/>
      <c r="T506" s="46"/>
      <c r="U506" s="46"/>
      <c r="V506" s="46"/>
      <c r="W506" s="46"/>
      <c r="X506" s="46"/>
      <c r="Y506" s="46"/>
      <c r="Z506" s="46"/>
    </row>
    <row r="507" ht="14.25" customHeight="1">
      <c r="A507" s="46"/>
      <c r="B507" s="46"/>
      <c r="C507" s="46"/>
      <c r="D507" s="46"/>
      <c r="E507" s="46"/>
      <c r="F507" s="46"/>
      <c r="G507" s="46"/>
      <c r="H507" s="46"/>
      <c r="I507" s="46"/>
      <c r="J507" s="46"/>
      <c r="K507" s="46"/>
      <c r="L507" s="46"/>
      <c r="M507" s="46"/>
      <c r="N507" s="46"/>
      <c r="O507" s="46"/>
      <c r="P507" s="46"/>
      <c r="Q507" s="46"/>
      <c r="R507" s="46"/>
      <c r="S507" s="46"/>
      <c r="T507" s="46"/>
      <c r="U507" s="46"/>
      <c r="V507" s="46"/>
      <c r="W507" s="46"/>
      <c r="X507" s="46"/>
      <c r="Y507" s="46"/>
      <c r="Z507" s="46"/>
    </row>
    <row r="508" ht="14.25" customHeight="1">
      <c r="A508" s="56" t="s">
        <v>74</v>
      </c>
      <c r="B508" s="56" t="s">
        <v>75</v>
      </c>
      <c r="C508" s="56" t="s">
        <v>76</v>
      </c>
      <c r="D508" s="56" t="s">
        <v>77</v>
      </c>
      <c r="E508" s="56" t="s">
        <v>78</v>
      </c>
      <c r="F508" s="56" t="s">
        <v>79</v>
      </c>
      <c r="G508" s="46"/>
      <c r="H508" s="46"/>
      <c r="I508" s="46"/>
      <c r="J508" s="46"/>
      <c r="K508" s="46"/>
      <c r="L508" s="46"/>
      <c r="M508" s="46"/>
      <c r="N508" s="46"/>
      <c r="O508" s="46"/>
      <c r="P508" s="46"/>
      <c r="Q508" s="46"/>
      <c r="R508" s="46"/>
      <c r="S508" s="46"/>
      <c r="T508" s="46"/>
      <c r="U508" s="46"/>
      <c r="V508" s="46"/>
      <c r="W508" s="46"/>
      <c r="X508" s="46"/>
      <c r="Y508" s="46"/>
      <c r="Z508" s="46"/>
    </row>
    <row r="509" ht="14.25" customHeight="1">
      <c r="A509" s="57">
        <v>1.511151E7</v>
      </c>
      <c r="B509" s="58" t="str">
        <f t="array" ref="B509">IFERROR(INDEX(UNSPSCDes,MATCH(INDIRECT(ADDRESS(ROW(),COLUMN()-1,4)),UNSPSCCode,0)),"")</f>
        <v>Gas licuado de petróleo</v>
      </c>
      <c r="C509" s="59" t="s">
        <v>113</v>
      </c>
      <c r="D509" s="60">
        <v>271.92</v>
      </c>
      <c r="E509" s="61">
        <v>170.0</v>
      </c>
      <c r="F509" s="62">
        <f t="shared" ref="F509:F516" si="28">INDIRECT(ADDRESS(ROW(),COLUMN()-2,4))*INDIRECT(ADDRESS(ROW(),COLUMN()-1,4))</f>
        <v>46226.4</v>
      </c>
      <c r="G509" s="46"/>
      <c r="H509" s="46"/>
      <c r="I509" s="46"/>
      <c r="J509" s="46"/>
      <c r="K509" s="46"/>
      <c r="L509" s="46"/>
      <c r="M509" s="46"/>
      <c r="N509" s="46"/>
      <c r="O509" s="46"/>
      <c r="P509" s="46"/>
      <c r="Q509" s="46"/>
      <c r="R509" s="46"/>
      <c r="S509" s="46"/>
      <c r="T509" s="46"/>
      <c r="U509" s="46"/>
      <c r="V509" s="46"/>
      <c r="W509" s="46"/>
      <c r="X509" s="46"/>
      <c r="Y509" s="46"/>
      <c r="Z509" s="46"/>
    </row>
    <row r="510" ht="14.25" customHeight="1">
      <c r="A510" s="57">
        <v>1.511151E7</v>
      </c>
      <c r="B510" s="58" t="str">
        <f t="array" ref="B510">IFERROR(INDEX(UNSPSCDes,MATCH(INDIRECT(ADDRESS(ROW(),COLUMN()-1,4)),UNSPSCCode,0)),"")</f>
        <v>Gas licuado de petróleo</v>
      </c>
      <c r="C510" s="59" t="s">
        <v>113</v>
      </c>
      <c r="D510" s="60">
        <v>271.92</v>
      </c>
      <c r="E510" s="61">
        <v>170.0</v>
      </c>
      <c r="F510" s="62">
        <f t="shared" si="28"/>
        <v>46226.4</v>
      </c>
      <c r="G510" s="46"/>
      <c r="H510" s="46"/>
      <c r="I510" s="46"/>
      <c r="J510" s="46"/>
      <c r="K510" s="46"/>
      <c r="L510" s="46"/>
      <c r="M510" s="46"/>
      <c r="N510" s="46"/>
      <c r="O510" s="46"/>
      <c r="P510" s="46"/>
      <c r="Q510" s="46"/>
      <c r="R510" s="46"/>
      <c r="S510" s="46"/>
      <c r="T510" s="46"/>
      <c r="U510" s="46"/>
      <c r="V510" s="46"/>
      <c r="W510" s="46"/>
      <c r="X510" s="46"/>
      <c r="Y510" s="46"/>
      <c r="Z510" s="46"/>
    </row>
    <row r="511" ht="14.25" customHeight="1">
      <c r="A511" s="57">
        <v>1.511151E7</v>
      </c>
      <c r="B511" s="58" t="str">
        <f t="array" ref="B511">IFERROR(INDEX(UNSPSCDes,MATCH(INDIRECT(ADDRESS(ROW(),COLUMN()-1,4)),UNSPSCCode,0)),"")</f>
        <v>Gas licuado de petróleo</v>
      </c>
      <c r="C511" s="59" t="s">
        <v>113</v>
      </c>
      <c r="D511" s="60">
        <v>272.98</v>
      </c>
      <c r="E511" s="61">
        <v>170.0</v>
      </c>
      <c r="F511" s="62">
        <f t="shared" si="28"/>
        <v>46406.6</v>
      </c>
      <c r="G511" s="46"/>
      <c r="H511" s="46"/>
      <c r="I511" s="46"/>
      <c r="J511" s="46"/>
      <c r="K511" s="46"/>
      <c r="L511" s="46"/>
      <c r="M511" s="46"/>
      <c r="N511" s="46"/>
      <c r="O511" s="46"/>
      <c r="P511" s="46"/>
      <c r="Q511" s="46"/>
      <c r="R511" s="46"/>
      <c r="S511" s="46"/>
      <c r="T511" s="46"/>
      <c r="U511" s="46"/>
      <c r="V511" s="46"/>
      <c r="W511" s="46"/>
      <c r="X511" s="46"/>
      <c r="Y511" s="46"/>
      <c r="Z511" s="46"/>
    </row>
    <row r="512" ht="14.25" customHeight="1">
      <c r="A512" s="57">
        <v>2.5172406E7</v>
      </c>
      <c r="B512" s="58" t="str">
        <f t="array" ref="B512">IFERROR(INDEX(UNSPSCDes,MATCH(INDIRECT(ADDRESS(ROW(),COLUMN()-1,4)),UNSPSCCode,0)),"")</f>
        <v>Tanques de combustible</v>
      </c>
      <c r="C512" s="59" t="s">
        <v>80</v>
      </c>
      <c r="D512" s="60">
        <v>3.9</v>
      </c>
      <c r="E512" s="61">
        <v>12000.0</v>
      </c>
      <c r="F512" s="62">
        <f t="shared" si="28"/>
        <v>46800</v>
      </c>
      <c r="G512" s="46"/>
      <c r="H512" s="46"/>
      <c r="I512" s="46"/>
      <c r="J512" s="46"/>
      <c r="K512" s="46"/>
      <c r="L512" s="46"/>
      <c r="M512" s="46"/>
      <c r="N512" s="46"/>
      <c r="O512" s="46"/>
      <c r="P512" s="46"/>
      <c r="Q512" s="46"/>
      <c r="R512" s="46"/>
      <c r="S512" s="46"/>
      <c r="T512" s="46"/>
      <c r="U512" s="46"/>
      <c r="V512" s="46"/>
      <c r="W512" s="46"/>
      <c r="X512" s="46"/>
      <c r="Y512" s="46"/>
      <c r="Z512" s="46"/>
    </row>
    <row r="513" ht="14.25" customHeight="1">
      <c r="A513" s="57">
        <v>4.0151532E7</v>
      </c>
      <c r="B513" s="58" t="str">
        <f t="array" ref="B513">IFERROR(INDEX(UNSPSCDes,MATCH(INDIRECT(ADDRESS(ROW(),COLUMN()-1,4)),UNSPSCCode,0)),"")</f>
        <v>Bombas de combustible</v>
      </c>
      <c r="C513" s="59" t="s">
        <v>80</v>
      </c>
      <c r="D513" s="60">
        <v>7.14</v>
      </c>
      <c r="E513" s="61">
        <v>6500.0</v>
      </c>
      <c r="F513" s="62">
        <f t="shared" si="28"/>
        <v>46410</v>
      </c>
      <c r="G513" s="46"/>
      <c r="H513" s="46"/>
      <c r="I513" s="46"/>
      <c r="J513" s="46"/>
      <c r="K513" s="46"/>
      <c r="L513" s="46"/>
      <c r="M513" s="46"/>
      <c r="N513" s="46"/>
      <c r="O513" s="46"/>
      <c r="P513" s="46"/>
      <c r="Q513" s="46"/>
      <c r="R513" s="46"/>
      <c r="S513" s="46"/>
      <c r="T513" s="46"/>
      <c r="U513" s="46"/>
      <c r="V513" s="46"/>
      <c r="W513" s="46"/>
      <c r="X513" s="46"/>
      <c r="Y513" s="46"/>
      <c r="Z513" s="46"/>
    </row>
    <row r="514" ht="14.25" customHeight="1">
      <c r="A514" s="57">
        <v>4.0161513E7</v>
      </c>
      <c r="B514" s="58" t="str">
        <f t="array" ref="B514">IFERROR(INDEX(UNSPSCDes,MATCH(INDIRECT(ADDRESS(ROW(),COLUMN()-1,4)),UNSPSCCode,0)),"")</f>
        <v>Filtros de combustible</v>
      </c>
      <c r="C514" s="59" t="s">
        <v>80</v>
      </c>
      <c r="D514" s="60">
        <v>51.56</v>
      </c>
      <c r="E514" s="61">
        <v>900.0</v>
      </c>
      <c r="F514" s="62">
        <f t="shared" si="28"/>
        <v>46404</v>
      </c>
      <c r="G514" s="46"/>
      <c r="H514" s="46"/>
      <c r="I514" s="46"/>
      <c r="J514" s="46"/>
      <c r="K514" s="46"/>
      <c r="L514" s="46"/>
      <c r="M514" s="46"/>
      <c r="N514" s="46"/>
      <c r="O514" s="46"/>
      <c r="P514" s="46"/>
      <c r="Q514" s="46"/>
      <c r="R514" s="46"/>
      <c r="S514" s="46"/>
      <c r="T514" s="46"/>
      <c r="U514" s="46"/>
      <c r="V514" s="46"/>
      <c r="W514" s="46"/>
      <c r="X514" s="46"/>
      <c r="Y514" s="46"/>
      <c r="Z514" s="46"/>
    </row>
    <row r="515" ht="14.25" customHeight="1">
      <c r="A515" s="57">
        <v>4.0161513E7</v>
      </c>
      <c r="B515" s="58" t="str">
        <f t="array" ref="B515">IFERROR(INDEX(UNSPSCDes,MATCH(INDIRECT(ADDRESS(ROW(),COLUMN()-1,4)),UNSPSCCode,0)),"")</f>
        <v>Filtros de combustible</v>
      </c>
      <c r="C515" s="59" t="s">
        <v>80</v>
      </c>
      <c r="D515" s="60">
        <v>51.56</v>
      </c>
      <c r="E515" s="61">
        <v>900.0</v>
      </c>
      <c r="F515" s="62">
        <f t="shared" si="28"/>
        <v>46404</v>
      </c>
      <c r="G515" s="46"/>
      <c r="H515" s="46"/>
      <c r="I515" s="46"/>
      <c r="J515" s="46"/>
      <c r="K515" s="46"/>
      <c r="L515" s="46"/>
      <c r="M515" s="46"/>
      <c r="N515" s="46"/>
      <c r="O515" s="46"/>
      <c r="P515" s="46"/>
      <c r="Q515" s="46"/>
      <c r="R515" s="46"/>
      <c r="S515" s="46"/>
      <c r="T515" s="46"/>
      <c r="U515" s="46"/>
      <c r="V515" s="46"/>
      <c r="W515" s="46"/>
      <c r="X515" s="46"/>
      <c r="Y515" s="46"/>
      <c r="Z515" s="46"/>
    </row>
    <row r="516" ht="14.25" customHeight="1">
      <c r="A516" s="57">
        <v>1.511151E7</v>
      </c>
      <c r="B516" s="58" t="str">
        <f t="array" ref="B516">IFERROR(INDEX(UNSPSCDes,MATCH(INDIRECT(ADDRESS(ROW(),COLUMN()-1,4)),UNSPSCCode,0)),"")</f>
        <v>Gas licuado de petróleo</v>
      </c>
      <c r="C516" s="59" t="s">
        <v>113</v>
      </c>
      <c r="D516" s="60">
        <v>272.78</v>
      </c>
      <c r="E516" s="61">
        <v>170.0</v>
      </c>
      <c r="F516" s="62">
        <f t="shared" si="28"/>
        <v>46372.6</v>
      </c>
      <c r="G516" s="46"/>
      <c r="H516" s="46"/>
      <c r="I516" s="46"/>
      <c r="J516" s="46"/>
      <c r="K516" s="46"/>
      <c r="L516" s="46"/>
      <c r="M516" s="46"/>
      <c r="N516" s="46"/>
      <c r="O516" s="46"/>
      <c r="P516" s="46"/>
      <c r="Q516" s="46"/>
      <c r="R516" s="46"/>
      <c r="S516" s="46"/>
      <c r="T516" s="46"/>
      <c r="U516" s="46"/>
      <c r="V516" s="46"/>
      <c r="W516" s="46"/>
      <c r="X516" s="46"/>
      <c r="Y516" s="46"/>
      <c r="Z516" s="46"/>
    </row>
    <row r="517" ht="14.25" customHeight="1">
      <c r="A517" s="57"/>
      <c r="B517" s="58"/>
      <c r="C517" s="59"/>
      <c r="D517" s="60"/>
      <c r="E517" s="61" t="s">
        <v>84</v>
      </c>
      <c r="F517" s="62">
        <f>SUM(F509:F516)</f>
        <v>371250</v>
      </c>
      <c r="G517" s="46"/>
      <c r="H517" s="46" t="str">
        <f>C502</f>
        <v>Bienes</v>
      </c>
      <c r="I517" s="46" t="str">
        <f>E502</f>
        <v>No</v>
      </c>
      <c r="J517" s="46" t="str">
        <f>D502</f>
        <v>Compras Menores</v>
      </c>
      <c r="K517" s="46"/>
      <c r="L517" s="46"/>
      <c r="M517" s="46"/>
      <c r="N517" s="46"/>
      <c r="O517" s="46"/>
      <c r="P517" s="46"/>
      <c r="Q517" s="46"/>
      <c r="R517" s="46"/>
      <c r="S517" s="46"/>
      <c r="T517" s="46"/>
      <c r="U517" s="46"/>
      <c r="V517" s="46"/>
      <c r="W517" s="46"/>
      <c r="X517" s="46"/>
      <c r="Y517" s="46"/>
      <c r="Z517" s="46"/>
    </row>
    <row r="518" ht="14.25" customHeight="1">
      <c r="A518" s="46"/>
      <c r="B518" s="46"/>
      <c r="C518" s="46"/>
      <c r="D518" s="46"/>
      <c r="E518" s="46"/>
      <c r="F518" s="46"/>
      <c r="G518" s="46"/>
      <c r="H518" s="46"/>
      <c r="I518" s="46"/>
      <c r="J518" s="46"/>
      <c r="K518" s="46"/>
      <c r="L518" s="46"/>
      <c r="M518" s="46"/>
      <c r="N518" s="46"/>
      <c r="O518" s="46"/>
      <c r="P518" s="46"/>
      <c r="Q518" s="46"/>
      <c r="R518" s="46"/>
      <c r="S518" s="46"/>
      <c r="T518" s="46"/>
      <c r="U518" s="46"/>
      <c r="V518" s="46"/>
      <c r="W518" s="46"/>
      <c r="X518" s="46"/>
      <c r="Y518" s="46"/>
      <c r="Z518" s="46"/>
    </row>
    <row r="519" ht="14.25" customHeight="1">
      <c r="A519" s="47" t="s">
        <v>50</v>
      </c>
      <c r="B519" s="47" t="s">
        <v>51</v>
      </c>
      <c r="C519" s="47" t="s">
        <v>52</v>
      </c>
      <c r="D519" s="47" t="s">
        <v>53</v>
      </c>
      <c r="E519" s="47" t="s">
        <v>54</v>
      </c>
      <c r="F519" s="47" t="s">
        <v>55</v>
      </c>
      <c r="G519" s="46"/>
      <c r="H519" s="46"/>
      <c r="I519" s="46"/>
      <c r="J519" s="46"/>
      <c r="K519" s="46"/>
      <c r="L519" s="46"/>
      <c r="M519" s="46"/>
      <c r="N519" s="46"/>
      <c r="O519" s="46"/>
      <c r="P519" s="46"/>
      <c r="Q519" s="46"/>
      <c r="R519" s="46"/>
      <c r="S519" s="46"/>
      <c r="T519" s="46"/>
      <c r="U519" s="46"/>
      <c r="V519" s="46"/>
      <c r="W519" s="46"/>
      <c r="X519" s="46"/>
      <c r="Y519" s="46"/>
      <c r="Z519" s="46"/>
    </row>
    <row r="520" ht="14.25" customHeight="1">
      <c r="A520" s="48" t="s">
        <v>145</v>
      </c>
      <c r="B520" s="48" t="s">
        <v>146</v>
      </c>
      <c r="C520" s="48" t="s">
        <v>58</v>
      </c>
      <c r="D520" s="48" t="s">
        <v>59</v>
      </c>
      <c r="E520" s="48" t="s">
        <v>60</v>
      </c>
      <c r="F520" s="49"/>
      <c r="G520" s="46"/>
      <c r="H520" s="46"/>
      <c r="I520" s="46"/>
      <c r="J520" s="46"/>
      <c r="K520" s="46"/>
      <c r="L520" s="46"/>
      <c r="M520" s="46"/>
      <c r="N520" s="46"/>
      <c r="O520" s="46"/>
      <c r="P520" s="46"/>
      <c r="Q520" s="46"/>
      <c r="R520" s="46"/>
      <c r="S520" s="46"/>
      <c r="T520" s="46"/>
      <c r="U520" s="46"/>
      <c r="V520" s="46"/>
      <c r="W520" s="46"/>
      <c r="X520" s="46"/>
      <c r="Y520" s="46"/>
      <c r="Z520" s="46"/>
    </row>
    <row r="521" ht="14.25" customHeight="1">
      <c r="A521" s="50" t="s">
        <v>61</v>
      </c>
      <c r="B521" s="51" t="s">
        <v>62</v>
      </c>
      <c r="C521" s="52">
        <v>46213.0</v>
      </c>
      <c r="D521" s="50" t="s">
        <v>63</v>
      </c>
      <c r="E521" s="51" t="s">
        <v>64</v>
      </c>
      <c r="F521" s="53" t="s">
        <v>65</v>
      </c>
      <c r="G521" s="46"/>
      <c r="H521" s="46"/>
      <c r="I521" s="46"/>
      <c r="J521" s="46"/>
      <c r="K521" s="46"/>
      <c r="L521" s="46"/>
      <c r="M521" s="46"/>
      <c r="N521" s="46"/>
      <c r="O521" s="46"/>
      <c r="P521" s="46"/>
      <c r="Q521" s="46"/>
      <c r="R521" s="46"/>
      <c r="S521" s="46"/>
      <c r="T521" s="46"/>
      <c r="U521" s="46"/>
      <c r="V521" s="46"/>
      <c r="W521" s="46"/>
      <c r="X521" s="46"/>
      <c r="Y521" s="46"/>
      <c r="Z521" s="46"/>
    </row>
    <row r="522" ht="14.25" customHeight="1">
      <c r="A522" s="54"/>
      <c r="B522" s="51" t="s">
        <v>66</v>
      </c>
      <c r="C522" s="49">
        <f>IF(C521="","",IF(AND(MONTH(C521)&gt;=1,MONTH(C521)&lt;=3),1,IF(AND(MONTH(C521)&gt;=4,MONTH(C521)&lt;=6),2,IF(AND(MONTH(C521)&gt;=7,MONTH(C521)&lt;=9),3,4))))</f>
        <v>3</v>
      </c>
      <c r="D522" s="54"/>
      <c r="E522" s="51" t="s">
        <v>67</v>
      </c>
      <c r="F522" s="53" t="s">
        <v>68</v>
      </c>
      <c r="G522" s="46"/>
      <c r="H522" s="46"/>
      <c r="I522" s="46"/>
      <c r="J522" s="46"/>
      <c r="K522" s="46"/>
      <c r="L522" s="46"/>
      <c r="M522" s="46"/>
      <c r="N522" s="46"/>
      <c r="O522" s="46"/>
      <c r="P522" s="46"/>
      <c r="Q522" s="46"/>
      <c r="R522" s="46"/>
      <c r="S522" s="46"/>
      <c r="T522" s="46"/>
      <c r="U522" s="46"/>
      <c r="V522" s="46"/>
      <c r="W522" s="46"/>
      <c r="X522" s="46"/>
      <c r="Y522" s="46"/>
      <c r="Z522" s="46"/>
    </row>
    <row r="523" ht="14.25" customHeight="1">
      <c r="A523" s="54"/>
      <c r="B523" s="51" t="s">
        <v>69</v>
      </c>
      <c r="C523" s="52">
        <v>46223.0</v>
      </c>
      <c r="D523" s="54"/>
      <c r="E523" s="51" t="s">
        <v>70</v>
      </c>
      <c r="F523" s="53" t="s">
        <v>71</v>
      </c>
      <c r="G523" s="46"/>
      <c r="H523" s="46"/>
      <c r="I523" s="46"/>
      <c r="J523" s="46"/>
      <c r="K523" s="46"/>
      <c r="L523" s="46"/>
      <c r="M523" s="46"/>
      <c r="N523" s="46"/>
      <c r="O523" s="46"/>
      <c r="P523" s="46"/>
      <c r="Q523" s="46"/>
      <c r="R523" s="46"/>
      <c r="S523" s="46"/>
      <c r="T523" s="46"/>
      <c r="U523" s="46"/>
      <c r="V523" s="46"/>
      <c r="W523" s="46"/>
      <c r="X523" s="46"/>
      <c r="Y523" s="46"/>
      <c r="Z523" s="46"/>
    </row>
    <row r="524" ht="14.25" customHeight="1">
      <c r="A524" s="55"/>
      <c r="B524" s="51" t="s">
        <v>66</v>
      </c>
      <c r="C524" s="49">
        <f>IF(C523="","",IF(AND(MONTH(C523)&gt;=1,MONTH(C523)&lt;=3),1,IF(AND(MONTH(C523)&gt;=4,MONTH(C523)&lt;=6),2,IF(AND(MONTH(C523)&gt;=7,MONTH(C523)&lt;=9),3,4))))</f>
        <v>3</v>
      </c>
      <c r="D524" s="55"/>
      <c r="E524" s="51" t="s">
        <v>72</v>
      </c>
      <c r="F524" s="53" t="s">
        <v>73</v>
      </c>
      <c r="G524" s="46"/>
      <c r="H524" s="46"/>
      <c r="I524" s="46"/>
      <c r="J524" s="46"/>
      <c r="K524" s="46"/>
      <c r="L524" s="46"/>
      <c r="M524" s="46"/>
      <c r="N524" s="46"/>
      <c r="O524" s="46"/>
      <c r="P524" s="46"/>
      <c r="Q524" s="46"/>
      <c r="R524" s="46"/>
      <c r="S524" s="46"/>
      <c r="T524" s="46"/>
      <c r="U524" s="46"/>
      <c r="V524" s="46"/>
      <c r="W524" s="46"/>
      <c r="X524" s="46"/>
      <c r="Y524" s="46"/>
      <c r="Z524" s="46"/>
    </row>
    <row r="525" ht="14.25" customHeight="1">
      <c r="A525" s="46"/>
      <c r="B525" s="46"/>
      <c r="C525" s="46"/>
      <c r="D525" s="46"/>
      <c r="E525" s="46"/>
      <c r="F525" s="46"/>
      <c r="G525" s="46"/>
      <c r="H525" s="46"/>
      <c r="I525" s="46"/>
      <c r="J525" s="46"/>
      <c r="K525" s="46"/>
      <c r="L525" s="46"/>
      <c r="M525" s="46"/>
      <c r="N525" s="46"/>
      <c r="O525" s="46"/>
      <c r="P525" s="46"/>
      <c r="Q525" s="46"/>
      <c r="R525" s="46"/>
      <c r="S525" s="46"/>
      <c r="T525" s="46"/>
      <c r="U525" s="46"/>
      <c r="V525" s="46"/>
      <c r="W525" s="46"/>
      <c r="X525" s="46"/>
      <c r="Y525" s="46"/>
      <c r="Z525" s="46"/>
    </row>
    <row r="526" ht="14.25" customHeight="1">
      <c r="A526" s="56" t="s">
        <v>74</v>
      </c>
      <c r="B526" s="56" t="s">
        <v>75</v>
      </c>
      <c r="C526" s="56" t="s">
        <v>76</v>
      </c>
      <c r="D526" s="56" t="s">
        <v>77</v>
      </c>
      <c r="E526" s="56" t="s">
        <v>78</v>
      </c>
      <c r="F526" s="56" t="s">
        <v>79</v>
      </c>
      <c r="G526" s="46"/>
      <c r="H526" s="46"/>
      <c r="I526" s="46"/>
      <c r="J526" s="46"/>
      <c r="K526" s="46"/>
      <c r="L526" s="46"/>
      <c r="M526" s="46"/>
      <c r="N526" s="46"/>
      <c r="O526" s="46"/>
      <c r="P526" s="46"/>
      <c r="Q526" s="46"/>
      <c r="R526" s="46"/>
      <c r="S526" s="46"/>
      <c r="T526" s="46"/>
      <c r="U526" s="46"/>
      <c r="V526" s="46"/>
      <c r="W526" s="46"/>
      <c r="X526" s="46"/>
      <c r="Y526" s="46"/>
      <c r="Z526" s="46"/>
    </row>
    <row r="527" ht="14.25" customHeight="1">
      <c r="A527" s="57">
        <v>1.511151E7</v>
      </c>
      <c r="B527" s="58" t="str">
        <f t="array" ref="B527">IFERROR(INDEX(UNSPSCDes,MATCH(INDIRECT(ADDRESS(ROW(),COLUMN()-1,4)),UNSPSCCode,0)),"")</f>
        <v>Gas licuado de petróleo</v>
      </c>
      <c r="C527" s="59" t="s">
        <v>113</v>
      </c>
      <c r="D527" s="60">
        <v>271.92</v>
      </c>
      <c r="E527" s="61">
        <v>170.0</v>
      </c>
      <c r="F527" s="62">
        <f t="shared" ref="F527:F534" si="29">INDIRECT(ADDRESS(ROW(),COLUMN()-2,4))*INDIRECT(ADDRESS(ROW(),COLUMN()-1,4))</f>
        <v>46226.4</v>
      </c>
      <c r="G527" s="46"/>
      <c r="H527" s="46"/>
      <c r="I527" s="46"/>
      <c r="J527" s="46"/>
      <c r="K527" s="46"/>
      <c r="L527" s="46"/>
      <c r="M527" s="46"/>
      <c r="N527" s="46"/>
      <c r="O527" s="46"/>
      <c r="P527" s="46"/>
      <c r="Q527" s="46"/>
      <c r="R527" s="46"/>
      <c r="S527" s="46"/>
      <c r="T527" s="46"/>
      <c r="U527" s="46"/>
      <c r="V527" s="46"/>
      <c r="W527" s="46"/>
      <c r="X527" s="46"/>
      <c r="Y527" s="46"/>
      <c r="Z527" s="46"/>
    </row>
    <row r="528" ht="14.25" customHeight="1">
      <c r="A528" s="57">
        <v>1.511151E7</v>
      </c>
      <c r="B528" s="58" t="str">
        <f t="array" ref="B528">IFERROR(INDEX(UNSPSCDes,MATCH(INDIRECT(ADDRESS(ROW(),COLUMN()-1,4)),UNSPSCCode,0)),"")</f>
        <v>Gas licuado de petróleo</v>
      </c>
      <c r="C528" s="59" t="s">
        <v>113</v>
      </c>
      <c r="D528" s="60">
        <v>271.92</v>
      </c>
      <c r="E528" s="61">
        <v>170.0</v>
      </c>
      <c r="F528" s="62">
        <f t="shared" si="29"/>
        <v>46226.4</v>
      </c>
      <c r="G528" s="46"/>
      <c r="H528" s="46"/>
      <c r="I528" s="46"/>
      <c r="J528" s="46"/>
      <c r="K528" s="46"/>
      <c r="L528" s="46"/>
      <c r="M528" s="46"/>
      <c r="N528" s="46"/>
      <c r="O528" s="46"/>
      <c r="P528" s="46"/>
      <c r="Q528" s="46"/>
      <c r="R528" s="46"/>
      <c r="S528" s="46"/>
      <c r="T528" s="46"/>
      <c r="U528" s="46"/>
      <c r="V528" s="46"/>
      <c r="W528" s="46"/>
      <c r="X528" s="46"/>
      <c r="Y528" s="46"/>
      <c r="Z528" s="46"/>
    </row>
    <row r="529" ht="14.25" customHeight="1">
      <c r="A529" s="57">
        <v>1.511151E7</v>
      </c>
      <c r="B529" s="58" t="str">
        <f t="array" ref="B529">IFERROR(INDEX(UNSPSCDes,MATCH(INDIRECT(ADDRESS(ROW(),COLUMN()-1,4)),UNSPSCCode,0)),"")</f>
        <v>Gas licuado de petróleo</v>
      </c>
      <c r="C529" s="59" t="s">
        <v>113</v>
      </c>
      <c r="D529" s="60">
        <v>272.98</v>
      </c>
      <c r="E529" s="61">
        <v>170.0</v>
      </c>
      <c r="F529" s="62">
        <f t="shared" si="29"/>
        <v>46406.6</v>
      </c>
      <c r="G529" s="46"/>
      <c r="H529" s="46"/>
      <c r="I529" s="46"/>
      <c r="J529" s="46"/>
      <c r="K529" s="46"/>
      <c r="L529" s="46"/>
      <c r="M529" s="46"/>
      <c r="N529" s="46"/>
      <c r="O529" s="46"/>
      <c r="P529" s="46"/>
      <c r="Q529" s="46"/>
      <c r="R529" s="46"/>
      <c r="S529" s="46"/>
      <c r="T529" s="46"/>
      <c r="U529" s="46"/>
      <c r="V529" s="46"/>
      <c r="W529" s="46"/>
      <c r="X529" s="46"/>
      <c r="Y529" s="46"/>
      <c r="Z529" s="46"/>
    </row>
    <row r="530" ht="14.25" customHeight="1">
      <c r="A530" s="57">
        <v>2.5172406E7</v>
      </c>
      <c r="B530" s="58" t="str">
        <f t="array" ref="B530">IFERROR(INDEX(UNSPSCDes,MATCH(INDIRECT(ADDRESS(ROW(),COLUMN()-1,4)),UNSPSCCode,0)),"")</f>
        <v>Tanques de combustible</v>
      </c>
      <c r="C530" s="59" t="s">
        <v>80</v>
      </c>
      <c r="D530" s="60">
        <v>3.9</v>
      </c>
      <c r="E530" s="61">
        <v>12000.0</v>
      </c>
      <c r="F530" s="62">
        <f t="shared" si="29"/>
        <v>46800</v>
      </c>
      <c r="G530" s="46"/>
      <c r="H530" s="46"/>
      <c r="I530" s="46"/>
      <c r="J530" s="46"/>
      <c r="K530" s="46"/>
      <c r="L530" s="46"/>
      <c r="M530" s="46"/>
      <c r="N530" s="46"/>
      <c r="O530" s="46"/>
      <c r="P530" s="46"/>
      <c r="Q530" s="46"/>
      <c r="R530" s="46"/>
      <c r="S530" s="46"/>
      <c r="T530" s="46"/>
      <c r="U530" s="46"/>
      <c r="V530" s="46"/>
      <c r="W530" s="46"/>
      <c r="X530" s="46"/>
      <c r="Y530" s="46"/>
      <c r="Z530" s="46"/>
    </row>
    <row r="531" ht="14.25" customHeight="1">
      <c r="A531" s="57">
        <v>4.0151532E7</v>
      </c>
      <c r="B531" s="58" t="str">
        <f t="array" ref="B531">IFERROR(INDEX(UNSPSCDes,MATCH(INDIRECT(ADDRESS(ROW(),COLUMN()-1,4)),UNSPSCCode,0)),"")</f>
        <v>Bombas de combustible</v>
      </c>
      <c r="C531" s="59" t="s">
        <v>80</v>
      </c>
      <c r="D531" s="60">
        <v>7.14</v>
      </c>
      <c r="E531" s="61">
        <v>6500.0</v>
      </c>
      <c r="F531" s="62">
        <f t="shared" si="29"/>
        <v>46410</v>
      </c>
      <c r="G531" s="46"/>
      <c r="H531" s="46"/>
      <c r="I531" s="46"/>
      <c r="J531" s="46"/>
      <c r="K531" s="46"/>
      <c r="L531" s="46"/>
      <c r="M531" s="46"/>
      <c r="N531" s="46"/>
      <c r="O531" s="46"/>
      <c r="P531" s="46"/>
      <c r="Q531" s="46"/>
      <c r="R531" s="46"/>
      <c r="S531" s="46"/>
      <c r="T531" s="46"/>
      <c r="U531" s="46"/>
      <c r="V531" s="46"/>
      <c r="W531" s="46"/>
      <c r="X531" s="46"/>
      <c r="Y531" s="46"/>
      <c r="Z531" s="46"/>
    </row>
    <row r="532" ht="14.25" customHeight="1">
      <c r="A532" s="57">
        <v>4.0161513E7</v>
      </c>
      <c r="B532" s="58" t="str">
        <f t="array" ref="B532">IFERROR(INDEX(UNSPSCDes,MATCH(INDIRECT(ADDRESS(ROW(),COLUMN()-1,4)),UNSPSCCode,0)),"")</f>
        <v>Filtros de combustible</v>
      </c>
      <c r="C532" s="59" t="s">
        <v>80</v>
      </c>
      <c r="D532" s="60">
        <v>51.56</v>
      </c>
      <c r="E532" s="61">
        <v>900.0</v>
      </c>
      <c r="F532" s="62">
        <f t="shared" si="29"/>
        <v>46404</v>
      </c>
      <c r="G532" s="46"/>
      <c r="H532" s="46"/>
      <c r="I532" s="46"/>
      <c r="J532" s="46"/>
      <c r="K532" s="46"/>
      <c r="L532" s="46"/>
      <c r="M532" s="46"/>
      <c r="N532" s="46"/>
      <c r="O532" s="46"/>
      <c r="P532" s="46"/>
      <c r="Q532" s="46"/>
      <c r="R532" s="46"/>
      <c r="S532" s="46"/>
      <c r="T532" s="46"/>
      <c r="U532" s="46"/>
      <c r="V532" s="46"/>
      <c r="W532" s="46"/>
      <c r="X532" s="46"/>
      <c r="Y532" s="46"/>
      <c r="Z532" s="46"/>
    </row>
    <row r="533" ht="14.25" customHeight="1">
      <c r="A533" s="57">
        <v>4.0161513E7</v>
      </c>
      <c r="B533" s="58" t="str">
        <f t="array" ref="B533">IFERROR(INDEX(UNSPSCDes,MATCH(INDIRECT(ADDRESS(ROW(),COLUMN()-1,4)),UNSPSCCode,0)),"")</f>
        <v>Filtros de combustible</v>
      </c>
      <c r="C533" s="59" t="s">
        <v>80</v>
      </c>
      <c r="D533" s="60">
        <v>51.56</v>
      </c>
      <c r="E533" s="61">
        <v>900.0</v>
      </c>
      <c r="F533" s="62">
        <f t="shared" si="29"/>
        <v>46404</v>
      </c>
      <c r="G533" s="46"/>
      <c r="H533" s="46"/>
      <c r="I533" s="46"/>
      <c r="J533" s="46"/>
      <c r="K533" s="46"/>
      <c r="L533" s="46"/>
      <c r="M533" s="46"/>
      <c r="N533" s="46"/>
      <c r="O533" s="46"/>
      <c r="P533" s="46"/>
      <c r="Q533" s="46"/>
      <c r="R533" s="46"/>
      <c r="S533" s="46"/>
      <c r="T533" s="46"/>
      <c r="U533" s="46"/>
      <c r="V533" s="46"/>
      <c r="W533" s="46"/>
      <c r="X533" s="46"/>
      <c r="Y533" s="46"/>
      <c r="Z533" s="46"/>
    </row>
    <row r="534" ht="14.25" customHeight="1">
      <c r="A534" s="57">
        <v>1.511151E7</v>
      </c>
      <c r="B534" s="58" t="str">
        <f t="array" ref="B534">IFERROR(INDEX(UNSPSCDes,MATCH(INDIRECT(ADDRESS(ROW(),COLUMN()-1,4)),UNSPSCCode,0)),"")</f>
        <v>Gas licuado de petróleo</v>
      </c>
      <c r="C534" s="59" t="s">
        <v>113</v>
      </c>
      <c r="D534" s="60">
        <v>272.78</v>
      </c>
      <c r="E534" s="61">
        <v>170.0</v>
      </c>
      <c r="F534" s="62">
        <f t="shared" si="29"/>
        <v>46372.6</v>
      </c>
      <c r="G534" s="46"/>
      <c r="H534" s="46"/>
      <c r="I534" s="46"/>
      <c r="J534" s="46"/>
      <c r="K534" s="46"/>
      <c r="L534" s="46"/>
      <c r="M534" s="46"/>
      <c r="N534" s="46"/>
      <c r="O534" s="46"/>
      <c r="P534" s="46"/>
      <c r="Q534" s="46"/>
      <c r="R534" s="46"/>
      <c r="S534" s="46"/>
      <c r="T534" s="46"/>
      <c r="U534" s="46"/>
      <c r="V534" s="46"/>
      <c r="W534" s="46"/>
      <c r="X534" s="46"/>
      <c r="Y534" s="46"/>
      <c r="Z534" s="46"/>
    </row>
    <row r="535" ht="14.25" customHeight="1">
      <c r="A535" s="57"/>
      <c r="B535" s="58"/>
      <c r="C535" s="59"/>
      <c r="D535" s="60"/>
      <c r="E535" s="61" t="s">
        <v>84</v>
      </c>
      <c r="F535" s="62">
        <f>SUM(F527:F534)</f>
        <v>371250</v>
      </c>
      <c r="G535" s="46"/>
      <c r="H535" s="46" t="str">
        <f>C520</f>
        <v>Bienes</v>
      </c>
      <c r="I535" s="46" t="str">
        <f>E520</f>
        <v>No</v>
      </c>
      <c r="J535" s="46" t="str">
        <f>D520</f>
        <v>Compras Menores</v>
      </c>
      <c r="K535" s="46"/>
      <c r="L535" s="46"/>
      <c r="M535" s="46"/>
      <c r="N535" s="46"/>
      <c r="O535" s="46"/>
      <c r="P535" s="46"/>
      <c r="Q535" s="46"/>
      <c r="R535" s="46"/>
      <c r="S535" s="46"/>
      <c r="T535" s="46"/>
      <c r="U535" s="46"/>
      <c r="V535" s="46"/>
      <c r="W535" s="46"/>
      <c r="X535" s="46"/>
      <c r="Y535" s="46"/>
      <c r="Z535" s="46"/>
    </row>
    <row r="536" ht="14.25" customHeight="1">
      <c r="A536" s="46"/>
      <c r="B536" s="46"/>
      <c r="C536" s="46"/>
      <c r="D536" s="46"/>
      <c r="E536" s="46"/>
      <c r="F536" s="46"/>
      <c r="G536" s="46"/>
      <c r="H536" s="46"/>
      <c r="I536" s="46"/>
      <c r="J536" s="46"/>
      <c r="K536" s="46"/>
      <c r="L536" s="46"/>
      <c r="M536" s="46"/>
      <c r="N536" s="46"/>
      <c r="O536" s="46"/>
      <c r="P536" s="46"/>
      <c r="Q536" s="46"/>
      <c r="R536" s="46"/>
      <c r="S536" s="46"/>
      <c r="T536" s="46"/>
      <c r="U536" s="46"/>
      <c r="V536" s="46"/>
      <c r="W536" s="46"/>
      <c r="X536" s="46"/>
      <c r="Y536" s="46"/>
      <c r="Z536" s="46"/>
    </row>
    <row r="537" ht="14.25" customHeight="1">
      <c r="A537" s="47" t="s">
        <v>50</v>
      </c>
      <c r="B537" s="47" t="s">
        <v>51</v>
      </c>
      <c r="C537" s="47" t="s">
        <v>52</v>
      </c>
      <c r="D537" s="47" t="s">
        <v>53</v>
      </c>
      <c r="E537" s="47" t="s">
        <v>54</v>
      </c>
      <c r="F537" s="47" t="s">
        <v>55</v>
      </c>
      <c r="G537" s="46"/>
      <c r="H537" s="46"/>
      <c r="I537" s="46"/>
      <c r="J537" s="46"/>
      <c r="K537" s="46"/>
      <c r="L537" s="46"/>
      <c r="M537" s="46"/>
      <c r="N537" s="46"/>
      <c r="O537" s="46"/>
      <c r="P537" s="46"/>
      <c r="Q537" s="46"/>
      <c r="R537" s="46"/>
      <c r="S537" s="46"/>
      <c r="T537" s="46"/>
      <c r="U537" s="46"/>
      <c r="V537" s="46"/>
      <c r="W537" s="46"/>
      <c r="X537" s="46"/>
      <c r="Y537" s="46"/>
      <c r="Z537" s="46"/>
    </row>
    <row r="538" ht="14.25" customHeight="1">
      <c r="A538" s="48" t="s">
        <v>147</v>
      </c>
      <c r="B538" s="48" t="s">
        <v>148</v>
      </c>
      <c r="C538" s="48" t="s">
        <v>58</v>
      </c>
      <c r="D538" s="48" t="s">
        <v>59</v>
      </c>
      <c r="E538" s="48" t="s">
        <v>60</v>
      </c>
      <c r="F538" s="49"/>
      <c r="G538" s="46"/>
      <c r="H538" s="46"/>
      <c r="I538" s="46"/>
      <c r="J538" s="46"/>
      <c r="K538" s="46"/>
      <c r="L538" s="46"/>
      <c r="M538" s="46"/>
      <c r="N538" s="46"/>
      <c r="O538" s="46"/>
      <c r="P538" s="46"/>
      <c r="Q538" s="46"/>
      <c r="R538" s="46"/>
      <c r="S538" s="46"/>
      <c r="T538" s="46"/>
      <c r="U538" s="46"/>
      <c r="V538" s="46"/>
      <c r="W538" s="46"/>
      <c r="X538" s="46"/>
      <c r="Y538" s="46"/>
      <c r="Z538" s="46"/>
    </row>
    <row r="539" ht="14.25" customHeight="1">
      <c r="A539" s="50" t="s">
        <v>61</v>
      </c>
      <c r="B539" s="51" t="s">
        <v>62</v>
      </c>
      <c r="C539" s="52">
        <v>46305.0</v>
      </c>
      <c r="D539" s="50" t="s">
        <v>63</v>
      </c>
      <c r="E539" s="51" t="s">
        <v>64</v>
      </c>
      <c r="F539" s="53" t="s">
        <v>65</v>
      </c>
      <c r="G539" s="46"/>
      <c r="H539" s="46"/>
      <c r="I539" s="46"/>
      <c r="J539" s="46"/>
      <c r="K539" s="46"/>
      <c r="L539" s="46"/>
      <c r="M539" s="46"/>
      <c r="N539" s="46"/>
      <c r="O539" s="46"/>
      <c r="P539" s="46"/>
      <c r="Q539" s="46"/>
      <c r="R539" s="46"/>
      <c r="S539" s="46"/>
      <c r="T539" s="46"/>
      <c r="U539" s="46"/>
      <c r="V539" s="46"/>
      <c r="W539" s="46"/>
      <c r="X539" s="46"/>
      <c r="Y539" s="46"/>
      <c r="Z539" s="46"/>
    </row>
    <row r="540" ht="14.25" customHeight="1">
      <c r="A540" s="54"/>
      <c r="B540" s="51" t="s">
        <v>66</v>
      </c>
      <c r="C540" s="49">
        <f>IF(C539="","",IF(AND(MONTH(C539)&gt;=1,MONTH(C539)&lt;=3),1,IF(AND(MONTH(C539)&gt;=4,MONTH(C539)&lt;=6),2,IF(AND(MONTH(C539)&gt;=7,MONTH(C539)&lt;=9),3,4))))</f>
        <v>4</v>
      </c>
      <c r="D540" s="54"/>
      <c r="E540" s="51" t="s">
        <v>67</v>
      </c>
      <c r="F540" s="53" t="s">
        <v>68</v>
      </c>
      <c r="G540" s="46"/>
      <c r="H540" s="46"/>
      <c r="I540" s="46"/>
      <c r="J540" s="46"/>
      <c r="K540" s="46"/>
      <c r="L540" s="46"/>
      <c r="M540" s="46"/>
      <c r="N540" s="46"/>
      <c r="O540" s="46"/>
      <c r="P540" s="46"/>
      <c r="Q540" s="46"/>
      <c r="R540" s="46"/>
      <c r="S540" s="46"/>
      <c r="T540" s="46"/>
      <c r="U540" s="46"/>
      <c r="V540" s="46"/>
      <c r="W540" s="46"/>
      <c r="X540" s="46"/>
      <c r="Y540" s="46"/>
      <c r="Z540" s="46"/>
    </row>
    <row r="541" ht="14.25" customHeight="1">
      <c r="A541" s="54"/>
      <c r="B541" s="51" t="s">
        <v>69</v>
      </c>
      <c r="C541" s="52">
        <v>46315.0</v>
      </c>
      <c r="D541" s="54"/>
      <c r="E541" s="51" t="s">
        <v>70</v>
      </c>
      <c r="F541" s="53" t="s">
        <v>71</v>
      </c>
      <c r="G541" s="46"/>
      <c r="H541" s="46"/>
      <c r="I541" s="46"/>
      <c r="J541" s="46"/>
      <c r="K541" s="46"/>
      <c r="L541" s="46"/>
      <c r="M541" s="46"/>
      <c r="N541" s="46"/>
      <c r="O541" s="46"/>
      <c r="P541" s="46"/>
      <c r="Q541" s="46"/>
      <c r="R541" s="46"/>
      <c r="S541" s="46"/>
      <c r="T541" s="46"/>
      <c r="U541" s="46"/>
      <c r="V541" s="46"/>
      <c r="W541" s="46"/>
      <c r="X541" s="46"/>
      <c r="Y541" s="46"/>
      <c r="Z541" s="46"/>
    </row>
    <row r="542" ht="14.25" customHeight="1">
      <c r="A542" s="55"/>
      <c r="B542" s="51" t="s">
        <v>66</v>
      </c>
      <c r="C542" s="49">
        <f>IF(C541="","",IF(AND(MONTH(C541)&gt;=1,MONTH(C541)&lt;=3),1,IF(AND(MONTH(C541)&gt;=4,MONTH(C541)&lt;=6),2,IF(AND(MONTH(C541)&gt;=7,MONTH(C541)&lt;=9),3,4))))</f>
        <v>4</v>
      </c>
      <c r="D542" s="55"/>
      <c r="E542" s="51" t="s">
        <v>72</v>
      </c>
      <c r="F542" s="53" t="s">
        <v>73</v>
      </c>
      <c r="G542" s="46"/>
      <c r="H542" s="46"/>
      <c r="I542" s="46"/>
      <c r="J542" s="46"/>
      <c r="K542" s="46"/>
      <c r="L542" s="46"/>
      <c r="M542" s="46"/>
      <c r="N542" s="46"/>
      <c r="O542" s="46"/>
      <c r="P542" s="46"/>
      <c r="Q542" s="46"/>
      <c r="R542" s="46"/>
      <c r="S542" s="46"/>
      <c r="T542" s="46"/>
      <c r="U542" s="46"/>
      <c r="V542" s="46"/>
      <c r="W542" s="46"/>
      <c r="X542" s="46"/>
      <c r="Y542" s="46"/>
      <c r="Z542" s="46"/>
    </row>
    <row r="543" ht="14.25" customHeight="1">
      <c r="A543" s="46"/>
      <c r="B543" s="46"/>
      <c r="C543" s="46"/>
      <c r="D543" s="46"/>
      <c r="E543" s="46"/>
      <c r="F543" s="46"/>
      <c r="G543" s="46"/>
      <c r="H543" s="46"/>
      <c r="I543" s="46"/>
      <c r="J543" s="46"/>
      <c r="K543" s="46"/>
      <c r="L543" s="46"/>
      <c r="M543" s="46"/>
      <c r="N543" s="46"/>
      <c r="O543" s="46"/>
      <c r="P543" s="46"/>
      <c r="Q543" s="46"/>
      <c r="R543" s="46"/>
      <c r="S543" s="46"/>
      <c r="T543" s="46"/>
      <c r="U543" s="46"/>
      <c r="V543" s="46"/>
      <c r="W543" s="46"/>
      <c r="X543" s="46"/>
      <c r="Y543" s="46"/>
      <c r="Z543" s="46"/>
    </row>
    <row r="544" ht="14.25" customHeight="1">
      <c r="A544" s="56" t="s">
        <v>74</v>
      </c>
      <c r="B544" s="56" t="s">
        <v>75</v>
      </c>
      <c r="C544" s="56" t="s">
        <v>76</v>
      </c>
      <c r="D544" s="56" t="s">
        <v>77</v>
      </c>
      <c r="E544" s="56" t="s">
        <v>78</v>
      </c>
      <c r="F544" s="56" t="s">
        <v>79</v>
      </c>
      <c r="G544" s="46"/>
      <c r="H544" s="46"/>
      <c r="I544" s="46"/>
      <c r="J544" s="46"/>
      <c r="K544" s="46"/>
      <c r="L544" s="46"/>
      <c r="M544" s="46"/>
      <c r="N544" s="46"/>
      <c r="O544" s="46"/>
      <c r="P544" s="46"/>
      <c r="Q544" s="46"/>
      <c r="R544" s="46"/>
      <c r="S544" s="46"/>
      <c r="T544" s="46"/>
      <c r="U544" s="46"/>
      <c r="V544" s="46"/>
      <c r="W544" s="46"/>
      <c r="X544" s="46"/>
      <c r="Y544" s="46"/>
      <c r="Z544" s="46"/>
    </row>
    <row r="545" ht="14.25" customHeight="1">
      <c r="A545" s="57">
        <v>1.511151E7</v>
      </c>
      <c r="B545" s="58" t="str">
        <f t="array" ref="B545">IFERROR(INDEX(UNSPSCDes,MATCH(INDIRECT(ADDRESS(ROW(),COLUMN()-1,4)),UNSPSCCode,0)),"")</f>
        <v>Gas licuado de petróleo</v>
      </c>
      <c r="C545" s="59" t="s">
        <v>113</v>
      </c>
      <c r="D545" s="60">
        <v>271.92</v>
      </c>
      <c r="E545" s="61">
        <v>170.0</v>
      </c>
      <c r="F545" s="62">
        <f t="shared" ref="F545:F552" si="30">INDIRECT(ADDRESS(ROW(),COLUMN()-2,4))*INDIRECT(ADDRESS(ROW(),COLUMN()-1,4))</f>
        <v>46226.4</v>
      </c>
      <c r="G545" s="46"/>
      <c r="H545" s="46"/>
      <c r="I545" s="46"/>
      <c r="J545" s="46"/>
      <c r="K545" s="46"/>
      <c r="L545" s="46"/>
      <c r="M545" s="46"/>
      <c r="N545" s="46"/>
      <c r="O545" s="46"/>
      <c r="P545" s="46"/>
      <c r="Q545" s="46"/>
      <c r="R545" s="46"/>
      <c r="S545" s="46"/>
      <c r="T545" s="46"/>
      <c r="U545" s="46"/>
      <c r="V545" s="46"/>
      <c r="W545" s="46"/>
      <c r="X545" s="46"/>
      <c r="Y545" s="46"/>
      <c r="Z545" s="46"/>
    </row>
    <row r="546" ht="14.25" customHeight="1">
      <c r="A546" s="57">
        <v>1.511151E7</v>
      </c>
      <c r="B546" s="58" t="str">
        <f t="array" ref="B546">IFERROR(INDEX(UNSPSCDes,MATCH(INDIRECT(ADDRESS(ROW(),COLUMN()-1,4)),UNSPSCCode,0)),"")</f>
        <v>Gas licuado de petróleo</v>
      </c>
      <c r="C546" s="59" t="s">
        <v>113</v>
      </c>
      <c r="D546" s="60">
        <v>271.92</v>
      </c>
      <c r="E546" s="61">
        <v>170.0</v>
      </c>
      <c r="F546" s="62">
        <f t="shared" si="30"/>
        <v>46226.4</v>
      </c>
      <c r="G546" s="46"/>
      <c r="H546" s="46"/>
      <c r="I546" s="46"/>
      <c r="J546" s="46"/>
      <c r="K546" s="46"/>
      <c r="L546" s="46"/>
      <c r="M546" s="46"/>
      <c r="N546" s="46"/>
      <c r="O546" s="46"/>
      <c r="P546" s="46"/>
      <c r="Q546" s="46"/>
      <c r="R546" s="46"/>
      <c r="S546" s="46"/>
      <c r="T546" s="46"/>
      <c r="U546" s="46"/>
      <c r="V546" s="46"/>
      <c r="W546" s="46"/>
      <c r="X546" s="46"/>
      <c r="Y546" s="46"/>
      <c r="Z546" s="46"/>
    </row>
    <row r="547" ht="14.25" customHeight="1">
      <c r="A547" s="57">
        <v>1.511151E7</v>
      </c>
      <c r="B547" s="58" t="str">
        <f t="array" ref="B547">IFERROR(INDEX(UNSPSCDes,MATCH(INDIRECT(ADDRESS(ROW(),COLUMN()-1,4)),UNSPSCCode,0)),"")</f>
        <v>Gas licuado de petróleo</v>
      </c>
      <c r="C547" s="59" t="s">
        <v>113</v>
      </c>
      <c r="D547" s="60">
        <v>272.98</v>
      </c>
      <c r="E547" s="61">
        <v>170.0</v>
      </c>
      <c r="F547" s="62">
        <f t="shared" si="30"/>
        <v>46406.6</v>
      </c>
      <c r="G547" s="46"/>
      <c r="H547" s="46"/>
      <c r="I547" s="46"/>
      <c r="J547" s="46"/>
      <c r="K547" s="46"/>
      <c r="L547" s="46"/>
      <c r="M547" s="46"/>
      <c r="N547" s="46"/>
      <c r="O547" s="46"/>
      <c r="P547" s="46"/>
      <c r="Q547" s="46"/>
      <c r="R547" s="46"/>
      <c r="S547" s="46"/>
      <c r="T547" s="46"/>
      <c r="U547" s="46"/>
      <c r="V547" s="46"/>
      <c r="W547" s="46"/>
      <c r="X547" s="46"/>
      <c r="Y547" s="46"/>
      <c r="Z547" s="46"/>
    </row>
    <row r="548" ht="14.25" customHeight="1">
      <c r="A548" s="57">
        <v>2.5172406E7</v>
      </c>
      <c r="B548" s="58" t="str">
        <f t="array" ref="B548">IFERROR(INDEX(UNSPSCDes,MATCH(INDIRECT(ADDRESS(ROW(),COLUMN()-1,4)),UNSPSCCode,0)),"")</f>
        <v>Tanques de combustible</v>
      </c>
      <c r="C548" s="59" t="s">
        <v>80</v>
      </c>
      <c r="D548" s="60">
        <v>3.9</v>
      </c>
      <c r="E548" s="61">
        <v>12000.0</v>
      </c>
      <c r="F548" s="62">
        <f t="shared" si="30"/>
        <v>46800</v>
      </c>
      <c r="G548" s="46"/>
      <c r="H548" s="46"/>
      <c r="I548" s="46"/>
      <c r="J548" s="46"/>
      <c r="K548" s="46"/>
      <c r="L548" s="46"/>
      <c r="M548" s="46"/>
      <c r="N548" s="46"/>
      <c r="O548" s="46"/>
      <c r="P548" s="46"/>
      <c r="Q548" s="46"/>
      <c r="R548" s="46"/>
      <c r="S548" s="46"/>
      <c r="T548" s="46"/>
      <c r="U548" s="46"/>
      <c r="V548" s="46"/>
      <c r="W548" s="46"/>
      <c r="X548" s="46"/>
      <c r="Y548" s="46"/>
      <c r="Z548" s="46"/>
    </row>
    <row r="549" ht="14.25" customHeight="1">
      <c r="A549" s="57">
        <v>4.0151532E7</v>
      </c>
      <c r="B549" s="58" t="str">
        <f t="array" ref="B549">IFERROR(INDEX(UNSPSCDes,MATCH(INDIRECT(ADDRESS(ROW(),COLUMN()-1,4)),UNSPSCCode,0)),"")</f>
        <v>Bombas de combustible</v>
      </c>
      <c r="C549" s="59" t="s">
        <v>80</v>
      </c>
      <c r="D549" s="60">
        <v>7.14</v>
      </c>
      <c r="E549" s="61">
        <v>6500.0</v>
      </c>
      <c r="F549" s="62">
        <f t="shared" si="30"/>
        <v>46410</v>
      </c>
      <c r="G549" s="46"/>
      <c r="H549" s="46"/>
      <c r="I549" s="46"/>
      <c r="J549" s="46"/>
      <c r="K549" s="46"/>
      <c r="L549" s="46"/>
      <c r="M549" s="46"/>
      <c r="N549" s="46"/>
      <c r="O549" s="46"/>
      <c r="P549" s="46"/>
      <c r="Q549" s="46"/>
      <c r="R549" s="46"/>
      <c r="S549" s="46"/>
      <c r="T549" s="46"/>
      <c r="U549" s="46"/>
      <c r="V549" s="46"/>
      <c r="W549" s="46"/>
      <c r="X549" s="46"/>
      <c r="Y549" s="46"/>
      <c r="Z549" s="46"/>
    </row>
    <row r="550" ht="14.25" customHeight="1">
      <c r="A550" s="57">
        <v>4.0161513E7</v>
      </c>
      <c r="B550" s="58" t="str">
        <f t="array" ref="B550">IFERROR(INDEX(UNSPSCDes,MATCH(INDIRECT(ADDRESS(ROW(),COLUMN()-1,4)),UNSPSCCode,0)),"")</f>
        <v>Filtros de combustible</v>
      </c>
      <c r="C550" s="59" t="s">
        <v>80</v>
      </c>
      <c r="D550" s="60">
        <v>51.56</v>
      </c>
      <c r="E550" s="61">
        <v>900.0</v>
      </c>
      <c r="F550" s="62">
        <f t="shared" si="30"/>
        <v>46404</v>
      </c>
      <c r="G550" s="46"/>
      <c r="H550" s="46"/>
      <c r="I550" s="46"/>
      <c r="J550" s="46"/>
      <c r="K550" s="46"/>
      <c r="L550" s="46"/>
      <c r="M550" s="46"/>
      <c r="N550" s="46"/>
      <c r="O550" s="46"/>
      <c r="P550" s="46"/>
      <c r="Q550" s="46"/>
      <c r="R550" s="46"/>
      <c r="S550" s="46"/>
      <c r="T550" s="46"/>
      <c r="U550" s="46"/>
      <c r="V550" s="46"/>
      <c r="W550" s="46"/>
      <c r="X550" s="46"/>
      <c r="Y550" s="46"/>
      <c r="Z550" s="46"/>
    </row>
    <row r="551" ht="14.25" customHeight="1">
      <c r="A551" s="57">
        <v>4.0161513E7</v>
      </c>
      <c r="B551" s="58" t="str">
        <f t="array" ref="B551">IFERROR(INDEX(UNSPSCDes,MATCH(INDIRECT(ADDRESS(ROW(),COLUMN()-1,4)),UNSPSCCode,0)),"")</f>
        <v>Filtros de combustible</v>
      </c>
      <c r="C551" s="59" t="s">
        <v>80</v>
      </c>
      <c r="D551" s="60">
        <v>51.56</v>
      </c>
      <c r="E551" s="61">
        <v>900.0</v>
      </c>
      <c r="F551" s="62">
        <f t="shared" si="30"/>
        <v>46404</v>
      </c>
      <c r="G551" s="46"/>
      <c r="H551" s="46"/>
      <c r="I551" s="46"/>
      <c r="J551" s="46"/>
      <c r="K551" s="46"/>
      <c r="L551" s="46"/>
      <c r="M551" s="46"/>
      <c r="N551" s="46"/>
      <c r="O551" s="46"/>
      <c r="P551" s="46"/>
      <c r="Q551" s="46"/>
      <c r="R551" s="46"/>
      <c r="S551" s="46"/>
      <c r="T551" s="46"/>
      <c r="U551" s="46"/>
      <c r="V551" s="46"/>
      <c r="W551" s="46"/>
      <c r="X551" s="46"/>
      <c r="Y551" s="46"/>
      <c r="Z551" s="46"/>
    </row>
    <row r="552" ht="14.25" customHeight="1">
      <c r="A552" s="57">
        <v>1.511151E7</v>
      </c>
      <c r="B552" s="58" t="str">
        <f t="array" ref="B552">IFERROR(INDEX(UNSPSCDes,MATCH(INDIRECT(ADDRESS(ROW(),COLUMN()-1,4)),UNSPSCCode,0)),"")</f>
        <v>Gas licuado de petróleo</v>
      </c>
      <c r="C552" s="59" t="s">
        <v>113</v>
      </c>
      <c r="D552" s="60">
        <v>272.78</v>
      </c>
      <c r="E552" s="61">
        <v>170.0</v>
      </c>
      <c r="F552" s="62">
        <f t="shared" si="30"/>
        <v>46372.6</v>
      </c>
      <c r="G552" s="46"/>
      <c r="H552" s="46"/>
      <c r="I552" s="46"/>
      <c r="J552" s="46"/>
      <c r="K552" s="46"/>
      <c r="L552" s="46"/>
      <c r="M552" s="46"/>
      <c r="N552" s="46"/>
      <c r="O552" s="46"/>
      <c r="P552" s="46"/>
      <c r="Q552" s="46"/>
      <c r="R552" s="46"/>
      <c r="S552" s="46"/>
      <c r="T552" s="46"/>
      <c r="U552" s="46"/>
      <c r="V552" s="46"/>
      <c r="W552" s="46"/>
      <c r="X552" s="46"/>
      <c r="Y552" s="46"/>
      <c r="Z552" s="46"/>
    </row>
    <row r="553" ht="14.25" customHeight="1">
      <c r="A553" s="57"/>
      <c r="B553" s="58"/>
      <c r="C553" s="59"/>
      <c r="D553" s="60"/>
      <c r="E553" s="61" t="s">
        <v>84</v>
      </c>
      <c r="F553" s="62">
        <f>SUM(F545:F552)</f>
        <v>371250</v>
      </c>
      <c r="G553" s="46"/>
      <c r="H553" s="46" t="str">
        <f>C538</f>
        <v>Bienes</v>
      </c>
      <c r="I553" s="46" t="str">
        <f>E538</f>
        <v>No</v>
      </c>
      <c r="J553" s="46" t="str">
        <f>D538</f>
        <v>Compras Menores</v>
      </c>
      <c r="K553" s="46"/>
      <c r="L553" s="46"/>
      <c r="M553" s="46"/>
      <c r="N553" s="46"/>
      <c r="O553" s="46"/>
      <c r="P553" s="46"/>
      <c r="Q553" s="46"/>
      <c r="R553" s="46"/>
      <c r="S553" s="46"/>
      <c r="T553" s="46"/>
      <c r="U553" s="46"/>
      <c r="V553" s="46"/>
      <c r="W553" s="46"/>
      <c r="X553" s="46"/>
      <c r="Y553" s="46"/>
      <c r="Z553" s="46"/>
    </row>
    <row r="554" ht="14.25" customHeight="1">
      <c r="A554" s="46"/>
      <c r="B554" s="46"/>
      <c r="C554" s="46"/>
      <c r="D554" s="46"/>
      <c r="E554" s="46"/>
      <c r="F554" s="46"/>
      <c r="G554" s="46"/>
      <c r="H554" s="46"/>
      <c r="I554" s="46"/>
      <c r="J554" s="46"/>
      <c r="K554" s="46"/>
      <c r="L554" s="46"/>
      <c r="M554" s="46"/>
      <c r="N554" s="46"/>
      <c r="O554" s="46"/>
      <c r="P554" s="46"/>
      <c r="Q554" s="46"/>
      <c r="R554" s="46"/>
      <c r="S554" s="46"/>
      <c r="T554" s="46"/>
      <c r="U554" s="46"/>
      <c r="V554" s="46"/>
      <c r="W554" s="46"/>
      <c r="X554" s="46"/>
      <c r="Y554" s="46"/>
      <c r="Z554" s="46"/>
    </row>
    <row r="555" ht="14.25" customHeight="1">
      <c r="A555" s="47" t="s">
        <v>50</v>
      </c>
      <c r="B555" s="47" t="s">
        <v>51</v>
      </c>
      <c r="C555" s="47" t="s">
        <v>52</v>
      </c>
      <c r="D555" s="47" t="s">
        <v>53</v>
      </c>
      <c r="E555" s="47" t="s">
        <v>54</v>
      </c>
      <c r="F555" s="47" t="s">
        <v>55</v>
      </c>
      <c r="G555" s="46"/>
      <c r="H555" s="46"/>
      <c r="I555" s="46"/>
      <c r="J555" s="46"/>
      <c r="K555" s="46"/>
      <c r="L555" s="46"/>
      <c r="M555" s="46"/>
      <c r="N555" s="46"/>
      <c r="O555" s="46"/>
      <c r="P555" s="46"/>
      <c r="Q555" s="46"/>
      <c r="R555" s="46"/>
      <c r="S555" s="46"/>
      <c r="T555" s="46"/>
      <c r="U555" s="46"/>
      <c r="V555" s="46"/>
      <c r="W555" s="46"/>
      <c r="X555" s="46"/>
      <c r="Y555" s="46"/>
      <c r="Z555" s="46"/>
    </row>
    <row r="556" ht="14.25" customHeight="1">
      <c r="A556" s="48" t="s">
        <v>149</v>
      </c>
      <c r="B556" s="48" t="s">
        <v>150</v>
      </c>
      <c r="C556" s="48" t="s">
        <v>58</v>
      </c>
      <c r="D556" s="48" t="s">
        <v>59</v>
      </c>
      <c r="E556" s="48" t="s">
        <v>60</v>
      </c>
      <c r="F556" s="49"/>
      <c r="G556" s="46"/>
      <c r="H556" s="46"/>
      <c r="I556" s="46"/>
      <c r="J556" s="46"/>
      <c r="K556" s="46"/>
      <c r="L556" s="46"/>
      <c r="M556" s="46"/>
      <c r="N556" s="46"/>
      <c r="O556" s="46"/>
      <c r="P556" s="46"/>
      <c r="Q556" s="46"/>
      <c r="R556" s="46"/>
      <c r="S556" s="46"/>
      <c r="T556" s="46"/>
      <c r="U556" s="46"/>
      <c r="V556" s="46"/>
      <c r="W556" s="46"/>
      <c r="X556" s="46"/>
      <c r="Y556" s="46"/>
      <c r="Z556" s="46"/>
    </row>
    <row r="557" ht="14.25" customHeight="1">
      <c r="A557" s="50" t="s">
        <v>61</v>
      </c>
      <c r="B557" s="51" t="s">
        <v>62</v>
      </c>
      <c r="C557" s="52">
        <v>46122.0</v>
      </c>
      <c r="D557" s="50" t="s">
        <v>63</v>
      </c>
      <c r="E557" s="51" t="s">
        <v>64</v>
      </c>
      <c r="F557" s="53" t="s">
        <v>65</v>
      </c>
      <c r="G557" s="46"/>
      <c r="H557" s="46"/>
      <c r="I557" s="46"/>
      <c r="J557" s="46"/>
      <c r="K557" s="46"/>
      <c r="L557" s="46"/>
      <c r="M557" s="46"/>
      <c r="N557" s="46"/>
      <c r="O557" s="46"/>
      <c r="P557" s="46"/>
      <c r="Q557" s="46"/>
      <c r="R557" s="46"/>
      <c r="S557" s="46"/>
      <c r="T557" s="46"/>
      <c r="U557" s="46"/>
      <c r="V557" s="46"/>
      <c r="W557" s="46"/>
      <c r="X557" s="46"/>
      <c r="Y557" s="46"/>
      <c r="Z557" s="46"/>
    </row>
    <row r="558" ht="14.25" customHeight="1">
      <c r="A558" s="54"/>
      <c r="B558" s="51" t="s">
        <v>66</v>
      </c>
      <c r="C558" s="49">
        <f>IF(C557="","",IF(AND(MONTH(C557)&gt;=1,MONTH(C557)&lt;=3),1,IF(AND(MONTH(C557)&gt;=4,MONTH(C557)&lt;=6),2,IF(AND(MONTH(C557)&gt;=7,MONTH(C557)&lt;=9),3,4))))</f>
        <v>2</v>
      </c>
      <c r="D558" s="54"/>
      <c r="E558" s="51" t="s">
        <v>67</v>
      </c>
      <c r="F558" s="53" t="s">
        <v>68</v>
      </c>
      <c r="G558" s="46"/>
      <c r="H558" s="46"/>
      <c r="I558" s="46"/>
      <c r="J558" s="46"/>
      <c r="K558" s="46"/>
      <c r="L558" s="46"/>
      <c r="M558" s="46"/>
      <c r="N558" s="46"/>
      <c r="O558" s="46"/>
      <c r="P558" s="46"/>
      <c r="Q558" s="46"/>
      <c r="R558" s="46"/>
      <c r="S558" s="46"/>
      <c r="T558" s="46"/>
      <c r="U558" s="46"/>
      <c r="V558" s="46"/>
      <c r="W558" s="46"/>
      <c r="X558" s="46"/>
      <c r="Y558" s="46"/>
      <c r="Z558" s="46"/>
    </row>
    <row r="559" ht="14.25" customHeight="1">
      <c r="A559" s="54"/>
      <c r="B559" s="51" t="s">
        <v>69</v>
      </c>
      <c r="C559" s="52">
        <v>46132.0</v>
      </c>
      <c r="D559" s="54"/>
      <c r="E559" s="51" t="s">
        <v>70</v>
      </c>
      <c r="F559" s="53" t="s">
        <v>71</v>
      </c>
      <c r="G559" s="46"/>
      <c r="H559" s="46"/>
      <c r="I559" s="46"/>
      <c r="J559" s="46"/>
      <c r="K559" s="46"/>
      <c r="L559" s="46"/>
      <c r="M559" s="46"/>
      <c r="N559" s="46"/>
      <c r="O559" s="46"/>
      <c r="P559" s="46"/>
      <c r="Q559" s="46"/>
      <c r="R559" s="46"/>
      <c r="S559" s="46"/>
      <c r="T559" s="46"/>
      <c r="U559" s="46"/>
      <c r="V559" s="46"/>
      <c r="W559" s="46"/>
      <c r="X559" s="46"/>
      <c r="Y559" s="46"/>
      <c r="Z559" s="46"/>
    </row>
    <row r="560" ht="14.25" customHeight="1">
      <c r="A560" s="55"/>
      <c r="B560" s="51" t="s">
        <v>66</v>
      </c>
      <c r="C560" s="49">
        <f>IF(C559="","",IF(AND(MONTH(C559)&gt;=1,MONTH(C559)&lt;=3),1,IF(AND(MONTH(C559)&gt;=4,MONTH(C559)&lt;=6),2,IF(AND(MONTH(C559)&gt;=7,MONTH(C559)&lt;=9),3,4))))</f>
        <v>2</v>
      </c>
      <c r="D560" s="55"/>
      <c r="E560" s="51" t="s">
        <v>72</v>
      </c>
      <c r="F560" s="53" t="s">
        <v>73</v>
      </c>
      <c r="G560" s="46"/>
      <c r="H560" s="46"/>
      <c r="I560" s="46"/>
      <c r="J560" s="46"/>
      <c r="K560" s="46"/>
      <c r="L560" s="46"/>
      <c r="M560" s="46"/>
      <c r="N560" s="46"/>
      <c r="O560" s="46"/>
      <c r="P560" s="46"/>
      <c r="Q560" s="46"/>
      <c r="R560" s="46"/>
      <c r="S560" s="46"/>
      <c r="T560" s="46"/>
      <c r="U560" s="46"/>
      <c r="V560" s="46"/>
      <c r="W560" s="46"/>
      <c r="X560" s="46"/>
      <c r="Y560" s="46"/>
      <c r="Z560" s="46"/>
    </row>
    <row r="561" ht="14.25" customHeight="1">
      <c r="A561" s="46"/>
      <c r="B561" s="46"/>
      <c r="C561" s="46"/>
      <c r="D561" s="46"/>
      <c r="E561" s="46"/>
      <c r="F561" s="46"/>
      <c r="G561" s="46"/>
      <c r="H561" s="46"/>
      <c r="I561" s="46"/>
      <c r="J561" s="46"/>
      <c r="K561" s="46"/>
      <c r="L561" s="46"/>
      <c r="M561" s="46"/>
      <c r="N561" s="46"/>
      <c r="O561" s="46"/>
      <c r="P561" s="46"/>
      <c r="Q561" s="46"/>
      <c r="R561" s="46"/>
      <c r="S561" s="46"/>
      <c r="T561" s="46"/>
      <c r="U561" s="46"/>
      <c r="V561" s="46"/>
      <c r="W561" s="46"/>
      <c r="X561" s="46"/>
      <c r="Y561" s="46"/>
      <c r="Z561" s="46"/>
    </row>
    <row r="562" ht="14.25" customHeight="1">
      <c r="A562" s="56" t="s">
        <v>74</v>
      </c>
      <c r="B562" s="56" t="s">
        <v>75</v>
      </c>
      <c r="C562" s="56" t="s">
        <v>76</v>
      </c>
      <c r="D562" s="56" t="s">
        <v>77</v>
      </c>
      <c r="E562" s="56" t="s">
        <v>78</v>
      </c>
      <c r="F562" s="56" t="s">
        <v>79</v>
      </c>
      <c r="G562" s="46"/>
      <c r="H562" s="46"/>
      <c r="I562" s="46"/>
      <c r="J562" s="46"/>
      <c r="K562" s="46"/>
      <c r="L562" s="46"/>
      <c r="M562" s="46"/>
      <c r="N562" s="46"/>
      <c r="O562" s="46"/>
      <c r="P562" s="46"/>
      <c r="Q562" s="46"/>
      <c r="R562" s="46"/>
      <c r="S562" s="46"/>
      <c r="T562" s="46"/>
      <c r="U562" s="46"/>
      <c r="V562" s="46"/>
      <c r="W562" s="46"/>
      <c r="X562" s="46"/>
      <c r="Y562" s="46"/>
      <c r="Z562" s="46"/>
    </row>
    <row r="563" ht="14.25" customHeight="1">
      <c r="A563" s="57">
        <v>1.5121501E7</v>
      </c>
      <c r="B563" s="58" t="str">
        <f t="array" ref="B563">IFERROR(INDEX(UNSPSCDes,MATCH(INDIRECT(ADDRESS(ROW(),COLUMN()-1,4)),UNSPSCCode,0)),"")</f>
        <v>Aceite motor</v>
      </c>
      <c r="C563" s="59" t="s">
        <v>124</v>
      </c>
      <c r="D563" s="60">
        <v>8.67</v>
      </c>
      <c r="E563" s="61">
        <v>450.0</v>
      </c>
      <c r="F563" s="62">
        <f t="shared" ref="F563:F570" si="31">INDIRECT(ADDRESS(ROW(),COLUMN()-2,4))*INDIRECT(ADDRESS(ROW(),COLUMN()-1,4))</f>
        <v>3901.5</v>
      </c>
      <c r="G563" s="46"/>
      <c r="H563" s="46"/>
      <c r="I563" s="46"/>
      <c r="J563" s="46"/>
      <c r="K563" s="46"/>
      <c r="L563" s="46"/>
      <c r="M563" s="46"/>
      <c r="N563" s="46"/>
      <c r="O563" s="46"/>
      <c r="P563" s="46"/>
      <c r="Q563" s="46"/>
      <c r="R563" s="46"/>
      <c r="S563" s="46"/>
      <c r="T563" s="46"/>
      <c r="U563" s="46"/>
      <c r="V563" s="46"/>
      <c r="W563" s="46"/>
      <c r="X563" s="46"/>
      <c r="Y563" s="46"/>
      <c r="Z563" s="46"/>
    </row>
    <row r="564" ht="14.25" customHeight="1">
      <c r="A564" s="57">
        <v>1.512152E7</v>
      </c>
      <c r="B564" s="58" t="str">
        <f t="array" ref="B564">IFERROR(INDEX(UNSPSCDes,MATCH(INDIRECT(ADDRESS(ROW(),COLUMN()-1,4)),UNSPSCCode,0)),"")</f>
        <v>Lubricantes de propósito general</v>
      </c>
      <c r="C564" s="59" t="s">
        <v>80</v>
      </c>
      <c r="D564" s="60">
        <v>6.52</v>
      </c>
      <c r="E564" s="61">
        <v>600.0</v>
      </c>
      <c r="F564" s="62">
        <f t="shared" si="31"/>
        <v>3912</v>
      </c>
      <c r="G564" s="46"/>
      <c r="H564" s="46"/>
      <c r="I564" s="46"/>
      <c r="J564" s="46"/>
      <c r="K564" s="46"/>
      <c r="L564" s="46"/>
      <c r="M564" s="46"/>
      <c r="N564" s="46"/>
      <c r="O564" s="46"/>
      <c r="P564" s="46"/>
      <c r="Q564" s="46"/>
      <c r="R564" s="46"/>
      <c r="S564" s="46"/>
      <c r="T564" s="46"/>
      <c r="U564" s="46"/>
      <c r="V564" s="46"/>
      <c r="W564" s="46"/>
      <c r="X564" s="46"/>
      <c r="Y564" s="46"/>
      <c r="Z564" s="46"/>
    </row>
    <row r="565" ht="14.25" customHeight="1">
      <c r="A565" s="57">
        <v>1.5121514E7</v>
      </c>
      <c r="B565" s="58" t="str">
        <f t="array" ref="B565">IFERROR(INDEX(UNSPSCDes,MATCH(INDIRECT(ADDRESS(ROW(),COLUMN()-1,4)),UNSPSCCode,0)),"")</f>
        <v>Lubricantes espray</v>
      </c>
      <c r="C565" s="59" t="s">
        <v>80</v>
      </c>
      <c r="D565" s="60">
        <v>11.16</v>
      </c>
      <c r="E565" s="61">
        <v>350.0</v>
      </c>
      <c r="F565" s="62">
        <f t="shared" si="31"/>
        <v>3906</v>
      </c>
      <c r="G565" s="46"/>
      <c r="H565" s="46"/>
      <c r="I565" s="46"/>
      <c r="J565" s="46"/>
      <c r="K565" s="46"/>
      <c r="L565" s="46"/>
      <c r="M565" s="46"/>
      <c r="N565" s="46"/>
      <c r="O565" s="46"/>
      <c r="P565" s="46"/>
      <c r="Q565" s="46"/>
      <c r="R565" s="46"/>
      <c r="S565" s="46"/>
      <c r="T565" s="46"/>
      <c r="U565" s="46"/>
      <c r="V565" s="46"/>
      <c r="W565" s="46"/>
      <c r="X565" s="46"/>
      <c r="Y565" s="46"/>
      <c r="Z565" s="46"/>
    </row>
    <row r="566" ht="14.25" customHeight="1">
      <c r="A566" s="57">
        <v>1.5121806E7</v>
      </c>
      <c r="B566" s="58" t="str">
        <f t="array" ref="B566">IFERROR(INDEX(UNSPSCDes,MATCH(INDIRECT(ADDRESS(ROW(),COLUMN()-1,4)),UNSPSCCode,0)),"")</f>
        <v>Aceites penetrantes</v>
      </c>
      <c r="C566" s="59" t="s">
        <v>80</v>
      </c>
      <c r="D566" s="60">
        <v>13.02</v>
      </c>
      <c r="E566" s="61">
        <v>300.0</v>
      </c>
      <c r="F566" s="62">
        <f t="shared" si="31"/>
        <v>3906</v>
      </c>
      <c r="G566" s="46"/>
      <c r="H566" s="46"/>
      <c r="I566" s="46"/>
      <c r="J566" s="46"/>
      <c r="K566" s="46"/>
      <c r="L566" s="46"/>
      <c r="M566" s="46"/>
      <c r="N566" s="46"/>
      <c r="O566" s="46"/>
      <c r="P566" s="46"/>
      <c r="Q566" s="46"/>
      <c r="R566" s="46"/>
      <c r="S566" s="46"/>
      <c r="T566" s="46"/>
      <c r="U566" s="46"/>
      <c r="V566" s="46"/>
      <c r="W566" s="46"/>
      <c r="X566" s="46"/>
      <c r="Y566" s="46"/>
      <c r="Z566" s="46"/>
    </row>
    <row r="567" ht="14.25" customHeight="1">
      <c r="A567" s="57">
        <v>1.5121902E7</v>
      </c>
      <c r="B567" s="58" t="str">
        <f t="array" ref="B567">IFERROR(INDEX(UNSPSCDes,MATCH(INDIRECT(ADDRESS(ROW(),COLUMN()-1,4)),UNSPSCCode,0)),"")</f>
        <v>Grasa</v>
      </c>
      <c r="C567" s="59" t="s">
        <v>81</v>
      </c>
      <c r="D567" s="60">
        <v>15.63</v>
      </c>
      <c r="E567" s="61">
        <v>250.0</v>
      </c>
      <c r="F567" s="62">
        <f t="shared" si="31"/>
        <v>3907.5</v>
      </c>
      <c r="G567" s="46"/>
      <c r="H567" s="46"/>
      <c r="I567" s="46"/>
      <c r="J567" s="46"/>
      <c r="K567" s="46"/>
      <c r="L567" s="46"/>
      <c r="M567" s="46"/>
      <c r="N567" s="46"/>
      <c r="O567" s="46"/>
      <c r="P567" s="46"/>
      <c r="Q567" s="46"/>
      <c r="R567" s="46"/>
      <c r="S567" s="46"/>
      <c r="T567" s="46"/>
      <c r="U567" s="46"/>
      <c r="V567" s="46"/>
      <c r="W567" s="46"/>
      <c r="X567" s="46"/>
      <c r="Y567" s="46"/>
      <c r="Z567" s="46"/>
    </row>
    <row r="568" ht="14.25" customHeight="1">
      <c r="A568" s="57">
        <v>1.5121901E7</v>
      </c>
      <c r="B568" s="58" t="str">
        <f t="array" ref="B568">IFERROR(INDEX(UNSPSCDes,MATCH(INDIRECT(ADDRESS(ROW(),COLUMN()-1,4)),UNSPSCCode,0)),"")</f>
        <v>Grasa de silicona</v>
      </c>
      <c r="C568" s="59" t="s">
        <v>81</v>
      </c>
      <c r="D568" s="60">
        <v>11.16</v>
      </c>
      <c r="E568" s="61">
        <v>350.0</v>
      </c>
      <c r="F568" s="62">
        <f t="shared" si="31"/>
        <v>3906</v>
      </c>
      <c r="G568" s="46"/>
      <c r="H568" s="46"/>
      <c r="I568" s="46"/>
      <c r="J568" s="46"/>
      <c r="K568" s="46"/>
      <c r="L568" s="46"/>
      <c r="M568" s="46"/>
      <c r="N568" s="46"/>
      <c r="O568" s="46"/>
      <c r="P568" s="46"/>
      <c r="Q568" s="46"/>
      <c r="R568" s="46"/>
      <c r="S568" s="46"/>
      <c r="T568" s="46"/>
      <c r="U568" s="46"/>
      <c r="V568" s="46"/>
      <c r="W568" s="46"/>
      <c r="X568" s="46"/>
      <c r="Y568" s="46"/>
      <c r="Z568" s="46"/>
    </row>
    <row r="569" ht="14.25" customHeight="1">
      <c r="A569" s="57">
        <v>1.5121517E7</v>
      </c>
      <c r="B569" s="58" t="str">
        <f t="array" ref="B569">IFERROR(INDEX(UNSPSCDes,MATCH(INDIRECT(ADDRESS(ROW(),COLUMN()-1,4)),UNSPSCCode,0)),"")</f>
        <v>Jabones lubricantes</v>
      </c>
      <c r="C569" s="59" t="s">
        <v>80</v>
      </c>
      <c r="D569" s="60">
        <v>19.53</v>
      </c>
      <c r="E569" s="61">
        <v>200.0</v>
      </c>
      <c r="F569" s="62">
        <f t="shared" si="31"/>
        <v>3906</v>
      </c>
      <c r="G569" s="46"/>
      <c r="H569" s="46"/>
      <c r="I569" s="46"/>
      <c r="J569" s="46"/>
      <c r="K569" s="46"/>
      <c r="L569" s="46"/>
      <c r="M569" s="46"/>
      <c r="N569" s="46"/>
      <c r="O569" s="46"/>
      <c r="P569" s="46"/>
      <c r="Q569" s="46"/>
      <c r="R569" s="46"/>
      <c r="S569" s="46"/>
      <c r="T569" s="46"/>
      <c r="U569" s="46"/>
      <c r="V569" s="46"/>
      <c r="W569" s="46"/>
      <c r="X569" s="46"/>
      <c r="Y569" s="46"/>
      <c r="Z569" s="46"/>
    </row>
    <row r="570" ht="14.25" customHeight="1">
      <c r="A570" s="57">
        <v>1.5121513E7</v>
      </c>
      <c r="B570" s="58" t="str">
        <f t="array" ref="B570">IFERROR(INDEX(UNSPSCDes,MATCH(INDIRECT(ADDRESS(ROW(),COLUMN()-1,4)),UNSPSCCode,0)),"")</f>
        <v>Lubricantes de grafito</v>
      </c>
      <c r="C570" s="59" t="s">
        <v>80</v>
      </c>
      <c r="D570" s="60">
        <v>7.81</v>
      </c>
      <c r="E570" s="61">
        <v>500.0</v>
      </c>
      <c r="F570" s="62">
        <f t="shared" si="31"/>
        <v>3905</v>
      </c>
      <c r="G570" s="46"/>
      <c r="H570" s="46"/>
      <c r="I570" s="46"/>
      <c r="J570" s="46"/>
      <c r="K570" s="46"/>
      <c r="L570" s="46"/>
      <c r="M570" s="46"/>
      <c r="N570" s="46"/>
      <c r="O570" s="46"/>
      <c r="P570" s="46"/>
      <c r="Q570" s="46"/>
      <c r="R570" s="46"/>
      <c r="S570" s="46"/>
      <c r="T570" s="46"/>
      <c r="U570" s="46"/>
      <c r="V570" s="46"/>
      <c r="W570" s="46"/>
      <c r="X570" s="46"/>
      <c r="Y570" s="46"/>
      <c r="Z570" s="46"/>
    </row>
    <row r="571" ht="14.25" customHeight="1">
      <c r="A571" s="57"/>
      <c r="B571" s="58"/>
      <c r="C571" s="59"/>
      <c r="D571" s="60"/>
      <c r="E571" s="61" t="s">
        <v>84</v>
      </c>
      <c r="F571" s="62">
        <f>SUM(F563:F570)</f>
        <v>31250</v>
      </c>
      <c r="G571" s="46"/>
      <c r="H571" s="46" t="str">
        <f>C556</f>
        <v>Bienes</v>
      </c>
      <c r="I571" s="46" t="str">
        <f>E556</f>
        <v>No</v>
      </c>
      <c r="J571" s="46" t="str">
        <f>D556</f>
        <v>Compras Menores</v>
      </c>
      <c r="K571" s="46"/>
      <c r="L571" s="46"/>
      <c r="M571" s="46"/>
      <c r="N571" s="46"/>
      <c r="O571" s="46"/>
      <c r="P571" s="46"/>
      <c r="Q571" s="46"/>
      <c r="R571" s="46"/>
      <c r="S571" s="46"/>
      <c r="T571" s="46"/>
      <c r="U571" s="46"/>
      <c r="V571" s="46"/>
      <c r="W571" s="46"/>
      <c r="X571" s="46"/>
      <c r="Y571" s="46"/>
      <c r="Z571" s="46"/>
    </row>
    <row r="572" ht="14.25" customHeight="1">
      <c r="A572" s="46"/>
      <c r="B572" s="46"/>
      <c r="C572" s="46"/>
      <c r="D572" s="46"/>
      <c r="E572" s="46"/>
      <c r="F572" s="46"/>
      <c r="G572" s="46"/>
      <c r="H572" s="46"/>
      <c r="I572" s="46"/>
      <c r="J572" s="46"/>
      <c r="K572" s="46"/>
      <c r="L572" s="46"/>
      <c r="M572" s="46"/>
      <c r="N572" s="46"/>
      <c r="O572" s="46"/>
      <c r="P572" s="46"/>
      <c r="Q572" s="46"/>
      <c r="R572" s="46"/>
      <c r="S572" s="46"/>
      <c r="T572" s="46"/>
      <c r="U572" s="46"/>
      <c r="V572" s="46"/>
      <c r="W572" s="46"/>
      <c r="X572" s="46"/>
      <c r="Y572" s="46"/>
      <c r="Z572" s="46"/>
    </row>
    <row r="573" ht="14.25" customHeight="1">
      <c r="A573" s="47" t="s">
        <v>50</v>
      </c>
      <c r="B573" s="47" t="s">
        <v>51</v>
      </c>
      <c r="C573" s="47" t="s">
        <v>52</v>
      </c>
      <c r="D573" s="47" t="s">
        <v>53</v>
      </c>
      <c r="E573" s="47" t="s">
        <v>54</v>
      </c>
      <c r="F573" s="47" t="s">
        <v>55</v>
      </c>
      <c r="G573" s="46"/>
      <c r="H573" s="46"/>
      <c r="I573" s="46"/>
      <c r="J573" s="46"/>
      <c r="K573" s="46"/>
      <c r="L573" s="46"/>
      <c r="M573" s="46"/>
      <c r="N573" s="46"/>
      <c r="O573" s="46"/>
      <c r="P573" s="46"/>
      <c r="Q573" s="46"/>
      <c r="R573" s="46"/>
      <c r="S573" s="46"/>
      <c r="T573" s="46"/>
      <c r="U573" s="46"/>
      <c r="V573" s="46"/>
      <c r="W573" s="46"/>
      <c r="X573" s="46"/>
      <c r="Y573" s="46"/>
      <c r="Z573" s="46"/>
    </row>
    <row r="574" ht="14.25" customHeight="1">
      <c r="A574" s="48" t="s">
        <v>151</v>
      </c>
      <c r="B574" s="48" t="s">
        <v>152</v>
      </c>
      <c r="C574" s="48" t="s">
        <v>58</v>
      </c>
      <c r="D574" s="48" t="s">
        <v>59</v>
      </c>
      <c r="E574" s="48" t="s">
        <v>60</v>
      </c>
      <c r="F574" s="49"/>
      <c r="G574" s="46"/>
      <c r="H574" s="46"/>
      <c r="I574" s="46"/>
      <c r="J574" s="46"/>
      <c r="K574" s="46"/>
      <c r="L574" s="46"/>
      <c r="M574" s="46"/>
      <c r="N574" s="46"/>
      <c r="O574" s="46"/>
      <c r="P574" s="46"/>
      <c r="Q574" s="46"/>
      <c r="R574" s="46"/>
      <c r="S574" s="46"/>
      <c r="T574" s="46"/>
      <c r="U574" s="46"/>
      <c r="V574" s="46"/>
      <c r="W574" s="46"/>
      <c r="X574" s="46"/>
      <c r="Y574" s="46"/>
      <c r="Z574" s="46"/>
    </row>
    <row r="575" ht="14.25" customHeight="1">
      <c r="A575" s="50" t="s">
        <v>61</v>
      </c>
      <c r="B575" s="51" t="s">
        <v>62</v>
      </c>
      <c r="C575" s="52">
        <v>46305.0</v>
      </c>
      <c r="D575" s="50" t="s">
        <v>63</v>
      </c>
      <c r="E575" s="51" t="s">
        <v>64</v>
      </c>
      <c r="F575" s="53" t="s">
        <v>65</v>
      </c>
      <c r="G575" s="46"/>
      <c r="H575" s="46"/>
      <c r="I575" s="46"/>
      <c r="J575" s="46"/>
      <c r="K575" s="46"/>
      <c r="L575" s="46"/>
      <c r="M575" s="46"/>
      <c r="N575" s="46"/>
      <c r="O575" s="46"/>
      <c r="P575" s="46"/>
      <c r="Q575" s="46"/>
      <c r="R575" s="46"/>
      <c r="S575" s="46"/>
      <c r="T575" s="46"/>
      <c r="U575" s="46"/>
      <c r="V575" s="46"/>
      <c r="W575" s="46"/>
      <c r="X575" s="46"/>
      <c r="Y575" s="46"/>
      <c r="Z575" s="46"/>
    </row>
    <row r="576" ht="14.25" customHeight="1">
      <c r="A576" s="54"/>
      <c r="B576" s="51" t="s">
        <v>66</v>
      </c>
      <c r="C576" s="49">
        <f>IF(C575="","",IF(AND(MONTH(C575)&gt;=1,MONTH(C575)&lt;=3),1,IF(AND(MONTH(C575)&gt;=4,MONTH(C575)&lt;=6),2,IF(AND(MONTH(C575)&gt;=7,MONTH(C575)&lt;=9),3,4))))</f>
        <v>4</v>
      </c>
      <c r="D576" s="54"/>
      <c r="E576" s="51" t="s">
        <v>67</v>
      </c>
      <c r="F576" s="53" t="s">
        <v>68</v>
      </c>
      <c r="G576" s="46"/>
      <c r="H576" s="46"/>
      <c r="I576" s="46"/>
      <c r="J576" s="46"/>
      <c r="K576" s="46"/>
      <c r="L576" s="46"/>
      <c r="M576" s="46"/>
      <c r="N576" s="46"/>
      <c r="O576" s="46"/>
      <c r="P576" s="46"/>
      <c r="Q576" s="46"/>
      <c r="R576" s="46"/>
      <c r="S576" s="46"/>
      <c r="T576" s="46"/>
      <c r="U576" s="46"/>
      <c r="V576" s="46"/>
      <c r="W576" s="46"/>
      <c r="X576" s="46"/>
      <c r="Y576" s="46"/>
      <c r="Z576" s="46"/>
    </row>
    <row r="577" ht="14.25" customHeight="1">
      <c r="A577" s="54"/>
      <c r="B577" s="51" t="s">
        <v>69</v>
      </c>
      <c r="C577" s="52">
        <v>46315.0</v>
      </c>
      <c r="D577" s="54"/>
      <c r="E577" s="51" t="s">
        <v>70</v>
      </c>
      <c r="F577" s="53" t="s">
        <v>71</v>
      </c>
      <c r="G577" s="46"/>
      <c r="H577" s="46"/>
      <c r="I577" s="46"/>
      <c r="J577" s="46"/>
      <c r="K577" s="46"/>
      <c r="L577" s="46"/>
      <c r="M577" s="46"/>
      <c r="N577" s="46"/>
      <c r="O577" s="46"/>
      <c r="P577" s="46"/>
      <c r="Q577" s="46"/>
      <c r="R577" s="46"/>
      <c r="S577" s="46"/>
      <c r="T577" s="46"/>
      <c r="U577" s="46"/>
      <c r="V577" s="46"/>
      <c r="W577" s="46"/>
      <c r="X577" s="46"/>
      <c r="Y577" s="46"/>
      <c r="Z577" s="46"/>
    </row>
    <row r="578" ht="14.25" customHeight="1">
      <c r="A578" s="55"/>
      <c r="B578" s="51" t="s">
        <v>66</v>
      </c>
      <c r="C578" s="49">
        <f>IF(C577="","",IF(AND(MONTH(C577)&gt;=1,MONTH(C577)&lt;=3),1,IF(AND(MONTH(C577)&gt;=4,MONTH(C577)&lt;=6),2,IF(AND(MONTH(C577)&gt;=7,MONTH(C577)&lt;=9),3,4))))</f>
        <v>4</v>
      </c>
      <c r="D578" s="55"/>
      <c r="E578" s="51" t="s">
        <v>72</v>
      </c>
      <c r="F578" s="53" t="s">
        <v>73</v>
      </c>
      <c r="G578" s="46"/>
      <c r="H578" s="46"/>
      <c r="I578" s="46"/>
      <c r="J578" s="46"/>
      <c r="K578" s="46"/>
      <c r="L578" s="46"/>
      <c r="M578" s="46"/>
      <c r="N578" s="46"/>
      <c r="O578" s="46"/>
      <c r="P578" s="46"/>
      <c r="Q578" s="46"/>
      <c r="R578" s="46"/>
      <c r="S578" s="46"/>
      <c r="T578" s="46"/>
      <c r="U578" s="46"/>
      <c r="V578" s="46"/>
      <c r="W578" s="46"/>
      <c r="X578" s="46"/>
      <c r="Y578" s="46"/>
      <c r="Z578" s="46"/>
    </row>
    <row r="579" ht="14.25" customHeight="1">
      <c r="A579" s="46"/>
      <c r="B579" s="46"/>
      <c r="C579" s="46"/>
      <c r="D579" s="46"/>
      <c r="E579" s="46"/>
      <c r="F579" s="46"/>
      <c r="G579" s="46"/>
      <c r="H579" s="46"/>
      <c r="I579" s="46"/>
      <c r="J579" s="46"/>
      <c r="K579" s="46"/>
      <c r="L579" s="46"/>
      <c r="M579" s="46"/>
      <c r="N579" s="46"/>
      <c r="O579" s="46"/>
      <c r="P579" s="46"/>
      <c r="Q579" s="46"/>
      <c r="R579" s="46"/>
      <c r="S579" s="46"/>
      <c r="T579" s="46"/>
      <c r="U579" s="46"/>
      <c r="V579" s="46"/>
      <c r="W579" s="46"/>
      <c r="X579" s="46"/>
      <c r="Y579" s="46"/>
      <c r="Z579" s="46"/>
    </row>
    <row r="580" ht="14.25" customHeight="1">
      <c r="A580" s="56" t="s">
        <v>74</v>
      </c>
      <c r="B580" s="56" t="s">
        <v>75</v>
      </c>
      <c r="C580" s="56" t="s">
        <v>76</v>
      </c>
      <c r="D580" s="56" t="s">
        <v>77</v>
      </c>
      <c r="E580" s="56" t="s">
        <v>78</v>
      </c>
      <c r="F580" s="56" t="s">
        <v>79</v>
      </c>
      <c r="G580" s="46"/>
      <c r="H580" s="46"/>
      <c r="I580" s="46"/>
      <c r="J580" s="46"/>
      <c r="K580" s="46"/>
      <c r="L580" s="46"/>
      <c r="M580" s="46"/>
      <c r="N580" s="46"/>
      <c r="O580" s="46"/>
      <c r="P580" s="46"/>
      <c r="Q580" s="46"/>
      <c r="R580" s="46"/>
      <c r="S580" s="46"/>
      <c r="T580" s="46"/>
      <c r="U580" s="46"/>
      <c r="V580" s="46"/>
      <c r="W580" s="46"/>
      <c r="X580" s="46"/>
      <c r="Y580" s="46"/>
      <c r="Z580" s="46"/>
    </row>
    <row r="581" ht="14.25" customHeight="1">
      <c r="A581" s="57">
        <v>1.5121501E7</v>
      </c>
      <c r="B581" s="58" t="str">
        <f t="array" ref="B581">IFERROR(INDEX(UNSPSCDes,MATCH(INDIRECT(ADDRESS(ROW(),COLUMN()-1,4)),UNSPSCCode,0)),"")</f>
        <v>Aceite motor</v>
      </c>
      <c r="C581" s="59" t="s">
        <v>124</v>
      </c>
      <c r="D581" s="60">
        <v>8.67</v>
      </c>
      <c r="E581" s="61">
        <v>450.0</v>
      </c>
      <c r="F581" s="62">
        <f t="shared" ref="F581:F588" si="32">INDIRECT(ADDRESS(ROW(),COLUMN()-2,4))*INDIRECT(ADDRESS(ROW(),COLUMN()-1,4))</f>
        <v>3901.5</v>
      </c>
      <c r="G581" s="46"/>
      <c r="H581" s="46"/>
      <c r="I581" s="46"/>
      <c r="J581" s="46"/>
      <c r="K581" s="46"/>
      <c r="L581" s="46"/>
      <c r="M581" s="46"/>
      <c r="N581" s="46"/>
      <c r="O581" s="46"/>
      <c r="P581" s="46"/>
      <c r="Q581" s="46"/>
      <c r="R581" s="46"/>
      <c r="S581" s="46"/>
      <c r="T581" s="46"/>
      <c r="U581" s="46"/>
      <c r="V581" s="46"/>
      <c r="W581" s="46"/>
      <c r="X581" s="46"/>
      <c r="Y581" s="46"/>
      <c r="Z581" s="46"/>
    </row>
    <row r="582" ht="14.25" customHeight="1">
      <c r="A582" s="57">
        <v>1.512152E7</v>
      </c>
      <c r="B582" s="58" t="str">
        <f t="array" ref="B582">IFERROR(INDEX(UNSPSCDes,MATCH(INDIRECT(ADDRESS(ROW(),COLUMN()-1,4)),UNSPSCCode,0)),"")</f>
        <v>Lubricantes de propósito general</v>
      </c>
      <c r="C582" s="59" t="s">
        <v>80</v>
      </c>
      <c r="D582" s="60">
        <v>6.52</v>
      </c>
      <c r="E582" s="61">
        <v>600.0</v>
      </c>
      <c r="F582" s="62">
        <f t="shared" si="32"/>
        <v>3912</v>
      </c>
      <c r="G582" s="46"/>
      <c r="H582" s="46"/>
      <c r="I582" s="46"/>
      <c r="J582" s="46"/>
      <c r="K582" s="46"/>
      <c r="L582" s="46"/>
      <c r="M582" s="46"/>
      <c r="N582" s="46"/>
      <c r="O582" s="46"/>
      <c r="P582" s="46"/>
      <c r="Q582" s="46"/>
      <c r="R582" s="46"/>
      <c r="S582" s="46"/>
      <c r="T582" s="46"/>
      <c r="U582" s="46"/>
      <c r="V582" s="46"/>
      <c r="W582" s="46"/>
      <c r="X582" s="46"/>
      <c r="Y582" s="46"/>
      <c r="Z582" s="46"/>
    </row>
    <row r="583" ht="14.25" customHeight="1">
      <c r="A583" s="57">
        <v>1.5121514E7</v>
      </c>
      <c r="B583" s="58" t="str">
        <f t="array" ref="B583">IFERROR(INDEX(UNSPSCDes,MATCH(INDIRECT(ADDRESS(ROW(),COLUMN()-1,4)),UNSPSCCode,0)),"")</f>
        <v>Lubricantes espray</v>
      </c>
      <c r="C583" s="59" t="s">
        <v>80</v>
      </c>
      <c r="D583" s="60">
        <v>11.16</v>
      </c>
      <c r="E583" s="61">
        <v>350.0</v>
      </c>
      <c r="F583" s="62">
        <f t="shared" si="32"/>
        <v>3906</v>
      </c>
      <c r="G583" s="46"/>
      <c r="H583" s="46"/>
      <c r="I583" s="46"/>
      <c r="J583" s="46"/>
      <c r="K583" s="46"/>
      <c r="L583" s="46"/>
      <c r="M583" s="46"/>
      <c r="N583" s="46"/>
      <c r="O583" s="46"/>
      <c r="P583" s="46"/>
      <c r="Q583" s="46"/>
      <c r="R583" s="46"/>
      <c r="S583" s="46"/>
      <c r="T583" s="46"/>
      <c r="U583" s="46"/>
      <c r="V583" s="46"/>
      <c r="W583" s="46"/>
      <c r="X583" s="46"/>
      <c r="Y583" s="46"/>
      <c r="Z583" s="46"/>
    </row>
    <row r="584" ht="14.25" customHeight="1">
      <c r="A584" s="57">
        <v>1.5121806E7</v>
      </c>
      <c r="B584" s="58" t="str">
        <f t="array" ref="B584">IFERROR(INDEX(UNSPSCDes,MATCH(INDIRECT(ADDRESS(ROW(),COLUMN()-1,4)),UNSPSCCode,0)),"")</f>
        <v>Aceites penetrantes</v>
      </c>
      <c r="C584" s="59" t="s">
        <v>80</v>
      </c>
      <c r="D584" s="60">
        <v>13.02</v>
      </c>
      <c r="E584" s="61">
        <v>300.0</v>
      </c>
      <c r="F584" s="62">
        <f t="shared" si="32"/>
        <v>3906</v>
      </c>
      <c r="G584" s="46"/>
      <c r="H584" s="46"/>
      <c r="I584" s="46"/>
      <c r="J584" s="46"/>
      <c r="K584" s="46"/>
      <c r="L584" s="46"/>
      <c r="M584" s="46"/>
      <c r="N584" s="46"/>
      <c r="O584" s="46"/>
      <c r="P584" s="46"/>
      <c r="Q584" s="46"/>
      <c r="R584" s="46"/>
      <c r="S584" s="46"/>
      <c r="T584" s="46"/>
      <c r="U584" s="46"/>
      <c r="V584" s="46"/>
      <c r="W584" s="46"/>
      <c r="X584" s="46"/>
      <c r="Y584" s="46"/>
      <c r="Z584" s="46"/>
    </row>
    <row r="585" ht="14.25" customHeight="1">
      <c r="A585" s="57">
        <v>1.5121902E7</v>
      </c>
      <c r="B585" s="58" t="str">
        <f t="array" ref="B585">IFERROR(INDEX(UNSPSCDes,MATCH(INDIRECT(ADDRESS(ROW(),COLUMN()-1,4)),UNSPSCCode,0)),"")</f>
        <v>Grasa</v>
      </c>
      <c r="C585" s="59" t="s">
        <v>81</v>
      </c>
      <c r="D585" s="60">
        <v>15.63</v>
      </c>
      <c r="E585" s="61">
        <v>250.0</v>
      </c>
      <c r="F585" s="62">
        <f t="shared" si="32"/>
        <v>3907.5</v>
      </c>
      <c r="G585" s="46"/>
      <c r="H585" s="46"/>
      <c r="I585" s="46"/>
      <c r="J585" s="46"/>
      <c r="K585" s="46"/>
      <c r="L585" s="46"/>
      <c r="M585" s="46"/>
      <c r="N585" s="46"/>
      <c r="O585" s="46"/>
      <c r="P585" s="46"/>
      <c r="Q585" s="46"/>
      <c r="R585" s="46"/>
      <c r="S585" s="46"/>
      <c r="T585" s="46"/>
      <c r="U585" s="46"/>
      <c r="V585" s="46"/>
      <c r="W585" s="46"/>
      <c r="X585" s="46"/>
      <c r="Y585" s="46"/>
      <c r="Z585" s="46"/>
    </row>
    <row r="586" ht="14.25" customHeight="1">
      <c r="A586" s="57">
        <v>1.5121901E7</v>
      </c>
      <c r="B586" s="58" t="str">
        <f t="array" ref="B586">IFERROR(INDEX(UNSPSCDes,MATCH(INDIRECT(ADDRESS(ROW(),COLUMN()-1,4)),UNSPSCCode,0)),"")</f>
        <v>Grasa de silicona</v>
      </c>
      <c r="C586" s="59" t="s">
        <v>81</v>
      </c>
      <c r="D586" s="60">
        <v>11.16</v>
      </c>
      <c r="E586" s="61">
        <v>350.0</v>
      </c>
      <c r="F586" s="62">
        <f t="shared" si="32"/>
        <v>3906</v>
      </c>
      <c r="G586" s="46"/>
      <c r="H586" s="46"/>
      <c r="I586" s="46"/>
      <c r="J586" s="46"/>
      <c r="K586" s="46"/>
      <c r="L586" s="46"/>
      <c r="M586" s="46"/>
      <c r="N586" s="46"/>
      <c r="O586" s="46"/>
      <c r="P586" s="46"/>
      <c r="Q586" s="46"/>
      <c r="R586" s="46"/>
      <c r="S586" s="46"/>
      <c r="T586" s="46"/>
      <c r="U586" s="46"/>
      <c r="V586" s="46"/>
      <c r="W586" s="46"/>
      <c r="X586" s="46"/>
      <c r="Y586" s="46"/>
      <c r="Z586" s="46"/>
    </row>
    <row r="587" ht="14.25" customHeight="1">
      <c r="A587" s="57">
        <v>1.5121517E7</v>
      </c>
      <c r="B587" s="58" t="str">
        <f t="array" ref="B587">IFERROR(INDEX(UNSPSCDes,MATCH(INDIRECT(ADDRESS(ROW(),COLUMN()-1,4)),UNSPSCCode,0)),"")</f>
        <v>Jabones lubricantes</v>
      </c>
      <c r="C587" s="59" t="s">
        <v>80</v>
      </c>
      <c r="D587" s="60">
        <v>19.53</v>
      </c>
      <c r="E587" s="61">
        <v>200.0</v>
      </c>
      <c r="F587" s="62">
        <f t="shared" si="32"/>
        <v>3906</v>
      </c>
      <c r="G587" s="46"/>
      <c r="H587" s="46"/>
      <c r="I587" s="46"/>
      <c r="J587" s="46"/>
      <c r="K587" s="46"/>
      <c r="L587" s="46"/>
      <c r="M587" s="46"/>
      <c r="N587" s="46"/>
      <c r="O587" s="46"/>
      <c r="P587" s="46"/>
      <c r="Q587" s="46"/>
      <c r="R587" s="46"/>
      <c r="S587" s="46"/>
      <c r="T587" s="46"/>
      <c r="U587" s="46"/>
      <c r="V587" s="46"/>
      <c r="W587" s="46"/>
      <c r="X587" s="46"/>
      <c r="Y587" s="46"/>
      <c r="Z587" s="46"/>
    </row>
    <row r="588" ht="14.25" customHeight="1">
      <c r="A588" s="57">
        <v>1.5121513E7</v>
      </c>
      <c r="B588" s="58" t="str">
        <f t="array" ref="B588">IFERROR(INDEX(UNSPSCDes,MATCH(INDIRECT(ADDRESS(ROW(),COLUMN()-1,4)),UNSPSCCode,0)),"")</f>
        <v>Lubricantes de grafito</v>
      </c>
      <c r="C588" s="59" t="s">
        <v>80</v>
      </c>
      <c r="D588" s="60">
        <v>7.81</v>
      </c>
      <c r="E588" s="61">
        <v>500.0</v>
      </c>
      <c r="F588" s="62">
        <f t="shared" si="32"/>
        <v>3905</v>
      </c>
      <c r="G588" s="46"/>
      <c r="H588" s="46"/>
      <c r="I588" s="46"/>
      <c r="J588" s="46"/>
      <c r="K588" s="46"/>
      <c r="L588" s="46"/>
      <c r="M588" s="46"/>
      <c r="N588" s="46"/>
      <c r="O588" s="46"/>
      <c r="P588" s="46"/>
      <c r="Q588" s="46"/>
      <c r="R588" s="46"/>
      <c r="S588" s="46"/>
      <c r="T588" s="46"/>
      <c r="U588" s="46"/>
      <c r="V588" s="46"/>
      <c r="W588" s="46"/>
      <c r="X588" s="46"/>
      <c r="Y588" s="46"/>
      <c r="Z588" s="46"/>
    </row>
    <row r="589" ht="14.25" customHeight="1">
      <c r="A589" s="57"/>
      <c r="B589" s="58"/>
      <c r="C589" s="59"/>
      <c r="D589" s="60"/>
      <c r="E589" s="61" t="s">
        <v>84</v>
      </c>
      <c r="F589" s="62">
        <f>SUM(F581:F588)</f>
        <v>31250</v>
      </c>
      <c r="G589" s="46"/>
      <c r="H589" s="46" t="str">
        <f>C574</f>
        <v>Bienes</v>
      </c>
      <c r="I589" s="46" t="str">
        <f>E574</f>
        <v>No</v>
      </c>
      <c r="J589" s="46" t="str">
        <f>D574</f>
        <v>Compras Menores</v>
      </c>
      <c r="K589" s="46"/>
      <c r="L589" s="46"/>
      <c r="M589" s="46"/>
      <c r="N589" s="46"/>
      <c r="O589" s="46"/>
      <c r="P589" s="46"/>
      <c r="Q589" s="46"/>
      <c r="R589" s="46"/>
      <c r="S589" s="46"/>
      <c r="T589" s="46"/>
      <c r="U589" s="46"/>
      <c r="V589" s="46"/>
      <c r="W589" s="46"/>
      <c r="X589" s="46"/>
      <c r="Y589" s="46"/>
      <c r="Z589" s="46"/>
    </row>
    <row r="590" ht="14.25" customHeight="1">
      <c r="A590" s="46"/>
      <c r="B590" s="46"/>
      <c r="C590" s="46"/>
      <c r="D590" s="46"/>
      <c r="E590" s="46"/>
      <c r="F590" s="46"/>
      <c r="G590" s="46"/>
      <c r="H590" s="46"/>
      <c r="I590" s="46"/>
      <c r="J590" s="46"/>
      <c r="K590" s="46"/>
      <c r="L590" s="46"/>
      <c r="M590" s="46"/>
      <c r="N590" s="46"/>
      <c r="O590" s="46"/>
      <c r="P590" s="46"/>
      <c r="Q590" s="46"/>
      <c r="R590" s="46"/>
      <c r="S590" s="46"/>
      <c r="T590" s="46"/>
      <c r="U590" s="46"/>
      <c r="V590" s="46"/>
      <c r="W590" s="46"/>
      <c r="X590" s="46"/>
      <c r="Y590" s="46"/>
      <c r="Z590" s="46"/>
    </row>
    <row r="591" ht="14.25" customHeight="1">
      <c r="A591" s="47" t="s">
        <v>50</v>
      </c>
      <c r="B591" s="47" t="s">
        <v>51</v>
      </c>
      <c r="C591" s="47" t="s">
        <v>52</v>
      </c>
      <c r="D591" s="47" t="s">
        <v>53</v>
      </c>
      <c r="E591" s="47" t="s">
        <v>54</v>
      </c>
      <c r="F591" s="47" t="s">
        <v>55</v>
      </c>
      <c r="G591" s="46"/>
      <c r="H591" s="46"/>
      <c r="I591" s="46"/>
      <c r="J591" s="46"/>
      <c r="K591" s="46"/>
      <c r="L591" s="46"/>
      <c r="M591" s="46"/>
      <c r="N591" s="46"/>
      <c r="O591" s="46"/>
      <c r="P591" s="46"/>
      <c r="Q591" s="46"/>
      <c r="R591" s="46"/>
      <c r="S591" s="46"/>
      <c r="T591" s="46"/>
      <c r="U591" s="46"/>
      <c r="V591" s="46"/>
      <c r="W591" s="46"/>
      <c r="X591" s="46"/>
      <c r="Y591" s="46"/>
      <c r="Z591" s="46"/>
    </row>
    <row r="592" ht="14.25" customHeight="1">
      <c r="A592" s="48" t="s">
        <v>153</v>
      </c>
      <c r="B592" s="48" t="s">
        <v>154</v>
      </c>
      <c r="C592" s="48" t="s">
        <v>58</v>
      </c>
      <c r="D592" s="48" t="s">
        <v>59</v>
      </c>
      <c r="E592" s="48" t="s">
        <v>94</v>
      </c>
      <c r="F592" s="49"/>
      <c r="G592" s="46"/>
      <c r="H592" s="46"/>
      <c r="I592" s="46"/>
      <c r="J592" s="46"/>
      <c r="K592" s="46"/>
      <c r="L592" s="46"/>
      <c r="M592" s="46"/>
      <c r="N592" s="46"/>
      <c r="O592" s="46"/>
      <c r="P592" s="46"/>
      <c r="Q592" s="46"/>
      <c r="R592" s="46"/>
      <c r="S592" s="46"/>
      <c r="T592" s="46"/>
      <c r="U592" s="46"/>
      <c r="V592" s="46"/>
      <c r="W592" s="46"/>
      <c r="X592" s="46"/>
      <c r="Y592" s="46"/>
      <c r="Z592" s="46"/>
    </row>
    <row r="593" ht="14.25" customHeight="1">
      <c r="A593" s="50" t="s">
        <v>61</v>
      </c>
      <c r="B593" s="51" t="s">
        <v>62</v>
      </c>
      <c r="C593" s="52">
        <v>46063.0</v>
      </c>
      <c r="D593" s="50" t="s">
        <v>63</v>
      </c>
      <c r="E593" s="51" t="s">
        <v>64</v>
      </c>
      <c r="F593" s="53" t="s">
        <v>65</v>
      </c>
      <c r="G593" s="46"/>
      <c r="H593" s="46"/>
      <c r="I593" s="46"/>
      <c r="J593" s="46"/>
      <c r="K593" s="46"/>
      <c r="L593" s="46"/>
      <c r="M593" s="46"/>
      <c r="N593" s="46"/>
      <c r="O593" s="46"/>
      <c r="P593" s="46"/>
      <c r="Q593" s="46"/>
      <c r="R593" s="46"/>
      <c r="S593" s="46"/>
      <c r="T593" s="46"/>
      <c r="U593" s="46"/>
      <c r="V593" s="46"/>
      <c r="W593" s="46"/>
      <c r="X593" s="46"/>
      <c r="Y593" s="46"/>
      <c r="Z593" s="46"/>
    </row>
    <row r="594" ht="14.25" customHeight="1">
      <c r="A594" s="54"/>
      <c r="B594" s="51" t="s">
        <v>66</v>
      </c>
      <c r="C594" s="49">
        <f>IF(C593="","",IF(AND(MONTH(C593)&gt;=1,MONTH(C593)&lt;=3),1,IF(AND(MONTH(C593)&gt;=4,MONTH(C593)&lt;=6),2,IF(AND(MONTH(C593)&gt;=7,MONTH(C593)&lt;=9),3,4))))</f>
        <v>1</v>
      </c>
      <c r="D594" s="54"/>
      <c r="E594" s="51" t="s">
        <v>67</v>
      </c>
      <c r="F594" s="53" t="s">
        <v>68</v>
      </c>
      <c r="G594" s="46"/>
      <c r="H594" s="46"/>
      <c r="I594" s="46"/>
      <c r="J594" s="46"/>
      <c r="K594" s="46"/>
      <c r="L594" s="46"/>
      <c r="M594" s="46"/>
      <c r="N594" s="46"/>
      <c r="O594" s="46"/>
      <c r="P594" s="46"/>
      <c r="Q594" s="46"/>
      <c r="R594" s="46"/>
      <c r="S594" s="46"/>
      <c r="T594" s="46"/>
      <c r="U594" s="46"/>
      <c r="V594" s="46"/>
      <c r="W594" s="46"/>
      <c r="X594" s="46"/>
      <c r="Y594" s="46"/>
      <c r="Z594" s="46"/>
    </row>
    <row r="595" ht="14.25" customHeight="1">
      <c r="A595" s="54"/>
      <c r="B595" s="51" t="s">
        <v>69</v>
      </c>
      <c r="C595" s="52">
        <v>46073.0</v>
      </c>
      <c r="D595" s="54"/>
      <c r="E595" s="51" t="s">
        <v>70</v>
      </c>
      <c r="F595" s="53" t="s">
        <v>71</v>
      </c>
      <c r="G595" s="46"/>
      <c r="H595" s="46"/>
      <c r="I595" s="46"/>
      <c r="J595" s="46"/>
      <c r="K595" s="46"/>
      <c r="L595" s="46"/>
      <c r="M595" s="46"/>
      <c r="N595" s="46"/>
      <c r="O595" s="46"/>
      <c r="P595" s="46"/>
      <c r="Q595" s="46"/>
      <c r="R595" s="46"/>
      <c r="S595" s="46"/>
      <c r="T595" s="46"/>
      <c r="U595" s="46"/>
      <c r="V595" s="46"/>
      <c r="W595" s="46"/>
      <c r="X595" s="46"/>
      <c r="Y595" s="46"/>
      <c r="Z595" s="46"/>
    </row>
    <row r="596" ht="14.25" customHeight="1">
      <c r="A596" s="55"/>
      <c r="B596" s="51" t="s">
        <v>66</v>
      </c>
      <c r="C596" s="49">
        <f>IF(C595="","",IF(AND(MONTH(C595)&gt;=1,MONTH(C595)&lt;=3),1,IF(AND(MONTH(C595)&gt;=4,MONTH(C595)&lt;=6),2,IF(AND(MONTH(C595)&gt;=7,MONTH(C595)&lt;=9),3,4))))</f>
        <v>1</v>
      </c>
      <c r="D596" s="55"/>
      <c r="E596" s="51" t="s">
        <v>72</v>
      </c>
      <c r="F596" s="53" t="s">
        <v>73</v>
      </c>
      <c r="G596" s="46"/>
      <c r="H596" s="46"/>
      <c r="I596" s="46"/>
      <c r="J596" s="46"/>
      <c r="K596" s="46"/>
      <c r="L596" s="46"/>
      <c r="M596" s="46"/>
      <c r="N596" s="46"/>
      <c r="O596" s="46"/>
      <c r="P596" s="46"/>
      <c r="Q596" s="46"/>
      <c r="R596" s="46"/>
      <c r="S596" s="46"/>
      <c r="T596" s="46"/>
      <c r="U596" s="46"/>
      <c r="V596" s="46"/>
      <c r="W596" s="46"/>
      <c r="X596" s="46"/>
      <c r="Y596" s="46"/>
      <c r="Z596" s="46"/>
    </row>
    <row r="597" ht="14.25" customHeight="1">
      <c r="A597" s="46"/>
      <c r="B597" s="46"/>
      <c r="C597" s="46"/>
      <c r="D597" s="46"/>
      <c r="E597" s="46"/>
      <c r="F597" s="46"/>
      <c r="G597" s="46"/>
      <c r="H597" s="46"/>
      <c r="I597" s="46"/>
      <c r="J597" s="46"/>
      <c r="K597" s="46"/>
      <c r="L597" s="46"/>
      <c r="M597" s="46"/>
      <c r="N597" s="46"/>
      <c r="O597" s="46"/>
      <c r="P597" s="46"/>
      <c r="Q597" s="46"/>
      <c r="R597" s="46"/>
      <c r="S597" s="46"/>
      <c r="T597" s="46"/>
      <c r="U597" s="46"/>
      <c r="V597" s="46"/>
      <c r="W597" s="46"/>
      <c r="X597" s="46"/>
      <c r="Y597" s="46"/>
      <c r="Z597" s="46"/>
    </row>
    <row r="598" ht="14.25" customHeight="1">
      <c r="A598" s="56" t="s">
        <v>74</v>
      </c>
      <c r="B598" s="56" t="s">
        <v>75</v>
      </c>
      <c r="C598" s="56" t="s">
        <v>76</v>
      </c>
      <c r="D598" s="56" t="s">
        <v>77</v>
      </c>
      <c r="E598" s="56" t="s">
        <v>78</v>
      </c>
      <c r="F598" s="56" t="s">
        <v>79</v>
      </c>
      <c r="G598" s="46"/>
      <c r="H598" s="46"/>
      <c r="I598" s="46"/>
      <c r="J598" s="46"/>
      <c r="K598" s="46"/>
      <c r="L598" s="46"/>
      <c r="M598" s="46"/>
      <c r="N598" s="46"/>
      <c r="O598" s="46"/>
      <c r="P598" s="46"/>
      <c r="Q598" s="46"/>
      <c r="R598" s="46"/>
      <c r="S598" s="46"/>
      <c r="T598" s="46"/>
      <c r="U598" s="46"/>
      <c r="V598" s="46"/>
      <c r="W598" s="46"/>
      <c r="X598" s="46"/>
      <c r="Y598" s="46"/>
      <c r="Z598" s="46"/>
    </row>
    <row r="599" ht="14.25" customHeight="1">
      <c r="A599" s="57">
        <v>2.4111503E7</v>
      </c>
      <c r="B599" s="58" t="str">
        <f t="array" ref="B599">IFERROR(INDEX(UNSPSCDes,MATCH(INDIRECT(ADDRESS(ROW(),COLUMN()-1,4)),UNSPSCCode,0)),"")</f>
        <v>Bolsas plásticas</v>
      </c>
      <c r="C599" s="59" t="s">
        <v>82</v>
      </c>
      <c r="D599" s="60">
        <v>5.23</v>
      </c>
      <c r="E599" s="61">
        <v>120.0</v>
      </c>
      <c r="F599" s="62">
        <f t="shared" ref="F599:F606" si="33">INDIRECT(ADDRESS(ROW(),COLUMN()-2,4))*INDIRECT(ADDRESS(ROW(),COLUMN()-1,4))</f>
        <v>627.6</v>
      </c>
      <c r="G599" s="46"/>
      <c r="H599" s="46"/>
      <c r="I599" s="46"/>
      <c r="J599" s="46"/>
      <c r="K599" s="46"/>
      <c r="L599" s="46"/>
      <c r="M599" s="46"/>
      <c r="N599" s="46"/>
      <c r="O599" s="46"/>
      <c r="P599" s="46"/>
      <c r="Q599" s="46"/>
      <c r="R599" s="46"/>
      <c r="S599" s="46"/>
      <c r="T599" s="46"/>
      <c r="U599" s="46"/>
      <c r="V599" s="46"/>
      <c r="W599" s="46"/>
      <c r="X599" s="46"/>
      <c r="Y599" s="46"/>
      <c r="Z599" s="46"/>
    </row>
    <row r="600" ht="14.25" customHeight="1">
      <c r="A600" s="57">
        <v>4.7121701E7</v>
      </c>
      <c r="B600" s="58" t="str">
        <f t="array" ref="B600">IFERROR(INDEX(UNSPSCDes,MATCH(INDIRECT(ADDRESS(ROW(),COLUMN()-1,4)),UNSPSCCode,0)),"")</f>
        <v>Bolsas de basura</v>
      </c>
      <c r="C600" s="59" t="s">
        <v>155</v>
      </c>
      <c r="D600" s="60">
        <v>2.49</v>
      </c>
      <c r="E600" s="61">
        <v>250.0</v>
      </c>
      <c r="F600" s="62">
        <f t="shared" si="33"/>
        <v>622.5</v>
      </c>
      <c r="G600" s="46"/>
      <c r="H600" s="46"/>
      <c r="I600" s="46"/>
      <c r="J600" s="46"/>
      <c r="K600" s="46"/>
      <c r="L600" s="46"/>
      <c r="M600" s="46"/>
      <c r="N600" s="46"/>
      <c r="O600" s="46"/>
      <c r="P600" s="46"/>
      <c r="Q600" s="46"/>
      <c r="R600" s="46"/>
      <c r="S600" s="46"/>
      <c r="T600" s="46"/>
      <c r="U600" s="46"/>
      <c r="V600" s="46"/>
      <c r="W600" s="46"/>
      <c r="X600" s="46"/>
      <c r="Y600" s="46"/>
      <c r="Z600" s="46"/>
    </row>
    <row r="601" ht="14.25" customHeight="1">
      <c r="A601" s="57">
        <v>2.410151E7</v>
      </c>
      <c r="B601" s="58" t="str">
        <f t="array" ref="B601">IFERROR(INDEX(UNSPSCDes,MATCH(INDIRECT(ADDRESS(ROW(),COLUMN()-1,4)),UNSPSCCode,0)),"")</f>
        <v>Contenedor de basura plástico</v>
      </c>
      <c r="C601" s="59" t="s">
        <v>80</v>
      </c>
      <c r="D601" s="60">
        <v>0.31</v>
      </c>
      <c r="E601" s="61">
        <v>2000.0</v>
      </c>
      <c r="F601" s="62">
        <f t="shared" si="33"/>
        <v>620</v>
      </c>
      <c r="G601" s="46"/>
      <c r="H601" s="46"/>
      <c r="I601" s="46"/>
      <c r="J601" s="46"/>
      <c r="K601" s="46"/>
      <c r="L601" s="46"/>
      <c r="M601" s="46"/>
      <c r="N601" s="46"/>
      <c r="O601" s="46"/>
      <c r="P601" s="46"/>
      <c r="Q601" s="46"/>
      <c r="R601" s="46"/>
      <c r="S601" s="46"/>
      <c r="T601" s="46"/>
      <c r="U601" s="46"/>
      <c r="V601" s="46"/>
      <c r="W601" s="46"/>
      <c r="X601" s="46"/>
      <c r="Y601" s="46"/>
      <c r="Z601" s="46"/>
    </row>
    <row r="602" ht="14.25" customHeight="1">
      <c r="A602" s="57">
        <v>4.8101903E7</v>
      </c>
      <c r="B602" s="58" t="str">
        <f t="array" ref="B602">IFERROR(INDEX(UNSPSCDes,MATCH(INDIRECT(ADDRESS(ROW(),COLUMN()-1,4)),UNSPSCCode,0)),"")</f>
        <v>Vasos para servicio de comidas</v>
      </c>
      <c r="C602" s="59" t="s">
        <v>82</v>
      </c>
      <c r="D602" s="60">
        <v>3.47</v>
      </c>
      <c r="E602" s="61">
        <v>180.0</v>
      </c>
      <c r="F602" s="62">
        <f t="shared" si="33"/>
        <v>624.6</v>
      </c>
      <c r="G602" s="46"/>
      <c r="H602" s="46"/>
      <c r="I602" s="46"/>
      <c r="J602" s="46"/>
      <c r="K602" s="46"/>
      <c r="L602" s="46"/>
      <c r="M602" s="46"/>
      <c r="N602" s="46"/>
      <c r="O602" s="46"/>
      <c r="P602" s="46"/>
      <c r="Q602" s="46"/>
      <c r="R602" s="46"/>
      <c r="S602" s="46"/>
      <c r="T602" s="46"/>
      <c r="U602" s="46"/>
      <c r="V602" s="46"/>
      <c r="W602" s="46"/>
      <c r="X602" s="46"/>
      <c r="Y602" s="46"/>
      <c r="Z602" s="46"/>
    </row>
    <row r="603" ht="14.25" customHeight="1">
      <c r="A603" s="57">
        <v>5.2151502E7</v>
      </c>
      <c r="B603" s="58" t="str">
        <f t="array" ref="B603">IFERROR(INDEX(UNSPSCDes,MATCH(INDIRECT(ADDRESS(ROW(),COLUMN()-1,4)),UNSPSCCode,0)),"")</f>
        <v>Platos desechables para uso doméstico</v>
      </c>
      <c r="C603" s="59" t="s">
        <v>82</v>
      </c>
      <c r="D603" s="60">
        <v>2.84</v>
      </c>
      <c r="E603" s="61">
        <v>220.0</v>
      </c>
      <c r="F603" s="62">
        <f t="shared" si="33"/>
        <v>624.8</v>
      </c>
      <c r="G603" s="46"/>
      <c r="H603" s="46"/>
      <c r="I603" s="46"/>
      <c r="J603" s="46"/>
      <c r="K603" s="46"/>
      <c r="L603" s="46"/>
      <c r="M603" s="46"/>
      <c r="N603" s="46"/>
      <c r="O603" s="46"/>
      <c r="P603" s="46"/>
      <c r="Q603" s="46"/>
      <c r="R603" s="46"/>
      <c r="S603" s="46"/>
      <c r="T603" s="46"/>
      <c r="U603" s="46"/>
      <c r="V603" s="46"/>
      <c r="W603" s="46"/>
      <c r="X603" s="46"/>
      <c r="Y603" s="46"/>
      <c r="Z603" s="46"/>
    </row>
    <row r="604" ht="14.25" customHeight="1">
      <c r="A604" s="57">
        <v>5.2151503E7</v>
      </c>
      <c r="B604" s="58" t="str">
        <f t="array" ref="B604">IFERROR(INDEX(UNSPSCDes,MATCH(INDIRECT(ADDRESS(ROW(),COLUMN()-1,4)),UNSPSCCode,0)),"")</f>
        <v>Cubiertos desechables para uso doméstico</v>
      </c>
      <c r="C604" s="59" t="s">
        <v>82</v>
      </c>
      <c r="D604" s="60">
        <v>3.13</v>
      </c>
      <c r="E604" s="61">
        <v>200.0</v>
      </c>
      <c r="F604" s="62">
        <f t="shared" si="33"/>
        <v>626</v>
      </c>
      <c r="G604" s="46"/>
      <c r="H604" s="46"/>
      <c r="I604" s="46"/>
      <c r="J604" s="46"/>
      <c r="K604" s="46"/>
      <c r="L604" s="46"/>
      <c r="M604" s="46"/>
      <c r="N604" s="46"/>
      <c r="O604" s="46"/>
      <c r="P604" s="46"/>
      <c r="Q604" s="46"/>
      <c r="R604" s="46"/>
      <c r="S604" s="46"/>
      <c r="T604" s="46"/>
      <c r="U604" s="46"/>
      <c r="V604" s="46"/>
      <c r="W604" s="46"/>
      <c r="X604" s="46"/>
      <c r="Y604" s="46"/>
      <c r="Z604" s="46"/>
    </row>
    <row r="605" ht="14.25" customHeight="1">
      <c r="A605" s="57">
        <v>5.2151504E7</v>
      </c>
      <c r="B605" s="58" t="str">
        <f t="array" ref="B605">IFERROR(INDEX(UNSPSCDes,MATCH(INDIRECT(ADDRESS(ROW(),COLUMN()-1,4)),UNSPSCCode,0)),"")</f>
        <v>Tazas o vasos o tapas desechables para uso doméstico</v>
      </c>
      <c r="C605" s="59" t="s">
        <v>82</v>
      </c>
      <c r="D605" s="60">
        <v>3.13</v>
      </c>
      <c r="E605" s="61">
        <v>200.0</v>
      </c>
      <c r="F605" s="62">
        <f t="shared" si="33"/>
        <v>626</v>
      </c>
      <c r="G605" s="46"/>
      <c r="H605" s="46"/>
      <c r="I605" s="46"/>
      <c r="J605" s="46"/>
      <c r="K605" s="46"/>
      <c r="L605" s="46"/>
      <c r="M605" s="46"/>
      <c r="N605" s="46"/>
      <c r="O605" s="46"/>
      <c r="P605" s="46"/>
      <c r="Q605" s="46"/>
      <c r="R605" s="46"/>
      <c r="S605" s="46"/>
      <c r="T605" s="46"/>
      <c r="U605" s="46"/>
      <c r="V605" s="46"/>
      <c r="W605" s="46"/>
      <c r="X605" s="46"/>
      <c r="Y605" s="46"/>
      <c r="Z605" s="46"/>
    </row>
    <row r="606" ht="14.25" customHeight="1">
      <c r="A606" s="57">
        <v>2.4111502E7</v>
      </c>
      <c r="B606" s="58" t="str">
        <f t="array" ref="B606">IFERROR(INDEX(UNSPSCDes,MATCH(INDIRECT(ADDRESS(ROW(),COLUMN()-1,4)),UNSPSCCode,0)),"")</f>
        <v>Bolsas de papel</v>
      </c>
      <c r="C606" s="59" t="s">
        <v>82</v>
      </c>
      <c r="D606" s="60">
        <v>4.19</v>
      </c>
      <c r="E606" s="61">
        <v>150.0</v>
      </c>
      <c r="F606" s="62">
        <f t="shared" si="33"/>
        <v>628.5</v>
      </c>
      <c r="G606" s="46"/>
      <c r="H606" s="46"/>
      <c r="I606" s="46"/>
      <c r="J606" s="46"/>
      <c r="K606" s="46"/>
      <c r="L606" s="46"/>
      <c r="M606" s="46"/>
      <c r="N606" s="46"/>
      <c r="O606" s="46"/>
      <c r="P606" s="46"/>
      <c r="Q606" s="46"/>
      <c r="R606" s="46"/>
      <c r="S606" s="46"/>
      <c r="T606" s="46"/>
      <c r="U606" s="46"/>
      <c r="V606" s="46"/>
      <c r="W606" s="46"/>
      <c r="X606" s="46"/>
      <c r="Y606" s="46"/>
      <c r="Z606" s="46"/>
    </row>
    <row r="607" ht="14.25" customHeight="1">
      <c r="A607" s="57"/>
      <c r="B607" s="58"/>
      <c r="C607" s="59"/>
      <c r="D607" s="60"/>
      <c r="E607" s="61" t="s">
        <v>84</v>
      </c>
      <c r="F607" s="62">
        <f>SUM(F599:F606)</f>
        <v>5000</v>
      </c>
      <c r="G607" s="46"/>
      <c r="H607" s="46" t="str">
        <f>C592</f>
        <v>Bienes</v>
      </c>
      <c r="I607" s="46" t="str">
        <f>E592</f>
        <v>Sí</v>
      </c>
      <c r="J607" s="46" t="str">
        <f>D592</f>
        <v>Compras Menores</v>
      </c>
      <c r="K607" s="46"/>
      <c r="L607" s="46"/>
      <c r="M607" s="46"/>
      <c r="N607" s="46"/>
      <c r="O607" s="46"/>
      <c r="P607" s="46"/>
      <c r="Q607" s="46"/>
      <c r="R607" s="46"/>
      <c r="S607" s="46"/>
      <c r="T607" s="46"/>
      <c r="U607" s="46"/>
      <c r="V607" s="46"/>
      <c r="W607" s="46"/>
      <c r="X607" s="46"/>
      <c r="Y607" s="46"/>
      <c r="Z607" s="46"/>
    </row>
    <row r="608" ht="14.25" customHeight="1">
      <c r="A608" s="46"/>
      <c r="B608" s="46"/>
      <c r="C608" s="46"/>
      <c r="D608" s="46"/>
      <c r="E608" s="46"/>
      <c r="F608" s="46"/>
      <c r="G608" s="46"/>
      <c r="H608" s="46"/>
      <c r="I608" s="46"/>
      <c r="J608" s="46"/>
      <c r="K608" s="46"/>
      <c r="L608" s="46"/>
      <c r="M608" s="46"/>
      <c r="N608" s="46"/>
      <c r="O608" s="46"/>
      <c r="P608" s="46"/>
      <c r="Q608" s="46"/>
      <c r="R608" s="46"/>
      <c r="S608" s="46"/>
      <c r="T608" s="46"/>
      <c r="U608" s="46"/>
      <c r="V608" s="46"/>
      <c r="W608" s="46"/>
      <c r="X608" s="46"/>
      <c r="Y608" s="46"/>
      <c r="Z608" s="46"/>
    </row>
    <row r="609" ht="14.25" customHeight="1">
      <c r="A609" s="47" t="s">
        <v>50</v>
      </c>
      <c r="B609" s="47" t="s">
        <v>51</v>
      </c>
      <c r="C609" s="47" t="s">
        <v>52</v>
      </c>
      <c r="D609" s="47" t="s">
        <v>53</v>
      </c>
      <c r="E609" s="47" t="s">
        <v>54</v>
      </c>
      <c r="F609" s="47" t="s">
        <v>55</v>
      </c>
      <c r="G609" s="46"/>
      <c r="H609" s="46"/>
      <c r="I609" s="46"/>
      <c r="J609" s="46"/>
      <c r="K609" s="46"/>
      <c r="L609" s="46"/>
      <c r="M609" s="46"/>
      <c r="N609" s="46"/>
      <c r="O609" s="46"/>
      <c r="P609" s="46"/>
      <c r="Q609" s="46"/>
      <c r="R609" s="46"/>
      <c r="S609" s="46"/>
      <c r="T609" s="46"/>
      <c r="U609" s="46"/>
      <c r="V609" s="46"/>
      <c r="W609" s="46"/>
      <c r="X609" s="46"/>
      <c r="Y609" s="46"/>
      <c r="Z609" s="46"/>
    </row>
    <row r="610" ht="14.25" customHeight="1">
      <c r="A610" s="48" t="s">
        <v>156</v>
      </c>
      <c r="B610" s="48" t="s">
        <v>157</v>
      </c>
      <c r="C610" s="48" t="s">
        <v>58</v>
      </c>
      <c r="D610" s="48" t="s">
        <v>59</v>
      </c>
      <c r="E610" s="48" t="s">
        <v>94</v>
      </c>
      <c r="F610" s="49"/>
      <c r="G610" s="46"/>
      <c r="H610" s="46"/>
      <c r="I610" s="46"/>
      <c r="J610" s="46"/>
      <c r="K610" s="46"/>
      <c r="L610" s="46"/>
      <c r="M610" s="46"/>
      <c r="N610" s="46"/>
      <c r="O610" s="46"/>
      <c r="P610" s="46"/>
      <c r="Q610" s="46"/>
      <c r="R610" s="46"/>
      <c r="S610" s="46"/>
      <c r="T610" s="46"/>
      <c r="U610" s="46"/>
      <c r="V610" s="46"/>
      <c r="W610" s="46"/>
      <c r="X610" s="46"/>
      <c r="Y610" s="46"/>
      <c r="Z610" s="46"/>
    </row>
    <row r="611" ht="14.25" customHeight="1">
      <c r="A611" s="50" t="s">
        <v>61</v>
      </c>
      <c r="B611" s="51" t="s">
        <v>62</v>
      </c>
      <c r="C611" s="52">
        <v>46122.0</v>
      </c>
      <c r="D611" s="50" t="s">
        <v>63</v>
      </c>
      <c r="E611" s="51" t="s">
        <v>64</v>
      </c>
      <c r="F611" s="53" t="s">
        <v>65</v>
      </c>
      <c r="G611" s="46"/>
      <c r="H611" s="46"/>
      <c r="I611" s="46"/>
      <c r="J611" s="46"/>
      <c r="K611" s="46"/>
      <c r="L611" s="46"/>
      <c r="M611" s="46"/>
      <c r="N611" s="46"/>
      <c r="O611" s="46"/>
      <c r="P611" s="46"/>
      <c r="Q611" s="46"/>
      <c r="R611" s="46"/>
      <c r="S611" s="46"/>
      <c r="T611" s="46"/>
      <c r="U611" s="46"/>
      <c r="V611" s="46"/>
      <c r="W611" s="46"/>
      <c r="X611" s="46"/>
      <c r="Y611" s="46"/>
      <c r="Z611" s="46"/>
    </row>
    <row r="612" ht="14.25" customHeight="1">
      <c r="A612" s="54"/>
      <c r="B612" s="51" t="s">
        <v>66</v>
      </c>
      <c r="C612" s="49">
        <f>IF(C611="","",IF(AND(MONTH(C611)&gt;=1,MONTH(C611)&lt;=3),1,IF(AND(MONTH(C611)&gt;=4,MONTH(C611)&lt;=6),2,IF(AND(MONTH(C611)&gt;=7,MONTH(C611)&lt;=9),3,4))))</f>
        <v>2</v>
      </c>
      <c r="D612" s="54"/>
      <c r="E612" s="51" t="s">
        <v>67</v>
      </c>
      <c r="F612" s="53" t="s">
        <v>68</v>
      </c>
      <c r="G612" s="46"/>
      <c r="H612" s="46"/>
      <c r="I612" s="46"/>
      <c r="J612" s="46"/>
      <c r="K612" s="46"/>
      <c r="L612" s="46"/>
      <c r="M612" s="46"/>
      <c r="N612" s="46"/>
      <c r="O612" s="46"/>
      <c r="P612" s="46"/>
      <c r="Q612" s="46"/>
      <c r="R612" s="46"/>
      <c r="S612" s="46"/>
      <c r="T612" s="46"/>
      <c r="U612" s="46"/>
      <c r="V612" s="46"/>
      <c r="W612" s="46"/>
      <c r="X612" s="46"/>
      <c r="Y612" s="46"/>
      <c r="Z612" s="46"/>
    </row>
    <row r="613" ht="14.25" customHeight="1">
      <c r="A613" s="54"/>
      <c r="B613" s="51" t="s">
        <v>69</v>
      </c>
      <c r="C613" s="52">
        <v>46132.0</v>
      </c>
      <c r="D613" s="54"/>
      <c r="E613" s="51" t="s">
        <v>70</v>
      </c>
      <c r="F613" s="53" t="s">
        <v>71</v>
      </c>
      <c r="G613" s="46"/>
      <c r="H613" s="46"/>
      <c r="I613" s="46"/>
      <c r="J613" s="46"/>
      <c r="K613" s="46"/>
      <c r="L613" s="46"/>
      <c r="M613" s="46"/>
      <c r="N613" s="46"/>
      <c r="O613" s="46"/>
      <c r="P613" s="46"/>
      <c r="Q613" s="46"/>
      <c r="R613" s="46"/>
      <c r="S613" s="46"/>
      <c r="T613" s="46"/>
      <c r="U613" s="46"/>
      <c r="V613" s="46"/>
      <c r="W613" s="46"/>
      <c r="X613" s="46"/>
      <c r="Y613" s="46"/>
      <c r="Z613" s="46"/>
    </row>
    <row r="614" ht="14.25" customHeight="1">
      <c r="A614" s="55"/>
      <c r="B614" s="51" t="s">
        <v>66</v>
      </c>
      <c r="C614" s="49">
        <f>IF(C613="","",IF(AND(MONTH(C613)&gt;=1,MONTH(C613)&lt;=3),1,IF(AND(MONTH(C613)&gt;=4,MONTH(C613)&lt;=6),2,IF(AND(MONTH(C613)&gt;=7,MONTH(C613)&lt;=9),3,4))))</f>
        <v>2</v>
      </c>
      <c r="D614" s="55"/>
      <c r="E614" s="51" t="s">
        <v>72</v>
      </c>
      <c r="F614" s="53" t="s">
        <v>73</v>
      </c>
      <c r="G614" s="46"/>
      <c r="H614" s="46"/>
      <c r="I614" s="46"/>
      <c r="J614" s="46"/>
      <c r="K614" s="46"/>
      <c r="L614" s="46"/>
      <c r="M614" s="46"/>
      <c r="N614" s="46"/>
      <c r="O614" s="46"/>
      <c r="P614" s="46"/>
      <c r="Q614" s="46"/>
      <c r="R614" s="46"/>
      <c r="S614" s="46"/>
      <c r="T614" s="46"/>
      <c r="U614" s="46"/>
      <c r="V614" s="46"/>
      <c r="W614" s="46"/>
      <c r="X614" s="46"/>
      <c r="Y614" s="46"/>
      <c r="Z614" s="46"/>
    </row>
    <row r="615" ht="14.25" customHeight="1">
      <c r="A615" s="46"/>
      <c r="B615" s="46"/>
      <c r="C615" s="46"/>
      <c r="D615" s="46"/>
      <c r="E615" s="46"/>
      <c r="F615" s="46"/>
      <c r="G615" s="46"/>
      <c r="H615" s="46"/>
      <c r="I615" s="46"/>
      <c r="J615" s="46"/>
      <c r="K615" s="46"/>
      <c r="L615" s="46"/>
      <c r="M615" s="46"/>
      <c r="N615" s="46"/>
      <c r="O615" s="46"/>
      <c r="P615" s="46"/>
      <c r="Q615" s="46"/>
      <c r="R615" s="46"/>
      <c r="S615" s="46"/>
      <c r="T615" s="46"/>
      <c r="U615" s="46"/>
      <c r="V615" s="46"/>
      <c r="W615" s="46"/>
      <c r="X615" s="46"/>
      <c r="Y615" s="46"/>
      <c r="Z615" s="46"/>
    </row>
    <row r="616" ht="14.25" customHeight="1">
      <c r="A616" s="56" t="s">
        <v>74</v>
      </c>
      <c r="B616" s="56" t="s">
        <v>75</v>
      </c>
      <c r="C616" s="56" t="s">
        <v>76</v>
      </c>
      <c r="D616" s="56" t="s">
        <v>77</v>
      </c>
      <c r="E616" s="56" t="s">
        <v>78</v>
      </c>
      <c r="F616" s="56" t="s">
        <v>79</v>
      </c>
      <c r="G616" s="46"/>
      <c r="H616" s="46"/>
      <c r="I616" s="46"/>
      <c r="J616" s="46"/>
      <c r="K616" s="46"/>
      <c r="L616" s="46"/>
      <c r="M616" s="46"/>
      <c r="N616" s="46"/>
      <c r="O616" s="46"/>
      <c r="P616" s="46"/>
      <c r="Q616" s="46"/>
      <c r="R616" s="46"/>
      <c r="S616" s="46"/>
      <c r="T616" s="46"/>
      <c r="U616" s="46"/>
      <c r="V616" s="46"/>
      <c r="W616" s="46"/>
      <c r="X616" s="46"/>
      <c r="Y616" s="46"/>
      <c r="Z616" s="46"/>
    </row>
    <row r="617" ht="14.25" customHeight="1">
      <c r="A617" s="57">
        <v>2.4111503E7</v>
      </c>
      <c r="B617" s="58" t="str">
        <f t="array" ref="B617">IFERROR(INDEX(UNSPSCDes,MATCH(INDIRECT(ADDRESS(ROW(),COLUMN()-1,4)),UNSPSCCode,0)),"")</f>
        <v>Bolsas plásticas</v>
      </c>
      <c r="C617" s="59" t="s">
        <v>82</v>
      </c>
      <c r="D617" s="60">
        <v>5.23</v>
      </c>
      <c r="E617" s="61">
        <v>120.0</v>
      </c>
      <c r="F617" s="62">
        <f t="shared" ref="F617:F624" si="34">INDIRECT(ADDRESS(ROW(),COLUMN()-2,4))*INDIRECT(ADDRESS(ROW(),COLUMN()-1,4))</f>
        <v>627.6</v>
      </c>
      <c r="G617" s="46"/>
      <c r="H617" s="46"/>
      <c r="I617" s="46"/>
      <c r="J617" s="46"/>
      <c r="K617" s="46"/>
      <c r="L617" s="46"/>
      <c r="M617" s="46"/>
      <c r="N617" s="46"/>
      <c r="O617" s="46"/>
      <c r="P617" s="46"/>
      <c r="Q617" s="46"/>
      <c r="R617" s="46"/>
      <c r="S617" s="46"/>
      <c r="T617" s="46"/>
      <c r="U617" s="46"/>
      <c r="V617" s="46"/>
      <c r="W617" s="46"/>
      <c r="X617" s="46"/>
      <c r="Y617" s="46"/>
      <c r="Z617" s="46"/>
    </row>
    <row r="618" ht="14.25" customHeight="1">
      <c r="A618" s="57">
        <v>4.7121701E7</v>
      </c>
      <c r="B618" s="58" t="str">
        <f t="array" ref="B618">IFERROR(INDEX(UNSPSCDes,MATCH(INDIRECT(ADDRESS(ROW(),COLUMN()-1,4)),UNSPSCCode,0)),"")</f>
        <v>Bolsas de basura</v>
      </c>
      <c r="C618" s="59" t="s">
        <v>155</v>
      </c>
      <c r="D618" s="60">
        <v>2.49</v>
      </c>
      <c r="E618" s="61">
        <v>250.0</v>
      </c>
      <c r="F618" s="62">
        <f t="shared" si="34"/>
        <v>622.5</v>
      </c>
      <c r="G618" s="46"/>
      <c r="H618" s="46"/>
      <c r="I618" s="46"/>
      <c r="J618" s="46"/>
      <c r="K618" s="46"/>
      <c r="L618" s="46"/>
      <c r="M618" s="46"/>
      <c r="N618" s="46"/>
      <c r="O618" s="46"/>
      <c r="P618" s="46"/>
      <c r="Q618" s="46"/>
      <c r="R618" s="46"/>
      <c r="S618" s="46"/>
      <c r="T618" s="46"/>
      <c r="U618" s="46"/>
      <c r="V618" s="46"/>
      <c r="W618" s="46"/>
      <c r="X618" s="46"/>
      <c r="Y618" s="46"/>
      <c r="Z618" s="46"/>
    </row>
    <row r="619" ht="14.25" customHeight="1">
      <c r="A619" s="57">
        <v>2.410151E7</v>
      </c>
      <c r="B619" s="58" t="str">
        <f t="array" ref="B619">IFERROR(INDEX(UNSPSCDes,MATCH(INDIRECT(ADDRESS(ROW(),COLUMN()-1,4)),UNSPSCCode,0)),"")</f>
        <v>Contenedor de basura plástico</v>
      </c>
      <c r="C619" s="59" t="s">
        <v>80</v>
      </c>
      <c r="D619" s="60">
        <v>0.31</v>
      </c>
      <c r="E619" s="61">
        <v>2000.0</v>
      </c>
      <c r="F619" s="62">
        <f t="shared" si="34"/>
        <v>620</v>
      </c>
      <c r="G619" s="46"/>
      <c r="H619" s="46"/>
      <c r="I619" s="46"/>
      <c r="J619" s="46"/>
      <c r="K619" s="46"/>
      <c r="L619" s="46"/>
      <c r="M619" s="46"/>
      <c r="N619" s="46"/>
      <c r="O619" s="46"/>
      <c r="P619" s="46"/>
      <c r="Q619" s="46"/>
      <c r="R619" s="46"/>
      <c r="S619" s="46"/>
      <c r="T619" s="46"/>
      <c r="U619" s="46"/>
      <c r="V619" s="46"/>
      <c r="W619" s="46"/>
      <c r="X619" s="46"/>
      <c r="Y619" s="46"/>
      <c r="Z619" s="46"/>
    </row>
    <row r="620" ht="14.25" customHeight="1">
      <c r="A620" s="57">
        <v>4.8101903E7</v>
      </c>
      <c r="B620" s="58" t="str">
        <f t="array" ref="B620">IFERROR(INDEX(UNSPSCDes,MATCH(INDIRECT(ADDRESS(ROW(),COLUMN()-1,4)),UNSPSCCode,0)),"")</f>
        <v>Vasos para servicio de comidas</v>
      </c>
      <c r="C620" s="59" t="s">
        <v>82</v>
      </c>
      <c r="D620" s="60">
        <v>3.47</v>
      </c>
      <c r="E620" s="61">
        <v>180.0</v>
      </c>
      <c r="F620" s="62">
        <f t="shared" si="34"/>
        <v>624.6</v>
      </c>
      <c r="G620" s="46"/>
      <c r="H620" s="46"/>
      <c r="I620" s="46"/>
      <c r="J620" s="46"/>
      <c r="K620" s="46"/>
      <c r="L620" s="46"/>
      <c r="M620" s="46"/>
      <c r="N620" s="46"/>
      <c r="O620" s="46"/>
      <c r="P620" s="46"/>
      <c r="Q620" s="46"/>
      <c r="R620" s="46"/>
      <c r="S620" s="46"/>
      <c r="T620" s="46"/>
      <c r="U620" s="46"/>
      <c r="V620" s="46"/>
      <c r="W620" s="46"/>
      <c r="X620" s="46"/>
      <c r="Y620" s="46"/>
      <c r="Z620" s="46"/>
    </row>
    <row r="621" ht="14.25" customHeight="1">
      <c r="A621" s="57">
        <v>5.2151502E7</v>
      </c>
      <c r="B621" s="58" t="str">
        <f t="array" ref="B621">IFERROR(INDEX(UNSPSCDes,MATCH(INDIRECT(ADDRESS(ROW(),COLUMN()-1,4)),UNSPSCCode,0)),"")</f>
        <v>Platos desechables para uso doméstico</v>
      </c>
      <c r="C621" s="59" t="s">
        <v>82</v>
      </c>
      <c r="D621" s="60">
        <v>2.84</v>
      </c>
      <c r="E621" s="61">
        <v>220.0</v>
      </c>
      <c r="F621" s="62">
        <f t="shared" si="34"/>
        <v>624.8</v>
      </c>
      <c r="G621" s="46"/>
      <c r="H621" s="46"/>
      <c r="I621" s="46"/>
      <c r="J621" s="46"/>
      <c r="K621" s="46"/>
      <c r="L621" s="46"/>
      <c r="M621" s="46"/>
      <c r="N621" s="46"/>
      <c r="O621" s="46"/>
      <c r="P621" s="46"/>
      <c r="Q621" s="46"/>
      <c r="R621" s="46"/>
      <c r="S621" s="46"/>
      <c r="T621" s="46"/>
      <c r="U621" s="46"/>
      <c r="V621" s="46"/>
      <c r="W621" s="46"/>
      <c r="X621" s="46"/>
      <c r="Y621" s="46"/>
      <c r="Z621" s="46"/>
    </row>
    <row r="622" ht="14.25" customHeight="1">
      <c r="A622" s="57">
        <v>5.2151503E7</v>
      </c>
      <c r="B622" s="58" t="str">
        <f t="array" ref="B622">IFERROR(INDEX(UNSPSCDes,MATCH(INDIRECT(ADDRESS(ROW(),COLUMN()-1,4)),UNSPSCCode,0)),"")</f>
        <v>Cubiertos desechables para uso doméstico</v>
      </c>
      <c r="C622" s="59" t="s">
        <v>82</v>
      </c>
      <c r="D622" s="60">
        <v>3.13</v>
      </c>
      <c r="E622" s="61">
        <v>200.0</v>
      </c>
      <c r="F622" s="62">
        <f t="shared" si="34"/>
        <v>626</v>
      </c>
      <c r="G622" s="46"/>
      <c r="H622" s="46"/>
      <c r="I622" s="46"/>
      <c r="J622" s="46"/>
      <c r="K622" s="46"/>
      <c r="L622" s="46"/>
      <c r="M622" s="46"/>
      <c r="N622" s="46"/>
      <c r="O622" s="46"/>
      <c r="P622" s="46"/>
      <c r="Q622" s="46"/>
      <c r="R622" s="46"/>
      <c r="S622" s="46"/>
      <c r="T622" s="46"/>
      <c r="U622" s="46"/>
      <c r="V622" s="46"/>
      <c r="W622" s="46"/>
      <c r="X622" s="46"/>
      <c r="Y622" s="46"/>
      <c r="Z622" s="46"/>
    </row>
    <row r="623" ht="14.25" customHeight="1">
      <c r="A623" s="57">
        <v>5.2151504E7</v>
      </c>
      <c r="B623" s="58" t="str">
        <f t="array" ref="B623">IFERROR(INDEX(UNSPSCDes,MATCH(INDIRECT(ADDRESS(ROW(),COLUMN()-1,4)),UNSPSCCode,0)),"")</f>
        <v>Tazas o vasos o tapas desechables para uso doméstico</v>
      </c>
      <c r="C623" s="59" t="s">
        <v>82</v>
      </c>
      <c r="D623" s="60">
        <v>3.13</v>
      </c>
      <c r="E623" s="61">
        <v>200.0</v>
      </c>
      <c r="F623" s="62">
        <f t="shared" si="34"/>
        <v>626</v>
      </c>
      <c r="G623" s="46"/>
      <c r="H623" s="46"/>
      <c r="I623" s="46"/>
      <c r="J623" s="46"/>
      <c r="K623" s="46"/>
      <c r="L623" s="46"/>
      <c r="M623" s="46"/>
      <c r="N623" s="46"/>
      <c r="O623" s="46"/>
      <c r="P623" s="46"/>
      <c r="Q623" s="46"/>
      <c r="R623" s="46"/>
      <c r="S623" s="46"/>
      <c r="T623" s="46"/>
      <c r="U623" s="46"/>
      <c r="V623" s="46"/>
      <c r="W623" s="46"/>
      <c r="X623" s="46"/>
      <c r="Y623" s="46"/>
      <c r="Z623" s="46"/>
    </row>
    <row r="624" ht="14.25" customHeight="1">
      <c r="A624" s="57">
        <v>2.4111502E7</v>
      </c>
      <c r="B624" s="58" t="str">
        <f t="array" ref="B624">IFERROR(INDEX(UNSPSCDes,MATCH(INDIRECT(ADDRESS(ROW(),COLUMN()-1,4)),UNSPSCCode,0)),"")</f>
        <v>Bolsas de papel</v>
      </c>
      <c r="C624" s="59" t="s">
        <v>82</v>
      </c>
      <c r="D624" s="60">
        <v>4.19</v>
      </c>
      <c r="E624" s="61">
        <v>150.0</v>
      </c>
      <c r="F624" s="62">
        <f t="shared" si="34"/>
        <v>628.5</v>
      </c>
      <c r="G624" s="46"/>
      <c r="H624" s="46"/>
      <c r="I624" s="46"/>
      <c r="J624" s="46"/>
      <c r="K624" s="46"/>
      <c r="L624" s="46"/>
      <c r="M624" s="46"/>
      <c r="N624" s="46"/>
      <c r="O624" s="46"/>
      <c r="P624" s="46"/>
      <c r="Q624" s="46"/>
      <c r="R624" s="46"/>
      <c r="S624" s="46"/>
      <c r="T624" s="46"/>
      <c r="U624" s="46"/>
      <c r="V624" s="46"/>
      <c r="W624" s="46"/>
      <c r="X624" s="46"/>
      <c r="Y624" s="46"/>
      <c r="Z624" s="46"/>
    </row>
    <row r="625" ht="14.25" customHeight="1">
      <c r="A625" s="57"/>
      <c r="B625" s="58"/>
      <c r="C625" s="59"/>
      <c r="D625" s="60"/>
      <c r="E625" s="61" t="s">
        <v>84</v>
      </c>
      <c r="F625" s="62">
        <f>SUM(F617:F624)</f>
        <v>5000</v>
      </c>
      <c r="G625" s="46"/>
      <c r="H625" s="46" t="str">
        <f>C610</f>
        <v>Bienes</v>
      </c>
      <c r="I625" s="46" t="str">
        <f>E610</f>
        <v>Sí</v>
      </c>
      <c r="J625" s="46" t="str">
        <f>D610</f>
        <v>Compras Menores</v>
      </c>
      <c r="K625" s="46"/>
      <c r="L625" s="46"/>
      <c r="M625" s="46"/>
      <c r="N625" s="46"/>
      <c r="O625" s="46"/>
      <c r="P625" s="46"/>
      <c r="Q625" s="46"/>
      <c r="R625" s="46"/>
      <c r="S625" s="46"/>
      <c r="T625" s="46"/>
      <c r="U625" s="46"/>
      <c r="V625" s="46"/>
      <c r="W625" s="46"/>
      <c r="X625" s="46"/>
      <c r="Y625" s="46"/>
      <c r="Z625" s="46"/>
    </row>
    <row r="626" ht="14.25" customHeight="1">
      <c r="A626" s="46"/>
      <c r="B626" s="46"/>
      <c r="C626" s="46"/>
      <c r="D626" s="46"/>
      <c r="E626" s="46"/>
      <c r="F626" s="46"/>
      <c r="G626" s="46"/>
      <c r="H626" s="46"/>
      <c r="I626" s="46"/>
      <c r="J626" s="46"/>
      <c r="K626" s="46"/>
      <c r="L626" s="46"/>
      <c r="M626" s="46"/>
      <c r="N626" s="46"/>
      <c r="O626" s="46"/>
      <c r="P626" s="46"/>
      <c r="Q626" s="46"/>
      <c r="R626" s="46"/>
      <c r="S626" s="46"/>
      <c r="T626" s="46"/>
      <c r="U626" s="46"/>
      <c r="V626" s="46"/>
      <c r="W626" s="46"/>
      <c r="X626" s="46"/>
      <c r="Y626" s="46"/>
      <c r="Z626" s="46"/>
    </row>
    <row r="627" ht="14.25" customHeight="1">
      <c r="A627" s="47" t="s">
        <v>50</v>
      </c>
      <c r="B627" s="47" t="s">
        <v>51</v>
      </c>
      <c r="C627" s="47" t="s">
        <v>52</v>
      </c>
      <c r="D627" s="47" t="s">
        <v>53</v>
      </c>
      <c r="E627" s="47" t="s">
        <v>54</v>
      </c>
      <c r="F627" s="47" t="s">
        <v>55</v>
      </c>
      <c r="G627" s="46"/>
      <c r="H627" s="46"/>
      <c r="I627" s="46"/>
      <c r="J627" s="46"/>
      <c r="K627" s="46"/>
      <c r="L627" s="46"/>
      <c r="M627" s="46"/>
      <c r="N627" s="46"/>
      <c r="O627" s="46"/>
      <c r="P627" s="46"/>
      <c r="Q627" s="46"/>
      <c r="R627" s="46"/>
      <c r="S627" s="46"/>
      <c r="T627" s="46"/>
      <c r="U627" s="46"/>
      <c r="V627" s="46"/>
      <c r="W627" s="46"/>
      <c r="X627" s="46"/>
      <c r="Y627" s="46"/>
      <c r="Z627" s="46"/>
    </row>
    <row r="628" ht="14.25" customHeight="1">
      <c r="A628" s="48" t="s">
        <v>158</v>
      </c>
      <c r="B628" s="48" t="s">
        <v>159</v>
      </c>
      <c r="C628" s="48" t="s">
        <v>58</v>
      </c>
      <c r="D628" s="48" t="s">
        <v>59</v>
      </c>
      <c r="E628" s="48" t="s">
        <v>94</v>
      </c>
      <c r="F628" s="49"/>
      <c r="G628" s="46"/>
      <c r="H628" s="46"/>
      <c r="I628" s="46"/>
      <c r="J628" s="46"/>
      <c r="K628" s="46"/>
      <c r="L628" s="46"/>
      <c r="M628" s="46"/>
      <c r="N628" s="46"/>
      <c r="O628" s="46"/>
      <c r="P628" s="46"/>
      <c r="Q628" s="46"/>
      <c r="R628" s="46"/>
      <c r="S628" s="46"/>
      <c r="T628" s="46"/>
      <c r="U628" s="46"/>
      <c r="V628" s="46"/>
      <c r="W628" s="46"/>
      <c r="X628" s="46"/>
      <c r="Y628" s="46"/>
      <c r="Z628" s="46"/>
    </row>
    <row r="629" ht="14.25" customHeight="1">
      <c r="A629" s="50" t="s">
        <v>61</v>
      </c>
      <c r="B629" s="51" t="s">
        <v>62</v>
      </c>
      <c r="C629" s="52">
        <v>46213.0</v>
      </c>
      <c r="D629" s="50" t="s">
        <v>63</v>
      </c>
      <c r="E629" s="51" t="s">
        <v>64</v>
      </c>
      <c r="F629" s="53" t="s">
        <v>65</v>
      </c>
      <c r="G629" s="46"/>
      <c r="H629" s="46"/>
      <c r="I629" s="46"/>
      <c r="J629" s="46"/>
      <c r="K629" s="46"/>
      <c r="L629" s="46"/>
      <c r="M629" s="46"/>
      <c r="N629" s="46"/>
      <c r="O629" s="46"/>
      <c r="P629" s="46"/>
      <c r="Q629" s="46"/>
      <c r="R629" s="46"/>
      <c r="S629" s="46"/>
      <c r="T629" s="46"/>
      <c r="U629" s="46"/>
      <c r="V629" s="46"/>
      <c r="W629" s="46"/>
      <c r="X629" s="46"/>
      <c r="Y629" s="46"/>
      <c r="Z629" s="46"/>
    </row>
    <row r="630" ht="14.25" customHeight="1">
      <c r="A630" s="54"/>
      <c r="B630" s="51" t="s">
        <v>66</v>
      </c>
      <c r="C630" s="49">
        <f>IF(C629="","",IF(AND(MONTH(C629)&gt;=1,MONTH(C629)&lt;=3),1,IF(AND(MONTH(C629)&gt;=4,MONTH(C629)&lt;=6),2,IF(AND(MONTH(C629)&gt;=7,MONTH(C629)&lt;=9),3,4))))</f>
        <v>3</v>
      </c>
      <c r="D630" s="54"/>
      <c r="E630" s="51" t="s">
        <v>67</v>
      </c>
      <c r="F630" s="53" t="s">
        <v>68</v>
      </c>
      <c r="G630" s="46"/>
      <c r="H630" s="46"/>
      <c r="I630" s="46"/>
      <c r="J630" s="46"/>
      <c r="K630" s="46"/>
      <c r="L630" s="46"/>
      <c r="M630" s="46"/>
      <c r="N630" s="46"/>
      <c r="O630" s="46"/>
      <c r="P630" s="46"/>
      <c r="Q630" s="46"/>
      <c r="R630" s="46"/>
      <c r="S630" s="46"/>
      <c r="T630" s="46"/>
      <c r="U630" s="46"/>
      <c r="V630" s="46"/>
      <c r="W630" s="46"/>
      <c r="X630" s="46"/>
      <c r="Y630" s="46"/>
      <c r="Z630" s="46"/>
    </row>
    <row r="631" ht="14.25" customHeight="1">
      <c r="A631" s="54"/>
      <c r="B631" s="51" t="s">
        <v>69</v>
      </c>
      <c r="C631" s="52">
        <v>46223.0</v>
      </c>
      <c r="D631" s="54"/>
      <c r="E631" s="51" t="s">
        <v>70</v>
      </c>
      <c r="F631" s="53" t="s">
        <v>71</v>
      </c>
      <c r="G631" s="46"/>
      <c r="H631" s="46"/>
      <c r="I631" s="46"/>
      <c r="J631" s="46"/>
      <c r="K631" s="46"/>
      <c r="L631" s="46"/>
      <c r="M631" s="46"/>
      <c r="N631" s="46"/>
      <c r="O631" s="46"/>
      <c r="P631" s="46"/>
      <c r="Q631" s="46"/>
      <c r="R631" s="46"/>
      <c r="S631" s="46"/>
      <c r="T631" s="46"/>
      <c r="U631" s="46"/>
      <c r="V631" s="46"/>
      <c r="W631" s="46"/>
      <c r="X631" s="46"/>
      <c r="Y631" s="46"/>
      <c r="Z631" s="46"/>
    </row>
    <row r="632" ht="14.25" customHeight="1">
      <c r="A632" s="55"/>
      <c r="B632" s="51" t="s">
        <v>66</v>
      </c>
      <c r="C632" s="49">
        <f>IF(C631="","",IF(AND(MONTH(C631)&gt;=1,MONTH(C631)&lt;=3),1,IF(AND(MONTH(C631)&gt;=4,MONTH(C631)&lt;=6),2,IF(AND(MONTH(C631)&gt;=7,MONTH(C631)&lt;=9),3,4))))</f>
        <v>3</v>
      </c>
      <c r="D632" s="55"/>
      <c r="E632" s="51" t="s">
        <v>72</v>
      </c>
      <c r="F632" s="53" t="s">
        <v>73</v>
      </c>
      <c r="G632" s="46"/>
      <c r="H632" s="46"/>
      <c r="I632" s="46"/>
      <c r="J632" s="46"/>
      <c r="K632" s="46"/>
      <c r="L632" s="46"/>
      <c r="M632" s="46"/>
      <c r="N632" s="46"/>
      <c r="O632" s="46"/>
      <c r="P632" s="46"/>
      <c r="Q632" s="46"/>
      <c r="R632" s="46"/>
      <c r="S632" s="46"/>
      <c r="T632" s="46"/>
      <c r="U632" s="46"/>
      <c r="V632" s="46"/>
      <c r="W632" s="46"/>
      <c r="X632" s="46"/>
      <c r="Y632" s="46"/>
      <c r="Z632" s="46"/>
    </row>
    <row r="633" ht="14.25" customHeight="1">
      <c r="A633" s="46"/>
      <c r="B633" s="46"/>
      <c r="C633" s="46"/>
      <c r="D633" s="46"/>
      <c r="E633" s="46"/>
      <c r="F633" s="46"/>
      <c r="G633" s="46"/>
      <c r="H633" s="46"/>
      <c r="I633" s="46"/>
      <c r="J633" s="46"/>
      <c r="K633" s="46"/>
      <c r="L633" s="46"/>
      <c r="M633" s="46"/>
      <c r="N633" s="46"/>
      <c r="O633" s="46"/>
      <c r="P633" s="46"/>
      <c r="Q633" s="46"/>
      <c r="R633" s="46"/>
      <c r="S633" s="46"/>
      <c r="T633" s="46"/>
      <c r="U633" s="46"/>
      <c r="V633" s="46"/>
      <c r="W633" s="46"/>
      <c r="X633" s="46"/>
      <c r="Y633" s="46"/>
      <c r="Z633" s="46"/>
    </row>
    <row r="634" ht="14.25" customHeight="1">
      <c r="A634" s="56" t="s">
        <v>74</v>
      </c>
      <c r="B634" s="56" t="s">
        <v>75</v>
      </c>
      <c r="C634" s="56" t="s">
        <v>76</v>
      </c>
      <c r="D634" s="56" t="s">
        <v>77</v>
      </c>
      <c r="E634" s="56" t="s">
        <v>78</v>
      </c>
      <c r="F634" s="56" t="s">
        <v>79</v>
      </c>
      <c r="G634" s="46"/>
      <c r="H634" s="46"/>
      <c r="I634" s="46"/>
      <c r="J634" s="46"/>
      <c r="K634" s="46"/>
      <c r="L634" s="46"/>
      <c r="M634" s="46"/>
      <c r="N634" s="46"/>
      <c r="O634" s="46"/>
      <c r="P634" s="46"/>
      <c r="Q634" s="46"/>
      <c r="R634" s="46"/>
      <c r="S634" s="46"/>
      <c r="T634" s="46"/>
      <c r="U634" s="46"/>
      <c r="V634" s="46"/>
      <c r="W634" s="46"/>
      <c r="X634" s="46"/>
      <c r="Y634" s="46"/>
      <c r="Z634" s="46"/>
    </row>
    <row r="635" ht="14.25" customHeight="1">
      <c r="A635" s="57">
        <v>2.4111503E7</v>
      </c>
      <c r="B635" s="58" t="str">
        <f t="array" ref="B635">IFERROR(INDEX(UNSPSCDes,MATCH(INDIRECT(ADDRESS(ROW(),COLUMN()-1,4)),UNSPSCCode,0)),"")</f>
        <v>Bolsas plásticas</v>
      </c>
      <c r="C635" s="59" t="s">
        <v>82</v>
      </c>
      <c r="D635" s="60">
        <v>5.23</v>
      </c>
      <c r="E635" s="61">
        <v>120.0</v>
      </c>
      <c r="F635" s="62">
        <f t="shared" ref="F635:F642" si="35">INDIRECT(ADDRESS(ROW(),COLUMN()-2,4))*INDIRECT(ADDRESS(ROW(),COLUMN()-1,4))</f>
        <v>627.6</v>
      </c>
      <c r="G635" s="46"/>
      <c r="H635" s="46"/>
      <c r="I635" s="46"/>
      <c r="J635" s="46"/>
      <c r="K635" s="46"/>
      <c r="L635" s="46"/>
      <c r="M635" s="46"/>
      <c r="N635" s="46"/>
      <c r="O635" s="46"/>
      <c r="P635" s="46"/>
      <c r="Q635" s="46"/>
      <c r="R635" s="46"/>
      <c r="S635" s="46"/>
      <c r="T635" s="46"/>
      <c r="U635" s="46"/>
      <c r="V635" s="46"/>
      <c r="W635" s="46"/>
      <c r="X635" s="46"/>
      <c r="Y635" s="46"/>
      <c r="Z635" s="46"/>
    </row>
    <row r="636" ht="14.25" customHeight="1">
      <c r="A636" s="57">
        <v>4.7121701E7</v>
      </c>
      <c r="B636" s="58" t="str">
        <f t="array" ref="B636">IFERROR(INDEX(UNSPSCDes,MATCH(INDIRECT(ADDRESS(ROW(),COLUMN()-1,4)),UNSPSCCode,0)),"")</f>
        <v>Bolsas de basura</v>
      </c>
      <c r="C636" s="59" t="s">
        <v>155</v>
      </c>
      <c r="D636" s="60">
        <v>2.49</v>
      </c>
      <c r="E636" s="61">
        <v>250.0</v>
      </c>
      <c r="F636" s="62">
        <f t="shared" si="35"/>
        <v>622.5</v>
      </c>
      <c r="G636" s="46"/>
      <c r="H636" s="46"/>
      <c r="I636" s="46"/>
      <c r="J636" s="46"/>
      <c r="K636" s="46"/>
      <c r="L636" s="46"/>
      <c r="M636" s="46"/>
      <c r="N636" s="46"/>
      <c r="O636" s="46"/>
      <c r="P636" s="46"/>
      <c r="Q636" s="46"/>
      <c r="R636" s="46"/>
      <c r="S636" s="46"/>
      <c r="T636" s="46"/>
      <c r="U636" s="46"/>
      <c r="V636" s="46"/>
      <c r="W636" s="46"/>
      <c r="X636" s="46"/>
      <c r="Y636" s="46"/>
      <c r="Z636" s="46"/>
    </row>
    <row r="637" ht="14.25" customHeight="1">
      <c r="A637" s="57">
        <v>2.410151E7</v>
      </c>
      <c r="B637" s="58" t="str">
        <f t="array" ref="B637">IFERROR(INDEX(UNSPSCDes,MATCH(INDIRECT(ADDRESS(ROW(),COLUMN()-1,4)),UNSPSCCode,0)),"")</f>
        <v>Contenedor de basura plástico</v>
      </c>
      <c r="C637" s="59" t="s">
        <v>80</v>
      </c>
      <c r="D637" s="60">
        <v>0.31</v>
      </c>
      <c r="E637" s="61">
        <v>2000.0</v>
      </c>
      <c r="F637" s="62">
        <f t="shared" si="35"/>
        <v>620</v>
      </c>
      <c r="G637" s="46"/>
      <c r="H637" s="46"/>
      <c r="I637" s="46"/>
      <c r="J637" s="46"/>
      <c r="K637" s="46"/>
      <c r="L637" s="46"/>
      <c r="M637" s="46"/>
      <c r="N637" s="46"/>
      <c r="O637" s="46"/>
      <c r="P637" s="46"/>
      <c r="Q637" s="46"/>
      <c r="R637" s="46"/>
      <c r="S637" s="46"/>
      <c r="T637" s="46"/>
      <c r="U637" s="46"/>
      <c r="V637" s="46"/>
      <c r="W637" s="46"/>
      <c r="X637" s="46"/>
      <c r="Y637" s="46"/>
      <c r="Z637" s="46"/>
    </row>
    <row r="638" ht="14.25" customHeight="1">
      <c r="A638" s="57">
        <v>4.8101903E7</v>
      </c>
      <c r="B638" s="58" t="str">
        <f t="array" ref="B638">IFERROR(INDEX(UNSPSCDes,MATCH(INDIRECT(ADDRESS(ROW(),COLUMN()-1,4)),UNSPSCCode,0)),"")</f>
        <v>Vasos para servicio de comidas</v>
      </c>
      <c r="C638" s="59" t="s">
        <v>82</v>
      </c>
      <c r="D638" s="60">
        <v>3.47</v>
      </c>
      <c r="E638" s="61">
        <v>180.0</v>
      </c>
      <c r="F638" s="62">
        <f t="shared" si="35"/>
        <v>624.6</v>
      </c>
      <c r="G638" s="46"/>
      <c r="H638" s="46"/>
      <c r="I638" s="46"/>
      <c r="J638" s="46"/>
      <c r="K638" s="46"/>
      <c r="L638" s="46"/>
      <c r="M638" s="46"/>
      <c r="N638" s="46"/>
      <c r="O638" s="46"/>
      <c r="P638" s="46"/>
      <c r="Q638" s="46"/>
      <c r="R638" s="46"/>
      <c r="S638" s="46"/>
      <c r="T638" s="46"/>
      <c r="U638" s="46"/>
      <c r="V638" s="46"/>
      <c r="W638" s="46"/>
      <c r="X638" s="46"/>
      <c r="Y638" s="46"/>
      <c r="Z638" s="46"/>
    </row>
    <row r="639" ht="14.25" customHeight="1">
      <c r="A639" s="57">
        <v>5.2151502E7</v>
      </c>
      <c r="B639" s="58" t="str">
        <f t="array" ref="B639">IFERROR(INDEX(UNSPSCDes,MATCH(INDIRECT(ADDRESS(ROW(),COLUMN()-1,4)),UNSPSCCode,0)),"")</f>
        <v>Platos desechables para uso doméstico</v>
      </c>
      <c r="C639" s="59" t="s">
        <v>82</v>
      </c>
      <c r="D639" s="60">
        <v>2.84</v>
      </c>
      <c r="E639" s="61">
        <v>220.0</v>
      </c>
      <c r="F639" s="62">
        <f t="shared" si="35"/>
        <v>624.8</v>
      </c>
      <c r="G639" s="46"/>
      <c r="H639" s="46"/>
      <c r="I639" s="46"/>
      <c r="J639" s="46"/>
      <c r="K639" s="46"/>
      <c r="L639" s="46"/>
      <c r="M639" s="46"/>
      <c r="N639" s="46"/>
      <c r="O639" s="46"/>
      <c r="P639" s="46"/>
      <c r="Q639" s="46"/>
      <c r="R639" s="46"/>
      <c r="S639" s="46"/>
      <c r="T639" s="46"/>
      <c r="U639" s="46"/>
      <c r="V639" s="46"/>
      <c r="W639" s="46"/>
      <c r="X639" s="46"/>
      <c r="Y639" s="46"/>
      <c r="Z639" s="46"/>
    </row>
    <row r="640" ht="14.25" customHeight="1">
      <c r="A640" s="57">
        <v>5.2151503E7</v>
      </c>
      <c r="B640" s="58" t="str">
        <f t="array" ref="B640">IFERROR(INDEX(UNSPSCDes,MATCH(INDIRECT(ADDRESS(ROW(),COLUMN()-1,4)),UNSPSCCode,0)),"")</f>
        <v>Cubiertos desechables para uso doméstico</v>
      </c>
      <c r="C640" s="59" t="s">
        <v>82</v>
      </c>
      <c r="D640" s="60">
        <v>3.13</v>
      </c>
      <c r="E640" s="61">
        <v>200.0</v>
      </c>
      <c r="F640" s="62">
        <f t="shared" si="35"/>
        <v>626</v>
      </c>
      <c r="G640" s="46"/>
      <c r="H640" s="46"/>
      <c r="I640" s="46"/>
      <c r="J640" s="46"/>
      <c r="K640" s="46"/>
      <c r="L640" s="46"/>
      <c r="M640" s="46"/>
      <c r="N640" s="46"/>
      <c r="O640" s="46"/>
      <c r="P640" s="46"/>
      <c r="Q640" s="46"/>
      <c r="R640" s="46"/>
      <c r="S640" s="46"/>
      <c r="T640" s="46"/>
      <c r="U640" s="46"/>
      <c r="V640" s="46"/>
      <c r="W640" s="46"/>
      <c r="X640" s="46"/>
      <c r="Y640" s="46"/>
      <c r="Z640" s="46"/>
    </row>
    <row r="641" ht="14.25" customHeight="1">
      <c r="A641" s="57">
        <v>5.2151504E7</v>
      </c>
      <c r="B641" s="58" t="str">
        <f t="array" ref="B641">IFERROR(INDEX(UNSPSCDes,MATCH(INDIRECT(ADDRESS(ROW(),COLUMN()-1,4)),UNSPSCCode,0)),"")</f>
        <v>Tazas o vasos o tapas desechables para uso doméstico</v>
      </c>
      <c r="C641" s="59" t="s">
        <v>82</v>
      </c>
      <c r="D641" s="60">
        <v>3.13</v>
      </c>
      <c r="E641" s="61">
        <v>200.0</v>
      </c>
      <c r="F641" s="62">
        <f t="shared" si="35"/>
        <v>626</v>
      </c>
      <c r="G641" s="46"/>
      <c r="H641" s="46"/>
      <c r="I641" s="46"/>
      <c r="J641" s="46"/>
      <c r="K641" s="46"/>
      <c r="L641" s="46"/>
      <c r="M641" s="46"/>
      <c r="N641" s="46"/>
      <c r="O641" s="46"/>
      <c r="P641" s="46"/>
      <c r="Q641" s="46"/>
      <c r="R641" s="46"/>
      <c r="S641" s="46"/>
      <c r="T641" s="46"/>
      <c r="U641" s="46"/>
      <c r="V641" s="46"/>
      <c r="W641" s="46"/>
      <c r="X641" s="46"/>
      <c r="Y641" s="46"/>
      <c r="Z641" s="46"/>
    </row>
    <row r="642" ht="14.25" customHeight="1">
      <c r="A642" s="57">
        <v>2.4111502E7</v>
      </c>
      <c r="B642" s="58" t="str">
        <f t="array" ref="B642">IFERROR(INDEX(UNSPSCDes,MATCH(INDIRECT(ADDRESS(ROW(),COLUMN()-1,4)),UNSPSCCode,0)),"")</f>
        <v>Bolsas de papel</v>
      </c>
      <c r="C642" s="59" t="s">
        <v>82</v>
      </c>
      <c r="D642" s="60">
        <v>4.19</v>
      </c>
      <c r="E642" s="61">
        <v>150.0</v>
      </c>
      <c r="F642" s="62">
        <f t="shared" si="35"/>
        <v>628.5</v>
      </c>
      <c r="G642" s="46"/>
      <c r="H642" s="46"/>
      <c r="I642" s="46"/>
      <c r="J642" s="46"/>
      <c r="K642" s="46"/>
      <c r="L642" s="46"/>
      <c r="M642" s="46"/>
      <c r="N642" s="46"/>
      <c r="O642" s="46"/>
      <c r="P642" s="46"/>
      <c r="Q642" s="46"/>
      <c r="R642" s="46"/>
      <c r="S642" s="46"/>
      <c r="T642" s="46"/>
      <c r="U642" s="46"/>
      <c r="V642" s="46"/>
      <c r="W642" s="46"/>
      <c r="X642" s="46"/>
      <c r="Y642" s="46"/>
      <c r="Z642" s="46"/>
    </row>
    <row r="643" ht="14.25" customHeight="1">
      <c r="A643" s="57"/>
      <c r="B643" s="58"/>
      <c r="C643" s="59"/>
      <c r="D643" s="60"/>
      <c r="E643" s="61" t="s">
        <v>84</v>
      </c>
      <c r="F643" s="62">
        <f>SUM(F635:F642)</f>
        <v>5000</v>
      </c>
      <c r="G643" s="46"/>
      <c r="H643" s="46" t="str">
        <f>C628</f>
        <v>Bienes</v>
      </c>
      <c r="I643" s="46" t="str">
        <f>E628</f>
        <v>Sí</v>
      </c>
      <c r="J643" s="46" t="str">
        <f>D628</f>
        <v>Compras Menores</v>
      </c>
      <c r="K643" s="46"/>
      <c r="L643" s="46"/>
      <c r="M643" s="46"/>
      <c r="N643" s="46"/>
      <c r="O643" s="46"/>
      <c r="P643" s="46"/>
      <c r="Q643" s="46"/>
      <c r="R643" s="46"/>
      <c r="S643" s="46"/>
      <c r="T643" s="46"/>
      <c r="U643" s="46"/>
      <c r="V643" s="46"/>
      <c r="W643" s="46"/>
      <c r="X643" s="46"/>
      <c r="Y643" s="46"/>
      <c r="Z643" s="46"/>
    </row>
    <row r="644" ht="14.25" customHeight="1">
      <c r="A644" s="46"/>
      <c r="B644" s="46"/>
      <c r="C644" s="46"/>
      <c r="D644" s="46"/>
      <c r="E644" s="46"/>
      <c r="F644" s="46"/>
      <c r="G644" s="46"/>
      <c r="H644" s="46"/>
      <c r="I644" s="46"/>
      <c r="J644" s="46"/>
      <c r="K644" s="46"/>
      <c r="L644" s="46"/>
      <c r="M644" s="46"/>
      <c r="N644" s="46"/>
      <c r="O644" s="46"/>
      <c r="P644" s="46"/>
      <c r="Q644" s="46"/>
      <c r="R644" s="46"/>
      <c r="S644" s="46"/>
      <c r="T644" s="46"/>
      <c r="U644" s="46"/>
      <c r="V644" s="46"/>
      <c r="W644" s="46"/>
      <c r="X644" s="46"/>
      <c r="Y644" s="46"/>
      <c r="Z644" s="46"/>
    </row>
    <row r="645" ht="14.25" customHeight="1">
      <c r="A645" s="47" t="s">
        <v>50</v>
      </c>
      <c r="B645" s="47" t="s">
        <v>51</v>
      </c>
      <c r="C645" s="47" t="s">
        <v>52</v>
      </c>
      <c r="D645" s="47" t="s">
        <v>53</v>
      </c>
      <c r="E645" s="47" t="s">
        <v>54</v>
      </c>
      <c r="F645" s="47" t="s">
        <v>55</v>
      </c>
      <c r="G645" s="46"/>
      <c r="H645" s="46"/>
      <c r="I645" s="46"/>
      <c r="J645" s="46"/>
      <c r="K645" s="46"/>
      <c r="L645" s="46"/>
      <c r="M645" s="46"/>
      <c r="N645" s="46"/>
      <c r="O645" s="46"/>
      <c r="P645" s="46"/>
      <c r="Q645" s="46"/>
      <c r="R645" s="46"/>
      <c r="S645" s="46"/>
      <c r="T645" s="46"/>
      <c r="U645" s="46"/>
      <c r="V645" s="46"/>
      <c r="W645" s="46"/>
      <c r="X645" s="46"/>
      <c r="Y645" s="46"/>
      <c r="Z645" s="46"/>
    </row>
    <row r="646" ht="14.25" customHeight="1">
      <c r="A646" s="48" t="s">
        <v>160</v>
      </c>
      <c r="B646" s="48" t="s">
        <v>161</v>
      </c>
      <c r="C646" s="48" t="s">
        <v>58</v>
      </c>
      <c r="D646" s="48" t="s">
        <v>59</v>
      </c>
      <c r="E646" s="48" t="s">
        <v>94</v>
      </c>
      <c r="F646" s="49"/>
      <c r="G646" s="46"/>
      <c r="H646" s="46"/>
      <c r="I646" s="46"/>
      <c r="J646" s="46"/>
      <c r="K646" s="46"/>
      <c r="L646" s="46"/>
      <c r="M646" s="46"/>
      <c r="N646" s="46"/>
      <c r="O646" s="46"/>
      <c r="P646" s="46"/>
      <c r="Q646" s="46"/>
      <c r="R646" s="46"/>
      <c r="S646" s="46"/>
      <c r="T646" s="46"/>
      <c r="U646" s="46"/>
      <c r="V646" s="46"/>
      <c r="W646" s="46"/>
      <c r="X646" s="46"/>
      <c r="Y646" s="46"/>
      <c r="Z646" s="46"/>
    </row>
    <row r="647" ht="14.25" customHeight="1">
      <c r="A647" s="50" t="s">
        <v>61</v>
      </c>
      <c r="B647" s="51" t="s">
        <v>62</v>
      </c>
      <c r="C647" s="52">
        <v>46305.0</v>
      </c>
      <c r="D647" s="50" t="s">
        <v>63</v>
      </c>
      <c r="E647" s="51" t="s">
        <v>64</v>
      </c>
      <c r="F647" s="53" t="s">
        <v>65</v>
      </c>
      <c r="G647" s="46"/>
      <c r="H647" s="46"/>
      <c r="I647" s="46"/>
      <c r="J647" s="46"/>
      <c r="K647" s="46"/>
      <c r="L647" s="46"/>
      <c r="M647" s="46"/>
      <c r="N647" s="46"/>
      <c r="O647" s="46"/>
      <c r="P647" s="46"/>
      <c r="Q647" s="46"/>
      <c r="R647" s="46"/>
      <c r="S647" s="46"/>
      <c r="T647" s="46"/>
      <c r="U647" s="46"/>
      <c r="V647" s="46"/>
      <c r="W647" s="46"/>
      <c r="X647" s="46"/>
      <c r="Y647" s="46"/>
      <c r="Z647" s="46"/>
    </row>
    <row r="648" ht="14.25" customHeight="1">
      <c r="A648" s="54"/>
      <c r="B648" s="51" t="s">
        <v>66</v>
      </c>
      <c r="C648" s="49">
        <f>IF(C647="","",IF(AND(MONTH(C647)&gt;=1,MONTH(C647)&lt;=3),1,IF(AND(MONTH(C647)&gt;=4,MONTH(C647)&lt;=6),2,IF(AND(MONTH(C647)&gt;=7,MONTH(C647)&lt;=9),3,4))))</f>
        <v>4</v>
      </c>
      <c r="D648" s="54"/>
      <c r="E648" s="51" t="s">
        <v>67</v>
      </c>
      <c r="F648" s="53" t="s">
        <v>68</v>
      </c>
      <c r="G648" s="46"/>
      <c r="H648" s="46"/>
      <c r="I648" s="46"/>
      <c r="J648" s="46"/>
      <c r="K648" s="46"/>
      <c r="L648" s="46"/>
      <c r="M648" s="46"/>
      <c r="N648" s="46"/>
      <c r="O648" s="46"/>
      <c r="P648" s="46"/>
      <c r="Q648" s="46"/>
      <c r="R648" s="46"/>
      <c r="S648" s="46"/>
      <c r="T648" s="46"/>
      <c r="U648" s="46"/>
      <c r="V648" s="46"/>
      <c r="W648" s="46"/>
      <c r="X648" s="46"/>
      <c r="Y648" s="46"/>
      <c r="Z648" s="46"/>
    </row>
    <row r="649" ht="14.25" customHeight="1">
      <c r="A649" s="54"/>
      <c r="B649" s="51" t="s">
        <v>69</v>
      </c>
      <c r="C649" s="52">
        <v>46315.0</v>
      </c>
      <c r="D649" s="54"/>
      <c r="E649" s="51" t="s">
        <v>70</v>
      </c>
      <c r="F649" s="53" t="s">
        <v>71</v>
      </c>
      <c r="G649" s="46"/>
      <c r="H649" s="46"/>
      <c r="I649" s="46"/>
      <c r="J649" s="46"/>
      <c r="K649" s="46"/>
      <c r="L649" s="46"/>
      <c r="M649" s="46"/>
      <c r="N649" s="46"/>
      <c r="O649" s="46"/>
      <c r="P649" s="46"/>
      <c r="Q649" s="46"/>
      <c r="R649" s="46"/>
      <c r="S649" s="46"/>
      <c r="T649" s="46"/>
      <c r="U649" s="46"/>
      <c r="V649" s="46"/>
      <c r="W649" s="46"/>
      <c r="X649" s="46"/>
      <c r="Y649" s="46"/>
      <c r="Z649" s="46"/>
    </row>
    <row r="650" ht="14.25" customHeight="1">
      <c r="A650" s="55"/>
      <c r="B650" s="51" t="s">
        <v>66</v>
      </c>
      <c r="C650" s="49">
        <f>IF(C649="","",IF(AND(MONTH(C649)&gt;=1,MONTH(C649)&lt;=3),1,IF(AND(MONTH(C649)&gt;=4,MONTH(C649)&lt;=6),2,IF(AND(MONTH(C649)&gt;=7,MONTH(C649)&lt;=9),3,4))))</f>
        <v>4</v>
      </c>
      <c r="D650" s="55"/>
      <c r="E650" s="51" t="s">
        <v>72</v>
      </c>
      <c r="F650" s="53" t="s">
        <v>73</v>
      </c>
      <c r="G650" s="46"/>
      <c r="H650" s="46"/>
      <c r="I650" s="46"/>
      <c r="J650" s="46"/>
      <c r="K650" s="46"/>
      <c r="L650" s="46"/>
      <c r="M650" s="46"/>
      <c r="N650" s="46"/>
      <c r="O650" s="46"/>
      <c r="P650" s="46"/>
      <c r="Q650" s="46"/>
      <c r="R650" s="46"/>
      <c r="S650" s="46"/>
      <c r="T650" s="46"/>
      <c r="U650" s="46"/>
      <c r="V650" s="46"/>
      <c r="W650" s="46"/>
      <c r="X650" s="46"/>
      <c r="Y650" s="46"/>
      <c r="Z650" s="46"/>
    </row>
    <row r="651" ht="14.25" customHeight="1">
      <c r="A651" s="46"/>
      <c r="B651" s="46"/>
      <c r="C651" s="46"/>
      <c r="D651" s="46"/>
      <c r="E651" s="46"/>
      <c r="F651" s="46"/>
      <c r="G651" s="46"/>
      <c r="H651" s="46"/>
      <c r="I651" s="46"/>
      <c r="J651" s="46"/>
      <c r="K651" s="46"/>
      <c r="L651" s="46"/>
      <c r="M651" s="46"/>
      <c r="N651" s="46"/>
      <c r="O651" s="46"/>
      <c r="P651" s="46"/>
      <c r="Q651" s="46"/>
      <c r="R651" s="46"/>
      <c r="S651" s="46"/>
      <c r="T651" s="46"/>
      <c r="U651" s="46"/>
      <c r="V651" s="46"/>
      <c r="W651" s="46"/>
      <c r="X651" s="46"/>
      <c r="Y651" s="46"/>
      <c r="Z651" s="46"/>
    </row>
    <row r="652" ht="14.25" customHeight="1">
      <c r="A652" s="56" t="s">
        <v>74</v>
      </c>
      <c r="B652" s="56" t="s">
        <v>75</v>
      </c>
      <c r="C652" s="56" t="s">
        <v>76</v>
      </c>
      <c r="D652" s="56" t="s">
        <v>77</v>
      </c>
      <c r="E652" s="56" t="s">
        <v>78</v>
      </c>
      <c r="F652" s="56" t="s">
        <v>79</v>
      </c>
      <c r="G652" s="46"/>
      <c r="H652" s="46"/>
      <c r="I652" s="46"/>
      <c r="J652" s="46"/>
      <c r="K652" s="46"/>
      <c r="L652" s="46"/>
      <c r="M652" s="46"/>
      <c r="N652" s="46"/>
      <c r="O652" s="46"/>
      <c r="P652" s="46"/>
      <c r="Q652" s="46"/>
      <c r="R652" s="46"/>
      <c r="S652" s="46"/>
      <c r="T652" s="46"/>
      <c r="U652" s="46"/>
      <c r="V652" s="46"/>
      <c r="W652" s="46"/>
      <c r="X652" s="46"/>
      <c r="Y652" s="46"/>
      <c r="Z652" s="46"/>
    </row>
    <row r="653" ht="14.25" customHeight="1">
      <c r="A653" s="57">
        <v>2.4111503E7</v>
      </c>
      <c r="B653" s="58" t="str">
        <f t="array" ref="B653">IFERROR(INDEX(UNSPSCDes,MATCH(INDIRECT(ADDRESS(ROW(),COLUMN()-1,4)),UNSPSCCode,0)),"")</f>
        <v>Bolsas plásticas</v>
      </c>
      <c r="C653" s="59" t="s">
        <v>82</v>
      </c>
      <c r="D653" s="60">
        <v>5.23</v>
      </c>
      <c r="E653" s="61">
        <v>120.0</v>
      </c>
      <c r="F653" s="62">
        <f t="shared" ref="F653:F660" si="36">INDIRECT(ADDRESS(ROW(),COLUMN()-2,4))*INDIRECT(ADDRESS(ROW(),COLUMN()-1,4))</f>
        <v>627.6</v>
      </c>
      <c r="G653" s="46"/>
      <c r="H653" s="46"/>
      <c r="I653" s="46"/>
      <c r="J653" s="46"/>
      <c r="K653" s="46"/>
      <c r="L653" s="46"/>
      <c r="M653" s="46"/>
      <c r="N653" s="46"/>
      <c r="O653" s="46"/>
      <c r="P653" s="46"/>
      <c r="Q653" s="46"/>
      <c r="R653" s="46"/>
      <c r="S653" s="46"/>
      <c r="T653" s="46"/>
      <c r="U653" s="46"/>
      <c r="V653" s="46"/>
      <c r="W653" s="46"/>
      <c r="X653" s="46"/>
      <c r="Y653" s="46"/>
      <c r="Z653" s="46"/>
    </row>
    <row r="654" ht="14.25" customHeight="1">
      <c r="A654" s="57">
        <v>4.7121701E7</v>
      </c>
      <c r="B654" s="58" t="str">
        <f t="array" ref="B654">IFERROR(INDEX(UNSPSCDes,MATCH(INDIRECT(ADDRESS(ROW(),COLUMN()-1,4)),UNSPSCCode,0)),"")</f>
        <v>Bolsas de basura</v>
      </c>
      <c r="C654" s="59" t="s">
        <v>155</v>
      </c>
      <c r="D654" s="60">
        <v>2.49</v>
      </c>
      <c r="E654" s="61">
        <v>250.0</v>
      </c>
      <c r="F654" s="62">
        <f t="shared" si="36"/>
        <v>622.5</v>
      </c>
      <c r="G654" s="46"/>
      <c r="H654" s="46"/>
      <c r="I654" s="46"/>
      <c r="J654" s="46"/>
      <c r="K654" s="46"/>
      <c r="L654" s="46"/>
      <c r="M654" s="46"/>
      <c r="N654" s="46"/>
      <c r="O654" s="46"/>
      <c r="P654" s="46"/>
      <c r="Q654" s="46"/>
      <c r="R654" s="46"/>
      <c r="S654" s="46"/>
      <c r="T654" s="46"/>
      <c r="U654" s="46"/>
      <c r="V654" s="46"/>
      <c r="W654" s="46"/>
      <c r="X654" s="46"/>
      <c r="Y654" s="46"/>
      <c r="Z654" s="46"/>
    </row>
    <row r="655" ht="14.25" customHeight="1">
      <c r="A655" s="57">
        <v>2.410151E7</v>
      </c>
      <c r="B655" s="58" t="str">
        <f t="array" ref="B655">IFERROR(INDEX(UNSPSCDes,MATCH(INDIRECT(ADDRESS(ROW(),COLUMN()-1,4)),UNSPSCCode,0)),"")</f>
        <v>Contenedor de basura plástico</v>
      </c>
      <c r="C655" s="59" t="s">
        <v>80</v>
      </c>
      <c r="D655" s="60">
        <v>0.31</v>
      </c>
      <c r="E655" s="61">
        <v>2000.0</v>
      </c>
      <c r="F655" s="62">
        <f t="shared" si="36"/>
        <v>620</v>
      </c>
      <c r="G655" s="46"/>
      <c r="H655" s="46"/>
      <c r="I655" s="46"/>
      <c r="J655" s="46"/>
      <c r="K655" s="46"/>
      <c r="L655" s="46"/>
      <c r="M655" s="46"/>
      <c r="N655" s="46"/>
      <c r="O655" s="46"/>
      <c r="P655" s="46"/>
      <c r="Q655" s="46"/>
      <c r="R655" s="46"/>
      <c r="S655" s="46"/>
      <c r="T655" s="46"/>
      <c r="U655" s="46"/>
      <c r="V655" s="46"/>
      <c r="W655" s="46"/>
      <c r="X655" s="46"/>
      <c r="Y655" s="46"/>
      <c r="Z655" s="46"/>
    </row>
    <row r="656" ht="14.25" customHeight="1">
      <c r="A656" s="57">
        <v>4.8101903E7</v>
      </c>
      <c r="B656" s="58" t="str">
        <f t="array" ref="B656">IFERROR(INDEX(UNSPSCDes,MATCH(INDIRECT(ADDRESS(ROW(),COLUMN()-1,4)),UNSPSCCode,0)),"")</f>
        <v>Vasos para servicio de comidas</v>
      </c>
      <c r="C656" s="59" t="s">
        <v>82</v>
      </c>
      <c r="D656" s="60">
        <v>3.47</v>
      </c>
      <c r="E656" s="61">
        <v>180.0</v>
      </c>
      <c r="F656" s="62">
        <f t="shared" si="36"/>
        <v>624.6</v>
      </c>
      <c r="G656" s="46"/>
      <c r="H656" s="46"/>
      <c r="I656" s="46"/>
      <c r="J656" s="46"/>
      <c r="K656" s="46"/>
      <c r="L656" s="46"/>
      <c r="M656" s="46"/>
      <c r="N656" s="46"/>
      <c r="O656" s="46"/>
      <c r="P656" s="46"/>
      <c r="Q656" s="46"/>
      <c r="R656" s="46"/>
      <c r="S656" s="46"/>
      <c r="T656" s="46"/>
      <c r="U656" s="46"/>
      <c r="V656" s="46"/>
      <c r="W656" s="46"/>
      <c r="X656" s="46"/>
      <c r="Y656" s="46"/>
      <c r="Z656" s="46"/>
    </row>
    <row r="657" ht="14.25" customHeight="1">
      <c r="A657" s="57">
        <v>5.2151502E7</v>
      </c>
      <c r="B657" s="58" t="str">
        <f t="array" ref="B657">IFERROR(INDEX(UNSPSCDes,MATCH(INDIRECT(ADDRESS(ROW(),COLUMN()-1,4)),UNSPSCCode,0)),"")</f>
        <v>Platos desechables para uso doméstico</v>
      </c>
      <c r="C657" s="59" t="s">
        <v>82</v>
      </c>
      <c r="D657" s="60">
        <v>2.84</v>
      </c>
      <c r="E657" s="61">
        <v>220.0</v>
      </c>
      <c r="F657" s="62">
        <f t="shared" si="36"/>
        <v>624.8</v>
      </c>
      <c r="G657" s="46"/>
      <c r="H657" s="46"/>
      <c r="I657" s="46"/>
      <c r="J657" s="46"/>
      <c r="K657" s="46"/>
      <c r="L657" s="46"/>
      <c r="M657" s="46"/>
      <c r="N657" s="46"/>
      <c r="O657" s="46"/>
      <c r="P657" s="46"/>
      <c r="Q657" s="46"/>
      <c r="R657" s="46"/>
      <c r="S657" s="46"/>
      <c r="T657" s="46"/>
      <c r="U657" s="46"/>
      <c r="V657" s="46"/>
      <c r="W657" s="46"/>
      <c r="X657" s="46"/>
      <c r="Y657" s="46"/>
      <c r="Z657" s="46"/>
    </row>
    <row r="658" ht="14.25" customHeight="1">
      <c r="A658" s="57">
        <v>5.2151503E7</v>
      </c>
      <c r="B658" s="58" t="str">
        <f t="array" ref="B658">IFERROR(INDEX(UNSPSCDes,MATCH(INDIRECT(ADDRESS(ROW(),COLUMN()-1,4)),UNSPSCCode,0)),"")</f>
        <v>Cubiertos desechables para uso doméstico</v>
      </c>
      <c r="C658" s="59" t="s">
        <v>82</v>
      </c>
      <c r="D658" s="60">
        <v>3.13</v>
      </c>
      <c r="E658" s="61">
        <v>200.0</v>
      </c>
      <c r="F658" s="62">
        <f t="shared" si="36"/>
        <v>626</v>
      </c>
      <c r="G658" s="46"/>
      <c r="H658" s="46"/>
      <c r="I658" s="46"/>
      <c r="J658" s="46"/>
      <c r="K658" s="46"/>
      <c r="L658" s="46"/>
      <c r="M658" s="46"/>
      <c r="N658" s="46"/>
      <c r="O658" s="46"/>
      <c r="P658" s="46"/>
      <c r="Q658" s="46"/>
      <c r="R658" s="46"/>
      <c r="S658" s="46"/>
      <c r="T658" s="46"/>
      <c r="U658" s="46"/>
      <c r="V658" s="46"/>
      <c r="W658" s="46"/>
      <c r="X658" s="46"/>
      <c r="Y658" s="46"/>
      <c r="Z658" s="46"/>
    </row>
    <row r="659" ht="14.25" customHeight="1">
      <c r="A659" s="57">
        <v>5.2151504E7</v>
      </c>
      <c r="B659" s="58" t="str">
        <f t="array" ref="B659">IFERROR(INDEX(UNSPSCDes,MATCH(INDIRECT(ADDRESS(ROW(),COLUMN()-1,4)),UNSPSCCode,0)),"")</f>
        <v>Tazas o vasos o tapas desechables para uso doméstico</v>
      </c>
      <c r="C659" s="59" t="s">
        <v>82</v>
      </c>
      <c r="D659" s="60">
        <v>3.13</v>
      </c>
      <c r="E659" s="61">
        <v>200.0</v>
      </c>
      <c r="F659" s="62">
        <f t="shared" si="36"/>
        <v>626</v>
      </c>
      <c r="G659" s="46"/>
      <c r="H659" s="46"/>
      <c r="I659" s="46"/>
      <c r="J659" s="46"/>
      <c r="K659" s="46"/>
      <c r="L659" s="46"/>
      <c r="M659" s="46"/>
      <c r="N659" s="46"/>
      <c r="O659" s="46"/>
      <c r="P659" s="46"/>
      <c r="Q659" s="46"/>
      <c r="R659" s="46"/>
      <c r="S659" s="46"/>
      <c r="T659" s="46"/>
      <c r="U659" s="46"/>
      <c r="V659" s="46"/>
      <c r="W659" s="46"/>
      <c r="X659" s="46"/>
      <c r="Y659" s="46"/>
      <c r="Z659" s="46"/>
    </row>
    <row r="660" ht="14.25" customHeight="1">
      <c r="A660" s="57">
        <v>2.4111502E7</v>
      </c>
      <c r="B660" s="58" t="str">
        <f t="array" ref="B660">IFERROR(INDEX(UNSPSCDes,MATCH(INDIRECT(ADDRESS(ROW(),COLUMN()-1,4)),UNSPSCCode,0)),"")</f>
        <v>Bolsas de papel</v>
      </c>
      <c r="C660" s="59" t="s">
        <v>82</v>
      </c>
      <c r="D660" s="60">
        <v>4.19</v>
      </c>
      <c r="E660" s="61">
        <v>150.0</v>
      </c>
      <c r="F660" s="62">
        <f t="shared" si="36"/>
        <v>628.5</v>
      </c>
      <c r="G660" s="46"/>
      <c r="H660" s="46"/>
      <c r="I660" s="46"/>
      <c r="J660" s="46"/>
      <c r="K660" s="46"/>
      <c r="L660" s="46"/>
      <c r="M660" s="46"/>
      <c r="N660" s="46"/>
      <c r="O660" s="46"/>
      <c r="P660" s="46"/>
      <c r="Q660" s="46"/>
      <c r="R660" s="46"/>
      <c r="S660" s="46"/>
      <c r="T660" s="46"/>
      <c r="U660" s="46"/>
      <c r="V660" s="46"/>
      <c r="W660" s="46"/>
      <c r="X660" s="46"/>
      <c r="Y660" s="46"/>
      <c r="Z660" s="46"/>
    </row>
    <row r="661" ht="14.25" customHeight="1">
      <c r="A661" s="57"/>
      <c r="B661" s="58"/>
      <c r="C661" s="59"/>
      <c r="D661" s="60"/>
      <c r="E661" s="61" t="s">
        <v>84</v>
      </c>
      <c r="F661" s="62">
        <f>SUM(F653:F660)</f>
        <v>5000</v>
      </c>
      <c r="G661" s="46"/>
      <c r="H661" s="46" t="str">
        <f>C646</f>
        <v>Bienes</v>
      </c>
      <c r="I661" s="46" t="str">
        <f>E646</f>
        <v>Sí</v>
      </c>
      <c r="J661" s="46" t="str">
        <f>D646</f>
        <v>Compras Menores</v>
      </c>
      <c r="K661" s="46"/>
      <c r="L661" s="46"/>
      <c r="M661" s="46"/>
      <c r="N661" s="46"/>
      <c r="O661" s="46"/>
      <c r="P661" s="46"/>
      <c r="Q661" s="46"/>
      <c r="R661" s="46"/>
      <c r="S661" s="46"/>
      <c r="T661" s="46"/>
      <c r="U661" s="46"/>
      <c r="V661" s="46"/>
      <c r="W661" s="46"/>
      <c r="X661" s="46"/>
      <c r="Y661" s="46"/>
      <c r="Z661" s="46"/>
    </row>
    <row r="662" ht="14.25" customHeight="1">
      <c r="A662" s="46"/>
      <c r="B662" s="46"/>
      <c r="C662" s="46"/>
      <c r="D662" s="46"/>
      <c r="E662" s="46"/>
      <c r="F662" s="46"/>
      <c r="G662" s="46"/>
      <c r="H662" s="46"/>
      <c r="I662" s="46"/>
      <c r="J662" s="46"/>
      <c r="K662" s="46"/>
      <c r="L662" s="46"/>
      <c r="M662" s="46"/>
      <c r="N662" s="46"/>
      <c r="O662" s="46"/>
      <c r="P662" s="46"/>
      <c r="Q662" s="46"/>
      <c r="R662" s="46"/>
      <c r="S662" s="46"/>
      <c r="T662" s="46"/>
      <c r="U662" s="46"/>
      <c r="V662" s="46"/>
      <c r="W662" s="46"/>
      <c r="X662" s="46"/>
      <c r="Y662" s="46"/>
      <c r="Z662" s="46"/>
    </row>
    <row r="663" ht="14.25" customHeight="1">
      <c r="A663" s="47" t="s">
        <v>50</v>
      </c>
      <c r="B663" s="47" t="s">
        <v>51</v>
      </c>
      <c r="C663" s="47" t="s">
        <v>52</v>
      </c>
      <c r="D663" s="47" t="s">
        <v>53</v>
      </c>
      <c r="E663" s="47" t="s">
        <v>54</v>
      </c>
      <c r="F663" s="47" t="s">
        <v>55</v>
      </c>
      <c r="G663" s="46"/>
      <c r="H663" s="46"/>
      <c r="I663" s="46"/>
      <c r="J663" s="46"/>
      <c r="K663" s="46"/>
      <c r="L663" s="46"/>
      <c r="M663" s="46"/>
      <c r="N663" s="46"/>
      <c r="O663" s="46"/>
      <c r="P663" s="46"/>
      <c r="Q663" s="46"/>
      <c r="R663" s="46"/>
      <c r="S663" s="46"/>
      <c r="T663" s="46"/>
      <c r="U663" s="46"/>
      <c r="V663" s="46"/>
      <c r="W663" s="46"/>
      <c r="X663" s="46"/>
      <c r="Y663" s="46"/>
      <c r="Z663" s="46"/>
    </row>
    <row r="664" ht="14.25" customHeight="1">
      <c r="A664" s="48" t="s">
        <v>162</v>
      </c>
      <c r="B664" s="48" t="s">
        <v>163</v>
      </c>
      <c r="C664" s="48" t="s">
        <v>58</v>
      </c>
      <c r="D664" s="48" t="s">
        <v>59</v>
      </c>
      <c r="E664" s="48" t="s">
        <v>94</v>
      </c>
      <c r="F664" s="49"/>
      <c r="G664" s="46"/>
      <c r="H664" s="46"/>
      <c r="I664" s="46"/>
      <c r="J664" s="46"/>
      <c r="K664" s="46"/>
      <c r="L664" s="46"/>
      <c r="M664" s="46"/>
      <c r="N664" s="46"/>
      <c r="O664" s="46"/>
      <c r="P664" s="46"/>
      <c r="Q664" s="46"/>
      <c r="R664" s="46"/>
      <c r="S664" s="46"/>
      <c r="T664" s="46"/>
      <c r="U664" s="46"/>
      <c r="V664" s="46"/>
      <c r="W664" s="46"/>
      <c r="X664" s="46"/>
      <c r="Y664" s="46"/>
      <c r="Z664" s="46"/>
    </row>
    <row r="665" ht="14.25" customHeight="1">
      <c r="A665" s="50" t="s">
        <v>61</v>
      </c>
      <c r="B665" s="51" t="s">
        <v>62</v>
      </c>
      <c r="C665" s="52">
        <v>46063.0</v>
      </c>
      <c r="D665" s="50" t="s">
        <v>63</v>
      </c>
      <c r="E665" s="51" t="s">
        <v>64</v>
      </c>
      <c r="F665" s="53" t="s">
        <v>65</v>
      </c>
      <c r="G665" s="46"/>
      <c r="H665" s="46"/>
      <c r="I665" s="46"/>
      <c r="J665" s="46"/>
      <c r="K665" s="46"/>
      <c r="L665" s="46"/>
      <c r="M665" s="46"/>
      <c r="N665" s="46"/>
      <c r="O665" s="46"/>
      <c r="P665" s="46"/>
      <c r="Q665" s="46"/>
      <c r="R665" s="46"/>
      <c r="S665" s="46"/>
      <c r="T665" s="46"/>
      <c r="U665" s="46"/>
      <c r="V665" s="46"/>
      <c r="W665" s="46"/>
      <c r="X665" s="46"/>
      <c r="Y665" s="46"/>
      <c r="Z665" s="46"/>
    </row>
    <row r="666" ht="14.25" customHeight="1">
      <c r="A666" s="54"/>
      <c r="B666" s="51" t="s">
        <v>66</v>
      </c>
      <c r="C666" s="49">
        <f>IF(C665="","",IF(AND(MONTH(C665)&gt;=1,MONTH(C665)&lt;=3),1,IF(AND(MONTH(C665)&gt;=4,MONTH(C665)&lt;=6),2,IF(AND(MONTH(C665)&gt;=7,MONTH(C665)&lt;=9),3,4))))</f>
        <v>1</v>
      </c>
      <c r="D666" s="54"/>
      <c r="E666" s="51" t="s">
        <v>67</v>
      </c>
      <c r="F666" s="53" t="s">
        <v>68</v>
      </c>
      <c r="G666" s="46"/>
      <c r="H666" s="46"/>
      <c r="I666" s="46"/>
      <c r="J666" s="46"/>
      <c r="K666" s="46"/>
      <c r="L666" s="46"/>
      <c r="M666" s="46"/>
      <c r="N666" s="46"/>
      <c r="O666" s="46"/>
      <c r="P666" s="46"/>
      <c r="Q666" s="46"/>
      <c r="R666" s="46"/>
      <c r="S666" s="46"/>
      <c r="T666" s="46"/>
      <c r="U666" s="46"/>
      <c r="V666" s="46"/>
      <c r="W666" s="46"/>
      <c r="X666" s="46"/>
      <c r="Y666" s="46"/>
      <c r="Z666" s="46"/>
    </row>
    <row r="667" ht="14.25" customHeight="1">
      <c r="A667" s="54"/>
      <c r="B667" s="51" t="s">
        <v>69</v>
      </c>
      <c r="C667" s="52">
        <v>46073.0</v>
      </c>
      <c r="D667" s="54"/>
      <c r="E667" s="51" t="s">
        <v>70</v>
      </c>
      <c r="F667" s="53" t="s">
        <v>71</v>
      </c>
      <c r="G667" s="46"/>
      <c r="H667" s="46"/>
      <c r="I667" s="46"/>
      <c r="J667" s="46"/>
      <c r="K667" s="46"/>
      <c r="L667" s="46"/>
      <c r="M667" s="46"/>
      <c r="N667" s="46"/>
      <c r="O667" s="46"/>
      <c r="P667" s="46"/>
      <c r="Q667" s="46"/>
      <c r="R667" s="46"/>
      <c r="S667" s="46"/>
      <c r="T667" s="46"/>
      <c r="U667" s="46"/>
      <c r="V667" s="46"/>
      <c r="W667" s="46"/>
      <c r="X667" s="46"/>
      <c r="Y667" s="46"/>
      <c r="Z667" s="46"/>
    </row>
    <row r="668" ht="14.25" customHeight="1">
      <c r="A668" s="55"/>
      <c r="B668" s="51" t="s">
        <v>66</v>
      </c>
      <c r="C668" s="49">
        <f>IF(C667="","",IF(AND(MONTH(C667)&gt;=1,MONTH(C667)&lt;=3),1,IF(AND(MONTH(C667)&gt;=4,MONTH(C667)&lt;=6),2,IF(AND(MONTH(C667)&gt;=7,MONTH(C667)&lt;=9),3,4))))</f>
        <v>1</v>
      </c>
      <c r="D668" s="55"/>
      <c r="E668" s="51" t="s">
        <v>72</v>
      </c>
      <c r="F668" s="53" t="s">
        <v>73</v>
      </c>
      <c r="G668" s="46"/>
      <c r="H668" s="46"/>
      <c r="I668" s="46"/>
      <c r="J668" s="46"/>
      <c r="K668" s="46"/>
      <c r="L668" s="46"/>
      <c r="M668" s="46"/>
      <c r="N668" s="46"/>
      <c r="O668" s="46"/>
      <c r="P668" s="46"/>
      <c r="Q668" s="46"/>
      <c r="R668" s="46"/>
      <c r="S668" s="46"/>
      <c r="T668" s="46"/>
      <c r="U668" s="46"/>
      <c r="V668" s="46"/>
      <c r="W668" s="46"/>
      <c r="X668" s="46"/>
      <c r="Y668" s="46"/>
      <c r="Z668" s="46"/>
    </row>
    <row r="669" ht="14.25" customHeight="1">
      <c r="A669" s="46"/>
      <c r="B669" s="46"/>
      <c r="C669" s="46"/>
      <c r="D669" s="46"/>
      <c r="E669" s="46"/>
      <c r="F669" s="46"/>
      <c r="G669" s="46"/>
      <c r="H669" s="46"/>
      <c r="I669" s="46"/>
      <c r="J669" s="46"/>
      <c r="K669" s="46"/>
      <c r="L669" s="46"/>
      <c r="M669" s="46"/>
      <c r="N669" s="46"/>
      <c r="O669" s="46"/>
      <c r="P669" s="46"/>
      <c r="Q669" s="46"/>
      <c r="R669" s="46"/>
      <c r="S669" s="46"/>
      <c r="T669" s="46"/>
      <c r="U669" s="46"/>
      <c r="V669" s="46"/>
      <c r="W669" s="46"/>
      <c r="X669" s="46"/>
      <c r="Y669" s="46"/>
      <c r="Z669" s="46"/>
    </row>
    <row r="670" ht="14.25" customHeight="1">
      <c r="A670" s="56" t="s">
        <v>74</v>
      </c>
      <c r="B670" s="56" t="s">
        <v>75</v>
      </c>
      <c r="C670" s="56" t="s">
        <v>76</v>
      </c>
      <c r="D670" s="56" t="s">
        <v>77</v>
      </c>
      <c r="E670" s="56" t="s">
        <v>78</v>
      </c>
      <c r="F670" s="56" t="s">
        <v>79</v>
      </c>
      <c r="G670" s="46"/>
      <c r="H670" s="46"/>
      <c r="I670" s="46"/>
      <c r="J670" s="46"/>
      <c r="K670" s="46"/>
      <c r="L670" s="46"/>
      <c r="M670" s="46"/>
      <c r="N670" s="46"/>
      <c r="O670" s="46"/>
      <c r="P670" s="46"/>
      <c r="Q670" s="46"/>
      <c r="R670" s="46"/>
      <c r="S670" s="46"/>
      <c r="T670" s="46"/>
      <c r="U670" s="46"/>
      <c r="V670" s="46"/>
      <c r="W670" s="46"/>
      <c r="X670" s="46"/>
      <c r="Y670" s="46"/>
      <c r="Z670" s="46"/>
    </row>
    <row r="671" ht="14.25" customHeight="1">
      <c r="A671" s="57">
        <v>2.4111503E7</v>
      </c>
      <c r="B671" s="58" t="str">
        <f t="array" ref="B671">IFERROR(INDEX(UNSPSCDes,MATCH(INDIRECT(ADDRESS(ROW(),COLUMN()-1,4)),UNSPSCCode,0)),"")</f>
        <v>Bolsas plásticas</v>
      </c>
      <c r="C671" s="59" t="s">
        <v>82</v>
      </c>
      <c r="D671" s="60">
        <v>28.67</v>
      </c>
      <c r="E671" s="61">
        <v>120.0</v>
      </c>
      <c r="F671" s="62">
        <f t="shared" ref="F671:F678" si="37">INDIRECT(ADDRESS(ROW(),COLUMN()-2,4))*INDIRECT(ADDRESS(ROW(),COLUMN()-1,4))</f>
        <v>3440.4</v>
      </c>
      <c r="G671" s="46"/>
      <c r="H671" s="46"/>
      <c r="I671" s="46"/>
      <c r="J671" s="46"/>
      <c r="K671" s="46"/>
      <c r="L671" s="46"/>
      <c r="M671" s="46"/>
      <c r="N671" s="46"/>
      <c r="O671" s="46"/>
      <c r="P671" s="46"/>
      <c r="Q671" s="46"/>
      <c r="R671" s="46"/>
      <c r="S671" s="46"/>
      <c r="T671" s="46"/>
      <c r="U671" s="46"/>
      <c r="V671" s="46"/>
      <c r="W671" s="46"/>
      <c r="X671" s="46"/>
      <c r="Y671" s="46"/>
      <c r="Z671" s="46"/>
    </row>
    <row r="672" ht="14.25" customHeight="1">
      <c r="A672" s="57">
        <v>4.7121701E7</v>
      </c>
      <c r="B672" s="58" t="str">
        <f t="array" ref="B672">IFERROR(INDEX(UNSPSCDes,MATCH(INDIRECT(ADDRESS(ROW(),COLUMN()-1,4)),UNSPSCCode,0)),"")</f>
        <v>Bolsas de basura</v>
      </c>
      <c r="C672" s="59" t="s">
        <v>155</v>
      </c>
      <c r="D672" s="60">
        <v>13.74</v>
      </c>
      <c r="E672" s="61">
        <v>250.0</v>
      </c>
      <c r="F672" s="62">
        <f t="shared" si="37"/>
        <v>3435</v>
      </c>
      <c r="G672" s="46"/>
      <c r="H672" s="46"/>
      <c r="I672" s="46"/>
      <c r="J672" s="46"/>
      <c r="K672" s="46"/>
      <c r="L672" s="46"/>
      <c r="M672" s="46"/>
      <c r="N672" s="46"/>
      <c r="O672" s="46"/>
      <c r="P672" s="46"/>
      <c r="Q672" s="46"/>
      <c r="R672" s="46"/>
      <c r="S672" s="46"/>
      <c r="T672" s="46"/>
      <c r="U672" s="46"/>
      <c r="V672" s="46"/>
      <c r="W672" s="46"/>
      <c r="X672" s="46"/>
      <c r="Y672" s="46"/>
      <c r="Z672" s="46"/>
    </row>
    <row r="673" ht="14.25" customHeight="1">
      <c r="A673" s="57">
        <v>2.410151E7</v>
      </c>
      <c r="B673" s="58" t="str">
        <f t="array" ref="B673">IFERROR(INDEX(UNSPSCDes,MATCH(INDIRECT(ADDRESS(ROW(),COLUMN()-1,4)),UNSPSCCode,0)),"")</f>
        <v>Contenedor de basura plástico</v>
      </c>
      <c r="C673" s="59" t="s">
        <v>80</v>
      </c>
      <c r="D673" s="60">
        <v>1.72</v>
      </c>
      <c r="E673" s="61">
        <v>2000.0</v>
      </c>
      <c r="F673" s="62">
        <f t="shared" si="37"/>
        <v>3440</v>
      </c>
      <c r="G673" s="46"/>
      <c r="H673" s="46"/>
      <c r="I673" s="46"/>
      <c r="J673" s="46"/>
      <c r="K673" s="46"/>
      <c r="L673" s="46"/>
      <c r="M673" s="46"/>
      <c r="N673" s="46"/>
      <c r="O673" s="46"/>
      <c r="P673" s="46"/>
      <c r="Q673" s="46"/>
      <c r="R673" s="46"/>
      <c r="S673" s="46"/>
      <c r="T673" s="46"/>
      <c r="U673" s="46"/>
      <c r="V673" s="46"/>
      <c r="W673" s="46"/>
      <c r="X673" s="46"/>
      <c r="Y673" s="46"/>
      <c r="Z673" s="46"/>
    </row>
    <row r="674" ht="14.25" customHeight="1">
      <c r="A674" s="57">
        <v>4.8101903E7</v>
      </c>
      <c r="B674" s="58" t="str">
        <f t="array" ref="B674">IFERROR(INDEX(UNSPSCDes,MATCH(INDIRECT(ADDRESS(ROW(),COLUMN()-1,4)),UNSPSCCode,0)),"")</f>
        <v>Vasos para servicio de comidas</v>
      </c>
      <c r="C674" s="59" t="s">
        <v>82</v>
      </c>
      <c r="D674" s="60">
        <v>19.1</v>
      </c>
      <c r="E674" s="61">
        <v>180.0</v>
      </c>
      <c r="F674" s="62">
        <f t="shared" si="37"/>
        <v>3438</v>
      </c>
      <c r="G674" s="46"/>
      <c r="H674" s="46"/>
      <c r="I674" s="46"/>
      <c r="J674" s="46"/>
      <c r="K674" s="46"/>
      <c r="L674" s="46"/>
      <c r="M674" s="46"/>
      <c r="N674" s="46"/>
      <c r="O674" s="46"/>
      <c r="P674" s="46"/>
      <c r="Q674" s="46"/>
      <c r="R674" s="46"/>
      <c r="S674" s="46"/>
      <c r="T674" s="46"/>
      <c r="U674" s="46"/>
      <c r="V674" s="46"/>
      <c r="W674" s="46"/>
      <c r="X674" s="46"/>
      <c r="Y674" s="46"/>
      <c r="Z674" s="46"/>
    </row>
    <row r="675" ht="14.25" customHeight="1">
      <c r="A675" s="57">
        <v>5.2151502E7</v>
      </c>
      <c r="B675" s="58" t="str">
        <f t="array" ref="B675">IFERROR(INDEX(UNSPSCDes,MATCH(INDIRECT(ADDRESS(ROW(),COLUMN()-1,4)),UNSPSCCode,0)),"")</f>
        <v>Platos desechables para uso doméstico</v>
      </c>
      <c r="C675" s="59" t="s">
        <v>82</v>
      </c>
      <c r="D675" s="60">
        <v>15.63</v>
      </c>
      <c r="E675" s="61">
        <v>220.0</v>
      </c>
      <c r="F675" s="62">
        <f t="shared" si="37"/>
        <v>3438.6</v>
      </c>
      <c r="G675" s="46"/>
      <c r="H675" s="46"/>
      <c r="I675" s="46"/>
      <c r="J675" s="46"/>
      <c r="K675" s="46"/>
      <c r="L675" s="46"/>
      <c r="M675" s="46"/>
      <c r="N675" s="46"/>
      <c r="O675" s="46"/>
      <c r="P675" s="46"/>
      <c r="Q675" s="46"/>
      <c r="R675" s="46"/>
      <c r="S675" s="46"/>
      <c r="T675" s="46"/>
      <c r="U675" s="46"/>
      <c r="V675" s="46"/>
      <c r="W675" s="46"/>
      <c r="X675" s="46"/>
      <c r="Y675" s="46"/>
      <c r="Z675" s="46"/>
    </row>
    <row r="676" ht="14.25" customHeight="1">
      <c r="A676" s="57">
        <v>5.2151503E7</v>
      </c>
      <c r="B676" s="58" t="str">
        <f t="array" ref="B676">IFERROR(INDEX(UNSPSCDes,MATCH(INDIRECT(ADDRESS(ROW(),COLUMN()-1,4)),UNSPSCCode,0)),"")</f>
        <v>Cubiertos desechables para uso doméstico</v>
      </c>
      <c r="C676" s="59" t="s">
        <v>82</v>
      </c>
      <c r="D676" s="60">
        <v>17.19</v>
      </c>
      <c r="E676" s="61">
        <v>200.0</v>
      </c>
      <c r="F676" s="62">
        <f t="shared" si="37"/>
        <v>3438</v>
      </c>
      <c r="G676" s="46"/>
      <c r="H676" s="46"/>
      <c r="I676" s="46"/>
      <c r="J676" s="46"/>
      <c r="K676" s="46"/>
      <c r="L676" s="46"/>
      <c r="M676" s="46"/>
      <c r="N676" s="46"/>
      <c r="O676" s="46"/>
      <c r="P676" s="46"/>
      <c r="Q676" s="46"/>
      <c r="R676" s="46"/>
      <c r="S676" s="46"/>
      <c r="T676" s="46"/>
      <c r="U676" s="46"/>
      <c r="V676" s="46"/>
      <c r="W676" s="46"/>
      <c r="X676" s="46"/>
      <c r="Y676" s="46"/>
      <c r="Z676" s="46"/>
    </row>
    <row r="677" ht="14.25" customHeight="1">
      <c r="A677" s="57">
        <v>5.2151504E7</v>
      </c>
      <c r="B677" s="58" t="str">
        <f t="array" ref="B677">IFERROR(INDEX(UNSPSCDes,MATCH(INDIRECT(ADDRESS(ROW(),COLUMN()-1,4)),UNSPSCCode,0)),"")</f>
        <v>Tazas o vasos o tapas desechables para uso doméstico</v>
      </c>
      <c r="C677" s="59" t="s">
        <v>82</v>
      </c>
      <c r="D677" s="60">
        <v>17.19</v>
      </c>
      <c r="E677" s="61">
        <v>200.0</v>
      </c>
      <c r="F677" s="62">
        <f t="shared" si="37"/>
        <v>3438</v>
      </c>
      <c r="G677" s="46"/>
      <c r="H677" s="46"/>
      <c r="I677" s="46"/>
      <c r="J677" s="46"/>
      <c r="K677" s="46"/>
      <c r="L677" s="46"/>
      <c r="M677" s="46"/>
      <c r="N677" s="46"/>
      <c r="O677" s="46"/>
      <c r="P677" s="46"/>
      <c r="Q677" s="46"/>
      <c r="R677" s="46"/>
      <c r="S677" s="46"/>
      <c r="T677" s="46"/>
      <c r="U677" s="46"/>
      <c r="V677" s="46"/>
      <c r="W677" s="46"/>
      <c r="X677" s="46"/>
      <c r="Y677" s="46"/>
      <c r="Z677" s="46"/>
    </row>
    <row r="678" ht="14.25" customHeight="1">
      <c r="A678" s="57">
        <v>2.4111502E7</v>
      </c>
      <c r="B678" s="58" t="str">
        <f t="array" ref="B678">IFERROR(INDEX(UNSPSCDes,MATCH(INDIRECT(ADDRESS(ROW(),COLUMN()-1,4)),UNSPSCCode,0)),"")</f>
        <v>Bolsas de papel</v>
      </c>
      <c r="C678" s="59" t="s">
        <v>82</v>
      </c>
      <c r="D678" s="60">
        <v>22.88</v>
      </c>
      <c r="E678" s="61">
        <v>150.0</v>
      </c>
      <c r="F678" s="62">
        <f t="shared" si="37"/>
        <v>3432</v>
      </c>
      <c r="G678" s="46"/>
      <c r="H678" s="46"/>
      <c r="I678" s="46"/>
      <c r="J678" s="46"/>
      <c r="K678" s="46"/>
      <c r="L678" s="46"/>
      <c r="M678" s="46"/>
      <c r="N678" s="46"/>
      <c r="O678" s="46"/>
      <c r="P678" s="46"/>
      <c r="Q678" s="46"/>
      <c r="R678" s="46"/>
      <c r="S678" s="46"/>
      <c r="T678" s="46"/>
      <c r="U678" s="46"/>
      <c r="V678" s="46"/>
      <c r="W678" s="46"/>
      <c r="X678" s="46"/>
      <c r="Y678" s="46"/>
      <c r="Z678" s="46"/>
    </row>
    <row r="679" ht="14.25" customHeight="1">
      <c r="A679" s="57"/>
      <c r="B679" s="58"/>
      <c r="C679" s="59"/>
      <c r="D679" s="60"/>
      <c r="E679" s="61" t="s">
        <v>84</v>
      </c>
      <c r="F679" s="62">
        <f>SUM(F671:F678)</f>
        <v>27500</v>
      </c>
      <c r="G679" s="46"/>
      <c r="H679" s="46" t="str">
        <f>C664</f>
        <v>Bienes</v>
      </c>
      <c r="I679" s="46" t="str">
        <f>E664</f>
        <v>Sí</v>
      </c>
      <c r="J679" s="46" t="str">
        <f>D664</f>
        <v>Compras Menores</v>
      </c>
      <c r="K679" s="46"/>
      <c r="L679" s="46"/>
      <c r="M679" s="46"/>
      <c r="N679" s="46"/>
      <c r="O679" s="46"/>
      <c r="P679" s="46"/>
      <c r="Q679" s="46"/>
      <c r="R679" s="46"/>
      <c r="S679" s="46"/>
      <c r="T679" s="46"/>
      <c r="U679" s="46"/>
      <c r="V679" s="46"/>
      <c r="W679" s="46"/>
      <c r="X679" s="46"/>
      <c r="Y679" s="46"/>
      <c r="Z679" s="46"/>
    </row>
    <row r="680" ht="14.25" customHeight="1">
      <c r="A680" s="46"/>
      <c r="B680" s="46"/>
      <c r="C680" s="46"/>
      <c r="D680" s="46"/>
      <c r="E680" s="46"/>
      <c r="F680" s="46"/>
      <c r="G680" s="46"/>
      <c r="H680" s="46"/>
      <c r="I680" s="46"/>
      <c r="J680" s="46"/>
      <c r="K680" s="46"/>
      <c r="L680" s="46"/>
      <c r="M680" s="46"/>
      <c r="N680" s="46"/>
      <c r="O680" s="46"/>
      <c r="P680" s="46"/>
      <c r="Q680" s="46"/>
      <c r="R680" s="46"/>
      <c r="S680" s="46"/>
      <c r="T680" s="46"/>
      <c r="U680" s="46"/>
      <c r="V680" s="46"/>
      <c r="W680" s="46"/>
      <c r="X680" s="46"/>
      <c r="Y680" s="46"/>
      <c r="Z680" s="46"/>
    </row>
    <row r="681" ht="14.25" customHeight="1">
      <c r="A681" s="47" t="s">
        <v>50</v>
      </c>
      <c r="B681" s="47" t="s">
        <v>51</v>
      </c>
      <c r="C681" s="47" t="s">
        <v>52</v>
      </c>
      <c r="D681" s="47" t="s">
        <v>53</v>
      </c>
      <c r="E681" s="47" t="s">
        <v>54</v>
      </c>
      <c r="F681" s="47" t="s">
        <v>55</v>
      </c>
      <c r="G681" s="46"/>
      <c r="H681" s="46"/>
      <c r="I681" s="46"/>
      <c r="J681" s="46"/>
      <c r="K681" s="46"/>
      <c r="L681" s="46"/>
      <c r="M681" s="46"/>
      <c r="N681" s="46"/>
      <c r="O681" s="46"/>
      <c r="P681" s="46"/>
      <c r="Q681" s="46"/>
      <c r="R681" s="46"/>
      <c r="S681" s="46"/>
      <c r="T681" s="46"/>
      <c r="U681" s="46"/>
      <c r="V681" s="46"/>
      <c r="W681" s="46"/>
      <c r="X681" s="46"/>
      <c r="Y681" s="46"/>
      <c r="Z681" s="46"/>
    </row>
    <row r="682" ht="14.25" customHeight="1">
      <c r="A682" s="48" t="s">
        <v>164</v>
      </c>
      <c r="B682" s="48" t="s">
        <v>165</v>
      </c>
      <c r="C682" s="48" t="s">
        <v>58</v>
      </c>
      <c r="D682" s="48" t="s">
        <v>59</v>
      </c>
      <c r="E682" s="48" t="s">
        <v>94</v>
      </c>
      <c r="F682" s="49"/>
      <c r="G682" s="46"/>
      <c r="H682" s="46"/>
      <c r="I682" s="46"/>
      <c r="J682" s="46"/>
      <c r="K682" s="46"/>
      <c r="L682" s="46"/>
      <c r="M682" s="46"/>
      <c r="N682" s="46"/>
      <c r="O682" s="46"/>
      <c r="P682" s="46"/>
      <c r="Q682" s="46"/>
      <c r="R682" s="46"/>
      <c r="S682" s="46"/>
      <c r="T682" s="46"/>
      <c r="U682" s="46"/>
      <c r="V682" s="46"/>
      <c r="W682" s="46"/>
      <c r="X682" s="46"/>
      <c r="Y682" s="46"/>
      <c r="Z682" s="46"/>
    </row>
    <row r="683" ht="14.25" customHeight="1">
      <c r="A683" s="50" t="s">
        <v>61</v>
      </c>
      <c r="B683" s="51" t="s">
        <v>62</v>
      </c>
      <c r="C683" s="52">
        <v>46122.0</v>
      </c>
      <c r="D683" s="50" t="s">
        <v>63</v>
      </c>
      <c r="E683" s="51" t="s">
        <v>64</v>
      </c>
      <c r="F683" s="53" t="s">
        <v>65</v>
      </c>
      <c r="G683" s="46"/>
      <c r="H683" s="46"/>
      <c r="I683" s="46"/>
      <c r="J683" s="46"/>
      <c r="K683" s="46"/>
      <c r="L683" s="46"/>
      <c r="M683" s="46"/>
      <c r="N683" s="46"/>
      <c r="O683" s="46"/>
      <c r="P683" s="46"/>
      <c r="Q683" s="46"/>
      <c r="R683" s="46"/>
      <c r="S683" s="46"/>
      <c r="T683" s="46"/>
      <c r="U683" s="46"/>
      <c r="V683" s="46"/>
      <c r="W683" s="46"/>
      <c r="X683" s="46"/>
      <c r="Y683" s="46"/>
      <c r="Z683" s="46"/>
    </row>
    <row r="684" ht="14.25" customHeight="1">
      <c r="A684" s="54"/>
      <c r="B684" s="51" t="s">
        <v>66</v>
      </c>
      <c r="C684" s="49">
        <f>IF(C683="","",IF(AND(MONTH(C683)&gt;=1,MONTH(C683)&lt;=3),1,IF(AND(MONTH(C683)&gt;=4,MONTH(C683)&lt;=6),2,IF(AND(MONTH(C683)&gt;=7,MONTH(C683)&lt;=9),3,4))))</f>
        <v>2</v>
      </c>
      <c r="D684" s="54"/>
      <c r="E684" s="51" t="s">
        <v>67</v>
      </c>
      <c r="F684" s="53" t="s">
        <v>68</v>
      </c>
      <c r="G684" s="46"/>
      <c r="H684" s="46"/>
      <c r="I684" s="46"/>
      <c r="J684" s="46"/>
      <c r="K684" s="46"/>
      <c r="L684" s="46"/>
      <c r="M684" s="46"/>
      <c r="N684" s="46"/>
      <c r="O684" s="46"/>
      <c r="P684" s="46"/>
      <c r="Q684" s="46"/>
      <c r="R684" s="46"/>
      <c r="S684" s="46"/>
      <c r="T684" s="46"/>
      <c r="U684" s="46"/>
      <c r="V684" s="46"/>
      <c r="W684" s="46"/>
      <c r="X684" s="46"/>
      <c r="Y684" s="46"/>
      <c r="Z684" s="46"/>
    </row>
    <row r="685" ht="14.25" customHeight="1">
      <c r="A685" s="54"/>
      <c r="B685" s="51" t="s">
        <v>69</v>
      </c>
      <c r="C685" s="52">
        <v>46132.0</v>
      </c>
      <c r="D685" s="54"/>
      <c r="E685" s="51" t="s">
        <v>70</v>
      </c>
      <c r="F685" s="53" t="s">
        <v>71</v>
      </c>
      <c r="G685" s="46"/>
      <c r="H685" s="46"/>
      <c r="I685" s="46"/>
      <c r="J685" s="46"/>
      <c r="K685" s="46"/>
      <c r="L685" s="46"/>
      <c r="M685" s="46"/>
      <c r="N685" s="46"/>
      <c r="O685" s="46"/>
      <c r="P685" s="46"/>
      <c r="Q685" s="46"/>
      <c r="R685" s="46"/>
      <c r="S685" s="46"/>
      <c r="T685" s="46"/>
      <c r="U685" s="46"/>
      <c r="V685" s="46"/>
      <c r="W685" s="46"/>
      <c r="X685" s="46"/>
      <c r="Y685" s="46"/>
      <c r="Z685" s="46"/>
    </row>
    <row r="686" ht="14.25" customHeight="1">
      <c r="A686" s="55"/>
      <c r="B686" s="51" t="s">
        <v>66</v>
      </c>
      <c r="C686" s="49">
        <f>IF(C685="","",IF(AND(MONTH(C685)&gt;=1,MONTH(C685)&lt;=3),1,IF(AND(MONTH(C685)&gt;=4,MONTH(C685)&lt;=6),2,IF(AND(MONTH(C685)&gt;=7,MONTH(C685)&lt;=9),3,4))))</f>
        <v>2</v>
      </c>
      <c r="D686" s="55"/>
      <c r="E686" s="51" t="s">
        <v>72</v>
      </c>
      <c r="F686" s="53" t="s">
        <v>73</v>
      </c>
      <c r="G686" s="46"/>
      <c r="H686" s="46"/>
      <c r="I686" s="46"/>
      <c r="J686" s="46"/>
      <c r="K686" s="46"/>
      <c r="L686" s="46"/>
      <c r="M686" s="46"/>
      <c r="N686" s="46"/>
      <c r="O686" s="46"/>
      <c r="P686" s="46"/>
      <c r="Q686" s="46"/>
      <c r="R686" s="46"/>
      <c r="S686" s="46"/>
      <c r="T686" s="46"/>
      <c r="U686" s="46"/>
      <c r="V686" s="46"/>
      <c r="W686" s="46"/>
      <c r="X686" s="46"/>
      <c r="Y686" s="46"/>
      <c r="Z686" s="46"/>
    </row>
    <row r="687" ht="14.25" customHeight="1">
      <c r="A687" s="46"/>
      <c r="B687" s="46"/>
      <c r="C687" s="46"/>
      <c r="D687" s="46"/>
      <c r="E687" s="46"/>
      <c r="F687" s="46"/>
      <c r="G687" s="46"/>
      <c r="H687" s="46"/>
      <c r="I687" s="46"/>
      <c r="J687" s="46"/>
      <c r="K687" s="46"/>
      <c r="L687" s="46"/>
      <c r="M687" s="46"/>
      <c r="N687" s="46"/>
      <c r="O687" s="46"/>
      <c r="P687" s="46"/>
      <c r="Q687" s="46"/>
      <c r="R687" s="46"/>
      <c r="S687" s="46"/>
      <c r="T687" s="46"/>
      <c r="U687" s="46"/>
      <c r="V687" s="46"/>
      <c r="W687" s="46"/>
      <c r="X687" s="46"/>
      <c r="Y687" s="46"/>
      <c r="Z687" s="46"/>
    </row>
    <row r="688" ht="14.25" customHeight="1">
      <c r="A688" s="56" t="s">
        <v>74</v>
      </c>
      <c r="B688" s="56" t="s">
        <v>75</v>
      </c>
      <c r="C688" s="56" t="s">
        <v>76</v>
      </c>
      <c r="D688" s="56" t="s">
        <v>77</v>
      </c>
      <c r="E688" s="56" t="s">
        <v>78</v>
      </c>
      <c r="F688" s="56" t="s">
        <v>79</v>
      </c>
      <c r="G688" s="46"/>
      <c r="H688" s="46"/>
      <c r="I688" s="46"/>
      <c r="J688" s="46"/>
      <c r="K688" s="46"/>
      <c r="L688" s="46"/>
      <c r="M688" s="46"/>
      <c r="N688" s="46"/>
      <c r="O688" s="46"/>
      <c r="P688" s="46"/>
      <c r="Q688" s="46"/>
      <c r="R688" s="46"/>
      <c r="S688" s="46"/>
      <c r="T688" s="46"/>
      <c r="U688" s="46"/>
      <c r="V688" s="46"/>
      <c r="W688" s="46"/>
      <c r="X688" s="46"/>
      <c r="Y688" s="46"/>
      <c r="Z688" s="46"/>
    </row>
    <row r="689" ht="14.25" customHeight="1">
      <c r="A689" s="57">
        <v>2.4111503E7</v>
      </c>
      <c r="B689" s="58" t="str">
        <f t="array" ref="B689">IFERROR(INDEX(UNSPSCDes,MATCH(INDIRECT(ADDRESS(ROW(),COLUMN()-1,4)),UNSPSCCode,0)),"")</f>
        <v>Bolsas plásticas</v>
      </c>
      <c r="C689" s="59" t="s">
        <v>82</v>
      </c>
      <c r="D689" s="60">
        <v>28.67</v>
      </c>
      <c r="E689" s="61">
        <v>120.0</v>
      </c>
      <c r="F689" s="62">
        <f t="shared" ref="F689:F696" si="38">INDIRECT(ADDRESS(ROW(),COLUMN()-2,4))*INDIRECT(ADDRESS(ROW(),COLUMN()-1,4))</f>
        <v>3440.4</v>
      </c>
      <c r="G689" s="46"/>
      <c r="H689" s="46"/>
      <c r="I689" s="46"/>
      <c r="J689" s="46"/>
      <c r="K689" s="46"/>
      <c r="L689" s="46"/>
      <c r="M689" s="46"/>
      <c r="N689" s="46"/>
      <c r="O689" s="46"/>
      <c r="P689" s="46"/>
      <c r="Q689" s="46"/>
      <c r="R689" s="46"/>
      <c r="S689" s="46"/>
      <c r="T689" s="46"/>
      <c r="U689" s="46"/>
      <c r="V689" s="46"/>
      <c r="W689" s="46"/>
      <c r="X689" s="46"/>
      <c r="Y689" s="46"/>
      <c r="Z689" s="46"/>
    </row>
    <row r="690" ht="14.25" customHeight="1">
      <c r="A690" s="57">
        <v>4.7121701E7</v>
      </c>
      <c r="B690" s="58" t="str">
        <f t="array" ref="B690">IFERROR(INDEX(UNSPSCDes,MATCH(INDIRECT(ADDRESS(ROW(),COLUMN()-1,4)),UNSPSCCode,0)),"")</f>
        <v>Bolsas de basura</v>
      </c>
      <c r="C690" s="59" t="s">
        <v>155</v>
      </c>
      <c r="D690" s="60">
        <v>13.74</v>
      </c>
      <c r="E690" s="61">
        <v>250.0</v>
      </c>
      <c r="F690" s="62">
        <f t="shared" si="38"/>
        <v>3435</v>
      </c>
      <c r="G690" s="46"/>
      <c r="H690" s="46"/>
      <c r="I690" s="46"/>
      <c r="J690" s="46"/>
      <c r="K690" s="46"/>
      <c r="L690" s="46"/>
      <c r="M690" s="46"/>
      <c r="N690" s="46"/>
      <c r="O690" s="46"/>
      <c r="P690" s="46"/>
      <c r="Q690" s="46"/>
      <c r="R690" s="46"/>
      <c r="S690" s="46"/>
      <c r="T690" s="46"/>
      <c r="U690" s="46"/>
      <c r="V690" s="46"/>
      <c r="W690" s="46"/>
      <c r="X690" s="46"/>
      <c r="Y690" s="46"/>
      <c r="Z690" s="46"/>
    </row>
    <row r="691" ht="14.25" customHeight="1">
      <c r="A691" s="57">
        <v>2.410151E7</v>
      </c>
      <c r="B691" s="58" t="str">
        <f t="array" ref="B691">IFERROR(INDEX(UNSPSCDes,MATCH(INDIRECT(ADDRESS(ROW(),COLUMN()-1,4)),UNSPSCCode,0)),"")</f>
        <v>Contenedor de basura plástico</v>
      </c>
      <c r="C691" s="59" t="s">
        <v>80</v>
      </c>
      <c r="D691" s="60">
        <v>1.72</v>
      </c>
      <c r="E691" s="61">
        <v>2000.0</v>
      </c>
      <c r="F691" s="62">
        <f t="shared" si="38"/>
        <v>3440</v>
      </c>
      <c r="G691" s="46"/>
      <c r="H691" s="46"/>
      <c r="I691" s="46"/>
      <c r="J691" s="46"/>
      <c r="K691" s="46"/>
      <c r="L691" s="46"/>
      <c r="M691" s="46"/>
      <c r="N691" s="46"/>
      <c r="O691" s="46"/>
      <c r="P691" s="46"/>
      <c r="Q691" s="46"/>
      <c r="R691" s="46"/>
      <c r="S691" s="46"/>
      <c r="T691" s="46"/>
      <c r="U691" s="46"/>
      <c r="V691" s="46"/>
      <c r="W691" s="46"/>
      <c r="X691" s="46"/>
      <c r="Y691" s="46"/>
      <c r="Z691" s="46"/>
    </row>
    <row r="692" ht="14.25" customHeight="1">
      <c r="A692" s="57">
        <v>4.8101903E7</v>
      </c>
      <c r="B692" s="58" t="str">
        <f t="array" ref="B692">IFERROR(INDEX(UNSPSCDes,MATCH(INDIRECT(ADDRESS(ROW(),COLUMN()-1,4)),UNSPSCCode,0)),"")</f>
        <v>Vasos para servicio de comidas</v>
      </c>
      <c r="C692" s="59" t="s">
        <v>82</v>
      </c>
      <c r="D692" s="60">
        <v>19.1</v>
      </c>
      <c r="E692" s="61">
        <v>180.0</v>
      </c>
      <c r="F692" s="62">
        <f t="shared" si="38"/>
        <v>3438</v>
      </c>
      <c r="G692" s="46"/>
      <c r="H692" s="46"/>
      <c r="I692" s="46"/>
      <c r="J692" s="46"/>
      <c r="K692" s="46"/>
      <c r="L692" s="46"/>
      <c r="M692" s="46"/>
      <c r="N692" s="46"/>
      <c r="O692" s="46"/>
      <c r="P692" s="46"/>
      <c r="Q692" s="46"/>
      <c r="R692" s="46"/>
      <c r="S692" s="46"/>
      <c r="T692" s="46"/>
      <c r="U692" s="46"/>
      <c r="V692" s="46"/>
      <c r="W692" s="46"/>
      <c r="X692" s="46"/>
      <c r="Y692" s="46"/>
      <c r="Z692" s="46"/>
    </row>
    <row r="693" ht="14.25" customHeight="1">
      <c r="A693" s="57">
        <v>5.2151502E7</v>
      </c>
      <c r="B693" s="58" t="str">
        <f t="array" ref="B693">IFERROR(INDEX(UNSPSCDes,MATCH(INDIRECT(ADDRESS(ROW(),COLUMN()-1,4)),UNSPSCCode,0)),"")</f>
        <v>Platos desechables para uso doméstico</v>
      </c>
      <c r="C693" s="59" t="s">
        <v>82</v>
      </c>
      <c r="D693" s="60">
        <v>15.63</v>
      </c>
      <c r="E693" s="61">
        <v>220.0</v>
      </c>
      <c r="F693" s="62">
        <f t="shared" si="38"/>
        <v>3438.6</v>
      </c>
      <c r="G693" s="46"/>
      <c r="H693" s="46"/>
      <c r="I693" s="46"/>
      <c r="J693" s="46"/>
      <c r="K693" s="46"/>
      <c r="L693" s="46"/>
      <c r="M693" s="46"/>
      <c r="N693" s="46"/>
      <c r="O693" s="46"/>
      <c r="P693" s="46"/>
      <c r="Q693" s="46"/>
      <c r="R693" s="46"/>
      <c r="S693" s="46"/>
      <c r="T693" s="46"/>
      <c r="U693" s="46"/>
      <c r="V693" s="46"/>
      <c r="W693" s="46"/>
      <c r="X693" s="46"/>
      <c r="Y693" s="46"/>
      <c r="Z693" s="46"/>
    </row>
    <row r="694" ht="14.25" customHeight="1">
      <c r="A694" s="57">
        <v>5.2151503E7</v>
      </c>
      <c r="B694" s="58" t="str">
        <f t="array" ref="B694">IFERROR(INDEX(UNSPSCDes,MATCH(INDIRECT(ADDRESS(ROW(),COLUMN()-1,4)),UNSPSCCode,0)),"")</f>
        <v>Cubiertos desechables para uso doméstico</v>
      </c>
      <c r="C694" s="59" t="s">
        <v>82</v>
      </c>
      <c r="D694" s="60">
        <v>17.19</v>
      </c>
      <c r="E694" s="61">
        <v>200.0</v>
      </c>
      <c r="F694" s="62">
        <f t="shared" si="38"/>
        <v>3438</v>
      </c>
      <c r="G694" s="46"/>
      <c r="H694" s="46"/>
      <c r="I694" s="46"/>
      <c r="J694" s="46"/>
      <c r="K694" s="46"/>
      <c r="L694" s="46"/>
      <c r="M694" s="46"/>
      <c r="N694" s="46"/>
      <c r="O694" s="46"/>
      <c r="P694" s="46"/>
      <c r="Q694" s="46"/>
      <c r="R694" s="46"/>
      <c r="S694" s="46"/>
      <c r="T694" s="46"/>
      <c r="U694" s="46"/>
      <c r="V694" s="46"/>
      <c r="W694" s="46"/>
      <c r="X694" s="46"/>
      <c r="Y694" s="46"/>
      <c r="Z694" s="46"/>
    </row>
    <row r="695" ht="14.25" customHeight="1">
      <c r="A695" s="57">
        <v>5.2151504E7</v>
      </c>
      <c r="B695" s="58" t="str">
        <f t="array" ref="B695">IFERROR(INDEX(UNSPSCDes,MATCH(INDIRECT(ADDRESS(ROW(),COLUMN()-1,4)),UNSPSCCode,0)),"")</f>
        <v>Tazas o vasos o tapas desechables para uso doméstico</v>
      </c>
      <c r="C695" s="59" t="s">
        <v>82</v>
      </c>
      <c r="D695" s="60">
        <v>17.19</v>
      </c>
      <c r="E695" s="61">
        <v>200.0</v>
      </c>
      <c r="F695" s="62">
        <f t="shared" si="38"/>
        <v>3438</v>
      </c>
      <c r="G695" s="46"/>
      <c r="H695" s="46"/>
      <c r="I695" s="46"/>
      <c r="J695" s="46"/>
      <c r="K695" s="46"/>
      <c r="L695" s="46"/>
      <c r="M695" s="46"/>
      <c r="N695" s="46"/>
      <c r="O695" s="46"/>
      <c r="P695" s="46"/>
      <c r="Q695" s="46"/>
      <c r="R695" s="46"/>
      <c r="S695" s="46"/>
      <c r="T695" s="46"/>
      <c r="U695" s="46"/>
      <c r="V695" s="46"/>
      <c r="W695" s="46"/>
      <c r="X695" s="46"/>
      <c r="Y695" s="46"/>
      <c r="Z695" s="46"/>
    </row>
    <row r="696" ht="14.25" customHeight="1">
      <c r="A696" s="57">
        <v>2.4111502E7</v>
      </c>
      <c r="B696" s="58" t="str">
        <f t="array" ref="B696">IFERROR(INDEX(UNSPSCDes,MATCH(INDIRECT(ADDRESS(ROW(),COLUMN()-1,4)),UNSPSCCode,0)),"")</f>
        <v>Bolsas de papel</v>
      </c>
      <c r="C696" s="59" t="s">
        <v>82</v>
      </c>
      <c r="D696" s="60">
        <v>22.88</v>
      </c>
      <c r="E696" s="61">
        <v>150.0</v>
      </c>
      <c r="F696" s="62">
        <f t="shared" si="38"/>
        <v>3432</v>
      </c>
      <c r="G696" s="46"/>
      <c r="H696" s="46"/>
      <c r="I696" s="46"/>
      <c r="J696" s="46"/>
      <c r="K696" s="46"/>
      <c r="L696" s="46"/>
      <c r="M696" s="46"/>
      <c r="N696" s="46"/>
      <c r="O696" s="46"/>
      <c r="P696" s="46"/>
      <c r="Q696" s="46"/>
      <c r="R696" s="46"/>
      <c r="S696" s="46"/>
      <c r="T696" s="46"/>
      <c r="U696" s="46"/>
      <c r="V696" s="46"/>
      <c r="W696" s="46"/>
      <c r="X696" s="46"/>
      <c r="Y696" s="46"/>
      <c r="Z696" s="46"/>
    </row>
    <row r="697" ht="14.25" customHeight="1">
      <c r="A697" s="57"/>
      <c r="B697" s="58"/>
      <c r="C697" s="59"/>
      <c r="D697" s="60"/>
      <c r="E697" s="61" t="s">
        <v>84</v>
      </c>
      <c r="F697" s="62">
        <f>SUM(F689:F696)</f>
        <v>27500</v>
      </c>
      <c r="G697" s="46"/>
      <c r="H697" s="46" t="str">
        <f>C682</f>
        <v>Bienes</v>
      </c>
      <c r="I697" s="46" t="str">
        <f>E682</f>
        <v>Sí</v>
      </c>
      <c r="J697" s="46" t="str">
        <f>D682</f>
        <v>Compras Menores</v>
      </c>
      <c r="K697" s="46"/>
      <c r="L697" s="46"/>
      <c r="M697" s="46"/>
      <c r="N697" s="46"/>
      <c r="O697" s="46"/>
      <c r="P697" s="46"/>
      <c r="Q697" s="46"/>
      <c r="R697" s="46"/>
      <c r="S697" s="46"/>
      <c r="T697" s="46"/>
      <c r="U697" s="46"/>
      <c r="V697" s="46"/>
      <c r="W697" s="46"/>
      <c r="X697" s="46"/>
      <c r="Y697" s="46"/>
      <c r="Z697" s="46"/>
    </row>
    <row r="698" ht="14.25" customHeight="1">
      <c r="A698" s="46"/>
      <c r="B698" s="46"/>
      <c r="C698" s="46"/>
      <c r="D698" s="46"/>
      <c r="E698" s="46"/>
      <c r="F698" s="46"/>
      <c r="G698" s="46"/>
      <c r="H698" s="46"/>
      <c r="I698" s="46"/>
      <c r="J698" s="46"/>
      <c r="K698" s="46"/>
      <c r="L698" s="46"/>
      <c r="M698" s="46"/>
      <c r="N698" s="46"/>
      <c r="O698" s="46"/>
      <c r="P698" s="46"/>
      <c r="Q698" s="46"/>
      <c r="R698" s="46"/>
      <c r="S698" s="46"/>
      <c r="T698" s="46"/>
      <c r="U698" s="46"/>
      <c r="V698" s="46"/>
      <c r="W698" s="46"/>
      <c r="X698" s="46"/>
      <c r="Y698" s="46"/>
      <c r="Z698" s="46"/>
    </row>
    <row r="699" ht="14.25" customHeight="1">
      <c r="A699" s="47" t="s">
        <v>50</v>
      </c>
      <c r="B699" s="47" t="s">
        <v>51</v>
      </c>
      <c r="C699" s="47" t="s">
        <v>52</v>
      </c>
      <c r="D699" s="47" t="s">
        <v>53</v>
      </c>
      <c r="E699" s="47" t="s">
        <v>54</v>
      </c>
      <c r="F699" s="47" t="s">
        <v>55</v>
      </c>
      <c r="G699" s="46"/>
      <c r="H699" s="46"/>
      <c r="I699" s="46"/>
      <c r="J699" s="46"/>
      <c r="K699" s="46"/>
      <c r="L699" s="46"/>
      <c r="M699" s="46"/>
      <c r="N699" s="46"/>
      <c r="O699" s="46"/>
      <c r="P699" s="46"/>
      <c r="Q699" s="46"/>
      <c r="R699" s="46"/>
      <c r="S699" s="46"/>
      <c r="T699" s="46"/>
      <c r="U699" s="46"/>
      <c r="V699" s="46"/>
      <c r="W699" s="46"/>
      <c r="X699" s="46"/>
      <c r="Y699" s="46"/>
      <c r="Z699" s="46"/>
    </row>
    <row r="700" ht="14.25" customHeight="1">
      <c r="A700" s="48" t="s">
        <v>166</v>
      </c>
      <c r="B700" s="48" t="s">
        <v>167</v>
      </c>
      <c r="C700" s="48" t="s">
        <v>58</v>
      </c>
      <c r="D700" s="48" t="s">
        <v>59</v>
      </c>
      <c r="E700" s="48" t="s">
        <v>94</v>
      </c>
      <c r="F700" s="49"/>
      <c r="G700" s="46"/>
      <c r="H700" s="46"/>
      <c r="I700" s="46"/>
      <c r="J700" s="46"/>
      <c r="K700" s="46"/>
      <c r="L700" s="46"/>
      <c r="M700" s="46"/>
      <c r="N700" s="46"/>
      <c r="O700" s="46"/>
      <c r="P700" s="46"/>
      <c r="Q700" s="46"/>
      <c r="R700" s="46"/>
      <c r="S700" s="46"/>
      <c r="T700" s="46"/>
      <c r="U700" s="46"/>
      <c r="V700" s="46"/>
      <c r="W700" s="46"/>
      <c r="X700" s="46"/>
      <c r="Y700" s="46"/>
      <c r="Z700" s="46"/>
    </row>
    <row r="701" ht="14.25" customHeight="1">
      <c r="A701" s="50" t="s">
        <v>61</v>
      </c>
      <c r="B701" s="51" t="s">
        <v>62</v>
      </c>
      <c r="C701" s="52">
        <v>46213.0</v>
      </c>
      <c r="D701" s="50" t="s">
        <v>63</v>
      </c>
      <c r="E701" s="51" t="s">
        <v>64</v>
      </c>
      <c r="F701" s="53" t="s">
        <v>65</v>
      </c>
      <c r="G701" s="46"/>
      <c r="H701" s="46"/>
      <c r="I701" s="46"/>
      <c r="J701" s="46"/>
      <c r="K701" s="46"/>
      <c r="L701" s="46"/>
      <c r="M701" s="46"/>
      <c r="N701" s="46"/>
      <c r="O701" s="46"/>
      <c r="P701" s="46"/>
      <c r="Q701" s="46"/>
      <c r="R701" s="46"/>
      <c r="S701" s="46"/>
      <c r="T701" s="46"/>
      <c r="U701" s="46"/>
      <c r="V701" s="46"/>
      <c r="W701" s="46"/>
      <c r="X701" s="46"/>
      <c r="Y701" s="46"/>
      <c r="Z701" s="46"/>
    </row>
    <row r="702" ht="14.25" customHeight="1">
      <c r="A702" s="54"/>
      <c r="B702" s="51" t="s">
        <v>66</v>
      </c>
      <c r="C702" s="49">
        <f>IF(C701="","",IF(AND(MONTH(C701)&gt;=1,MONTH(C701)&lt;=3),1,IF(AND(MONTH(C701)&gt;=4,MONTH(C701)&lt;=6),2,IF(AND(MONTH(C701)&gt;=7,MONTH(C701)&lt;=9),3,4))))</f>
        <v>3</v>
      </c>
      <c r="D702" s="54"/>
      <c r="E702" s="51" t="s">
        <v>67</v>
      </c>
      <c r="F702" s="53" t="s">
        <v>68</v>
      </c>
      <c r="G702" s="46"/>
      <c r="H702" s="46"/>
      <c r="I702" s="46"/>
      <c r="J702" s="46"/>
      <c r="K702" s="46"/>
      <c r="L702" s="46"/>
      <c r="M702" s="46"/>
      <c r="N702" s="46"/>
      <c r="O702" s="46"/>
      <c r="P702" s="46"/>
      <c r="Q702" s="46"/>
      <c r="R702" s="46"/>
      <c r="S702" s="46"/>
      <c r="T702" s="46"/>
      <c r="U702" s="46"/>
      <c r="V702" s="46"/>
      <c r="W702" s="46"/>
      <c r="X702" s="46"/>
      <c r="Y702" s="46"/>
      <c r="Z702" s="46"/>
    </row>
    <row r="703" ht="14.25" customHeight="1">
      <c r="A703" s="54"/>
      <c r="B703" s="51" t="s">
        <v>69</v>
      </c>
      <c r="C703" s="52">
        <v>46223.0</v>
      </c>
      <c r="D703" s="54"/>
      <c r="E703" s="51" t="s">
        <v>70</v>
      </c>
      <c r="F703" s="53" t="s">
        <v>71</v>
      </c>
      <c r="G703" s="46"/>
      <c r="H703" s="46"/>
      <c r="I703" s="46"/>
      <c r="J703" s="46"/>
      <c r="K703" s="46"/>
      <c r="L703" s="46"/>
      <c r="M703" s="46"/>
      <c r="N703" s="46"/>
      <c r="O703" s="46"/>
      <c r="P703" s="46"/>
      <c r="Q703" s="46"/>
      <c r="R703" s="46"/>
      <c r="S703" s="46"/>
      <c r="T703" s="46"/>
      <c r="U703" s="46"/>
      <c r="V703" s="46"/>
      <c r="W703" s="46"/>
      <c r="X703" s="46"/>
      <c r="Y703" s="46"/>
      <c r="Z703" s="46"/>
    </row>
    <row r="704" ht="14.25" customHeight="1">
      <c r="A704" s="55"/>
      <c r="B704" s="51" t="s">
        <v>66</v>
      </c>
      <c r="C704" s="49">
        <f>IF(C703="","",IF(AND(MONTH(C703)&gt;=1,MONTH(C703)&lt;=3),1,IF(AND(MONTH(C703)&gt;=4,MONTH(C703)&lt;=6),2,IF(AND(MONTH(C703)&gt;=7,MONTH(C703)&lt;=9),3,4))))</f>
        <v>3</v>
      </c>
      <c r="D704" s="55"/>
      <c r="E704" s="51" t="s">
        <v>72</v>
      </c>
      <c r="F704" s="53" t="s">
        <v>73</v>
      </c>
      <c r="G704" s="46"/>
      <c r="H704" s="46"/>
      <c r="I704" s="46"/>
      <c r="J704" s="46"/>
      <c r="K704" s="46"/>
      <c r="L704" s="46"/>
      <c r="M704" s="46"/>
      <c r="N704" s="46"/>
      <c r="O704" s="46"/>
      <c r="P704" s="46"/>
      <c r="Q704" s="46"/>
      <c r="R704" s="46"/>
      <c r="S704" s="46"/>
      <c r="T704" s="46"/>
      <c r="U704" s="46"/>
      <c r="V704" s="46"/>
      <c r="W704" s="46"/>
      <c r="X704" s="46"/>
      <c r="Y704" s="46"/>
      <c r="Z704" s="46"/>
    </row>
    <row r="705" ht="14.25" customHeight="1">
      <c r="A705" s="46"/>
      <c r="B705" s="46"/>
      <c r="C705" s="46"/>
      <c r="D705" s="46"/>
      <c r="E705" s="46"/>
      <c r="F705" s="46"/>
      <c r="G705" s="46"/>
      <c r="H705" s="46"/>
      <c r="I705" s="46"/>
      <c r="J705" s="46"/>
      <c r="K705" s="46"/>
      <c r="L705" s="46"/>
      <c r="M705" s="46"/>
      <c r="N705" s="46"/>
      <c r="O705" s="46"/>
      <c r="P705" s="46"/>
      <c r="Q705" s="46"/>
      <c r="R705" s="46"/>
      <c r="S705" s="46"/>
      <c r="T705" s="46"/>
      <c r="U705" s="46"/>
      <c r="V705" s="46"/>
      <c r="W705" s="46"/>
      <c r="X705" s="46"/>
      <c r="Y705" s="46"/>
      <c r="Z705" s="46"/>
    </row>
    <row r="706" ht="14.25" customHeight="1">
      <c r="A706" s="56" t="s">
        <v>74</v>
      </c>
      <c r="B706" s="56" t="s">
        <v>75</v>
      </c>
      <c r="C706" s="56" t="s">
        <v>76</v>
      </c>
      <c r="D706" s="56" t="s">
        <v>77</v>
      </c>
      <c r="E706" s="56" t="s">
        <v>78</v>
      </c>
      <c r="F706" s="56" t="s">
        <v>79</v>
      </c>
      <c r="G706" s="46"/>
      <c r="H706" s="46"/>
      <c r="I706" s="46"/>
      <c r="J706" s="46"/>
      <c r="K706" s="46"/>
      <c r="L706" s="46"/>
      <c r="M706" s="46"/>
      <c r="N706" s="46"/>
      <c r="O706" s="46"/>
      <c r="P706" s="46"/>
      <c r="Q706" s="46"/>
      <c r="R706" s="46"/>
      <c r="S706" s="46"/>
      <c r="T706" s="46"/>
      <c r="U706" s="46"/>
      <c r="V706" s="46"/>
      <c r="W706" s="46"/>
      <c r="X706" s="46"/>
      <c r="Y706" s="46"/>
      <c r="Z706" s="46"/>
    </row>
    <row r="707" ht="14.25" customHeight="1">
      <c r="A707" s="57">
        <v>2.4111503E7</v>
      </c>
      <c r="B707" s="58" t="str">
        <f t="array" ref="B707">IFERROR(INDEX(UNSPSCDes,MATCH(INDIRECT(ADDRESS(ROW(),COLUMN()-1,4)),UNSPSCCode,0)),"")</f>
        <v>Bolsas plásticas</v>
      </c>
      <c r="C707" s="59" t="s">
        <v>82</v>
      </c>
      <c r="D707" s="60">
        <v>28.67</v>
      </c>
      <c r="E707" s="61">
        <v>120.0</v>
      </c>
      <c r="F707" s="62">
        <f t="shared" ref="F707:F714" si="39">INDIRECT(ADDRESS(ROW(),COLUMN()-2,4))*INDIRECT(ADDRESS(ROW(),COLUMN()-1,4))</f>
        <v>3440.4</v>
      </c>
      <c r="G707" s="46"/>
      <c r="H707" s="46"/>
      <c r="I707" s="46"/>
      <c r="J707" s="46"/>
      <c r="K707" s="46"/>
      <c r="L707" s="46"/>
      <c r="M707" s="46"/>
      <c r="N707" s="46"/>
      <c r="O707" s="46"/>
      <c r="P707" s="46"/>
      <c r="Q707" s="46"/>
      <c r="R707" s="46"/>
      <c r="S707" s="46"/>
      <c r="T707" s="46"/>
      <c r="U707" s="46"/>
      <c r="V707" s="46"/>
      <c r="W707" s="46"/>
      <c r="X707" s="46"/>
      <c r="Y707" s="46"/>
      <c r="Z707" s="46"/>
    </row>
    <row r="708" ht="14.25" customHeight="1">
      <c r="A708" s="57">
        <v>4.7121701E7</v>
      </c>
      <c r="B708" s="58" t="str">
        <f t="array" ref="B708">IFERROR(INDEX(UNSPSCDes,MATCH(INDIRECT(ADDRESS(ROW(),COLUMN()-1,4)),UNSPSCCode,0)),"")</f>
        <v>Bolsas de basura</v>
      </c>
      <c r="C708" s="59" t="s">
        <v>155</v>
      </c>
      <c r="D708" s="60">
        <v>13.74</v>
      </c>
      <c r="E708" s="61">
        <v>250.0</v>
      </c>
      <c r="F708" s="62">
        <f t="shared" si="39"/>
        <v>3435</v>
      </c>
      <c r="G708" s="46"/>
      <c r="H708" s="46"/>
      <c r="I708" s="46"/>
      <c r="J708" s="46"/>
      <c r="K708" s="46"/>
      <c r="L708" s="46"/>
      <c r="M708" s="46"/>
      <c r="N708" s="46"/>
      <c r="O708" s="46"/>
      <c r="P708" s="46"/>
      <c r="Q708" s="46"/>
      <c r="R708" s="46"/>
      <c r="S708" s="46"/>
      <c r="T708" s="46"/>
      <c r="U708" s="46"/>
      <c r="V708" s="46"/>
      <c r="W708" s="46"/>
      <c r="X708" s="46"/>
      <c r="Y708" s="46"/>
      <c r="Z708" s="46"/>
    </row>
    <row r="709" ht="14.25" customHeight="1">
      <c r="A709" s="57">
        <v>2.410151E7</v>
      </c>
      <c r="B709" s="58" t="str">
        <f t="array" ref="B709">IFERROR(INDEX(UNSPSCDes,MATCH(INDIRECT(ADDRESS(ROW(),COLUMN()-1,4)),UNSPSCCode,0)),"")</f>
        <v>Contenedor de basura plástico</v>
      </c>
      <c r="C709" s="59" t="s">
        <v>80</v>
      </c>
      <c r="D709" s="60">
        <v>1.72</v>
      </c>
      <c r="E709" s="61">
        <v>2000.0</v>
      </c>
      <c r="F709" s="62">
        <f t="shared" si="39"/>
        <v>3440</v>
      </c>
      <c r="G709" s="46"/>
      <c r="H709" s="46"/>
      <c r="I709" s="46"/>
      <c r="J709" s="46"/>
      <c r="K709" s="46"/>
      <c r="L709" s="46"/>
      <c r="M709" s="46"/>
      <c r="N709" s="46"/>
      <c r="O709" s="46"/>
      <c r="P709" s="46"/>
      <c r="Q709" s="46"/>
      <c r="R709" s="46"/>
      <c r="S709" s="46"/>
      <c r="T709" s="46"/>
      <c r="U709" s="46"/>
      <c r="V709" s="46"/>
      <c r="W709" s="46"/>
      <c r="X709" s="46"/>
      <c r="Y709" s="46"/>
      <c r="Z709" s="46"/>
    </row>
    <row r="710" ht="14.25" customHeight="1">
      <c r="A710" s="57">
        <v>4.8101903E7</v>
      </c>
      <c r="B710" s="58" t="str">
        <f t="array" ref="B710">IFERROR(INDEX(UNSPSCDes,MATCH(INDIRECT(ADDRESS(ROW(),COLUMN()-1,4)),UNSPSCCode,0)),"")</f>
        <v>Vasos para servicio de comidas</v>
      </c>
      <c r="C710" s="59" t="s">
        <v>82</v>
      </c>
      <c r="D710" s="60">
        <v>19.1</v>
      </c>
      <c r="E710" s="61">
        <v>180.0</v>
      </c>
      <c r="F710" s="62">
        <f t="shared" si="39"/>
        <v>3438</v>
      </c>
      <c r="G710" s="46"/>
      <c r="H710" s="46"/>
      <c r="I710" s="46"/>
      <c r="J710" s="46"/>
      <c r="K710" s="46"/>
      <c r="L710" s="46"/>
      <c r="M710" s="46"/>
      <c r="N710" s="46"/>
      <c r="O710" s="46"/>
      <c r="P710" s="46"/>
      <c r="Q710" s="46"/>
      <c r="R710" s="46"/>
      <c r="S710" s="46"/>
      <c r="T710" s="46"/>
      <c r="U710" s="46"/>
      <c r="V710" s="46"/>
      <c r="W710" s="46"/>
      <c r="X710" s="46"/>
      <c r="Y710" s="46"/>
      <c r="Z710" s="46"/>
    </row>
    <row r="711" ht="14.25" customHeight="1">
      <c r="A711" s="57">
        <v>5.2151502E7</v>
      </c>
      <c r="B711" s="58" t="str">
        <f t="array" ref="B711">IFERROR(INDEX(UNSPSCDes,MATCH(INDIRECT(ADDRESS(ROW(),COLUMN()-1,4)),UNSPSCCode,0)),"")</f>
        <v>Platos desechables para uso doméstico</v>
      </c>
      <c r="C711" s="59" t="s">
        <v>82</v>
      </c>
      <c r="D711" s="60">
        <v>15.63</v>
      </c>
      <c r="E711" s="61">
        <v>220.0</v>
      </c>
      <c r="F711" s="62">
        <f t="shared" si="39"/>
        <v>3438.6</v>
      </c>
      <c r="G711" s="46"/>
      <c r="H711" s="46"/>
      <c r="I711" s="46"/>
      <c r="J711" s="46"/>
      <c r="K711" s="46"/>
      <c r="L711" s="46"/>
      <c r="M711" s="46"/>
      <c r="N711" s="46"/>
      <c r="O711" s="46"/>
      <c r="P711" s="46"/>
      <c r="Q711" s="46"/>
      <c r="R711" s="46"/>
      <c r="S711" s="46"/>
      <c r="T711" s="46"/>
      <c r="U711" s="46"/>
      <c r="V711" s="46"/>
      <c r="W711" s="46"/>
      <c r="X711" s="46"/>
      <c r="Y711" s="46"/>
      <c r="Z711" s="46"/>
    </row>
    <row r="712" ht="14.25" customHeight="1">
      <c r="A712" s="57">
        <v>5.2151503E7</v>
      </c>
      <c r="B712" s="58" t="str">
        <f t="array" ref="B712">IFERROR(INDEX(UNSPSCDes,MATCH(INDIRECT(ADDRESS(ROW(),COLUMN()-1,4)),UNSPSCCode,0)),"")</f>
        <v>Cubiertos desechables para uso doméstico</v>
      </c>
      <c r="C712" s="59" t="s">
        <v>82</v>
      </c>
      <c r="D712" s="60">
        <v>17.19</v>
      </c>
      <c r="E712" s="61">
        <v>200.0</v>
      </c>
      <c r="F712" s="62">
        <f t="shared" si="39"/>
        <v>3438</v>
      </c>
      <c r="G712" s="46"/>
      <c r="H712" s="46"/>
      <c r="I712" s="46"/>
      <c r="J712" s="46"/>
      <c r="K712" s="46"/>
      <c r="L712" s="46"/>
      <c r="M712" s="46"/>
      <c r="N712" s="46"/>
      <c r="O712" s="46"/>
      <c r="P712" s="46"/>
      <c r="Q712" s="46"/>
      <c r="R712" s="46"/>
      <c r="S712" s="46"/>
      <c r="T712" s="46"/>
      <c r="U712" s="46"/>
      <c r="V712" s="46"/>
      <c r="W712" s="46"/>
      <c r="X712" s="46"/>
      <c r="Y712" s="46"/>
      <c r="Z712" s="46"/>
    </row>
    <row r="713" ht="14.25" customHeight="1">
      <c r="A713" s="57">
        <v>5.2151504E7</v>
      </c>
      <c r="B713" s="58" t="str">
        <f t="array" ref="B713">IFERROR(INDEX(UNSPSCDes,MATCH(INDIRECT(ADDRESS(ROW(),COLUMN()-1,4)),UNSPSCCode,0)),"")</f>
        <v>Tazas o vasos o tapas desechables para uso doméstico</v>
      </c>
      <c r="C713" s="59" t="s">
        <v>82</v>
      </c>
      <c r="D713" s="60">
        <v>17.19</v>
      </c>
      <c r="E713" s="61">
        <v>200.0</v>
      </c>
      <c r="F713" s="62">
        <f t="shared" si="39"/>
        <v>3438</v>
      </c>
      <c r="G713" s="46"/>
      <c r="H713" s="46"/>
      <c r="I713" s="46"/>
      <c r="J713" s="46"/>
      <c r="K713" s="46"/>
      <c r="L713" s="46"/>
      <c r="M713" s="46"/>
      <c r="N713" s="46"/>
      <c r="O713" s="46"/>
      <c r="P713" s="46"/>
      <c r="Q713" s="46"/>
      <c r="R713" s="46"/>
      <c r="S713" s="46"/>
      <c r="T713" s="46"/>
      <c r="U713" s="46"/>
      <c r="V713" s="46"/>
      <c r="W713" s="46"/>
      <c r="X713" s="46"/>
      <c r="Y713" s="46"/>
      <c r="Z713" s="46"/>
    </row>
    <row r="714" ht="14.25" customHeight="1">
      <c r="A714" s="57">
        <v>2.4111502E7</v>
      </c>
      <c r="B714" s="58" t="str">
        <f t="array" ref="B714">IFERROR(INDEX(UNSPSCDes,MATCH(INDIRECT(ADDRESS(ROW(),COLUMN()-1,4)),UNSPSCCode,0)),"")</f>
        <v>Bolsas de papel</v>
      </c>
      <c r="C714" s="59" t="s">
        <v>82</v>
      </c>
      <c r="D714" s="60">
        <v>22.88</v>
      </c>
      <c r="E714" s="61">
        <v>150.0</v>
      </c>
      <c r="F714" s="62">
        <f t="shared" si="39"/>
        <v>3432</v>
      </c>
      <c r="G714" s="46"/>
      <c r="H714" s="46"/>
      <c r="I714" s="46"/>
      <c r="J714" s="46"/>
      <c r="K714" s="46"/>
      <c r="L714" s="46"/>
      <c r="M714" s="46"/>
      <c r="N714" s="46"/>
      <c r="O714" s="46"/>
      <c r="P714" s="46"/>
      <c r="Q714" s="46"/>
      <c r="R714" s="46"/>
      <c r="S714" s="46"/>
      <c r="T714" s="46"/>
      <c r="U714" s="46"/>
      <c r="V714" s="46"/>
      <c r="W714" s="46"/>
      <c r="X714" s="46"/>
      <c r="Y714" s="46"/>
      <c r="Z714" s="46"/>
    </row>
    <row r="715" ht="14.25" customHeight="1">
      <c r="A715" s="57"/>
      <c r="B715" s="58"/>
      <c r="C715" s="59"/>
      <c r="D715" s="60"/>
      <c r="E715" s="61" t="s">
        <v>84</v>
      </c>
      <c r="F715" s="62">
        <f>SUM(F707:F714)</f>
        <v>27500</v>
      </c>
      <c r="G715" s="46"/>
      <c r="H715" s="46" t="str">
        <f>C700</f>
        <v>Bienes</v>
      </c>
      <c r="I715" s="46" t="str">
        <f>E700</f>
        <v>Sí</v>
      </c>
      <c r="J715" s="46" t="str">
        <f>D700</f>
        <v>Compras Menores</v>
      </c>
      <c r="K715" s="46"/>
      <c r="L715" s="46"/>
      <c r="M715" s="46"/>
      <c r="N715" s="46"/>
      <c r="O715" s="46"/>
      <c r="P715" s="46"/>
      <c r="Q715" s="46"/>
      <c r="R715" s="46"/>
      <c r="S715" s="46"/>
      <c r="T715" s="46"/>
      <c r="U715" s="46"/>
      <c r="V715" s="46"/>
      <c r="W715" s="46"/>
      <c r="X715" s="46"/>
      <c r="Y715" s="46"/>
      <c r="Z715" s="46"/>
    </row>
    <row r="716" ht="14.25" customHeight="1">
      <c r="A716" s="46"/>
      <c r="B716" s="46"/>
      <c r="C716" s="46"/>
      <c r="D716" s="46"/>
      <c r="E716" s="46"/>
      <c r="F716" s="46"/>
      <c r="G716" s="46"/>
      <c r="H716" s="46"/>
      <c r="I716" s="46"/>
      <c r="J716" s="46"/>
      <c r="K716" s="46"/>
      <c r="L716" s="46"/>
      <c r="M716" s="46"/>
      <c r="N716" s="46"/>
      <c r="O716" s="46"/>
      <c r="P716" s="46"/>
      <c r="Q716" s="46"/>
      <c r="R716" s="46"/>
      <c r="S716" s="46"/>
      <c r="T716" s="46"/>
      <c r="U716" s="46"/>
      <c r="V716" s="46"/>
      <c r="W716" s="46"/>
      <c r="X716" s="46"/>
      <c r="Y716" s="46"/>
      <c r="Z716" s="46"/>
    </row>
    <row r="717" ht="14.25" customHeight="1">
      <c r="A717" s="47" t="s">
        <v>50</v>
      </c>
      <c r="B717" s="47" t="s">
        <v>51</v>
      </c>
      <c r="C717" s="47" t="s">
        <v>52</v>
      </c>
      <c r="D717" s="47" t="s">
        <v>53</v>
      </c>
      <c r="E717" s="47" t="s">
        <v>54</v>
      </c>
      <c r="F717" s="47" t="s">
        <v>55</v>
      </c>
      <c r="G717" s="46"/>
      <c r="H717" s="46"/>
      <c r="I717" s="46"/>
      <c r="J717" s="46"/>
      <c r="K717" s="46"/>
      <c r="L717" s="46"/>
      <c r="M717" s="46"/>
      <c r="N717" s="46"/>
      <c r="O717" s="46"/>
      <c r="P717" s="46"/>
      <c r="Q717" s="46"/>
      <c r="R717" s="46"/>
      <c r="S717" s="46"/>
      <c r="T717" s="46"/>
      <c r="U717" s="46"/>
      <c r="V717" s="46"/>
      <c r="W717" s="46"/>
      <c r="X717" s="46"/>
      <c r="Y717" s="46"/>
      <c r="Z717" s="46"/>
    </row>
    <row r="718" ht="14.25" customHeight="1">
      <c r="A718" s="48" t="s">
        <v>168</v>
      </c>
      <c r="B718" s="48" t="s">
        <v>169</v>
      </c>
      <c r="C718" s="48" t="s">
        <v>58</v>
      </c>
      <c r="D718" s="48" t="s">
        <v>59</v>
      </c>
      <c r="E718" s="48" t="s">
        <v>94</v>
      </c>
      <c r="F718" s="49"/>
      <c r="G718" s="46"/>
      <c r="H718" s="46"/>
      <c r="I718" s="46"/>
      <c r="J718" s="46"/>
      <c r="K718" s="46"/>
      <c r="L718" s="46"/>
      <c r="M718" s="46"/>
      <c r="N718" s="46"/>
      <c r="O718" s="46"/>
      <c r="P718" s="46"/>
      <c r="Q718" s="46"/>
      <c r="R718" s="46"/>
      <c r="S718" s="46"/>
      <c r="T718" s="46"/>
      <c r="U718" s="46"/>
      <c r="V718" s="46"/>
      <c r="W718" s="46"/>
      <c r="X718" s="46"/>
      <c r="Y718" s="46"/>
      <c r="Z718" s="46"/>
    </row>
    <row r="719" ht="14.25" customHeight="1">
      <c r="A719" s="50" t="s">
        <v>61</v>
      </c>
      <c r="B719" s="51" t="s">
        <v>62</v>
      </c>
      <c r="C719" s="52">
        <v>46305.0</v>
      </c>
      <c r="D719" s="50" t="s">
        <v>63</v>
      </c>
      <c r="E719" s="51" t="s">
        <v>64</v>
      </c>
      <c r="F719" s="53" t="s">
        <v>65</v>
      </c>
      <c r="G719" s="46"/>
      <c r="H719" s="46"/>
      <c r="I719" s="46"/>
      <c r="J719" s="46"/>
      <c r="K719" s="46"/>
      <c r="L719" s="46"/>
      <c r="M719" s="46"/>
      <c r="N719" s="46"/>
      <c r="O719" s="46"/>
      <c r="P719" s="46"/>
      <c r="Q719" s="46"/>
      <c r="R719" s="46"/>
      <c r="S719" s="46"/>
      <c r="T719" s="46"/>
      <c r="U719" s="46"/>
      <c r="V719" s="46"/>
      <c r="W719" s="46"/>
      <c r="X719" s="46"/>
      <c r="Y719" s="46"/>
      <c r="Z719" s="46"/>
    </row>
    <row r="720" ht="14.25" customHeight="1">
      <c r="A720" s="54"/>
      <c r="B720" s="51" t="s">
        <v>66</v>
      </c>
      <c r="C720" s="49">
        <f>IF(C719="","",IF(AND(MONTH(C719)&gt;=1,MONTH(C719)&lt;=3),1,IF(AND(MONTH(C719)&gt;=4,MONTH(C719)&lt;=6),2,IF(AND(MONTH(C719)&gt;=7,MONTH(C719)&lt;=9),3,4))))</f>
        <v>4</v>
      </c>
      <c r="D720" s="54"/>
      <c r="E720" s="51" t="s">
        <v>67</v>
      </c>
      <c r="F720" s="53" t="s">
        <v>68</v>
      </c>
      <c r="G720" s="46"/>
      <c r="H720" s="46"/>
      <c r="I720" s="46"/>
      <c r="J720" s="46"/>
      <c r="K720" s="46"/>
      <c r="L720" s="46"/>
      <c r="M720" s="46"/>
      <c r="N720" s="46"/>
      <c r="O720" s="46"/>
      <c r="P720" s="46"/>
      <c r="Q720" s="46"/>
      <c r="R720" s="46"/>
      <c r="S720" s="46"/>
      <c r="T720" s="46"/>
      <c r="U720" s="46"/>
      <c r="V720" s="46"/>
      <c r="W720" s="46"/>
      <c r="X720" s="46"/>
      <c r="Y720" s="46"/>
      <c r="Z720" s="46"/>
    </row>
    <row r="721" ht="14.25" customHeight="1">
      <c r="A721" s="54"/>
      <c r="B721" s="51" t="s">
        <v>69</v>
      </c>
      <c r="C721" s="52">
        <v>46315.0</v>
      </c>
      <c r="D721" s="54"/>
      <c r="E721" s="51" t="s">
        <v>70</v>
      </c>
      <c r="F721" s="53" t="s">
        <v>71</v>
      </c>
      <c r="G721" s="46"/>
      <c r="H721" s="46"/>
      <c r="I721" s="46"/>
      <c r="J721" s="46"/>
      <c r="K721" s="46"/>
      <c r="L721" s="46"/>
      <c r="M721" s="46"/>
      <c r="N721" s="46"/>
      <c r="O721" s="46"/>
      <c r="P721" s="46"/>
      <c r="Q721" s="46"/>
      <c r="R721" s="46"/>
      <c r="S721" s="46"/>
      <c r="T721" s="46"/>
      <c r="U721" s="46"/>
      <c r="V721" s="46"/>
      <c r="W721" s="46"/>
      <c r="X721" s="46"/>
      <c r="Y721" s="46"/>
      <c r="Z721" s="46"/>
    </row>
    <row r="722" ht="14.25" customHeight="1">
      <c r="A722" s="55"/>
      <c r="B722" s="51" t="s">
        <v>66</v>
      </c>
      <c r="C722" s="49">
        <f>IF(C721="","",IF(AND(MONTH(C721)&gt;=1,MONTH(C721)&lt;=3),1,IF(AND(MONTH(C721)&gt;=4,MONTH(C721)&lt;=6),2,IF(AND(MONTH(C721)&gt;=7,MONTH(C721)&lt;=9),3,4))))</f>
        <v>4</v>
      </c>
      <c r="D722" s="55"/>
      <c r="E722" s="51" t="s">
        <v>72</v>
      </c>
      <c r="F722" s="53" t="s">
        <v>73</v>
      </c>
      <c r="G722" s="46"/>
      <c r="H722" s="46"/>
      <c r="I722" s="46"/>
      <c r="J722" s="46"/>
      <c r="K722" s="46"/>
      <c r="L722" s="46"/>
      <c r="M722" s="46"/>
      <c r="N722" s="46"/>
      <c r="O722" s="46"/>
      <c r="P722" s="46"/>
      <c r="Q722" s="46"/>
      <c r="R722" s="46"/>
      <c r="S722" s="46"/>
      <c r="T722" s="46"/>
      <c r="U722" s="46"/>
      <c r="V722" s="46"/>
      <c r="W722" s="46"/>
      <c r="X722" s="46"/>
      <c r="Y722" s="46"/>
      <c r="Z722" s="46"/>
    </row>
    <row r="723" ht="14.25" customHeight="1">
      <c r="A723" s="46"/>
      <c r="B723" s="46"/>
      <c r="C723" s="46"/>
      <c r="D723" s="46"/>
      <c r="E723" s="46"/>
      <c r="F723" s="46"/>
      <c r="G723" s="46"/>
      <c r="H723" s="46"/>
      <c r="I723" s="46"/>
      <c r="J723" s="46"/>
      <c r="K723" s="46"/>
      <c r="L723" s="46"/>
      <c r="M723" s="46"/>
      <c r="N723" s="46"/>
      <c r="O723" s="46"/>
      <c r="P723" s="46"/>
      <c r="Q723" s="46"/>
      <c r="R723" s="46"/>
      <c r="S723" s="46"/>
      <c r="T723" s="46"/>
      <c r="U723" s="46"/>
      <c r="V723" s="46"/>
      <c r="W723" s="46"/>
      <c r="X723" s="46"/>
      <c r="Y723" s="46"/>
      <c r="Z723" s="46"/>
    </row>
    <row r="724" ht="14.25" customHeight="1">
      <c r="A724" s="56" t="s">
        <v>74</v>
      </c>
      <c r="B724" s="56" t="s">
        <v>75</v>
      </c>
      <c r="C724" s="56" t="s">
        <v>76</v>
      </c>
      <c r="D724" s="56" t="s">
        <v>77</v>
      </c>
      <c r="E724" s="56" t="s">
        <v>78</v>
      </c>
      <c r="F724" s="56" t="s">
        <v>79</v>
      </c>
      <c r="G724" s="46"/>
      <c r="H724" s="46"/>
      <c r="I724" s="46"/>
      <c r="J724" s="46"/>
      <c r="K724" s="46"/>
      <c r="L724" s="46"/>
      <c r="M724" s="46"/>
      <c r="N724" s="46"/>
      <c r="O724" s="46"/>
      <c r="P724" s="46"/>
      <c r="Q724" s="46"/>
      <c r="R724" s="46"/>
      <c r="S724" s="46"/>
      <c r="T724" s="46"/>
      <c r="U724" s="46"/>
      <c r="V724" s="46"/>
      <c r="W724" s="46"/>
      <c r="X724" s="46"/>
      <c r="Y724" s="46"/>
      <c r="Z724" s="46"/>
    </row>
    <row r="725" ht="14.25" customHeight="1">
      <c r="A725" s="57">
        <v>2.4111503E7</v>
      </c>
      <c r="B725" s="58" t="str">
        <f t="array" ref="B725">IFERROR(INDEX(UNSPSCDes,MATCH(INDIRECT(ADDRESS(ROW(),COLUMN()-1,4)),UNSPSCCode,0)),"")</f>
        <v>Bolsas plásticas</v>
      </c>
      <c r="C725" s="59" t="s">
        <v>82</v>
      </c>
      <c r="D725" s="60">
        <v>28.67</v>
      </c>
      <c r="E725" s="61">
        <v>120.0</v>
      </c>
      <c r="F725" s="62">
        <f t="shared" ref="F725:F732" si="40">INDIRECT(ADDRESS(ROW(),COLUMN()-2,4))*INDIRECT(ADDRESS(ROW(),COLUMN()-1,4))</f>
        <v>3440.4</v>
      </c>
      <c r="G725" s="46"/>
      <c r="H725" s="46"/>
      <c r="I725" s="46"/>
      <c r="J725" s="46"/>
      <c r="K725" s="46"/>
      <c r="L725" s="46"/>
      <c r="M725" s="46"/>
      <c r="N725" s="46"/>
      <c r="O725" s="46"/>
      <c r="P725" s="46"/>
      <c r="Q725" s="46"/>
      <c r="R725" s="46"/>
      <c r="S725" s="46"/>
      <c r="T725" s="46"/>
      <c r="U725" s="46"/>
      <c r="V725" s="46"/>
      <c r="W725" s="46"/>
      <c r="X725" s="46"/>
      <c r="Y725" s="46"/>
      <c r="Z725" s="46"/>
    </row>
    <row r="726" ht="14.25" customHeight="1">
      <c r="A726" s="57">
        <v>4.7121701E7</v>
      </c>
      <c r="B726" s="58" t="str">
        <f t="array" ref="B726">IFERROR(INDEX(UNSPSCDes,MATCH(INDIRECT(ADDRESS(ROW(),COLUMN()-1,4)),UNSPSCCode,0)),"")</f>
        <v>Bolsas de basura</v>
      </c>
      <c r="C726" s="59" t="s">
        <v>155</v>
      </c>
      <c r="D726" s="60">
        <v>13.74</v>
      </c>
      <c r="E726" s="61">
        <v>250.0</v>
      </c>
      <c r="F726" s="62">
        <f t="shared" si="40"/>
        <v>3435</v>
      </c>
      <c r="G726" s="46"/>
      <c r="H726" s="46"/>
      <c r="I726" s="46"/>
      <c r="J726" s="46"/>
      <c r="K726" s="46"/>
      <c r="L726" s="46"/>
      <c r="M726" s="46"/>
      <c r="N726" s="46"/>
      <c r="O726" s="46"/>
      <c r="P726" s="46"/>
      <c r="Q726" s="46"/>
      <c r="R726" s="46"/>
      <c r="S726" s="46"/>
      <c r="T726" s="46"/>
      <c r="U726" s="46"/>
      <c r="V726" s="46"/>
      <c r="W726" s="46"/>
      <c r="X726" s="46"/>
      <c r="Y726" s="46"/>
      <c r="Z726" s="46"/>
    </row>
    <row r="727" ht="14.25" customHeight="1">
      <c r="A727" s="57">
        <v>2.410151E7</v>
      </c>
      <c r="B727" s="58" t="str">
        <f t="array" ref="B727">IFERROR(INDEX(UNSPSCDes,MATCH(INDIRECT(ADDRESS(ROW(),COLUMN()-1,4)),UNSPSCCode,0)),"")</f>
        <v>Contenedor de basura plástico</v>
      </c>
      <c r="C727" s="59" t="s">
        <v>80</v>
      </c>
      <c r="D727" s="60">
        <v>1.72</v>
      </c>
      <c r="E727" s="61">
        <v>2000.0</v>
      </c>
      <c r="F727" s="62">
        <f t="shared" si="40"/>
        <v>3440</v>
      </c>
      <c r="G727" s="46"/>
      <c r="H727" s="46"/>
      <c r="I727" s="46"/>
      <c r="J727" s="46"/>
      <c r="K727" s="46"/>
      <c r="L727" s="46"/>
      <c r="M727" s="46"/>
      <c r="N727" s="46"/>
      <c r="O727" s="46"/>
      <c r="P727" s="46"/>
      <c r="Q727" s="46"/>
      <c r="R727" s="46"/>
      <c r="S727" s="46"/>
      <c r="T727" s="46"/>
      <c r="U727" s="46"/>
      <c r="V727" s="46"/>
      <c r="W727" s="46"/>
      <c r="X727" s="46"/>
      <c r="Y727" s="46"/>
      <c r="Z727" s="46"/>
    </row>
    <row r="728" ht="14.25" customHeight="1">
      <c r="A728" s="57">
        <v>4.8101903E7</v>
      </c>
      <c r="B728" s="58" t="str">
        <f t="array" ref="B728">IFERROR(INDEX(UNSPSCDes,MATCH(INDIRECT(ADDRESS(ROW(),COLUMN()-1,4)),UNSPSCCode,0)),"")</f>
        <v>Vasos para servicio de comidas</v>
      </c>
      <c r="C728" s="59" t="s">
        <v>82</v>
      </c>
      <c r="D728" s="60">
        <v>19.1</v>
      </c>
      <c r="E728" s="61">
        <v>180.0</v>
      </c>
      <c r="F728" s="62">
        <f t="shared" si="40"/>
        <v>3438</v>
      </c>
      <c r="G728" s="46"/>
      <c r="H728" s="46"/>
      <c r="I728" s="46"/>
      <c r="J728" s="46"/>
      <c r="K728" s="46"/>
      <c r="L728" s="46"/>
      <c r="M728" s="46"/>
      <c r="N728" s="46"/>
      <c r="O728" s="46"/>
      <c r="P728" s="46"/>
      <c r="Q728" s="46"/>
      <c r="R728" s="46"/>
      <c r="S728" s="46"/>
      <c r="T728" s="46"/>
      <c r="U728" s="46"/>
      <c r="V728" s="46"/>
      <c r="W728" s="46"/>
      <c r="X728" s="46"/>
      <c r="Y728" s="46"/>
      <c r="Z728" s="46"/>
    </row>
    <row r="729" ht="14.25" customHeight="1">
      <c r="A729" s="57">
        <v>5.2151502E7</v>
      </c>
      <c r="B729" s="58" t="str">
        <f t="array" ref="B729">IFERROR(INDEX(UNSPSCDes,MATCH(INDIRECT(ADDRESS(ROW(),COLUMN()-1,4)),UNSPSCCode,0)),"")</f>
        <v>Platos desechables para uso doméstico</v>
      </c>
      <c r="C729" s="59" t="s">
        <v>82</v>
      </c>
      <c r="D729" s="60">
        <v>15.63</v>
      </c>
      <c r="E729" s="61">
        <v>220.0</v>
      </c>
      <c r="F729" s="62">
        <f t="shared" si="40"/>
        <v>3438.6</v>
      </c>
      <c r="G729" s="46"/>
      <c r="H729" s="46"/>
      <c r="I729" s="46"/>
      <c r="J729" s="46"/>
      <c r="K729" s="46"/>
      <c r="L729" s="46"/>
      <c r="M729" s="46"/>
      <c r="N729" s="46"/>
      <c r="O729" s="46"/>
      <c r="P729" s="46"/>
      <c r="Q729" s="46"/>
      <c r="R729" s="46"/>
      <c r="S729" s="46"/>
      <c r="T729" s="46"/>
      <c r="U729" s="46"/>
      <c r="V729" s="46"/>
      <c r="W729" s="46"/>
      <c r="X729" s="46"/>
      <c r="Y729" s="46"/>
      <c r="Z729" s="46"/>
    </row>
    <row r="730" ht="14.25" customHeight="1">
      <c r="A730" s="57">
        <v>5.2151503E7</v>
      </c>
      <c r="B730" s="58" t="str">
        <f t="array" ref="B730">IFERROR(INDEX(UNSPSCDes,MATCH(INDIRECT(ADDRESS(ROW(),COLUMN()-1,4)),UNSPSCCode,0)),"")</f>
        <v>Cubiertos desechables para uso doméstico</v>
      </c>
      <c r="C730" s="59" t="s">
        <v>82</v>
      </c>
      <c r="D730" s="60">
        <v>17.19</v>
      </c>
      <c r="E730" s="61">
        <v>200.0</v>
      </c>
      <c r="F730" s="62">
        <f t="shared" si="40"/>
        <v>3438</v>
      </c>
      <c r="G730" s="46"/>
      <c r="H730" s="46"/>
      <c r="I730" s="46"/>
      <c r="J730" s="46"/>
      <c r="K730" s="46"/>
      <c r="L730" s="46"/>
      <c r="M730" s="46"/>
      <c r="N730" s="46"/>
      <c r="O730" s="46"/>
      <c r="P730" s="46"/>
      <c r="Q730" s="46"/>
      <c r="R730" s="46"/>
      <c r="S730" s="46"/>
      <c r="T730" s="46"/>
      <c r="U730" s="46"/>
      <c r="V730" s="46"/>
      <c r="W730" s="46"/>
      <c r="X730" s="46"/>
      <c r="Y730" s="46"/>
      <c r="Z730" s="46"/>
    </row>
    <row r="731" ht="14.25" customHeight="1">
      <c r="A731" s="57">
        <v>5.2151504E7</v>
      </c>
      <c r="B731" s="58" t="str">
        <f t="array" ref="B731">IFERROR(INDEX(UNSPSCDes,MATCH(INDIRECT(ADDRESS(ROW(),COLUMN()-1,4)),UNSPSCCode,0)),"")</f>
        <v>Tazas o vasos o tapas desechables para uso doméstico</v>
      </c>
      <c r="C731" s="59" t="s">
        <v>82</v>
      </c>
      <c r="D731" s="60">
        <v>17.19</v>
      </c>
      <c r="E731" s="61">
        <v>200.0</v>
      </c>
      <c r="F731" s="62">
        <f t="shared" si="40"/>
        <v>3438</v>
      </c>
      <c r="G731" s="46"/>
      <c r="H731" s="46"/>
      <c r="I731" s="46"/>
      <c r="J731" s="46"/>
      <c r="K731" s="46"/>
      <c r="L731" s="46"/>
      <c r="M731" s="46"/>
      <c r="N731" s="46"/>
      <c r="O731" s="46"/>
      <c r="P731" s="46"/>
      <c r="Q731" s="46"/>
      <c r="R731" s="46"/>
      <c r="S731" s="46"/>
      <c r="T731" s="46"/>
      <c r="U731" s="46"/>
      <c r="V731" s="46"/>
      <c r="W731" s="46"/>
      <c r="X731" s="46"/>
      <c r="Y731" s="46"/>
      <c r="Z731" s="46"/>
    </row>
    <row r="732" ht="14.25" customHeight="1">
      <c r="A732" s="57">
        <v>2.4111502E7</v>
      </c>
      <c r="B732" s="58" t="str">
        <f t="array" ref="B732">IFERROR(INDEX(UNSPSCDes,MATCH(INDIRECT(ADDRESS(ROW(),COLUMN()-1,4)),UNSPSCCode,0)),"")</f>
        <v>Bolsas de papel</v>
      </c>
      <c r="C732" s="59" t="s">
        <v>82</v>
      </c>
      <c r="D732" s="60">
        <v>22.88</v>
      </c>
      <c r="E732" s="61">
        <v>150.0</v>
      </c>
      <c r="F732" s="62">
        <f t="shared" si="40"/>
        <v>3432</v>
      </c>
      <c r="G732" s="46"/>
      <c r="H732" s="46"/>
      <c r="I732" s="46"/>
      <c r="J732" s="46"/>
      <c r="K732" s="46"/>
      <c r="L732" s="46"/>
      <c r="M732" s="46"/>
      <c r="N732" s="46"/>
      <c r="O732" s="46"/>
      <c r="P732" s="46"/>
      <c r="Q732" s="46"/>
      <c r="R732" s="46"/>
      <c r="S732" s="46"/>
      <c r="T732" s="46"/>
      <c r="U732" s="46"/>
      <c r="V732" s="46"/>
      <c r="W732" s="46"/>
      <c r="X732" s="46"/>
      <c r="Y732" s="46"/>
      <c r="Z732" s="46"/>
    </row>
    <row r="733" ht="14.25" customHeight="1">
      <c r="A733" s="57"/>
      <c r="B733" s="58"/>
      <c r="C733" s="59"/>
      <c r="D733" s="60"/>
      <c r="E733" s="61" t="s">
        <v>84</v>
      </c>
      <c r="F733" s="62">
        <f>SUM(F725:F732)</f>
        <v>27500</v>
      </c>
      <c r="G733" s="46"/>
      <c r="H733" s="46" t="str">
        <f>C718</f>
        <v>Bienes</v>
      </c>
      <c r="I733" s="46" t="str">
        <f>E718</f>
        <v>Sí</v>
      </c>
      <c r="J733" s="46" t="str">
        <f>D718</f>
        <v>Compras Menores</v>
      </c>
      <c r="K733" s="46"/>
      <c r="L733" s="46"/>
      <c r="M733" s="46"/>
      <c r="N733" s="46"/>
      <c r="O733" s="46"/>
      <c r="P733" s="46"/>
      <c r="Q733" s="46"/>
      <c r="R733" s="46"/>
      <c r="S733" s="46"/>
      <c r="T733" s="46"/>
      <c r="U733" s="46"/>
      <c r="V733" s="46"/>
      <c r="W733" s="46"/>
      <c r="X733" s="46"/>
      <c r="Y733" s="46"/>
      <c r="Z733" s="46"/>
    </row>
    <row r="734" ht="14.25" customHeight="1">
      <c r="A734" s="46"/>
      <c r="B734" s="46"/>
      <c r="C734" s="46"/>
      <c r="D734" s="46"/>
      <c r="E734" s="46"/>
      <c r="F734" s="46"/>
      <c r="G734" s="46"/>
      <c r="H734" s="46"/>
      <c r="I734" s="46"/>
      <c r="J734" s="46"/>
      <c r="K734" s="46"/>
      <c r="L734" s="46"/>
      <c r="M734" s="46"/>
      <c r="N734" s="46"/>
      <c r="O734" s="46"/>
      <c r="P734" s="46"/>
      <c r="Q734" s="46"/>
      <c r="R734" s="46"/>
      <c r="S734" s="46"/>
      <c r="T734" s="46"/>
      <c r="U734" s="46"/>
      <c r="V734" s="46"/>
      <c r="W734" s="46"/>
      <c r="X734" s="46"/>
      <c r="Y734" s="46"/>
      <c r="Z734" s="46"/>
    </row>
    <row r="735" ht="14.25" customHeight="1">
      <c r="A735" s="47" t="s">
        <v>50</v>
      </c>
      <c r="B735" s="47" t="s">
        <v>51</v>
      </c>
      <c r="C735" s="47" t="s">
        <v>52</v>
      </c>
      <c r="D735" s="47" t="s">
        <v>53</v>
      </c>
      <c r="E735" s="47" t="s">
        <v>54</v>
      </c>
      <c r="F735" s="47" t="s">
        <v>55</v>
      </c>
      <c r="G735" s="46"/>
      <c r="H735" s="46"/>
      <c r="I735" s="46"/>
      <c r="J735" s="46"/>
      <c r="K735" s="46"/>
      <c r="L735" s="46"/>
      <c r="M735" s="46"/>
      <c r="N735" s="46"/>
      <c r="O735" s="46"/>
      <c r="P735" s="46"/>
      <c r="Q735" s="46"/>
      <c r="R735" s="46"/>
      <c r="S735" s="46"/>
      <c r="T735" s="46"/>
      <c r="U735" s="46"/>
      <c r="V735" s="46"/>
      <c r="W735" s="46"/>
      <c r="X735" s="46"/>
      <c r="Y735" s="46"/>
      <c r="Z735" s="46"/>
    </row>
    <row r="736" ht="14.25" customHeight="1">
      <c r="A736" s="48" t="s">
        <v>170</v>
      </c>
      <c r="B736" s="48" t="s">
        <v>171</v>
      </c>
      <c r="C736" s="48" t="s">
        <v>58</v>
      </c>
      <c r="D736" s="48" t="s">
        <v>59</v>
      </c>
      <c r="E736" s="48" t="s">
        <v>94</v>
      </c>
      <c r="F736" s="49"/>
      <c r="G736" s="46"/>
      <c r="H736" s="46"/>
      <c r="I736" s="46"/>
      <c r="J736" s="46"/>
      <c r="K736" s="46"/>
      <c r="L736" s="46"/>
      <c r="M736" s="46"/>
      <c r="N736" s="46"/>
      <c r="O736" s="46"/>
      <c r="P736" s="46"/>
      <c r="Q736" s="46"/>
      <c r="R736" s="46"/>
      <c r="S736" s="46"/>
      <c r="T736" s="46"/>
      <c r="U736" s="46"/>
      <c r="V736" s="46"/>
      <c r="W736" s="46"/>
      <c r="X736" s="46"/>
      <c r="Y736" s="46"/>
      <c r="Z736" s="46"/>
    </row>
    <row r="737" ht="14.25" customHeight="1">
      <c r="A737" s="50" t="s">
        <v>61</v>
      </c>
      <c r="B737" s="51" t="s">
        <v>62</v>
      </c>
      <c r="C737" s="52">
        <v>46063.0</v>
      </c>
      <c r="D737" s="50" t="s">
        <v>63</v>
      </c>
      <c r="E737" s="51" t="s">
        <v>64</v>
      </c>
      <c r="F737" s="53" t="s">
        <v>65</v>
      </c>
      <c r="G737" s="46"/>
      <c r="H737" s="46"/>
      <c r="I737" s="46"/>
      <c r="J737" s="46"/>
      <c r="K737" s="46"/>
      <c r="L737" s="46"/>
      <c r="M737" s="46"/>
      <c r="N737" s="46"/>
      <c r="O737" s="46"/>
      <c r="P737" s="46"/>
      <c r="Q737" s="46"/>
      <c r="R737" s="46"/>
      <c r="S737" s="46"/>
      <c r="T737" s="46"/>
      <c r="U737" s="46"/>
      <c r="V737" s="46"/>
      <c r="W737" s="46"/>
      <c r="X737" s="46"/>
      <c r="Y737" s="46"/>
      <c r="Z737" s="46"/>
    </row>
    <row r="738" ht="14.25" customHeight="1">
      <c r="A738" s="54"/>
      <c r="B738" s="51" t="s">
        <v>66</v>
      </c>
      <c r="C738" s="49">
        <f>IF(C737="","",IF(AND(MONTH(C737)&gt;=1,MONTH(C737)&lt;=3),1,IF(AND(MONTH(C737)&gt;=4,MONTH(C737)&lt;=6),2,IF(AND(MONTH(C737)&gt;=7,MONTH(C737)&lt;=9),3,4))))</f>
        <v>1</v>
      </c>
      <c r="D738" s="54"/>
      <c r="E738" s="51" t="s">
        <v>67</v>
      </c>
      <c r="F738" s="53" t="s">
        <v>68</v>
      </c>
      <c r="G738" s="46"/>
      <c r="H738" s="46"/>
      <c r="I738" s="46"/>
      <c r="J738" s="46"/>
      <c r="K738" s="46"/>
      <c r="L738" s="46"/>
      <c r="M738" s="46"/>
      <c r="N738" s="46"/>
      <c r="O738" s="46"/>
      <c r="P738" s="46"/>
      <c r="Q738" s="46"/>
      <c r="R738" s="46"/>
      <c r="S738" s="46"/>
      <c r="T738" s="46"/>
      <c r="U738" s="46"/>
      <c r="V738" s="46"/>
      <c r="W738" s="46"/>
      <c r="X738" s="46"/>
      <c r="Y738" s="46"/>
      <c r="Z738" s="46"/>
    </row>
    <row r="739" ht="14.25" customHeight="1">
      <c r="A739" s="54"/>
      <c r="B739" s="51" t="s">
        <v>69</v>
      </c>
      <c r="C739" s="52">
        <v>46073.0</v>
      </c>
      <c r="D739" s="54"/>
      <c r="E739" s="51" t="s">
        <v>70</v>
      </c>
      <c r="F739" s="53" t="s">
        <v>71</v>
      </c>
      <c r="G739" s="46"/>
      <c r="H739" s="46"/>
      <c r="I739" s="46"/>
      <c r="J739" s="46"/>
      <c r="K739" s="46"/>
      <c r="L739" s="46"/>
      <c r="M739" s="46"/>
      <c r="N739" s="46"/>
      <c r="O739" s="46"/>
      <c r="P739" s="46"/>
      <c r="Q739" s="46"/>
      <c r="R739" s="46"/>
      <c r="S739" s="46"/>
      <c r="T739" s="46"/>
      <c r="U739" s="46"/>
      <c r="V739" s="46"/>
      <c r="W739" s="46"/>
      <c r="X739" s="46"/>
      <c r="Y739" s="46"/>
      <c r="Z739" s="46"/>
    </row>
    <row r="740" ht="14.25" customHeight="1">
      <c r="A740" s="55"/>
      <c r="B740" s="51" t="s">
        <v>66</v>
      </c>
      <c r="C740" s="49">
        <f>IF(C739="","",IF(AND(MONTH(C739)&gt;=1,MONTH(C739)&lt;=3),1,IF(AND(MONTH(C739)&gt;=4,MONTH(C739)&lt;=6),2,IF(AND(MONTH(C739)&gt;=7,MONTH(C739)&lt;=9),3,4))))</f>
        <v>1</v>
      </c>
      <c r="D740" s="55"/>
      <c r="E740" s="51" t="s">
        <v>72</v>
      </c>
      <c r="F740" s="53" t="s">
        <v>73</v>
      </c>
      <c r="G740" s="46"/>
      <c r="H740" s="46"/>
      <c r="I740" s="46"/>
      <c r="J740" s="46"/>
      <c r="K740" s="46"/>
      <c r="L740" s="46"/>
      <c r="M740" s="46"/>
      <c r="N740" s="46"/>
      <c r="O740" s="46"/>
      <c r="P740" s="46"/>
      <c r="Q740" s="46"/>
      <c r="R740" s="46"/>
      <c r="S740" s="46"/>
      <c r="T740" s="46"/>
      <c r="U740" s="46"/>
      <c r="V740" s="46"/>
      <c r="W740" s="46"/>
      <c r="X740" s="46"/>
      <c r="Y740" s="46"/>
      <c r="Z740" s="46"/>
    </row>
    <row r="741" ht="14.25" customHeight="1">
      <c r="A741" s="46"/>
      <c r="B741" s="46"/>
      <c r="C741" s="46"/>
      <c r="D741" s="46"/>
      <c r="E741" s="46"/>
      <c r="F741" s="46"/>
      <c r="G741" s="46"/>
      <c r="H741" s="46"/>
      <c r="I741" s="46"/>
      <c r="J741" s="46"/>
      <c r="K741" s="46"/>
      <c r="L741" s="46"/>
      <c r="M741" s="46"/>
      <c r="N741" s="46"/>
      <c r="O741" s="46"/>
      <c r="P741" s="46"/>
      <c r="Q741" s="46"/>
      <c r="R741" s="46"/>
      <c r="S741" s="46"/>
      <c r="T741" s="46"/>
      <c r="U741" s="46"/>
      <c r="V741" s="46"/>
      <c r="W741" s="46"/>
      <c r="X741" s="46"/>
      <c r="Y741" s="46"/>
      <c r="Z741" s="46"/>
    </row>
    <row r="742" ht="14.25" customHeight="1">
      <c r="A742" s="56" t="s">
        <v>74</v>
      </c>
      <c r="B742" s="56" t="s">
        <v>75</v>
      </c>
      <c r="C742" s="56" t="s">
        <v>76</v>
      </c>
      <c r="D742" s="56" t="s">
        <v>77</v>
      </c>
      <c r="E742" s="56" t="s">
        <v>78</v>
      </c>
      <c r="F742" s="56" t="s">
        <v>79</v>
      </c>
      <c r="G742" s="46"/>
      <c r="H742" s="46"/>
      <c r="I742" s="46"/>
      <c r="J742" s="46"/>
      <c r="K742" s="46"/>
      <c r="L742" s="46"/>
      <c r="M742" s="46"/>
      <c r="N742" s="46"/>
      <c r="O742" s="46"/>
      <c r="P742" s="46"/>
      <c r="Q742" s="46"/>
      <c r="R742" s="46"/>
      <c r="S742" s="46"/>
      <c r="T742" s="46"/>
      <c r="U742" s="46"/>
      <c r="V742" s="46"/>
      <c r="W742" s="46"/>
      <c r="X742" s="46"/>
      <c r="Y742" s="46"/>
      <c r="Z742" s="46"/>
    </row>
    <row r="743" ht="14.25" customHeight="1">
      <c r="A743" s="57">
        <v>4.7131803E7</v>
      </c>
      <c r="B743" s="58" t="str">
        <f t="array" ref="B743">IFERROR(INDEX(UNSPSCDes,MATCH(INDIRECT(ADDRESS(ROW(),COLUMN()-1,4)),UNSPSCCode,0)),"")</f>
        <v>Desinfectantes para uso doméstico</v>
      </c>
      <c r="C743" s="59" t="s">
        <v>113</v>
      </c>
      <c r="D743" s="60">
        <v>15.63</v>
      </c>
      <c r="E743" s="61">
        <v>400.0</v>
      </c>
      <c r="F743" s="62">
        <f t="shared" ref="F743:F750" si="41">INDIRECT(ADDRESS(ROW(),COLUMN()-2,4))*INDIRECT(ADDRESS(ROW(),COLUMN()-1,4))</f>
        <v>6252</v>
      </c>
      <c r="G743" s="46"/>
      <c r="H743" s="46"/>
      <c r="I743" s="46"/>
      <c r="J743" s="46"/>
      <c r="K743" s="46"/>
      <c r="L743" s="46"/>
      <c r="M743" s="46"/>
      <c r="N743" s="46"/>
      <c r="O743" s="46"/>
      <c r="P743" s="46"/>
      <c r="Q743" s="46"/>
      <c r="R743" s="46"/>
      <c r="S743" s="46"/>
      <c r="T743" s="46"/>
      <c r="U743" s="46"/>
      <c r="V743" s="46"/>
      <c r="W743" s="46"/>
      <c r="X743" s="46"/>
      <c r="Y743" s="46"/>
      <c r="Z743" s="46"/>
    </row>
    <row r="744" ht="14.25" customHeight="1">
      <c r="A744" s="57">
        <v>5.3131608E7</v>
      </c>
      <c r="B744" s="58" t="str">
        <f t="array" ref="B744">IFERROR(INDEX(UNSPSCDes,MATCH(INDIRECT(ADDRESS(ROW(),COLUMN()-1,4)),UNSPSCCode,0)),"")</f>
        <v>Jabones</v>
      </c>
      <c r="C744" s="59" t="s">
        <v>80</v>
      </c>
      <c r="D744" s="60">
        <v>78.13</v>
      </c>
      <c r="E744" s="61">
        <v>80.0</v>
      </c>
      <c r="F744" s="62">
        <f t="shared" si="41"/>
        <v>6250.4</v>
      </c>
      <c r="G744" s="46"/>
      <c r="H744" s="46"/>
      <c r="I744" s="46"/>
      <c r="J744" s="46"/>
      <c r="K744" s="46"/>
      <c r="L744" s="46"/>
      <c r="M744" s="46"/>
      <c r="N744" s="46"/>
      <c r="O744" s="46"/>
      <c r="P744" s="46"/>
      <c r="Q744" s="46"/>
      <c r="R744" s="46"/>
      <c r="S744" s="46"/>
      <c r="T744" s="46"/>
      <c r="U744" s="46"/>
      <c r="V744" s="46"/>
      <c r="W744" s="46"/>
      <c r="X744" s="46"/>
      <c r="Y744" s="46"/>
      <c r="Z744" s="46"/>
    </row>
    <row r="745" ht="14.25" customHeight="1">
      <c r="A745" s="57">
        <v>4.7131604E7</v>
      </c>
      <c r="B745" s="58" t="str">
        <f t="array" ref="B745">IFERROR(INDEX(UNSPSCDes,MATCH(INDIRECT(ADDRESS(ROW(),COLUMN()-1,4)),UNSPSCCode,0)),"")</f>
        <v>Escobas</v>
      </c>
      <c r="C745" s="59" t="s">
        <v>80</v>
      </c>
      <c r="D745" s="60">
        <v>25.0</v>
      </c>
      <c r="E745" s="61">
        <v>250.0</v>
      </c>
      <c r="F745" s="62">
        <f t="shared" si="41"/>
        <v>6250</v>
      </c>
      <c r="G745" s="46"/>
      <c r="H745" s="46"/>
      <c r="I745" s="46"/>
      <c r="J745" s="46"/>
      <c r="K745" s="46"/>
      <c r="L745" s="46"/>
      <c r="M745" s="46"/>
      <c r="N745" s="46"/>
      <c r="O745" s="46"/>
      <c r="P745" s="46"/>
      <c r="Q745" s="46"/>
      <c r="R745" s="46"/>
      <c r="S745" s="46"/>
      <c r="T745" s="46"/>
      <c r="U745" s="46"/>
      <c r="V745" s="46"/>
      <c r="W745" s="46"/>
      <c r="X745" s="46"/>
      <c r="Y745" s="46"/>
      <c r="Z745" s="46"/>
    </row>
    <row r="746" ht="14.25" customHeight="1">
      <c r="A746" s="57">
        <v>4.7131611E7</v>
      </c>
      <c r="B746" s="58" t="str">
        <f t="array" ref="B746">IFERROR(INDEX(UNSPSCDes,MATCH(INDIRECT(ADDRESS(ROW(),COLUMN()-1,4)),UNSPSCCode,0)),"")</f>
        <v>Recogedor de basura</v>
      </c>
      <c r="C746" s="59" t="s">
        <v>80</v>
      </c>
      <c r="D746" s="60">
        <v>20.83</v>
      </c>
      <c r="E746" s="61">
        <v>300.0</v>
      </c>
      <c r="F746" s="62">
        <f t="shared" si="41"/>
        <v>6249</v>
      </c>
      <c r="G746" s="46"/>
      <c r="H746" s="46"/>
      <c r="I746" s="46"/>
      <c r="J746" s="46"/>
      <c r="K746" s="46"/>
      <c r="L746" s="46"/>
      <c r="M746" s="46"/>
      <c r="N746" s="46"/>
      <c r="O746" s="46"/>
      <c r="P746" s="46"/>
      <c r="Q746" s="46"/>
      <c r="R746" s="46"/>
      <c r="S746" s="46"/>
      <c r="T746" s="46"/>
      <c r="U746" s="46"/>
      <c r="V746" s="46"/>
      <c r="W746" s="46"/>
      <c r="X746" s="46"/>
      <c r="Y746" s="46"/>
      <c r="Z746" s="46"/>
    </row>
    <row r="747" ht="14.25" customHeight="1">
      <c r="A747" s="57">
        <v>4.7131502E7</v>
      </c>
      <c r="B747" s="58" t="str">
        <f t="array" ref="B747">IFERROR(INDEX(UNSPSCDes,MATCH(INDIRECT(ADDRESS(ROW(),COLUMN()-1,4)),UNSPSCCode,0)),"")</f>
        <v>Pañitos o toallas para limpiar</v>
      </c>
      <c r="C747" s="59" t="s">
        <v>82</v>
      </c>
      <c r="D747" s="60">
        <v>34.72</v>
      </c>
      <c r="E747" s="61">
        <v>180.0</v>
      </c>
      <c r="F747" s="62">
        <f t="shared" si="41"/>
        <v>6249.6</v>
      </c>
      <c r="G747" s="46"/>
      <c r="H747" s="46"/>
      <c r="I747" s="46"/>
      <c r="J747" s="46"/>
      <c r="K747" s="46"/>
      <c r="L747" s="46"/>
      <c r="M747" s="46"/>
      <c r="N747" s="46"/>
      <c r="O747" s="46"/>
      <c r="P747" s="46"/>
      <c r="Q747" s="46"/>
      <c r="R747" s="46"/>
      <c r="S747" s="46"/>
      <c r="T747" s="46"/>
      <c r="U747" s="46"/>
      <c r="V747" s="46"/>
      <c r="W747" s="46"/>
      <c r="X747" s="46"/>
      <c r="Y747" s="46"/>
      <c r="Z747" s="46"/>
    </row>
    <row r="748" ht="14.25" customHeight="1">
      <c r="A748" s="57">
        <v>1.4111703E7</v>
      </c>
      <c r="B748" s="58" t="str">
        <f t="array" ref="B748">IFERROR(INDEX(UNSPSCDes,MATCH(INDIRECT(ADDRESS(ROW(),COLUMN()-1,4)),UNSPSCCode,0)),"")</f>
        <v>Toallas de papel</v>
      </c>
      <c r="C748" s="59" t="s">
        <v>82</v>
      </c>
      <c r="D748" s="60">
        <v>31.25</v>
      </c>
      <c r="E748" s="61">
        <v>200.0</v>
      </c>
      <c r="F748" s="62">
        <f t="shared" si="41"/>
        <v>6250</v>
      </c>
      <c r="G748" s="46"/>
      <c r="H748" s="46"/>
      <c r="I748" s="46"/>
      <c r="J748" s="46"/>
      <c r="K748" s="46"/>
      <c r="L748" s="46"/>
      <c r="M748" s="46"/>
      <c r="N748" s="46"/>
      <c r="O748" s="46"/>
      <c r="P748" s="46"/>
      <c r="Q748" s="46"/>
      <c r="R748" s="46"/>
      <c r="S748" s="46"/>
      <c r="T748" s="46"/>
      <c r="U748" s="46"/>
      <c r="V748" s="46"/>
      <c r="W748" s="46"/>
      <c r="X748" s="46"/>
      <c r="Y748" s="46"/>
      <c r="Z748" s="46"/>
    </row>
    <row r="749" ht="14.25" customHeight="1">
      <c r="A749" s="57">
        <v>4.7121804E7</v>
      </c>
      <c r="B749" s="58" t="str">
        <f t="array" ref="B749">IFERROR(INDEX(UNSPSCDes,MATCH(INDIRECT(ADDRESS(ROW(),COLUMN()-1,4)),UNSPSCCode,0)),"")</f>
        <v>Baldes para limpieza</v>
      </c>
      <c r="C749" s="59" t="s">
        <v>80</v>
      </c>
      <c r="D749" s="60">
        <v>17.86</v>
      </c>
      <c r="E749" s="61">
        <v>350.0</v>
      </c>
      <c r="F749" s="62">
        <f t="shared" si="41"/>
        <v>6251</v>
      </c>
      <c r="G749" s="46"/>
      <c r="H749" s="46"/>
      <c r="I749" s="46"/>
      <c r="J749" s="46"/>
      <c r="K749" s="46"/>
      <c r="L749" s="46"/>
      <c r="M749" s="46"/>
      <c r="N749" s="46"/>
      <c r="O749" s="46"/>
      <c r="P749" s="46"/>
      <c r="Q749" s="46"/>
      <c r="R749" s="46"/>
      <c r="S749" s="46"/>
      <c r="T749" s="46"/>
      <c r="U749" s="46"/>
      <c r="V749" s="46"/>
      <c r="W749" s="46"/>
      <c r="X749" s="46"/>
      <c r="Y749" s="46"/>
      <c r="Z749" s="46"/>
    </row>
    <row r="750" ht="14.25" customHeight="1">
      <c r="A750" s="57">
        <v>4.7131609E7</v>
      </c>
      <c r="B750" s="58" t="str">
        <f t="array" ref="B750">IFERROR(INDEX(UNSPSCDes,MATCH(INDIRECT(ADDRESS(ROW(),COLUMN()-1,4)),UNSPSCCode,0)),"")</f>
        <v>Manijas de escobas o traperos</v>
      </c>
      <c r="C750" s="59" t="s">
        <v>80</v>
      </c>
      <c r="D750" s="60">
        <v>31.24</v>
      </c>
      <c r="E750" s="61">
        <v>200.0</v>
      </c>
      <c r="F750" s="62">
        <f t="shared" si="41"/>
        <v>6248</v>
      </c>
      <c r="G750" s="46"/>
      <c r="H750" s="46"/>
      <c r="I750" s="46"/>
      <c r="J750" s="46"/>
      <c r="K750" s="46"/>
      <c r="L750" s="46"/>
      <c r="M750" s="46"/>
      <c r="N750" s="46"/>
      <c r="O750" s="46"/>
      <c r="P750" s="46"/>
      <c r="Q750" s="46"/>
      <c r="R750" s="46"/>
      <c r="S750" s="46"/>
      <c r="T750" s="46"/>
      <c r="U750" s="46"/>
      <c r="V750" s="46"/>
      <c r="W750" s="46"/>
      <c r="X750" s="46"/>
      <c r="Y750" s="46"/>
      <c r="Z750" s="46"/>
    </row>
    <row r="751" ht="14.25" customHeight="1">
      <c r="A751" s="57"/>
      <c r="B751" s="58"/>
      <c r="C751" s="59"/>
      <c r="D751" s="60"/>
      <c r="E751" s="61" t="s">
        <v>84</v>
      </c>
      <c r="F751" s="62">
        <f>SUM(F743:F750)</f>
        <v>50000</v>
      </c>
      <c r="G751" s="46"/>
      <c r="H751" s="46" t="str">
        <f>C736</f>
        <v>Bienes</v>
      </c>
      <c r="I751" s="46" t="str">
        <f>E736</f>
        <v>Sí</v>
      </c>
      <c r="J751" s="46" t="str">
        <f>D736</f>
        <v>Compras Menores</v>
      </c>
      <c r="K751" s="46"/>
      <c r="L751" s="46"/>
      <c r="M751" s="46"/>
      <c r="N751" s="46"/>
      <c r="O751" s="46"/>
      <c r="P751" s="46"/>
      <c r="Q751" s="46"/>
      <c r="R751" s="46"/>
      <c r="S751" s="46"/>
      <c r="T751" s="46"/>
      <c r="U751" s="46"/>
      <c r="V751" s="46"/>
      <c r="W751" s="46"/>
      <c r="X751" s="46"/>
      <c r="Y751" s="46"/>
      <c r="Z751" s="46"/>
    </row>
    <row r="752" ht="14.25" customHeight="1">
      <c r="A752" s="46"/>
      <c r="B752" s="46"/>
      <c r="C752" s="46"/>
      <c r="D752" s="46"/>
      <c r="E752" s="46"/>
      <c r="F752" s="46"/>
      <c r="G752" s="46"/>
      <c r="H752" s="46"/>
      <c r="I752" s="46"/>
      <c r="J752" s="46"/>
      <c r="K752" s="46"/>
      <c r="L752" s="46"/>
      <c r="M752" s="46"/>
      <c r="N752" s="46"/>
      <c r="O752" s="46"/>
      <c r="P752" s="46"/>
      <c r="Q752" s="46"/>
      <c r="R752" s="46"/>
      <c r="S752" s="46"/>
      <c r="T752" s="46"/>
      <c r="U752" s="46"/>
      <c r="V752" s="46"/>
      <c r="W752" s="46"/>
      <c r="X752" s="46"/>
      <c r="Y752" s="46"/>
      <c r="Z752" s="46"/>
    </row>
    <row r="753" ht="14.25" customHeight="1">
      <c r="A753" s="47" t="s">
        <v>50</v>
      </c>
      <c r="B753" s="47" t="s">
        <v>51</v>
      </c>
      <c r="C753" s="47" t="s">
        <v>52</v>
      </c>
      <c r="D753" s="47" t="s">
        <v>53</v>
      </c>
      <c r="E753" s="47" t="s">
        <v>54</v>
      </c>
      <c r="F753" s="47" t="s">
        <v>55</v>
      </c>
      <c r="G753" s="46"/>
      <c r="H753" s="46"/>
      <c r="I753" s="46"/>
      <c r="J753" s="46"/>
      <c r="K753" s="46"/>
      <c r="L753" s="46"/>
      <c r="M753" s="46"/>
      <c r="N753" s="46"/>
      <c r="O753" s="46"/>
      <c r="P753" s="46"/>
      <c r="Q753" s="46"/>
      <c r="R753" s="46"/>
      <c r="S753" s="46"/>
      <c r="T753" s="46"/>
      <c r="U753" s="46"/>
      <c r="V753" s="46"/>
      <c r="W753" s="46"/>
      <c r="X753" s="46"/>
      <c r="Y753" s="46"/>
      <c r="Z753" s="46"/>
    </row>
    <row r="754" ht="14.25" customHeight="1">
      <c r="A754" s="48" t="s">
        <v>172</v>
      </c>
      <c r="B754" s="48" t="s">
        <v>173</v>
      </c>
      <c r="C754" s="48" t="s">
        <v>58</v>
      </c>
      <c r="D754" s="48" t="s">
        <v>59</v>
      </c>
      <c r="E754" s="48" t="s">
        <v>94</v>
      </c>
      <c r="F754" s="49"/>
      <c r="G754" s="46"/>
      <c r="H754" s="46"/>
      <c r="I754" s="46"/>
      <c r="J754" s="46"/>
      <c r="K754" s="46"/>
      <c r="L754" s="46"/>
      <c r="M754" s="46"/>
      <c r="N754" s="46"/>
      <c r="O754" s="46"/>
      <c r="P754" s="46"/>
      <c r="Q754" s="46"/>
      <c r="R754" s="46"/>
      <c r="S754" s="46"/>
      <c r="T754" s="46"/>
      <c r="U754" s="46"/>
      <c r="V754" s="46"/>
      <c r="W754" s="46"/>
      <c r="X754" s="46"/>
      <c r="Y754" s="46"/>
      <c r="Z754" s="46"/>
    </row>
    <row r="755" ht="14.25" customHeight="1">
      <c r="A755" s="50" t="s">
        <v>61</v>
      </c>
      <c r="B755" s="51" t="s">
        <v>62</v>
      </c>
      <c r="C755" s="52">
        <v>46122.0</v>
      </c>
      <c r="D755" s="50" t="s">
        <v>63</v>
      </c>
      <c r="E755" s="51" t="s">
        <v>64</v>
      </c>
      <c r="F755" s="53" t="s">
        <v>65</v>
      </c>
      <c r="G755" s="46"/>
      <c r="H755" s="46"/>
      <c r="I755" s="46"/>
      <c r="J755" s="46"/>
      <c r="K755" s="46"/>
      <c r="L755" s="46"/>
      <c r="M755" s="46"/>
      <c r="N755" s="46"/>
      <c r="O755" s="46"/>
      <c r="P755" s="46"/>
      <c r="Q755" s="46"/>
      <c r="R755" s="46"/>
      <c r="S755" s="46"/>
      <c r="T755" s="46"/>
      <c r="U755" s="46"/>
      <c r="V755" s="46"/>
      <c r="W755" s="46"/>
      <c r="X755" s="46"/>
      <c r="Y755" s="46"/>
      <c r="Z755" s="46"/>
    </row>
    <row r="756" ht="14.25" customHeight="1">
      <c r="A756" s="54"/>
      <c r="B756" s="51" t="s">
        <v>66</v>
      </c>
      <c r="C756" s="49">
        <f>IF(C755="","",IF(AND(MONTH(C755)&gt;=1,MONTH(C755)&lt;=3),1,IF(AND(MONTH(C755)&gt;=4,MONTH(C755)&lt;=6),2,IF(AND(MONTH(C755)&gt;=7,MONTH(C755)&lt;=9),3,4))))</f>
        <v>2</v>
      </c>
      <c r="D756" s="54"/>
      <c r="E756" s="51" t="s">
        <v>67</v>
      </c>
      <c r="F756" s="53" t="s">
        <v>68</v>
      </c>
      <c r="G756" s="46"/>
      <c r="H756" s="46"/>
      <c r="I756" s="46"/>
      <c r="J756" s="46"/>
      <c r="K756" s="46"/>
      <c r="L756" s="46"/>
      <c r="M756" s="46"/>
      <c r="N756" s="46"/>
      <c r="O756" s="46"/>
      <c r="P756" s="46"/>
      <c r="Q756" s="46"/>
      <c r="R756" s="46"/>
      <c r="S756" s="46"/>
      <c r="T756" s="46"/>
      <c r="U756" s="46"/>
      <c r="V756" s="46"/>
      <c r="W756" s="46"/>
      <c r="X756" s="46"/>
      <c r="Y756" s="46"/>
      <c r="Z756" s="46"/>
    </row>
    <row r="757" ht="14.25" customHeight="1">
      <c r="A757" s="54"/>
      <c r="B757" s="51" t="s">
        <v>69</v>
      </c>
      <c r="C757" s="52">
        <v>46132.0</v>
      </c>
      <c r="D757" s="54"/>
      <c r="E757" s="51" t="s">
        <v>70</v>
      </c>
      <c r="F757" s="53" t="s">
        <v>71</v>
      </c>
      <c r="G757" s="46"/>
      <c r="H757" s="46"/>
      <c r="I757" s="46"/>
      <c r="J757" s="46"/>
      <c r="K757" s="46"/>
      <c r="L757" s="46"/>
      <c r="M757" s="46"/>
      <c r="N757" s="46"/>
      <c r="O757" s="46"/>
      <c r="P757" s="46"/>
      <c r="Q757" s="46"/>
      <c r="R757" s="46"/>
      <c r="S757" s="46"/>
      <c r="T757" s="46"/>
      <c r="U757" s="46"/>
      <c r="V757" s="46"/>
      <c r="W757" s="46"/>
      <c r="X757" s="46"/>
      <c r="Y757" s="46"/>
      <c r="Z757" s="46"/>
    </row>
    <row r="758" ht="14.25" customHeight="1">
      <c r="A758" s="55"/>
      <c r="B758" s="51" t="s">
        <v>66</v>
      </c>
      <c r="C758" s="49">
        <f>IF(C757="","",IF(AND(MONTH(C757)&gt;=1,MONTH(C757)&lt;=3),1,IF(AND(MONTH(C757)&gt;=4,MONTH(C757)&lt;=6),2,IF(AND(MONTH(C757)&gt;=7,MONTH(C757)&lt;=9),3,4))))</f>
        <v>2</v>
      </c>
      <c r="D758" s="55"/>
      <c r="E758" s="51" t="s">
        <v>72</v>
      </c>
      <c r="F758" s="53" t="s">
        <v>73</v>
      </c>
      <c r="G758" s="46"/>
      <c r="H758" s="46"/>
      <c r="I758" s="46"/>
      <c r="J758" s="46"/>
      <c r="K758" s="46"/>
      <c r="L758" s="46"/>
      <c r="M758" s="46"/>
      <c r="N758" s="46"/>
      <c r="O758" s="46"/>
      <c r="P758" s="46"/>
      <c r="Q758" s="46"/>
      <c r="R758" s="46"/>
      <c r="S758" s="46"/>
      <c r="T758" s="46"/>
      <c r="U758" s="46"/>
      <c r="V758" s="46"/>
      <c r="W758" s="46"/>
      <c r="X758" s="46"/>
      <c r="Y758" s="46"/>
      <c r="Z758" s="46"/>
    </row>
    <row r="759" ht="14.25" customHeight="1">
      <c r="A759" s="46"/>
      <c r="B759" s="46"/>
      <c r="C759" s="46"/>
      <c r="D759" s="46"/>
      <c r="E759" s="46"/>
      <c r="F759" s="46"/>
      <c r="G759" s="46"/>
      <c r="H759" s="46"/>
      <c r="I759" s="46"/>
      <c r="J759" s="46"/>
      <c r="K759" s="46"/>
      <c r="L759" s="46"/>
      <c r="M759" s="46"/>
      <c r="N759" s="46"/>
      <c r="O759" s="46"/>
      <c r="P759" s="46"/>
      <c r="Q759" s="46"/>
      <c r="R759" s="46"/>
      <c r="S759" s="46"/>
      <c r="T759" s="46"/>
      <c r="U759" s="46"/>
      <c r="V759" s="46"/>
      <c r="W759" s="46"/>
      <c r="X759" s="46"/>
      <c r="Y759" s="46"/>
      <c r="Z759" s="46"/>
    </row>
    <row r="760" ht="14.25" customHeight="1">
      <c r="A760" s="56" t="s">
        <v>74</v>
      </c>
      <c r="B760" s="56" t="s">
        <v>75</v>
      </c>
      <c r="C760" s="56" t="s">
        <v>76</v>
      </c>
      <c r="D760" s="56" t="s">
        <v>77</v>
      </c>
      <c r="E760" s="56" t="s">
        <v>78</v>
      </c>
      <c r="F760" s="56" t="s">
        <v>79</v>
      </c>
      <c r="G760" s="46"/>
      <c r="H760" s="46"/>
      <c r="I760" s="46"/>
      <c r="J760" s="46"/>
      <c r="K760" s="46"/>
      <c r="L760" s="46"/>
      <c r="M760" s="46"/>
      <c r="N760" s="46"/>
      <c r="O760" s="46"/>
      <c r="P760" s="46"/>
      <c r="Q760" s="46"/>
      <c r="R760" s="46"/>
      <c r="S760" s="46"/>
      <c r="T760" s="46"/>
      <c r="U760" s="46"/>
      <c r="V760" s="46"/>
      <c r="W760" s="46"/>
      <c r="X760" s="46"/>
      <c r="Y760" s="46"/>
      <c r="Z760" s="46"/>
    </row>
    <row r="761" ht="14.25" customHeight="1">
      <c r="A761" s="57">
        <v>4.7131803E7</v>
      </c>
      <c r="B761" s="58" t="str">
        <f t="array" ref="B761">IFERROR(INDEX(UNSPSCDes,MATCH(INDIRECT(ADDRESS(ROW(),COLUMN()-1,4)),UNSPSCCode,0)),"")</f>
        <v>Desinfectantes para uso doméstico</v>
      </c>
      <c r="C761" s="59" t="s">
        <v>113</v>
      </c>
      <c r="D761" s="60">
        <v>15.63</v>
      </c>
      <c r="E761" s="61">
        <v>400.0</v>
      </c>
      <c r="F761" s="62">
        <f t="shared" ref="F761:F768" si="42">INDIRECT(ADDRESS(ROW(),COLUMN()-2,4))*INDIRECT(ADDRESS(ROW(),COLUMN()-1,4))</f>
        <v>6252</v>
      </c>
      <c r="G761" s="46"/>
      <c r="H761" s="46"/>
      <c r="I761" s="46"/>
      <c r="J761" s="46"/>
      <c r="K761" s="46"/>
      <c r="L761" s="46"/>
      <c r="M761" s="46"/>
      <c r="N761" s="46"/>
      <c r="O761" s="46"/>
      <c r="P761" s="46"/>
      <c r="Q761" s="46"/>
      <c r="R761" s="46"/>
      <c r="S761" s="46"/>
      <c r="T761" s="46"/>
      <c r="U761" s="46"/>
      <c r="V761" s="46"/>
      <c r="W761" s="46"/>
      <c r="X761" s="46"/>
      <c r="Y761" s="46"/>
      <c r="Z761" s="46"/>
    </row>
    <row r="762" ht="14.25" customHeight="1">
      <c r="A762" s="57">
        <v>5.3131608E7</v>
      </c>
      <c r="B762" s="58" t="str">
        <f t="array" ref="B762">IFERROR(INDEX(UNSPSCDes,MATCH(INDIRECT(ADDRESS(ROW(),COLUMN()-1,4)),UNSPSCCode,0)),"")</f>
        <v>Jabones</v>
      </c>
      <c r="C762" s="59" t="s">
        <v>80</v>
      </c>
      <c r="D762" s="60">
        <v>78.13</v>
      </c>
      <c r="E762" s="61">
        <v>80.0</v>
      </c>
      <c r="F762" s="62">
        <f t="shared" si="42"/>
        <v>6250.4</v>
      </c>
      <c r="G762" s="46"/>
      <c r="H762" s="46"/>
      <c r="I762" s="46"/>
      <c r="J762" s="46"/>
      <c r="K762" s="46"/>
      <c r="L762" s="46"/>
      <c r="M762" s="46"/>
      <c r="N762" s="46"/>
      <c r="O762" s="46"/>
      <c r="P762" s="46"/>
      <c r="Q762" s="46"/>
      <c r="R762" s="46"/>
      <c r="S762" s="46"/>
      <c r="T762" s="46"/>
      <c r="U762" s="46"/>
      <c r="V762" s="46"/>
      <c r="W762" s="46"/>
      <c r="X762" s="46"/>
      <c r="Y762" s="46"/>
      <c r="Z762" s="46"/>
    </row>
    <row r="763" ht="14.25" customHeight="1">
      <c r="A763" s="57">
        <v>4.7131604E7</v>
      </c>
      <c r="B763" s="58" t="str">
        <f t="array" ref="B763">IFERROR(INDEX(UNSPSCDes,MATCH(INDIRECT(ADDRESS(ROW(),COLUMN()-1,4)),UNSPSCCode,0)),"")</f>
        <v>Escobas</v>
      </c>
      <c r="C763" s="59" t="s">
        <v>80</v>
      </c>
      <c r="D763" s="60">
        <v>25.0</v>
      </c>
      <c r="E763" s="61">
        <v>250.0</v>
      </c>
      <c r="F763" s="62">
        <f t="shared" si="42"/>
        <v>6250</v>
      </c>
      <c r="G763" s="46"/>
      <c r="H763" s="46"/>
      <c r="I763" s="46"/>
      <c r="J763" s="46"/>
      <c r="K763" s="46"/>
      <c r="L763" s="46"/>
      <c r="M763" s="46"/>
      <c r="N763" s="46"/>
      <c r="O763" s="46"/>
      <c r="P763" s="46"/>
      <c r="Q763" s="46"/>
      <c r="R763" s="46"/>
      <c r="S763" s="46"/>
      <c r="T763" s="46"/>
      <c r="U763" s="46"/>
      <c r="V763" s="46"/>
      <c r="W763" s="46"/>
      <c r="X763" s="46"/>
      <c r="Y763" s="46"/>
      <c r="Z763" s="46"/>
    </row>
    <row r="764" ht="14.25" customHeight="1">
      <c r="A764" s="57">
        <v>4.7131611E7</v>
      </c>
      <c r="B764" s="58" t="str">
        <f t="array" ref="B764">IFERROR(INDEX(UNSPSCDes,MATCH(INDIRECT(ADDRESS(ROW(),COLUMN()-1,4)),UNSPSCCode,0)),"")</f>
        <v>Recogedor de basura</v>
      </c>
      <c r="C764" s="59" t="s">
        <v>80</v>
      </c>
      <c r="D764" s="60">
        <v>20.83</v>
      </c>
      <c r="E764" s="61">
        <v>300.0</v>
      </c>
      <c r="F764" s="62">
        <f t="shared" si="42"/>
        <v>6249</v>
      </c>
      <c r="G764" s="46"/>
      <c r="H764" s="46"/>
      <c r="I764" s="46"/>
      <c r="J764" s="46"/>
      <c r="K764" s="46"/>
      <c r="L764" s="46"/>
      <c r="M764" s="46"/>
      <c r="N764" s="46"/>
      <c r="O764" s="46"/>
      <c r="P764" s="46"/>
      <c r="Q764" s="46"/>
      <c r="R764" s="46"/>
      <c r="S764" s="46"/>
      <c r="T764" s="46"/>
      <c r="U764" s="46"/>
      <c r="V764" s="46"/>
      <c r="W764" s="46"/>
      <c r="X764" s="46"/>
      <c r="Y764" s="46"/>
      <c r="Z764" s="46"/>
    </row>
    <row r="765" ht="14.25" customHeight="1">
      <c r="A765" s="57">
        <v>4.7131502E7</v>
      </c>
      <c r="B765" s="58" t="str">
        <f t="array" ref="B765">IFERROR(INDEX(UNSPSCDes,MATCH(INDIRECT(ADDRESS(ROW(),COLUMN()-1,4)),UNSPSCCode,0)),"")</f>
        <v>Pañitos o toallas para limpiar</v>
      </c>
      <c r="C765" s="59" t="s">
        <v>82</v>
      </c>
      <c r="D765" s="60">
        <v>34.72</v>
      </c>
      <c r="E765" s="61">
        <v>180.0</v>
      </c>
      <c r="F765" s="62">
        <f t="shared" si="42"/>
        <v>6249.6</v>
      </c>
      <c r="G765" s="46"/>
      <c r="H765" s="46"/>
      <c r="I765" s="46"/>
      <c r="J765" s="46"/>
      <c r="K765" s="46"/>
      <c r="L765" s="46"/>
      <c r="M765" s="46"/>
      <c r="N765" s="46"/>
      <c r="O765" s="46"/>
      <c r="P765" s="46"/>
      <c r="Q765" s="46"/>
      <c r="R765" s="46"/>
      <c r="S765" s="46"/>
      <c r="T765" s="46"/>
      <c r="U765" s="46"/>
      <c r="V765" s="46"/>
      <c r="W765" s="46"/>
      <c r="X765" s="46"/>
      <c r="Y765" s="46"/>
      <c r="Z765" s="46"/>
    </row>
    <row r="766" ht="14.25" customHeight="1">
      <c r="A766" s="57">
        <v>1.4111703E7</v>
      </c>
      <c r="B766" s="58" t="str">
        <f t="array" ref="B766">IFERROR(INDEX(UNSPSCDes,MATCH(INDIRECT(ADDRESS(ROW(),COLUMN()-1,4)),UNSPSCCode,0)),"")</f>
        <v>Toallas de papel</v>
      </c>
      <c r="C766" s="59" t="s">
        <v>82</v>
      </c>
      <c r="D766" s="60">
        <v>31.25</v>
      </c>
      <c r="E766" s="61">
        <v>200.0</v>
      </c>
      <c r="F766" s="62">
        <f t="shared" si="42"/>
        <v>6250</v>
      </c>
      <c r="G766" s="46"/>
      <c r="H766" s="46"/>
      <c r="I766" s="46"/>
      <c r="J766" s="46"/>
      <c r="K766" s="46"/>
      <c r="L766" s="46"/>
      <c r="M766" s="46"/>
      <c r="N766" s="46"/>
      <c r="O766" s="46"/>
      <c r="P766" s="46"/>
      <c r="Q766" s="46"/>
      <c r="R766" s="46"/>
      <c r="S766" s="46"/>
      <c r="T766" s="46"/>
      <c r="U766" s="46"/>
      <c r="V766" s="46"/>
      <c r="W766" s="46"/>
      <c r="X766" s="46"/>
      <c r="Y766" s="46"/>
      <c r="Z766" s="46"/>
    </row>
    <row r="767" ht="14.25" customHeight="1">
      <c r="A767" s="57">
        <v>4.7121804E7</v>
      </c>
      <c r="B767" s="58" t="str">
        <f t="array" ref="B767">IFERROR(INDEX(UNSPSCDes,MATCH(INDIRECT(ADDRESS(ROW(),COLUMN()-1,4)),UNSPSCCode,0)),"")</f>
        <v>Baldes para limpieza</v>
      </c>
      <c r="C767" s="59" t="s">
        <v>80</v>
      </c>
      <c r="D767" s="60">
        <v>17.86</v>
      </c>
      <c r="E767" s="61">
        <v>350.0</v>
      </c>
      <c r="F767" s="62">
        <f t="shared" si="42"/>
        <v>6251</v>
      </c>
      <c r="G767" s="46"/>
      <c r="H767" s="46"/>
      <c r="I767" s="46"/>
      <c r="J767" s="46"/>
      <c r="K767" s="46"/>
      <c r="L767" s="46"/>
      <c r="M767" s="46"/>
      <c r="N767" s="46"/>
      <c r="O767" s="46"/>
      <c r="P767" s="46"/>
      <c r="Q767" s="46"/>
      <c r="R767" s="46"/>
      <c r="S767" s="46"/>
      <c r="T767" s="46"/>
      <c r="U767" s="46"/>
      <c r="V767" s="46"/>
      <c r="W767" s="46"/>
      <c r="X767" s="46"/>
      <c r="Y767" s="46"/>
      <c r="Z767" s="46"/>
    </row>
    <row r="768" ht="14.25" customHeight="1">
      <c r="A768" s="57">
        <v>4.7131609E7</v>
      </c>
      <c r="B768" s="58" t="str">
        <f t="array" ref="B768">IFERROR(INDEX(UNSPSCDes,MATCH(INDIRECT(ADDRESS(ROW(),COLUMN()-1,4)),UNSPSCCode,0)),"")</f>
        <v>Manijas de escobas o traperos</v>
      </c>
      <c r="C768" s="59" t="s">
        <v>80</v>
      </c>
      <c r="D768" s="60">
        <v>31.24</v>
      </c>
      <c r="E768" s="61">
        <v>200.0</v>
      </c>
      <c r="F768" s="62">
        <f t="shared" si="42"/>
        <v>6248</v>
      </c>
      <c r="G768" s="46"/>
      <c r="H768" s="46"/>
      <c r="I768" s="46"/>
      <c r="J768" s="46"/>
      <c r="K768" s="46"/>
      <c r="L768" s="46"/>
      <c r="M768" s="46"/>
      <c r="N768" s="46"/>
      <c r="O768" s="46"/>
      <c r="P768" s="46"/>
      <c r="Q768" s="46"/>
      <c r="R768" s="46"/>
      <c r="S768" s="46"/>
      <c r="T768" s="46"/>
      <c r="U768" s="46"/>
      <c r="V768" s="46"/>
      <c r="W768" s="46"/>
      <c r="X768" s="46"/>
      <c r="Y768" s="46"/>
      <c r="Z768" s="46"/>
    </row>
    <row r="769" ht="14.25" customHeight="1">
      <c r="A769" s="57"/>
      <c r="B769" s="58"/>
      <c r="C769" s="59"/>
      <c r="D769" s="60"/>
      <c r="E769" s="61" t="s">
        <v>84</v>
      </c>
      <c r="F769" s="62">
        <f>SUM(F761:F768)</f>
        <v>50000</v>
      </c>
      <c r="G769" s="46"/>
      <c r="H769" s="46" t="str">
        <f>C754</f>
        <v>Bienes</v>
      </c>
      <c r="I769" s="46" t="str">
        <f>E754</f>
        <v>Sí</v>
      </c>
      <c r="J769" s="46" t="str">
        <f>D754</f>
        <v>Compras Menores</v>
      </c>
      <c r="K769" s="46"/>
      <c r="L769" s="46"/>
      <c r="M769" s="46"/>
      <c r="N769" s="46"/>
      <c r="O769" s="46"/>
      <c r="P769" s="46"/>
      <c r="Q769" s="46"/>
      <c r="R769" s="46"/>
      <c r="S769" s="46"/>
      <c r="T769" s="46"/>
      <c r="U769" s="46"/>
      <c r="V769" s="46"/>
      <c r="W769" s="46"/>
      <c r="X769" s="46"/>
      <c r="Y769" s="46"/>
      <c r="Z769" s="46"/>
    </row>
    <row r="770" ht="14.25" customHeight="1">
      <c r="A770" s="46"/>
      <c r="B770" s="46"/>
      <c r="C770" s="46"/>
      <c r="D770" s="46"/>
      <c r="E770" s="46"/>
      <c r="F770" s="46"/>
      <c r="G770" s="46"/>
      <c r="H770" s="46"/>
      <c r="I770" s="46"/>
      <c r="J770" s="46"/>
      <c r="K770" s="46"/>
      <c r="L770" s="46"/>
      <c r="M770" s="46"/>
      <c r="N770" s="46"/>
      <c r="O770" s="46"/>
      <c r="P770" s="46"/>
      <c r="Q770" s="46"/>
      <c r="R770" s="46"/>
      <c r="S770" s="46"/>
      <c r="T770" s="46"/>
      <c r="U770" s="46"/>
      <c r="V770" s="46"/>
      <c r="W770" s="46"/>
      <c r="X770" s="46"/>
      <c r="Y770" s="46"/>
      <c r="Z770" s="46"/>
    </row>
    <row r="771" ht="14.25" customHeight="1">
      <c r="A771" s="47" t="s">
        <v>50</v>
      </c>
      <c r="B771" s="47" t="s">
        <v>51</v>
      </c>
      <c r="C771" s="47" t="s">
        <v>52</v>
      </c>
      <c r="D771" s="47" t="s">
        <v>53</v>
      </c>
      <c r="E771" s="47" t="s">
        <v>54</v>
      </c>
      <c r="F771" s="47" t="s">
        <v>55</v>
      </c>
      <c r="G771" s="46"/>
      <c r="H771" s="46"/>
      <c r="I771" s="46"/>
      <c r="J771" s="46"/>
      <c r="K771" s="46"/>
      <c r="L771" s="46"/>
      <c r="M771" s="46"/>
      <c r="N771" s="46"/>
      <c r="O771" s="46"/>
      <c r="P771" s="46"/>
      <c r="Q771" s="46"/>
      <c r="R771" s="46"/>
      <c r="S771" s="46"/>
      <c r="T771" s="46"/>
      <c r="U771" s="46"/>
      <c r="V771" s="46"/>
      <c r="W771" s="46"/>
      <c r="X771" s="46"/>
      <c r="Y771" s="46"/>
      <c r="Z771" s="46"/>
    </row>
    <row r="772" ht="14.25" customHeight="1">
      <c r="A772" s="48" t="s">
        <v>174</v>
      </c>
      <c r="B772" s="48" t="s">
        <v>175</v>
      </c>
      <c r="C772" s="48" t="s">
        <v>58</v>
      </c>
      <c r="D772" s="48" t="s">
        <v>59</v>
      </c>
      <c r="E772" s="48" t="s">
        <v>94</v>
      </c>
      <c r="F772" s="49"/>
      <c r="G772" s="46"/>
      <c r="H772" s="46"/>
      <c r="I772" s="46"/>
      <c r="J772" s="46"/>
      <c r="K772" s="46"/>
      <c r="L772" s="46"/>
      <c r="M772" s="46"/>
      <c r="N772" s="46"/>
      <c r="O772" s="46"/>
      <c r="P772" s="46"/>
      <c r="Q772" s="46"/>
      <c r="R772" s="46"/>
      <c r="S772" s="46"/>
      <c r="T772" s="46"/>
      <c r="U772" s="46"/>
      <c r="V772" s="46"/>
      <c r="W772" s="46"/>
      <c r="X772" s="46"/>
      <c r="Y772" s="46"/>
      <c r="Z772" s="46"/>
    </row>
    <row r="773" ht="14.25" customHeight="1">
      <c r="A773" s="50" t="s">
        <v>61</v>
      </c>
      <c r="B773" s="51" t="s">
        <v>62</v>
      </c>
      <c r="C773" s="52">
        <v>46213.0</v>
      </c>
      <c r="D773" s="50" t="s">
        <v>63</v>
      </c>
      <c r="E773" s="51" t="s">
        <v>64</v>
      </c>
      <c r="F773" s="53" t="s">
        <v>65</v>
      </c>
      <c r="G773" s="46"/>
      <c r="H773" s="46"/>
      <c r="I773" s="46"/>
      <c r="J773" s="46"/>
      <c r="K773" s="46"/>
      <c r="L773" s="46"/>
      <c r="M773" s="46"/>
      <c r="N773" s="46"/>
      <c r="O773" s="46"/>
      <c r="P773" s="46"/>
      <c r="Q773" s="46"/>
      <c r="R773" s="46"/>
      <c r="S773" s="46"/>
      <c r="T773" s="46"/>
      <c r="U773" s="46"/>
      <c r="V773" s="46"/>
      <c r="W773" s="46"/>
      <c r="X773" s="46"/>
      <c r="Y773" s="46"/>
      <c r="Z773" s="46"/>
    </row>
    <row r="774" ht="14.25" customHeight="1">
      <c r="A774" s="54"/>
      <c r="B774" s="51" t="s">
        <v>66</v>
      </c>
      <c r="C774" s="49">
        <f>IF(C773="","",IF(AND(MONTH(C773)&gt;=1,MONTH(C773)&lt;=3),1,IF(AND(MONTH(C773)&gt;=4,MONTH(C773)&lt;=6),2,IF(AND(MONTH(C773)&gt;=7,MONTH(C773)&lt;=9),3,4))))</f>
        <v>3</v>
      </c>
      <c r="D774" s="54"/>
      <c r="E774" s="51" t="s">
        <v>67</v>
      </c>
      <c r="F774" s="53" t="s">
        <v>68</v>
      </c>
      <c r="G774" s="46"/>
      <c r="H774" s="46"/>
      <c r="I774" s="46"/>
      <c r="J774" s="46"/>
      <c r="K774" s="46"/>
      <c r="L774" s="46"/>
      <c r="M774" s="46"/>
      <c r="N774" s="46"/>
      <c r="O774" s="46"/>
      <c r="P774" s="46"/>
      <c r="Q774" s="46"/>
      <c r="R774" s="46"/>
      <c r="S774" s="46"/>
      <c r="T774" s="46"/>
      <c r="U774" s="46"/>
      <c r="V774" s="46"/>
      <c r="W774" s="46"/>
      <c r="X774" s="46"/>
      <c r="Y774" s="46"/>
      <c r="Z774" s="46"/>
    </row>
    <row r="775" ht="14.25" customHeight="1">
      <c r="A775" s="54"/>
      <c r="B775" s="51" t="s">
        <v>69</v>
      </c>
      <c r="C775" s="52">
        <v>46223.0</v>
      </c>
      <c r="D775" s="54"/>
      <c r="E775" s="51" t="s">
        <v>70</v>
      </c>
      <c r="F775" s="53" t="s">
        <v>71</v>
      </c>
      <c r="G775" s="46"/>
      <c r="H775" s="46"/>
      <c r="I775" s="46"/>
      <c r="J775" s="46"/>
      <c r="K775" s="46"/>
      <c r="L775" s="46"/>
      <c r="M775" s="46"/>
      <c r="N775" s="46"/>
      <c r="O775" s="46"/>
      <c r="P775" s="46"/>
      <c r="Q775" s="46"/>
      <c r="R775" s="46"/>
      <c r="S775" s="46"/>
      <c r="T775" s="46"/>
      <c r="U775" s="46"/>
      <c r="V775" s="46"/>
      <c r="W775" s="46"/>
      <c r="X775" s="46"/>
      <c r="Y775" s="46"/>
      <c r="Z775" s="46"/>
    </row>
    <row r="776" ht="14.25" customHeight="1">
      <c r="A776" s="55"/>
      <c r="B776" s="51" t="s">
        <v>66</v>
      </c>
      <c r="C776" s="49">
        <f>IF(C775="","",IF(AND(MONTH(C775)&gt;=1,MONTH(C775)&lt;=3),1,IF(AND(MONTH(C775)&gt;=4,MONTH(C775)&lt;=6),2,IF(AND(MONTH(C775)&gt;=7,MONTH(C775)&lt;=9),3,4))))</f>
        <v>3</v>
      </c>
      <c r="D776" s="55"/>
      <c r="E776" s="51" t="s">
        <v>72</v>
      </c>
      <c r="F776" s="53" t="s">
        <v>73</v>
      </c>
      <c r="G776" s="46"/>
      <c r="H776" s="46"/>
      <c r="I776" s="46"/>
      <c r="J776" s="46"/>
      <c r="K776" s="46"/>
      <c r="L776" s="46"/>
      <c r="M776" s="46"/>
      <c r="N776" s="46"/>
      <c r="O776" s="46"/>
      <c r="P776" s="46"/>
      <c r="Q776" s="46"/>
      <c r="R776" s="46"/>
      <c r="S776" s="46"/>
      <c r="T776" s="46"/>
      <c r="U776" s="46"/>
      <c r="V776" s="46"/>
      <c r="W776" s="46"/>
      <c r="X776" s="46"/>
      <c r="Y776" s="46"/>
      <c r="Z776" s="46"/>
    </row>
    <row r="777" ht="14.25" customHeight="1">
      <c r="A777" s="46"/>
      <c r="B777" s="46"/>
      <c r="C777" s="46"/>
      <c r="D777" s="46"/>
      <c r="E777" s="46"/>
      <c r="F777" s="46"/>
      <c r="G777" s="46"/>
      <c r="H777" s="46"/>
      <c r="I777" s="46"/>
      <c r="J777" s="46"/>
      <c r="K777" s="46"/>
      <c r="L777" s="46"/>
      <c r="M777" s="46"/>
      <c r="N777" s="46"/>
      <c r="O777" s="46"/>
      <c r="P777" s="46"/>
      <c r="Q777" s="46"/>
      <c r="R777" s="46"/>
      <c r="S777" s="46"/>
      <c r="T777" s="46"/>
      <c r="U777" s="46"/>
      <c r="V777" s="46"/>
      <c r="W777" s="46"/>
      <c r="X777" s="46"/>
      <c r="Y777" s="46"/>
      <c r="Z777" s="46"/>
    </row>
    <row r="778" ht="14.25" customHeight="1">
      <c r="A778" s="56" t="s">
        <v>74</v>
      </c>
      <c r="B778" s="56" t="s">
        <v>75</v>
      </c>
      <c r="C778" s="56" t="s">
        <v>76</v>
      </c>
      <c r="D778" s="56" t="s">
        <v>77</v>
      </c>
      <c r="E778" s="56" t="s">
        <v>78</v>
      </c>
      <c r="F778" s="56" t="s">
        <v>79</v>
      </c>
      <c r="G778" s="46"/>
      <c r="H778" s="46"/>
      <c r="I778" s="46"/>
      <c r="J778" s="46"/>
      <c r="K778" s="46"/>
      <c r="L778" s="46"/>
      <c r="M778" s="46"/>
      <c r="N778" s="46"/>
      <c r="O778" s="46"/>
      <c r="P778" s="46"/>
      <c r="Q778" s="46"/>
      <c r="R778" s="46"/>
      <c r="S778" s="46"/>
      <c r="T778" s="46"/>
      <c r="U778" s="46"/>
      <c r="V778" s="46"/>
      <c r="W778" s="46"/>
      <c r="X778" s="46"/>
      <c r="Y778" s="46"/>
      <c r="Z778" s="46"/>
    </row>
    <row r="779" ht="14.25" customHeight="1">
      <c r="A779" s="57">
        <v>4.7131803E7</v>
      </c>
      <c r="B779" s="58" t="str">
        <f t="array" ref="B779">IFERROR(INDEX(UNSPSCDes,MATCH(INDIRECT(ADDRESS(ROW(),COLUMN()-1,4)),UNSPSCCode,0)),"")</f>
        <v>Desinfectantes para uso doméstico</v>
      </c>
      <c r="C779" s="59" t="s">
        <v>113</v>
      </c>
      <c r="D779" s="60">
        <v>15.63</v>
      </c>
      <c r="E779" s="61">
        <v>400.0</v>
      </c>
      <c r="F779" s="62">
        <f t="shared" ref="F779:F786" si="43">INDIRECT(ADDRESS(ROW(),COLUMN()-2,4))*INDIRECT(ADDRESS(ROW(),COLUMN()-1,4))</f>
        <v>6252</v>
      </c>
      <c r="G779" s="46"/>
      <c r="H779" s="46"/>
      <c r="I779" s="46"/>
      <c r="J779" s="46"/>
      <c r="K779" s="46"/>
      <c r="L779" s="46"/>
      <c r="M779" s="46"/>
      <c r="N779" s="46"/>
      <c r="O779" s="46"/>
      <c r="P779" s="46"/>
      <c r="Q779" s="46"/>
      <c r="R779" s="46"/>
      <c r="S779" s="46"/>
      <c r="T779" s="46"/>
      <c r="U779" s="46"/>
      <c r="V779" s="46"/>
      <c r="W779" s="46"/>
      <c r="X779" s="46"/>
      <c r="Y779" s="46"/>
      <c r="Z779" s="46"/>
    </row>
    <row r="780" ht="14.25" customHeight="1">
      <c r="A780" s="57">
        <v>5.3131608E7</v>
      </c>
      <c r="B780" s="58" t="str">
        <f t="array" ref="B780">IFERROR(INDEX(UNSPSCDes,MATCH(INDIRECT(ADDRESS(ROW(),COLUMN()-1,4)),UNSPSCCode,0)),"")</f>
        <v>Jabones</v>
      </c>
      <c r="C780" s="59" t="s">
        <v>80</v>
      </c>
      <c r="D780" s="60">
        <v>78.13</v>
      </c>
      <c r="E780" s="61">
        <v>80.0</v>
      </c>
      <c r="F780" s="62">
        <f t="shared" si="43"/>
        <v>6250.4</v>
      </c>
      <c r="G780" s="46"/>
      <c r="H780" s="46"/>
      <c r="I780" s="46"/>
      <c r="J780" s="46"/>
      <c r="K780" s="46"/>
      <c r="L780" s="46"/>
      <c r="M780" s="46"/>
      <c r="N780" s="46"/>
      <c r="O780" s="46"/>
      <c r="P780" s="46"/>
      <c r="Q780" s="46"/>
      <c r="R780" s="46"/>
      <c r="S780" s="46"/>
      <c r="T780" s="46"/>
      <c r="U780" s="46"/>
      <c r="V780" s="46"/>
      <c r="W780" s="46"/>
      <c r="X780" s="46"/>
      <c r="Y780" s="46"/>
      <c r="Z780" s="46"/>
    </row>
    <row r="781" ht="14.25" customHeight="1">
      <c r="A781" s="57">
        <v>4.7131604E7</v>
      </c>
      <c r="B781" s="58" t="str">
        <f t="array" ref="B781">IFERROR(INDEX(UNSPSCDes,MATCH(INDIRECT(ADDRESS(ROW(),COLUMN()-1,4)),UNSPSCCode,0)),"")</f>
        <v>Escobas</v>
      </c>
      <c r="C781" s="59" t="s">
        <v>80</v>
      </c>
      <c r="D781" s="60">
        <v>25.0</v>
      </c>
      <c r="E781" s="61">
        <v>250.0</v>
      </c>
      <c r="F781" s="62">
        <f t="shared" si="43"/>
        <v>6250</v>
      </c>
      <c r="G781" s="46"/>
      <c r="H781" s="46"/>
      <c r="I781" s="46"/>
      <c r="J781" s="46"/>
      <c r="K781" s="46"/>
      <c r="L781" s="46"/>
      <c r="M781" s="46"/>
      <c r="N781" s="46"/>
      <c r="O781" s="46"/>
      <c r="P781" s="46"/>
      <c r="Q781" s="46"/>
      <c r="R781" s="46"/>
      <c r="S781" s="46"/>
      <c r="T781" s="46"/>
      <c r="U781" s="46"/>
      <c r="V781" s="46"/>
      <c r="W781" s="46"/>
      <c r="X781" s="46"/>
      <c r="Y781" s="46"/>
      <c r="Z781" s="46"/>
    </row>
    <row r="782" ht="14.25" customHeight="1">
      <c r="A782" s="57">
        <v>4.7131611E7</v>
      </c>
      <c r="B782" s="58" t="str">
        <f t="array" ref="B782">IFERROR(INDEX(UNSPSCDes,MATCH(INDIRECT(ADDRESS(ROW(),COLUMN()-1,4)),UNSPSCCode,0)),"")</f>
        <v>Recogedor de basura</v>
      </c>
      <c r="C782" s="59" t="s">
        <v>80</v>
      </c>
      <c r="D782" s="60">
        <v>20.83</v>
      </c>
      <c r="E782" s="61">
        <v>300.0</v>
      </c>
      <c r="F782" s="62">
        <f t="shared" si="43"/>
        <v>6249</v>
      </c>
      <c r="G782" s="46"/>
      <c r="H782" s="46"/>
      <c r="I782" s="46"/>
      <c r="J782" s="46"/>
      <c r="K782" s="46"/>
      <c r="L782" s="46"/>
      <c r="M782" s="46"/>
      <c r="N782" s="46"/>
      <c r="O782" s="46"/>
      <c r="P782" s="46"/>
      <c r="Q782" s="46"/>
      <c r="R782" s="46"/>
      <c r="S782" s="46"/>
      <c r="T782" s="46"/>
      <c r="U782" s="46"/>
      <c r="V782" s="46"/>
      <c r="W782" s="46"/>
      <c r="X782" s="46"/>
      <c r="Y782" s="46"/>
      <c r="Z782" s="46"/>
    </row>
    <row r="783" ht="14.25" customHeight="1">
      <c r="A783" s="57">
        <v>4.7131502E7</v>
      </c>
      <c r="B783" s="58" t="str">
        <f t="array" ref="B783">IFERROR(INDEX(UNSPSCDes,MATCH(INDIRECT(ADDRESS(ROW(),COLUMN()-1,4)),UNSPSCCode,0)),"")</f>
        <v>Pañitos o toallas para limpiar</v>
      </c>
      <c r="C783" s="59" t="s">
        <v>82</v>
      </c>
      <c r="D783" s="60">
        <v>34.72</v>
      </c>
      <c r="E783" s="61">
        <v>180.0</v>
      </c>
      <c r="F783" s="62">
        <f t="shared" si="43"/>
        <v>6249.6</v>
      </c>
      <c r="G783" s="46"/>
      <c r="H783" s="46"/>
      <c r="I783" s="46"/>
      <c r="J783" s="46"/>
      <c r="K783" s="46"/>
      <c r="L783" s="46"/>
      <c r="M783" s="46"/>
      <c r="N783" s="46"/>
      <c r="O783" s="46"/>
      <c r="P783" s="46"/>
      <c r="Q783" s="46"/>
      <c r="R783" s="46"/>
      <c r="S783" s="46"/>
      <c r="T783" s="46"/>
      <c r="U783" s="46"/>
      <c r="V783" s="46"/>
      <c r="W783" s="46"/>
      <c r="X783" s="46"/>
      <c r="Y783" s="46"/>
      <c r="Z783" s="46"/>
    </row>
    <row r="784" ht="14.25" customHeight="1">
      <c r="A784" s="57">
        <v>1.4111703E7</v>
      </c>
      <c r="B784" s="58" t="str">
        <f t="array" ref="B784">IFERROR(INDEX(UNSPSCDes,MATCH(INDIRECT(ADDRESS(ROW(),COLUMN()-1,4)),UNSPSCCode,0)),"")</f>
        <v>Toallas de papel</v>
      </c>
      <c r="C784" s="59" t="s">
        <v>82</v>
      </c>
      <c r="D784" s="60">
        <v>31.25</v>
      </c>
      <c r="E784" s="61">
        <v>200.0</v>
      </c>
      <c r="F784" s="62">
        <f t="shared" si="43"/>
        <v>6250</v>
      </c>
      <c r="G784" s="46"/>
      <c r="H784" s="46"/>
      <c r="I784" s="46"/>
      <c r="J784" s="46"/>
      <c r="K784" s="46"/>
      <c r="L784" s="46"/>
      <c r="M784" s="46"/>
      <c r="N784" s="46"/>
      <c r="O784" s="46"/>
      <c r="P784" s="46"/>
      <c r="Q784" s="46"/>
      <c r="R784" s="46"/>
      <c r="S784" s="46"/>
      <c r="T784" s="46"/>
      <c r="U784" s="46"/>
      <c r="V784" s="46"/>
      <c r="W784" s="46"/>
      <c r="X784" s="46"/>
      <c r="Y784" s="46"/>
      <c r="Z784" s="46"/>
    </row>
    <row r="785" ht="14.25" customHeight="1">
      <c r="A785" s="57">
        <v>4.7121804E7</v>
      </c>
      <c r="B785" s="58" t="str">
        <f t="array" ref="B785">IFERROR(INDEX(UNSPSCDes,MATCH(INDIRECT(ADDRESS(ROW(),COLUMN()-1,4)),UNSPSCCode,0)),"")</f>
        <v>Baldes para limpieza</v>
      </c>
      <c r="C785" s="59" t="s">
        <v>80</v>
      </c>
      <c r="D785" s="60">
        <v>17.86</v>
      </c>
      <c r="E785" s="61">
        <v>350.0</v>
      </c>
      <c r="F785" s="62">
        <f t="shared" si="43"/>
        <v>6251</v>
      </c>
      <c r="G785" s="46"/>
      <c r="H785" s="46"/>
      <c r="I785" s="46"/>
      <c r="J785" s="46"/>
      <c r="K785" s="46"/>
      <c r="L785" s="46"/>
      <c r="M785" s="46"/>
      <c r="N785" s="46"/>
      <c r="O785" s="46"/>
      <c r="P785" s="46"/>
      <c r="Q785" s="46"/>
      <c r="R785" s="46"/>
      <c r="S785" s="46"/>
      <c r="T785" s="46"/>
      <c r="U785" s="46"/>
      <c r="V785" s="46"/>
      <c r="W785" s="46"/>
      <c r="X785" s="46"/>
      <c r="Y785" s="46"/>
      <c r="Z785" s="46"/>
    </row>
    <row r="786" ht="14.25" customHeight="1">
      <c r="A786" s="57">
        <v>4.7131609E7</v>
      </c>
      <c r="B786" s="58" t="str">
        <f t="array" ref="B786">IFERROR(INDEX(UNSPSCDes,MATCH(INDIRECT(ADDRESS(ROW(),COLUMN()-1,4)),UNSPSCCode,0)),"")</f>
        <v>Manijas de escobas o traperos</v>
      </c>
      <c r="C786" s="59" t="s">
        <v>80</v>
      </c>
      <c r="D786" s="60">
        <v>31.24</v>
      </c>
      <c r="E786" s="61">
        <v>200.0</v>
      </c>
      <c r="F786" s="62">
        <f t="shared" si="43"/>
        <v>6248</v>
      </c>
      <c r="G786" s="46"/>
      <c r="H786" s="46"/>
      <c r="I786" s="46"/>
      <c r="J786" s="46"/>
      <c r="K786" s="46"/>
      <c r="L786" s="46"/>
      <c r="M786" s="46"/>
      <c r="N786" s="46"/>
      <c r="O786" s="46"/>
      <c r="P786" s="46"/>
      <c r="Q786" s="46"/>
      <c r="R786" s="46"/>
      <c r="S786" s="46"/>
      <c r="T786" s="46"/>
      <c r="U786" s="46"/>
      <c r="V786" s="46"/>
      <c r="W786" s="46"/>
      <c r="X786" s="46"/>
      <c r="Y786" s="46"/>
      <c r="Z786" s="46"/>
    </row>
    <row r="787" ht="14.25" customHeight="1">
      <c r="A787" s="57"/>
      <c r="B787" s="58"/>
      <c r="C787" s="59"/>
      <c r="D787" s="60"/>
      <c r="E787" s="61" t="s">
        <v>84</v>
      </c>
      <c r="F787" s="62">
        <f>SUM(F779:F786)</f>
        <v>50000</v>
      </c>
      <c r="G787" s="46"/>
      <c r="H787" s="46" t="str">
        <f>C772</f>
        <v>Bienes</v>
      </c>
      <c r="I787" s="46" t="str">
        <f>E772</f>
        <v>Sí</v>
      </c>
      <c r="J787" s="46" t="str">
        <f>D772</f>
        <v>Compras Menores</v>
      </c>
      <c r="K787" s="46"/>
      <c r="L787" s="46"/>
      <c r="M787" s="46"/>
      <c r="N787" s="46"/>
      <c r="O787" s="46"/>
      <c r="P787" s="46"/>
      <c r="Q787" s="46"/>
      <c r="R787" s="46"/>
      <c r="S787" s="46"/>
      <c r="T787" s="46"/>
      <c r="U787" s="46"/>
      <c r="V787" s="46"/>
      <c r="W787" s="46"/>
      <c r="X787" s="46"/>
      <c r="Y787" s="46"/>
      <c r="Z787" s="46"/>
    </row>
    <row r="788" ht="14.25" customHeight="1">
      <c r="A788" s="46"/>
      <c r="B788" s="46"/>
      <c r="C788" s="46"/>
      <c r="D788" s="46"/>
      <c r="E788" s="46"/>
      <c r="F788" s="46"/>
      <c r="G788" s="46"/>
      <c r="H788" s="46"/>
      <c r="I788" s="46"/>
      <c r="J788" s="46"/>
      <c r="K788" s="46"/>
      <c r="L788" s="46"/>
      <c r="M788" s="46"/>
      <c r="N788" s="46"/>
      <c r="O788" s="46"/>
      <c r="P788" s="46"/>
      <c r="Q788" s="46"/>
      <c r="R788" s="46"/>
      <c r="S788" s="46"/>
      <c r="T788" s="46"/>
      <c r="U788" s="46"/>
      <c r="V788" s="46"/>
      <c r="W788" s="46"/>
      <c r="X788" s="46"/>
      <c r="Y788" s="46"/>
      <c r="Z788" s="46"/>
    </row>
    <row r="789" ht="14.25" customHeight="1">
      <c r="A789" s="47" t="s">
        <v>50</v>
      </c>
      <c r="B789" s="47" t="s">
        <v>51</v>
      </c>
      <c r="C789" s="47" t="s">
        <v>52</v>
      </c>
      <c r="D789" s="47" t="s">
        <v>53</v>
      </c>
      <c r="E789" s="47" t="s">
        <v>54</v>
      </c>
      <c r="F789" s="47" t="s">
        <v>55</v>
      </c>
      <c r="G789" s="46"/>
      <c r="H789" s="46"/>
      <c r="I789" s="46"/>
      <c r="J789" s="46"/>
      <c r="K789" s="46"/>
      <c r="L789" s="46"/>
      <c r="M789" s="46"/>
      <c r="N789" s="46"/>
      <c r="O789" s="46"/>
      <c r="P789" s="46"/>
      <c r="Q789" s="46"/>
      <c r="R789" s="46"/>
      <c r="S789" s="46"/>
      <c r="T789" s="46"/>
      <c r="U789" s="46"/>
      <c r="V789" s="46"/>
      <c r="W789" s="46"/>
      <c r="X789" s="46"/>
      <c r="Y789" s="46"/>
      <c r="Z789" s="46"/>
    </row>
    <row r="790" ht="14.25" customHeight="1">
      <c r="A790" s="48" t="s">
        <v>176</v>
      </c>
      <c r="B790" s="48" t="s">
        <v>177</v>
      </c>
      <c r="C790" s="48" t="s">
        <v>58</v>
      </c>
      <c r="D790" s="48" t="s">
        <v>59</v>
      </c>
      <c r="E790" s="48" t="s">
        <v>94</v>
      </c>
      <c r="F790" s="49"/>
      <c r="G790" s="46"/>
      <c r="H790" s="46"/>
      <c r="I790" s="46"/>
      <c r="J790" s="46"/>
      <c r="K790" s="46"/>
      <c r="L790" s="46"/>
      <c r="M790" s="46"/>
      <c r="N790" s="46"/>
      <c r="O790" s="46"/>
      <c r="P790" s="46"/>
      <c r="Q790" s="46"/>
      <c r="R790" s="46"/>
      <c r="S790" s="46"/>
      <c r="T790" s="46"/>
      <c r="U790" s="46"/>
      <c r="V790" s="46"/>
      <c r="W790" s="46"/>
      <c r="X790" s="46"/>
      <c r="Y790" s="46"/>
      <c r="Z790" s="46"/>
    </row>
    <row r="791" ht="14.25" customHeight="1">
      <c r="A791" s="50" t="s">
        <v>61</v>
      </c>
      <c r="B791" s="51" t="s">
        <v>62</v>
      </c>
      <c r="C791" s="52">
        <v>46305.0</v>
      </c>
      <c r="D791" s="50" t="s">
        <v>63</v>
      </c>
      <c r="E791" s="51" t="s">
        <v>64</v>
      </c>
      <c r="F791" s="53" t="s">
        <v>65</v>
      </c>
      <c r="G791" s="46"/>
      <c r="H791" s="46"/>
      <c r="I791" s="46"/>
      <c r="J791" s="46"/>
      <c r="K791" s="46"/>
      <c r="L791" s="46"/>
      <c r="M791" s="46"/>
      <c r="N791" s="46"/>
      <c r="O791" s="46"/>
      <c r="P791" s="46"/>
      <c r="Q791" s="46"/>
      <c r="R791" s="46"/>
      <c r="S791" s="46"/>
      <c r="T791" s="46"/>
      <c r="U791" s="46"/>
      <c r="V791" s="46"/>
      <c r="W791" s="46"/>
      <c r="X791" s="46"/>
      <c r="Y791" s="46"/>
      <c r="Z791" s="46"/>
    </row>
    <row r="792" ht="14.25" customHeight="1">
      <c r="A792" s="54"/>
      <c r="B792" s="51" t="s">
        <v>66</v>
      </c>
      <c r="C792" s="49">
        <f>IF(C791="","",IF(AND(MONTH(C791)&gt;=1,MONTH(C791)&lt;=3),1,IF(AND(MONTH(C791)&gt;=4,MONTH(C791)&lt;=6),2,IF(AND(MONTH(C791)&gt;=7,MONTH(C791)&lt;=9),3,4))))</f>
        <v>4</v>
      </c>
      <c r="D792" s="54"/>
      <c r="E792" s="51" t="s">
        <v>67</v>
      </c>
      <c r="F792" s="53" t="s">
        <v>68</v>
      </c>
      <c r="G792" s="46"/>
      <c r="H792" s="46"/>
      <c r="I792" s="46"/>
      <c r="J792" s="46"/>
      <c r="K792" s="46"/>
      <c r="L792" s="46"/>
      <c r="M792" s="46"/>
      <c r="N792" s="46"/>
      <c r="O792" s="46"/>
      <c r="P792" s="46"/>
      <c r="Q792" s="46"/>
      <c r="R792" s="46"/>
      <c r="S792" s="46"/>
      <c r="T792" s="46"/>
      <c r="U792" s="46"/>
      <c r="V792" s="46"/>
      <c r="W792" s="46"/>
      <c r="X792" s="46"/>
      <c r="Y792" s="46"/>
      <c r="Z792" s="46"/>
    </row>
    <row r="793" ht="14.25" customHeight="1">
      <c r="A793" s="54"/>
      <c r="B793" s="51" t="s">
        <v>69</v>
      </c>
      <c r="C793" s="52">
        <v>46315.0</v>
      </c>
      <c r="D793" s="54"/>
      <c r="E793" s="51" t="s">
        <v>70</v>
      </c>
      <c r="F793" s="53" t="s">
        <v>71</v>
      </c>
      <c r="G793" s="46"/>
      <c r="H793" s="46"/>
      <c r="I793" s="46"/>
      <c r="J793" s="46"/>
      <c r="K793" s="46"/>
      <c r="L793" s="46"/>
      <c r="M793" s="46"/>
      <c r="N793" s="46"/>
      <c r="O793" s="46"/>
      <c r="P793" s="46"/>
      <c r="Q793" s="46"/>
      <c r="R793" s="46"/>
      <c r="S793" s="46"/>
      <c r="T793" s="46"/>
      <c r="U793" s="46"/>
      <c r="V793" s="46"/>
      <c r="W793" s="46"/>
      <c r="X793" s="46"/>
      <c r="Y793" s="46"/>
      <c r="Z793" s="46"/>
    </row>
    <row r="794" ht="14.25" customHeight="1">
      <c r="A794" s="55"/>
      <c r="B794" s="51" t="s">
        <v>66</v>
      </c>
      <c r="C794" s="49">
        <f>IF(C793="","",IF(AND(MONTH(C793)&gt;=1,MONTH(C793)&lt;=3),1,IF(AND(MONTH(C793)&gt;=4,MONTH(C793)&lt;=6),2,IF(AND(MONTH(C793)&gt;=7,MONTH(C793)&lt;=9),3,4))))</f>
        <v>4</v>
      </c>
      <c r="D794" s="55"/>
      <c r="E794" s="51" t="s">
        <v>72</v>
      </c>
      <c r="F794" s="53" t="s">
        <v>73</v>
      </c>
      <c r="G794" s="46"/>
      <c r="H794" s="46"/>
      <c r="I794" s="46"/>
      <c r="J794" s="46"/>
      <c r="K794" s="46"/>
      <c r="L794" s="46"/>
      <c r="M794" s="46"/>
      <c r="N794" s="46"/>
      <c r="O794" s="46"/>
      <c r="P794" s="46"/>
      <c r="Q794" s="46"/>
      <c r="R794" s="46"/>
      <c r="S794" s="46"/>
      <c r="T794" s="46"/>
      <c r="U794" s="46"/>
      <c r="V794" s="46"/>
      <c r="W794" s="46"/>
      <c r="X794" s="46"/>
      <c r="Y794" s="46"/>
      <c r="Z794" s="46"/>
    </row>
    <row r="795" ht="14.25" customHeight="1">
      <c r="A795" s="46"/>
      <c r="B795" s="46"/>
      <c r="C795" s="46"/>
      <c r="D795" s="46"/>
      <c r="E795" s="46"/>
      <c r="F795" s="46"/>
      <c r="G795" s="46"/>
      <c r="H795" s="46"/>
      <c r="I795" s="46"/>
      <c r="J795" s="46"/>
      <c r="K795" s="46"/>
      <c r="L795" s="46"/>
      <c r="M795" s="46"/>
      <c r="N795" s="46"/>
      <c r="O795" s="46"/>
      <c r="P795" s="46"/>
      <c r="Q795" s="46"/>
      <c r="R795" s="46"/>
      <c r="S795" s="46"/>
      <c r="T795" s="46"/>
      <c r="U795" s="46"/>
      <c r="V795" s="46"/>
      <c r="W795" s="46"/>
      <c r="X795" s="46"/>
      <c r="Y795" s="46"/>
      <c r="Z795" s="46"/>
    </row>
    <row r="796" ht="14.25" customHeight="1">
      <c r="A796" s="56" t="s">
        <v>74</v>
      </c>
      <c r="B796" s="56" t="s">
        <v>75</v>
      </c>
      <c r="C796" s="56" t="s">
        <v>76</v>
      </c>
      <c r="D796" s="56" t="s">
        <v>77</v>
      </c>
      <c r="E796" s="56" t="s">
        <v>78</v>
      </c>
      <c r="F796" s="56" t="s">
        <v>79</v>
      </c>
      <c r="G796" s="46"/>
      <c r="H796" s="46"/>
      <c r="I796" s="46"/>
      <c r="J796" s="46"/>
      <c r="K796" s="46"/>
      <c r="L796" s="46"/>
      <c r="M796" s="46"/>
      <c r="N796" s="46"/>
      <c r="O796" s="46"/>
      <c r="P796" s="46"/>
      <c r="Q796" s="46"/>
      <c r="R796" s="46"/>
      <c r="S796" s="46"/>
      <c r="T796" s="46"/>
      <c r="U796" s="46"/>
      <c r="V796" s="46"/>
      <c r="W796" s="46"/>
      <c r="X796" s="46"/>
      <c r="Y796" s="46"/>
      <c r="Z796" s="46"/>
    </row>
    <row r="797" ht="14.25" customHeight="1">
      <c r="A797" s="57">
        <v>4.7131803E7</v>
      </c>
      <c r="B797" s="58" t="str">
        <f t="array" ref="B797">IFERROR(INDEX(UNSPSCDes,MATCH(INDIRECT(ADDRESS(ROW(),COLUMN()-1,4)),UNSPSCCode,0)),"")</f>
        <v>Desinfectantes para uso doméstico</v>
      </c>
      <c r="C797" s="59" t="s">
        <v>113</v>
      </c>
      <c r="D797" s="60">
        <v>15.63</v>
      </c>
      <c r="E797" s="61">
        <v>400.0</v>
      </c>
      <c r="F797" s="62">
        <f t="shared" ref="F797:F804" si="44">INDIRECT(ADDRESS(ROW(),COLUMN()-2,4))*INDIRECT(ADDRESS(ROW(),COLUMN()-1,4))</f>
        <v>6252</v>
      </c>
      <c r="G797" s="46"/>
      <c r="H797" s="46"/>
      <c r="I797" s="46"/>
      <c r="J797" s="46"/>
      <c r="K797" s="46"/>
      <c r="L797" s="46"/>
      <c r="M797" s="46"/>
      <c r="N797" s="46"/>
      <c r="O797" s="46"/>
      <c r="P797" s="46"/>
      <c r="Q797" s="46"/>
      <c r="R797" s="46"/>
      <c r="S797" s="46"/>
      <c r="T797" s="46"/>
      <c r="U797" s="46"/>
      <c r="V797" s="46"/>
      <c r="W797" s="46"/>
      <c r="X797" s="46"/>
      <c r="Y797" s="46"/>
      <c r="Z797" s="46"/>
    </row>
    <row r="798" ht="14.25" customHeight="1">
      <c r="A798" s="57">
        <v>5.3131608E7</v>
      </c>
      <c r="B798" s="58" t="str">
        <f t="array" ref="B798">IFERROR(INDEX(UNSPSCDes,MATCH(INDIRECT(ADDRESS(ROW(),COLUMN()-1,4)),UNSPSCCode,0)),"")</f>
        <v>Jabones</v>
      </c>
      <c r="C798" s="59" t="s">
        <v>80</v>
      </c>
      <c r="D798" s="60">
        <v>78.13</v>
      </c>
      <c r="E798" s="61">
        <v>80.0</v>
      </c>
      <c r="F798" s="62">
        <f t="shared" si="44"/>
        <v>6250.4</v>
      </c>
      <c r="G798" s="46"/>
      <c r="H798" s="46"/>
      <c r="I798" s="46"/>
      <c r="J798" s="46"/>
      <c r="K798" s="46"/>
      <c r="L798" s="46"/>
      <c r="M798" s="46"/>
      <c r="N798" s="46"/>
      <c r="O798" s="46"/>
      <c r="P798" s="46"/>
      <c r="Q798" s="46"/>
      <c r="R798" s="46"/>
      <c r="S798" s="46"/>
      <c r="T798" s="46"/>
      <c r="U798" s="46"/>
      <c r="V798" s="46"/>
      <c r="W798" s="46"/>
      <c r="X798" s="46"/>
      <c r="Y798" s="46"/>
      <c r="Z798" s="46"/>
    </row>
    <row r="799" ht="14.25" customHeight="1">
      <c r="A799" s="57">
        <v>4.7131604E7</v>
      </c>
      <c r="B799" s="58" t="str">
        <f t="array" ref="B799">IFERROR(INDEX(UNSPSCDes,MATCH(INDIRECT(ADDRESS(ROW(),COLUMN()-1,4)),UNSPSCCode,0)),"")</f>
        <v>Escobas</v>
      </c>
      <c r="C799" s="59" t="s">
        <v>80</v>
      </c>
      <c r="D799" s="60">
        <v>25.0</v>
      </c>
      <c r="E799" s="61">
        <v>250.0</v>
      </c>
      <c r="F799" s="62">
        <f t="shared" si="44"/>
        <v>6250</v>
      </c>
      <c r="G799" s="46"/>
      <c r="H799" s="46"/>
      <c r="I799" s="46"/>
      <c r="J799" s="46"/>
      <c r="K799" s="46"/>
      <c r="L799" s="46"/>
      <c r="M799" s="46"/>
      <c r="N799" s="46"/>
      <c r="O799" s="46"/>
      <c r="P799" s="46"/>
      <c r="Q799" s="46"/>
      <c r="R799" s="46"/>
      <c r="S799" s="46"/>
      <c r="T799" s="46"/>
      <c r="U799" s="46"/>
      <c r="V799" s="46"/>
      <c r="W799" s="46"/>
      <c r="X799" s="46"/>
      <c r="Y799" s="46"/>
      <c r="Z799" s="46"/>
    </row>
    <row r="800" ht="14.25" customHeight="1">
      <c r="A800" s="57">
        <v>4.7131611E7</v>
      </c>
      <c r="B800" s="58" t="str">
        <f t="array" ref="B800">IFERROR(INDEX(UNSPSCDes,MATCH(INDIRECT(ADDRESS(ROW(),COLUMN()-1,4)),UNSPSCCode,0)),"")</f>
        <v>Recogedor de basura</v>
      </c>
      <c r="C800" s="59" t="s">
        <v>80</v>
      </c>
      <c r="D800" s="60">
        <v>20.83</v>
      </c>
      <c r="E800" s="61">
        <v>300.0</v>
      </c>
      <c r="F800" s="62">
        <f t="shared" si="44"/>
        <v>6249</v>
      </c>
      <c r="G800" s="46"/>
      <c r="H800" s="46"/>
      <c r="I800" s="46"/>
      <c r="J800" s="46"/>
      <c r="K800" s="46"/>
      <c r="L800" s="46"/>
      <c r="M800" s="46"/>
      <c r="N800" s="46"/>
      <c r="O800" s="46"/>
      <c r="P800" s="46"/>
      <c r="Q800" s="46"/>
      <c r="R800" s="46"/>
      <c r="S800" s="46"/>
      <c r="T800" s="46"/>
      <c r="U800" s="46"/>
      <c r="V800" s="46"/>
      <c r="W800" s="46"/>
      <c r="X800" s="46"/>
      <c r="Y800" s="46"/>
      <c r="Z800" s="46"/>
    </row>
    <row r="801" ht="14.25" customHeight="1">
      <c r="A801" s="57">
        <v>4.7131502E7</v>
      </c>
      <c r="B801" s="58" t="str">
        <f t="array" ref="B801">IFERROR(INDEX(UNSPSCDes,MATCH(INDIRECT(ADDRESS(ROW(),COLUMN()-1,4)),UNSPSCCode,0)),"")</f>
        <v>Pañitos o toallas para limpiar</v>
      </c>
      <c r="C801" s="59" t="s">
        <v>82</v>
      </c>
      <c r="D801" s="60">
        <v>34.72</v>
      </c>
      <c r="E801" s="61">
        <v>180.0</v>
      </c>
      <c r="F801" s="62">
        <f t="shared" si="44"/>
        <v>6249.6</v>
      </c>
      <c r="G801" s="46"/>
      <c r="H801" s="46"/>
      <c r="I801" s="46"/>
      <c r="J801" s="46"/>
      <c r="K801" s="46"/>
      <c r="L801" s="46"/>
      <c r="M801" s="46"/>
      <c r="N801" s="46"/>
      <c r="O801" s="46"/>
      <c r="P801" s="46"/>
      <c r="Q801" s="46"/>
      <c r="R801" s="46"/>
      <c r="S801" s="46"/>
      <c r="T801" s="46"/>
      <c r="U801" s="46"/>
      <c r="V801" s="46"/>
      <c r="W801" s="46"/>
      <c r="X801" s="46"/>
      <c r="Y801" s="46"/>
      <c r="Z801" s="46"/>
    </row>
    <row r="802" ht="14.25" customHeight="1">
      <c r="A802" s="57">
        <v>1.4111703E7</v>
      </c>
      <c r="B802" s="58" t="str">
        <f t="array" ref="B802">IFERROR(INDEX(UNSPSCDes,MATCH(INDIRECT(ADDRESS(ROW(),COLUMN()-1,4)),UNSPSCCode,0)),"")</f>
        <v>Toallas de papel</v>
      </c>
      <c r="C802" s="59" t="s">
        <v>82</v>
      </c>
      <c r="D802" s="60">
        <v>31.25</v>
      </c>
      <c r="E802" s="61">
        <v>200.0</v>
      </c>
      <c r="F802" s="62">
        <f t="shared" si="44"/>
        <v>6250</v>
      </c>
      <c r="G802" s="46"/>
      <c r="H802" s="46"/>
      <c r="I802" s="46"/>
      <c r="J802" s="46"/>
      <c r="K802" s="46"/>
      <c r="L802" s="46"/>
      <c r="M802" s="46"/>
      <c r="N802" s="46"/>
      <c r="O802" s="46"/>
      <c r="P802" s="46"/>
      <c r="Q802" s="46"/>
      <c r="R802" s="46"/>
      <c r="S802" s="46"/>
      <c r="T802" s="46"/>
      <c r="U802" s="46"/>
      <c r="V802" s="46"/>
      <c r="W802" s="46"/>
      <c r="X802" s="46"/>
      <c r="Y802" s="46"/>
      <c r="Z802" s="46"/>
    </row>
    <row r="803" ht="14.25" customHeight="1">
      <c r="A803" s="57">
        <v>4.7121804E7</v>
      </c>
      <c r="B803" s="58" t="str">
        <f t="array" ref="B803">IFERROR(INDEX(UNSPSCDes,MATCH(INDIRECT(ADDRESS(ROW(),COLUMN()-1,4)),UNSPSCCode,0)),"")</f>
        <v>Baldes para limpieza</v>
      </c>
      <c r="C803" s="59" t="s">
        <v>80</v>
      </c>
      <c r="D803" s="60">
        <v>17.86</v>
      </c>
      <c r="E803" s="61">
        <v>350.0</v>
      </c>
      <c r="F803" s="62">
        <f t="shared" si="44"/>
        <v>6251</v>
      </c>
      <c r="G803" s="46"/>
      <c r="H803" s="46"/>
      <c r="I803" s="46"/>
      <c r="J803" s="46"/>
      <c r="K803" s="46"/>
      <c r="L803" s="46"/>
      <c r="M803" s="46"/>
      <c r="N803" s="46"/>
      <c r="O803" s="46"/>
      <c r="P803" s="46"/>
      <c r="Q803" s="46"/>
      <c r="R803" s="46"/>
      <c r="S803" s="46"/>
      <c r="T803" s="46"/>
      <c r="U803" s="46"/>
      <c r="V803" s="46"/>
      <c r="W803" s="46"/>
      <c r="X803" s="46"/>
      <c r="Y803" s="46"/>
      <c r="Z803" s="46"/>
    </row>
    <row r="804" ht="14.25" customHeight="1">
      <c r="A804" s="57">
        <v>4.7131609E7</v>
      </c>
      <c r="B804" s="58" t="str">
        <f t="array" ref="B804">IFERROR(INDEX(UNSPSCDes,MATCH(INDIRECT(ADDRESS(ROW(),COLUMN()-1,4)),UNSPSCCode,0)),"")</f>
        <v>Manijas de escobas o traperos</v>
      </c>
      <c r="C804" s="59" t="s">
        <v>80</v>
      </c>
      <c r="D804" s="60">
        <v>31.24</v>
      </c>
      <c r="E804" s="61">
        <v>200.0</v>
      </c>
      <c r="F804" s="62">
        <f t="shared" si="44"/>
        <v>6248</v>
      </c>
      <c r="G804" s="46"/>
      <c r="H804" s="46"/>
      <c r="I804" s="46"/>
      <c r="J804" s="46"/>
      <c r="K804" s="46"/>
      <c r="L804" s="46"/>
      <c r="M804" s="46"/>
      <c r="N804" s="46"/>
      <c r="O804" s="46"/>
      <c r="P804" s="46"/>
      <c r="Q804" s="46"/>
      <c r="R804" s="46"/>
      <c r="S804" s="46"/>
      <c r="T804" s="46"/>
      <c r="U804" s="46"/>
      <c r="V804" s="46"/>
      <c r="W804" s="46"/>
      <c r="X804" s="46"/>
      <c r="Y804" s="46"/>
      <c r="Z804" s="46"/>
    </row>
    <row r="805" ht="14.25" customHeight="1">
      <c r="A805" s="57"/>
      <c r="B805" s="58"/>
      <c r="C805" s="59"/>
      <c r="D805" s="60"/>
      <c r="E805" s="61" t="s">
        <v>84</v>
      </c>
      <c r="F805" s="62">
        <f>SUM(F797:F804)</f>
        <v>50000</v>
      </c>
      <c r="G805" s="46"/>
      <c r="H805" s="46" t="str">
        <f>C790</f>
        <v>Bienes</v>
      </c>
      <c r="I805" s="46" t="str">
        <f>E790</f>
        <v>Sí</v>
      </c>
      <c r="J805" s="46" t="str">
        <f>D790</f>
        <v>Compras Menores</v>
      </c>
      <c r="K805" s="46"/>
      <c r="L805" s="46"/>
      <c r="M805" s="46"/>
      <c r="N805" s="46"/>
      <c r="O805" s="46"/>
      <c r="P805" s="46"/>
      <c r="Q805" s="46"/>
      <c r="R805" s="46"/>
      <c r="S805" s="46"/>
      <c r="T805" s="46"/>
      <c r="U805" s="46"/>
      <c r="V805" s="46"/>
      <c r="W805" s="46"/>
      <c r="X805" s="46"/>
      <c r="Y805" s="46"/>
      <c r="Z805" s="46"/>
    </row>
    <row r="806" ht="14.25" customHeight="1">
      <c r="A806" s="46"/>
      <c r="B806" s="46"/>
      <c r="C806" s="46"/>
      <c r="D806" s="46"/>
      <c r="E806" s="46"/>
      <c r="F806" s="46"/>
      <c r="G806" s="46"/>
      <c r="H806" s="46"/>
      <c r="I806" s="46"/>
      <c r="J806" s="46"/>
      <c r="K806" s="46"/>
      <c r="L806" s="46"/>
      <c r="M806" s="46"/>
      <c r="N806" s="46"/>
      <c r="O806" s="46"/>
      <c r="P806" s="46"/>
      <c r="Q806" s="46"/>
      <c r="R806" s="46"/>
      <c r="S806" s="46"/>
      <c r="T806" s="46"/>
      <c r="U806" s="46"/>
      <c r="V806" s="46"/>
      <c r="W806" s="46"/>
      <c r="X806" s="46"/>
      <c r="Y806" s="46"/>
      <c r="Z806" s="46"/>
    </row>
    <row r="807" ht="14.25" customHeight="1">
      <c r="A807" s="47" t="s">
        <v>50</v>
      </c>
      <c r="B807" s="47" t="s">
        <v>51</v>
      </c>
      <c r="C807" s="47" t="s">
        <v>52</v>
      </c>
      <c r="D807" s="47" t="s">
        <v>53</v>
      </c>
      <c r="E807" s="47" t="s">
        <v>54</v>
      </c>
      <c r="F807" s="47" t="s">
        <v>55</v>
      </c>
      <c r="G807" s="46"/>
      <c r="H807" s="46"/>
      <c r="I807" s="46"/>
      <c r="J807" s="46"/>
      <c r="K807" s="46"/>
      <c r="L807" s="46"/>
      <c r="M807" s="46"/>
      <c r="N807" s="46"/>
      <c r="O807" s="46"/>
      <c r="P807" s="46"/>
      <c r="Q807" s="46"/>
      <c r="R807" s="46"/>
      <c r="S807" s="46"/>
      <c r="T807" s="46"/>
      <c r="U807" s="46"/>
      <c r="V807" s="46"/>
      <c r="W807" s="46"/>
      <c r="X807" s="46"/>
      <c r="Y807" s="46"/>
      <c r="Z807" s="46"/>
    </row>
    <row r="808" ht="14.25" customHeight="1">
      <c r="A808" s="48" t="s">
        <v>178</v>
      </c>
      <c r="B808" s="48" t="s">
        <v>179</v>
      </c>
      <c r="C808" s="48" t="s">
        <v>58</v>
      </c>
      <c r="D808" s="48" t="s">
        <v>59</v>
      </c>
      <c r="E808" s="48" t="s">
        <v>94</v>
      </c>
      <c r="F808" s="49"/>
      <c r="G808" s="46"/>
      <c r="H808" s="46"/>
      <c r="I808" s="46"/>
      <c r="J808" s="46"/>
      <c r="K808" s="46"/>
      <c r="L808" s="46"/>
      <c r="M808" s="46"/>
      <c r="N808" s="46"/>
      <c r="O808" s="46"/>
      <c r="P808" s="46"/>
      <c r="Q808" s="46"/>
      <c r="R808" s="46"/>
      <c r="S808" s="46"/>
      <c r="T808" s="46"/>
      <c r="U808" s="46"/>
      <c r="V808" s="46"/>
      <c r="W808" s="46"/>
      <c r="X808" s="46"/>
      <c r="Y808" s="46"/>
      <c r="Z808" s="46"/>
    </row>
    <row r="809" ht="14.25" customHeight="1">
      <c r="A809" s="50" t="s">
        <v>61</v>
      </c>
      <c r="B809" s="51" t="s">
        <v>62</v>
      </c>
      <c r="C809" s="52">
        <v>46063.0</v>
      </c>
      <c r="D809" s="50" t="s">
        <v>63</v>
      </c>
      <c r="E809" s="51" t="s">
        <v>64</v>
      </c>
      <c r="F809" s="53" t="s">
        <v>65</v>
      </c>
      <c r="G809" s="46"/>
      <c r="H809" s="46"/>
      <c r="I809" s="46"/>
      <c r="J809" s="46"/>
      <c r="K809" s="46"/>
      <c r="L809" s="46"/>
      <c r="M809" s="46"/>
      <c r="N809" s="46"/>
      <c r="O809" s="46"/>
      <c r="P809" s="46"/>
      <c r="Q809" s="46"/>
      <c r="R809" s="46"/>
      <c r="S809" s="46"/>
      <c r="T809" s="46"/>
      <c r="U809" s="46"/>
      <c r="V809" s="46"/>
      <c r="W809" s="46"/>
      <c r="X809" s="46"/>
      <c r="Y809" s="46"/>
      <c r="Z809" s="46"/>
    </row>
    <row r="810" ht="14.25" customHeight="1">
      <c r="A810" s="54"/>
      <c r="B810" s="51" t="s">
        <v>66</v>
      </c>
      <c r="C810" s="49">
        <f>IF(C809="","",IF(AND(MONTH(C809)&gt;=1,MONTH(C809)&lt;=3),1,IF(AND(MONTH(C809)&gt;=4,MONTH(C809)&lt;=6),2,IF(AND(MONTH(C809)&gt;=7,MONTH(C809)&lt;=9),3,4))))</f>
        <v>1</v>
      </c>
      <c r="D810" s="54"/>
      <c r="E810" s="51" t="s">
        <v>67</v>
      </c>
      <c r="F810" s="53" t="s">
        <v>68</v>
      </c>
      <c r="G810" s="46"/>
      <c r="H810" s="46"/>
      <c r="I810" s="46"/>
      <c r="J810" s="46"/>
      <c r="K810" s="46"/>
      <c r="L810" s="46"/>
      <c r="M810" s="46"/>
      <c r="N810" s="46"/>
      <c r="O810" s="46"/>
      <c r="P810" s="46"/>
      <c r="Q810" s="46"/>
      <c r="R810" s="46"/>
      <c r="S810" s="46"/>
      <c r="T810" s="46"/>
      <c r="U810" s="46"/>
      <c r="V810" s="46"/>
      <c r="W810" s="46"/>
      <c r="X810" s="46"/>
      <c r="Y810" s="46"/>
      <c r="Z810" s="46"/>
    </row>
    <row r="811" ht="14.25" customHeight="1">
      <c r="A811" s="54"/>
      <c r="B811" s="51" t="s">
        <v>69</v>
      </c>
      <c r="C811" s="52">
        <v>46073.0</v>
      </c>
      <c r="D811" s="54"/>
      <c r="E811" s="51" t="s">
        <v>70</v>
      </c>
      <c r="F811" s="53" t="s">
        <v>71</v>
      </c>
      <c r="G811" s="46"/>
      <c r="H811" s="46"/>
      <c r="I811" s="46"/>
      <c r="J811" s="46"/>
      <c r="K811" s="46"/>
      <c r="L811" s="46"/>
      <c r="M811" s="46"/>
      <c r="N811" s="46"/>
      <c r="O811" s="46"/>
      <c r="P811" s="46"/>
      <c r="Q811" s="46"/>
      <c r="R811" s="46"/>
      <c r="S811" s="46"/>
      <c r="T811" s="46"/>
      <c r="U811" s="46"/>
      <c r="V811" s="46"/>
      <c r="W811" s="46"/>
      <c r="X811" s="46"/>
      <c r="Y811" s="46"/>
      <c r="Z811" s="46"/>
    </row>
    <row r="812" ht="14.25" customHeight="1">
      <c r="A812" s="55"/>
      <c r="B812" s="51" t="s">
        <v>66</v>
      </c>
      <c r="C812" s="49">
        <f>IF(C811="","",IF(AND(MONTH(C811)&gt;=1,MONTH(C811)&lt;=3),1,IF(AND(MONTH(C811)&gt;=4,MONTH(C811)&lt;=6),2,IF(AND(MONTH(C811)&gt;=7,MONTH(C811)&lt;=9),3,4))))</f>
        <v>1</v>
      </c>
      <c r="D812" s="55"/>
      <c r="E812" s="51" t="s">
        <v>72</v>
      </c>
      <c r="F812" s="53" t="s">
        <v>73</v>
      </c>
      <c r="G812" s="46"/>
      <c r="H812" s="46"/>
      <c r="I812" s="46"/>
      <c r="J812" s="46"/>
      <c r="K812" s="46"/>
      <c r="L812" s="46"/>
      <c r="M812" s="46"/>
      <c r="N812" s="46"/>
      <c r="O812" s="46"/>
      <c r="P812" s="46"/>
      <c r="Q812" s="46"/>
      <c r="R812" s="46"/>
      <c r="S812" s="46"/>
      <c r="T812" s="46"/>
      <c r="U812" s="46"/>
      <c r="V812" s="46"/>
      <c r="W812" s="46"/>
      <c r="X812" s="46"/>
      <c r="Y812" s="46"/>
      <c r="Z812" s="46"/>
    </row>
    <row r="813" ht="14.25" customHeight="1">
      <c r="A813" s="46"/>
      <c r="B813" s="46"/>
      <c r="C813" s="46"/>
      <c r="D813" s="46"/>
      <c r="E813" s="46"/>
      <c r="F813" s="46"/>
      <c r="G813" s="46"/>
      <c r="H813" s="46"/>
      <c r="I813" s="46"/>
      <c r="J813" s="46"/>
      <c r="K813" s="46"/>
      <c r="L813" s="46"/>
      <c r="M813" s="46"/>
      <c r="N813" s="46"/>
      <c r="O813" s="46"/>
      <c r="P813" s="46"/>
      <c r="Q813" s="46"/>
      <c r="R813" s="46"/>
      <c r="S813" s="46"/>
      <c r="T813" s="46"/>
      <c r="U813" s="46"/>
      <c r="V813" s="46"/>
      <c r="W813" s="46"/>
      <c r="X813" s="46"/>
      <c r="Y813" s="46"/>
      <c r="Z813" s="46"/>
    </row>
    <row r="814" ht="14.25" customHeight="1">
      <c r="A814" s="56" t="s">
        <v>74</v>
      </c>
      <c r="B814" s="56" t="s">
        <v>75</v>
      </c>
      <c r="C814" s="56" t="s">
        <v>76</v>
      </c>
      <c r="D814" s="56" t="s">
        <v>77</v>
      </c>
      <c r="E814" s="56" t="s">
        <v>78</v>
      </c>
      <c r="F814" s="56" t="s">
        <v>79</v>
      </c>
      <c r="G814" s="46"/>
      <c r="H814" s="46"/>
      <c r="I814" s="46"/>
      <c r="J814" s="46"/>
      <c r="K814" s="46"/>
      <c r="L814" s="46"/>
      <c r="M814" s="46"/>
      <c r="N814" s="46"/>
      <c r="O814" s="46"/>
      <c r="P814" s="46"/>
      <c r="Q814" s="46"/>
      <c r="R814" s="46"/>
      <c r="S814" s="46"/>
      <c r="T814" s="46"/>
      <c r="U814" s="46"/>
      <c r="V814" s="46"/>
      <c r="W814" s="46"/>
      <c r="X814" s="46"/>
      <c r="Y814" s="46"/>
      <c r="Z814" s="46"/>
    </row>
    <row r="815" ht="14.25" customHeight="1">
      <c r="A815" s="57">
        <v>4.7131803E7</v>
      </c>
      <c r="B815" s="58" t="str">
        <f t="array" ref="B815">IFERROR(INDEX(UNSPSCDes,MATCH(INDIRECT(ADDRESS(ROW(),COLUMN()-1,4)),UNSPSCCode,0)),"")</f>
        <v>Desinfectantes para uso doméstico</v>
      </c>
      <c r="C815" s="59" t="s">
        <v>113</v>
      </c>
      <c r="D815" s="60">
        <v>23.45</v>
      </c>
      <c r="E815" s="61">
        <v>400.0</v>
      </c>
      <c r="F815" s="62">
        <f t="shared" ref="F815:F822" si="45">INDIRECT(ADDRESS(ROW(),COLUMN()-2,4))*INDIRECT(ADDRESS(ROW(),COLUMN()-1,4))</f>
        <v>9380</v>
      </c>
      <c r="G815" s="46"/>
      <c r="H815" s="46"/>
      <c r="I815" s="46"/>
      <c r="J815" s="46"/>
      <c r="K815" s="46"/>
      <c r="L815" s="46"/>
      <c r="M815" s="46"/>
      <c r="N815" s="46"/>
      <c r="O815" s="46"/>
      <c r="P815" s="46"/>
      <c r="Q815" s="46"/>
      <c r="R815" s="46"/>
      <c r="S815" s="46"/>
      <c r="T815" s="46"/>
      <c r="U815" s="46"/>
      <c r="V815" s="46"/>
      <c r="W815" s="46"/>
      <c r="X815" s="46"/>
      <c r="Y815" s="46"/>
      <c r="Z815" s="46"/>
    </row>
    <row r="816" ht="14.25" customHeight="1">
      <c r="A816" s="57">
        <v>5.3131608E7</v>
      </c>
      <c r="B816" s="58" t="str">
        <f t="array" ref="B816">IFERROR(INDEX(UNSPSCDes,MATCH(INDIRECT(ADDRESS(ROW(),COLUMN()-1,4)),UNSPSCCode,0)),"")</f>
        <v>Jabones</v>
      </c>
      <c r="C816" s="59" t="s">
        <v>80</v>
      </c>
      <c r="D816" s="60">
        <v>117.17</v>
      </c>
      <c r="E816" s="61">
        <v>80.0</v>
      </c>
      <c r="F816" s="62">
        <f t="shared" si="45"/>
        <v>9373.6</v>
      </c>
      <c r="G816" s="46"/>
      <c r="H816" s="46"/>
      <c r="I816" s="46"/>
      <c r="J816" s="46"/>
      <c r="K816" s="46"/>
      <c r="L816" s="46"/>
      <c r="M816" s="46"/>
      <c r="N816" s="46"/>
      <c r="O816" s="46"/>
      <c r="P816" s="46"/>
      <c r="Q816" s="46"/>
      <c r="R816" s="46"/>
      <c r="S816" s="46"/>
      <c r="T816" s="46"/>
      <c r="U816" s="46"/>
      <c r="V816" s="46"/>
      <c r="W816" s="46"/>
      <c r="X816" s="46"/>
      <c r="Y816" s="46"/>
      <c r="Z816" s="46"/>
    </row>
    <row r="817" ht="14.25" customHeight="1">
      <c r="A817" s="57">
        <v>4.7131604E7</v>
      </c>
      <c r="B817" s="58" t="str">
        <f t="array" ref="B817">IFERROR(INDEX(UNSPSCDes,MATCH(INDIRECT(ADDRESS(ROW(),COLUMN()-1,4)),UNSPSCCode,0)),"")</f>
        <v>Escobas</v>
      </c>
      <c r="C817" s="59" t="s">
        <v>80</v>
      </c>
      <c r="D817" s="60">
        <v>37.49</v>
      </c>
      <c r="E817" s="61">
        <v>250.0</v>
      </c>
      <c r="F817" s="62">
        <f t="shared" si="45"/>
        <v>9372.5</v>
      </c>
      <c r="G817" s="46"/>
      <c r="H817" s="46"/>
      <c r="I817" s="46"/>
      <c r="J817" s="46"/>
      <c r="K817" s="46"/>
      <c r="L817" s="46"/>
      <c r="M817" s="46"/>
      <c r="N817" s="46"/>
      <c r="O817" s="46"/>
      <c r="P817" s="46"/>
      <c r="Q817" s="46"/>
      <c r="R817" s="46"/>
      <c r="S817" s="46"/>
      <c r="T817" s="46"/>
      <c r="U817" s="46"/>
      <c r="V817" s="46"/>
      <c r="W817" s="46"/>
      <c r="X817" s="46"/>
      <c r="Y817" s="46"/>
      <c r="Z817" s="46"/>
    </row>
    <row r="818" ht="14.25" customHeight="1">
      <c r="A818" s="57">
        <v>4.7131611E7</v>
      </c>
      <c r="B818" s="58" t="str">
        <f t="array" ref="B818">IFERROR(INDEX(UNSPSCDes,MATCH(INDIRECT(ADDRESS(ROW(),COLUMN()-1,4)),UNSPSCCode,0)),"")</f>
        <v>Recogedor de basura</v>
      </c>
      <c r="C818" s="59" t="s">
        <v>80</v>
      </c>
      <c r="D818" s="60">
        <v>31.25</v>
      </c>
      <c r="E818" s="61">
        <v>300.0</v>
      </c>
      <c r="F818" s="62">
        <f t="shared" si="45"/>
        <v>9375</v>
      </c>
      <c r="G818" s="46"/>
      <c r="H818" s="46"/>
      <c r="I818" s="46"/>
      <c r="J818" s="46"/>
      <c r="K818" s="46"/>
      <c r="L818" s="46"/>
      <c r="M818" s="46"/>
      <c r="N818" s="46"/>
      <c r="O818" s="46"/>
      <c r="P818" s="46"/>
      <c r="Q818" s="46"/>
      <c r="R818" s="46"/>
      <c r="S818" s="46"/>
      <c r="T818" s="46"/>
      <c r="U818" s="46"/>
      <c r="V818" s="46"/>
      <c r="W818" s="46"/>
      <c r="X818" s="46"/>
      <c r="Y818" s="46"/>
      <c r="Z818" s="46"/>
    </row>
    <row r="819" ht="14.25" customHeight="1">
      <c r="A819" s="57">
        <v>4.7131502E7</v>
      </c>
      <c r="B819" s="58" t="str">
        <f t="array" ref="B819">IFERROR(INDEX(UNSPSCDes,MATCH(INDIRECT(ADDRESS(ROW(),COLUMN()-1,4)),UNSPSCCode,0)),"")</f>
        <v>Pañitos o toallas para limpiar</v>
      </c>
      <c r="C819" s="59" t="s">
        <v>82</v>
      </c>
      <c r="D819" s="60">
        <v>52.08</v>
      </c>
      <c r="E819" s="61">
        <v>180.0</v>
      </c>
      <c r="F819" s="62">
        <f t="shared" si="45"/>
        <v>9374.4</v>
      </c>
      <c r="G819" s="46"/>
      <c r="H819" s="46"/>
      <c r="I819" s="46"/>
      <c r="J819" s="46"/>
      <c r="K819" s="46"/>
      <c r="L819" s="46"/>
      <c r="M819" s="46"/>
      <c r="N819" s="46"/>
      <c r="O819" s="46"/>
      <c r="P819" s="46"/>
      <c r="Q819" s="46"/>
      <c r="R819" s="46"/>
      <c r="S819" s="46"/>
      <c r="T819" s="46"/>
      <c r="U819" s="46"/>
      <c r="V819" s="46"/>
      <c r="W819" s="46"/>
      <c r="X819" s="46"/>
      <c r="Y819" s="46"/>
      <c r="Z819" s="46"/>
    </row>
    <row r="820" ht="14.25" customHeight="1">
      <c r="A820" s="57">
        <v>1.4111703E7</v>
      </c>
      <c r="B820" s="58" t="str">
        <f t="array" ref="B820">IFERROR(INDEX(UNSPSCDes,MATCH(INDIRECT(ADDRESS(ROW(),COLUMN()-1,4)),UNSPSCCode,0)),"")</f>
        <v>Toallas de papel</v>
      </c>
      <c r="C820" s="59" t="s">
        <v>82</v>
      </c>
      <c r="D820" s="60">
        <v>46.88</v>
      </c>
      <c r="E820" s="61">
        <v>200.0</v>
      </c>
      <c r="F820" s="62">
        <f t="shared" si="45"/>
        <v>9376</v>
      </c>
      <c r="G820" s="46"/>
      <c r="H820" s="46"/>
      <c r="I820" s="46"/>
      <c r="J820" s="46"/>
      <c r="K820" s="46"/>
      <c r="L820" s="46"/>
      <c r="M820" s="46"/>
      <c r="N820" s="46"/>
      <c r="O820" s="46"/>
      <c r="P820" s="46"/>
      <c r="Q820" s="46"/>
      <c r="R820" s="46"/>
      <c r="S820" s="46"/>
      <c r="T820" s="46"/>
      <c r="U820" s="46"/>
      <c r="V820" s="46"/>
      <c r="W820" s="46"/>
      <c r="X820" s="46"/>
      <c r="Y820" s="46"/>
      <c r="Z820" s="46"/>
    </row>
    <row r="821" ht="14.25" customHeight="1">
      <c r="A821" s="57">
        <v>4.7121804E7</v>
      </c>
      <c r="B821" s="58" t="str">
        <f t="array" ref="B821">IFERROR(INDEX(UNSPSCDes,MATCH(INDIRECT(ADDRESS(ROW(),COLUMN()-1,4)),UNSPSCCode,0)),"")</f>
        <v>Baldes para limpieza</v>
      </c>
      <c r="C821" s="59" t="s">
        <v>80</v>
      </c>
      <c r="D821" s="60">
        <v>26.79</v>
      </c>
      <c r="E821" s="61">
        <v>350.0</v>
      </c>
      <c r="F821" s="62">
        <f t="shared" si="45"/>
        <v>9376.5</v>
      </c>
      <c r="G821" s="46"/>
      <c r="H821" s="46"/>
      <c r="I821" s="46"/>
      <c r="J821" s="46"/>
      <c r="K821" s="46"/>
      <c r="L821" s="46"/>
      <c r="M821" s="46"/>
      <c r="N821" s="46"/>
      <c r="O821" s="46"/>
      <c r="P821" s="46"/>
      <c r="Q821" s="46"/>
      <c r="R821" s="46"/>
      <c r="S821" s="46"/>
      <c r="T821" s="46"/>
      <c r="U821" s="46"/>
      <c r="V821" s="46"/>
      <c r="W821" s="46"/>
      <c r="X821" s="46"/>
      <c r="Y821" s="46"/>
      <c r="Z821" s="46"/>
    </row>
    <row r="822" ht="14.25" customHeight="1">
      <c r="A822" s="57">
        <v>4.7131609E7</v>
      </c>
      <c r="B822" s="58" t="str">
        <f t="array" ref="B822">IFERROR(INDEX(UNSPSCDes,MATCH(INDIRECT(ADDRESS(ROW(),COLUMN()-1,4)),UNSPSCCode,0)),"")</f>
        <v>Manijas de escobas o traperos</v>
      </c>
      <c r="C822" s="59" t="s">
        <v>80</v>
      </c>
      <c r="D822" s="60">
        <v>46.86</v>
      </c>
      <c r="E822" s="61">
        <v>200.0</v>
      </c>
      <c r="F822" s="62">
        <f t="shared" si="45"/>
        <v>9372</v>
      </c>
      <c r="G822" s="46"/>
      <c r="H822" s="46"/>
      <c r="I822" s="46"/>
      <c r="J822" s="46"/>
      <c r="K822" s="46"/>
      <c r="L822" s="46"/>
      <c r="M822" s="46"/>
      <c r="N822" s="46"/>
      <c r="O822" s="46"/>
      <c r="P822" s="46"/>
      <c r="Q822" s="46"/>
      <c r="R822" s="46"/>
      <c r="S822" s="46"/>
      <c r="T822" s="46"/>
      <c r="U822" s="46"/>
      <c r="V822" s="46"/>
      <c r="W822" s="46"/>
      <c r="X822" s="46"/>
      <c r="Y822" s="46"/>
      <c r="Z822" s="46"/>
    </row>
    <row r="823" ht="14.25" customHeight="1">
      <c r="A823" s="57"/>
      <c r="B823" s="58"/>
      <c r="C823" s="59"/>
      <c r="D823" s="60"/>
      <c r="E823" s="61" t="s">
        <v>84</v>
      </c>
      <c r="F823" s="62">
        <f>SUM(F815:F822)</f>
        <v>75000</v>
      </c>
      <c r="G823" s="46"/>
      <c r="H823" s="46" t="str">
        <f>C808</f>
        <v>Bienes</v>
      </c>
      <c r="I823" s="46" t="str">
        <f>E808</f>
        <v>Sí</v>
      </c>
      <c r="J823" s="46" t="str">
        <f>D808</f>
        <v>Compras Menores</v>
      </c>
      <c r="K823" s="46"/>
      <c r="L823" s="46"/>
      <c r="M823" s="46"/>
      <c r="N823" s="46"/>
      <c r="O823" s="46"/>
      <c r="P823" s="46"/>
      <c r="Q823" s="46"/>
      <c r="R823" s="46"/>
      <c r="S823" s="46"/>
      <c r="T823" s="46"/>
      <c r="U823" s="46"/>
      <c r="V823" s="46"/>
      <c r="W823" s="46"/>
      <c r="X823" s="46"/>
      <c r="Y823" s="46"/>
      <c r="Z823" s="46"/>
    </row>
    <row r="824" ht="14.25" customHeight="1">
      <c r="A824" s="46"/>
      <c r="B824" s="46"/>
      <c r="C824" s="46"/>
      <c r="D824" s="46"/>
      <c r="E824" s="46"/>
      <c r="F824" s="46"/>
      <c r="G824" s="46"/>
      <c r="H824" s="46"/>
      <c r="I824" s="46"/>
      <c r="J824" s="46"/>
      <c r="K824" s="46"/>
      <c r="L824" s="46"/>
      <c r="M824" s="46"/>
      <c r="N824" s="46"/>
      <c r="O824" s="46"/>
      <c r="P824" s="46"/>
      <c r="Q824" s="46"/>
      <c r="R824" s="46"/>
      <c r="S824" s="46"/>
      <c r="T824" s="46"/>
      <c r="U824" s="46"/>
      <c r="V824" s="46"/>
      <c r="W824" s="46"/>
      <c r="X824" s="46"/>
      <c r="Y824" s="46"/>
      <c r="Z824" s="46"/>
    </row>
    <row r="825" ht="14.25" customHeight="1">
      <c r="A825" s="47" t="s">
        <v>50</v>
      </c>
      <c r="B825" s="47" t="s">
        <v>51</v>
      </c>
      <c r="C825" s="47" t="s">
        <v>52</v>
      </c>
      <c r="D825" s="47" t="s">
        <v>53</v>
      </c>
      <c r="E825" s="47" t="s">
        <v>54</v>
      </c>
      <c r="F825" s="47" t="s">
        <v>55</v>
      </c>
      <c r="G825" s="46"/>
      <c r="H825" s="46"/>
      <c r="I825" s="46"/>
      <c r="J825" s="46"/>
      <c r="K825" s="46"/>
      <c r="L825" s="46"/>
      <c r="M825" s="46"/>
      <c r="N825" s="46"/>
      <c r="O825" s="46"/>
      <c r="P825" s="46"/>
      <c r="Q825" s="46"/>
      <c r="R825" s="46"/>
      <c r="S825" s="46"/>
      <c r="T825" s="46"/>
      <c r="U825" s="46"/>
      <c r="V825" s="46"/>
      <c r="W825" s="46"/>
      <c r="X825" s="46"/>
      <c r="Y825" s="46"/>
      <c r="Z825" s="46"/>
    </row>
    <row r="826" ht="14.25" customHeight="1">
      <c r="A826" s="48" t="s">
        <v>180</v>
      </c>
      <c r="B826" s="48" t="s">
        <v>181</v>
      </c>
      <c r="C826" s="48" t="s">
        <v>58</v>
      </c>
      <c r="D826" s="48" t="s">
        <v>59</v>
      </c>
      <c r="E826" s="48" t="s">
        <v>94</v>
      </c>
      <c r="F826" s="49"/>
      <c r="G826" s="46"/>
      <c r="H826" s="46"/>
      <c r="I826" s="46"/>
      <c r="J826" s="46"/>
      <c r="K826" s="46"/>
      <c r="L826" s="46"/>
      <c r="M826" s="46"/>
      <c r="N826" s="46"/>
      <c r="O826" s="46"/>
      <c r="P826" s="46"/>
      <c r="Q826" s="46"/>
      <c r="R826" s="46"/>
      <c r="S826" s="46"/>
      <c r="T826" s="46"/>
      <c r="U826" s="46"/>
      <c r="V826" s="46"/>
      <c r="W826" s="46"/>
      <c r="X826" s="46"/>
      <c r="Y826" s="46"/>
      <c r="Z826" s="46"/>
    </row>
    <row r="827" ht="14.25" customHeight="1">
      <c r="A827" s="50" t="s">
        <v>61</v>
      </c>
      <c r="B827" s="51" t="s">
        <v>62</v>
      </c>
      <c r="C827" s="52">
        <v>46122.0</v>
      </c>
      <c r="D827" s="50" t="s">
        <v>63</v>
      </c>
      <c r="E827" s="51" t="s">
        <v>64</v>
      </c>
      <c r="F827" s="53" t="s">
        <v>65</v>
      </c>
      <c r="G827" s="46"/>
      <c r="H827" s="46"/>
      <c r="I827" s="46"/>
      <c r="J827" s="46"/>
      <c r="K827" s="46"/>
      <c r="L827" s="46"/>
      <c r="M827" s="46"/>
      <c r="N827" s="46"/>
      <c r="O827" s="46"/>
      <c r="P827" s="46"/>
      <c r="Q827" s="46"/>
      <c r="R827" s="46"/>
      <c r="S827" s="46"/>
      <c r="T827" s="46"/>
      <c r="U827" s="46"/>
      <c r="V827" s="46"/>
      <c r="W827" s="46"/>
      <c r="X827" s="46"/>
      <c r="Y827" s="46"/>
      <c r="Z827" s="46"/>
    </row>
    <row r="828" ht="14.25" customHeight="1">
      <c r="A828" s="54"/>
      <c r="B828" s="51" t="s">
        <v>66</v>
      </c>
      <c r="C828" s="49">
        <f>IF(C827="","",IF(AND(MONTH(C827)&gt;=1,MONTH(C827)&lt;=3),1,IF(AND(MONTH(C827)&gt;=4,MONTH(C827)&lt;=6),2,IF(AND(MONTH(C827)&gt;=7,MONTH(C827)&lt;=9),3,4))))</f>
        <v>2</v>
      </c>
      <c r="D828" s="54"/>
      <c r="E828" s="51" t="s">
        <v>67</v>
      </c>
      <c r="F828" s="53" t="s">
        <v>68</v>
      </c>
      <c r="G828" s="46"/>
      <c r="H828" s="46"/>
      <c r="I828" s="46"/>
      <c r="J828" s="46"/>
      <c r="K828" s="46"/>
      <c r="L828" s="46"/>
      <c r="M828" s="46"/>
      <c r="N828" s="46"/>
      <c r="O828" s="46"/>
      <c r="P828" s="46"/>
      <c r="Q828" s="46"/>
      <c r="R828" s="46"/>
      <c r="S828" s="46"/>
      <c r="T828" s="46"/>
      <c r="U828" s="46"/>
      <c r="V828" s="46"/>
      <c r="W828" s="46"/>
      <c r="X828" s="46"/>
      <c r="Y828" s="46"/>
      <c r="Z828" s="46"/>
    </row>
    <row r="829" ht="14.25" customHeight="1">
      <c r="A829" s="54"/>
      <c r="B829" s="51" t="s">
        <v>69</v>
      </c>
      <c r="C829" s="52">
        <v>46132.0</v>
      </c>
      <c r="D829" s="54"/>
      <c r="E829" s="51" t="s">
        <v>70</v>
      </c>
      <c r="F829" s="53" t="s">
        <v>71</v>
      </c>
      <c r="G829" s="46"/>
      <c r="H829" s="46"/>
      <c r="I829" s="46"/>
      <c r="J829" s="46"/>
      <c r="K829" s="46"/>
      <c r="L829" s="46"/>
      <c r="M829" s="46"/>
      <c r="N829" s="46"/>
      <c r="O829" s="46"/>
      <c r="P829" s="46"/>
      <c r="Q829" s="46"/>
      <c r="R829" s="46"/>
      <c r="S829" s="46"/>
      <c r="T829" s="46"/>
      <c r="U829" s="46"/>
      <c r="V829" s="46"/>
      <c r="W829" s="46"/>
      <c r="X829" s="46"/>
      <c r="Y829" s="46"/>
      <c r="Z829" s="46"/>
    </row>
    <row r="830" ht="14.25" customHeight="1">
      <c r="A830" s="55"/>
      <c r="B830" s="51" t="s">
        <v>66</v>
      </c>
      <c r="C830" s="49">
        <f>IF(C829="","",IF(AND(MONTH(C829)&gt;=1,MONTH(C829)&lt;=3),1,IF(AND(MONTH(C829)&gt;=4,MONTH(C829)&lt;=6),2,IF(AND(MONTH(C829)&gt;=7,MONTH(C829)&lt;=9),3,4))))</f>
        <v>2</v>
      </c>
      <c r="D830" s="55"/>
      <c r="E830" s="51" t="s">
        <v>72</v>
      </c>
      <c r="F830" s="53" t="s">
        <v>73</v>
      </c>
      <c r="G830" s="46"/>
      <c r="H830" s="46"/>
      <c r="I830" s="46"/>
      <c r="J830" s="46"/>
      <c r="K830" s="46"/>
      <c r="L830" s="46"/>
      <c r="M830" s="46"/>
      <c r="N830" s="46"/>
      <c r="O830" s="46"/>
      <c r="P830" s="46"/>
      <c r="Q830" s="46"/>
      <c r="R830" s="46"/>
      <c r="S830" s="46"/>
      <c r="T830" s="46"/>
      <c r="U830" s="46"/>
      <c r="V830" s="46"/>
      <c r="W830" s="46"/>
      <c r="X830" s="46"/>
      <c r="Y830" s="46"/>
      <c r="Z830" s="46"/>
    </row>
    <row r="831" ht="14.25" customHeight="1">
      <c r="A831" s="46"/>
      <c r="B831" s="46"/>
      <c r="C831" s="46"/>
      <c r="D831" s="46"/>
      <c r="E831" s="46"/>
      <c r="F831" s="46"/>
      <c r="G831" s="46"/>
      <c r="H831" s="46"/>
      <c r="I831" s="46"/>
      <c r="J831" s="46"/>
      <c r="K831" s="46"/>
      <c r="L831" s="46"/>
      <c r="M831" s="46"/>
      <c r="N831" s="46"/>
      <c r="O831" s="46"/>
      <c r="P831" s="46"/>
      <c r="Q831" s="46"/>
      <c r="R831" s="46"/>
      <c r="S831" s="46"/>
      <c r="T831" s="46"/>
      <c r="U831" s="46"/>
      <c r="V831" s="46"/>
      <c r="W831" s="46"/>
      <c r="X831" s="46"/>
      <c r="Y831" s="46"/>
      <c r="Z831" s="46"/>
    </row>
    <row r="832" ht="14.25" customHeight="1">
      <c r="A832" s="56" t="s">
        <v>74</v>
      </c>
      <c r="B832" s="56" t="s">
        <v>75</v>
      </c>
      <c r="C832" s="56" t="s">
        <v>76</v>
      </c>
      <c r="D832" s="56" t="s">
        <v>77</v>
      </c>
      <c r="E832" s="56" t="s">
        <v>78</v>
      </c>
      <c r="F832" s="56" t="s">
        <v>79</v>
      </c>
      <c r="G832" s="46"/>
      <c r="H832" s="46"/>
      <c r="I832" s="46"/>
      <c r="J832" s="46"/>
      <c r="K832" s="46"/>
      <c r="L832" s="46"/>
      <c r="M832" s="46"/>
      <c r="N832" s="46"/>
      <c r="O832" s="46"/>
      <c r="P832" s="46"/>
      <c r="Q832" s="46"/>
      <c r="R832" s="46"/>
      <c r="S832" s="46"/>
      <c r="T832" s="46"/>
      <c r="U832" s="46"/>
      <c r="V832" s="46"/>
      <c r="W832" s="46"/>
      <c r="X832" s="46"/>
      <c r="Y832" s="46"/>
      <c r="Z832" s="46"/>
    </row>
    <row r="833" ht="14.25" customHeight="1">
      <c r="A833" s="57">
        <v>4.7131803E7</v>
      </c>
      <c r="B833" s="58" t="str">
        <f t="array" ref="B833">IFERROR(INDEX(UNSPSCDes,MATCH(INDIRECT(ADDRESS(ROW(),COLUMN()-1,4)),UNSPSCCode,0)),"")</f>
        <v>Desinfectantes para uso doméstico</v>
      </c>
      <c r="C833" s="59" t="s">
        <v>113</v>
      </c>
      <c r="D833" s="60">
        <v>23.45</v>
      </c>
      <c r="E833" s="61">
        <v>400.0</v>
      </c>
      <c r="F833" s="62">
        <f t="shared" ref="F833:F840" si="46">INDIRECT(ADDRESS(ROW(),COLUMN()-2,4))*INDIRECT(ADDRESS(ROW(),COLUMN()-1,4))</f>
        <v>9380</v>
      </c>
      <c r="G833" s="46"/>
      <c r="H833" s="46"/>
      <c r="I833" s="46"/>
      <c r="J833" s="46"/>
      <c r="K833" s="46"/>
      <c r="L833" s="46"/>
      <c r="M833" s="46"/>
      <c r="N833" s="46"/>
      <c r="O833" s="46"/>
      <c r="P833" s="46"/>
      <c r="Q833" s="46"/>
      <c r="R833" s="46"/>
      <c r="S833" s="46"/>
      <c r="T833" s="46"/>
      <c r="U833" s="46"/>
      <c r="V833" s="46"/>
      <c r="W833" s="46"/>
      <c r="X833" s="46"/>
      <c r="Y833" s="46"/>
      <c r="Z833" s="46"/>
    </row>
    <row r="834" ht="14.25" customHeight="1">
      <c r="A834" s="57">
        <v>5.3131608E7</v>
      </c>
      <c r="B834" s="58" t="str">
        <f t="array" ref="B834">IFERROR(INDEX(UNSPSCDes,MATCH(INDIRECT(ADDRESS(ROW(),COLUMN()-1,4)),UNSPSCCode,0)),"")</f>
        <v>Jabones</v>
      </c>
      <c r="C834" s="59" t="s">
        <v>80</v>
      </c>
      <c r="D834" s="60">
        <v>117.17</v>
      </c>
      <c r="E834" s="61">
        <v>80.0</v>
      </c>
      <c r="F834" s="62">
        <f t="shared" si="46"/>
        <v>9373.6</v>
      </c>
      <c r="G834" s="46"/>
      <c r="H834" s="46"/>
      <c r="I834" s="46"/>
      <c r="J834" s="46"/>
      <c r="K834" s="46"/>
      <c r="L834" s="46"/>
      <c r="M834" s="46"/>
      <c r="N834" s="46"/>
      <c r="O834" s="46"/>
      <c r="P834" s="46"/>
      <c r="Q834" s="46"/>
      <c r="R834" s="46"/>
      <c r="S834" s="46"/>
      <c r="T834" s="46"/>
      <c r="U834" s="46"/>
      <c r="V834" s="46"/>
      <c r="W834" s="46"/>
      <c r="X834" s="46"/>
      <c r="Y834" s="46"/>
      <c r="Z834" s="46"/>
    </row>
    <row r="835" ht="14.25" customHeight="1">
      <c r="A835" s="57">
        <v>4.7131604E7</v>
      </c>
      <c r="B835" s="58" t="str">
        <f t="array" ref="B835">IFERROR(INDEX(UNSPSCDes,MATCH(INDIRECT(ADDRESS(ROW(),COLUMN()-1,4)),UNSPSCCode,0)),"")</f>
        <v>Escobas</v>
      </c>
      <c r="C835" s="59" t="s">
        <v>80</v>
      </c>
      <c r="D835" s="60">
        <v>37.49</v>
      </c>
      <c r="E835" s="61">
        <v>250.0</v>
      </c>
      <c r="F835" s="62">
        <f t="shared" si="46"/>
        <v>9372.5</v>
      </c>
      <c r="G835" s="46"/>
      <c r="H835" s="46"/>
      <c r="I835" s="46"/>
      <c r="J835" s="46"/>
      <c r="K835" s="46"/>
      <c r="L835" s="46"/>
      <c r="M835" s="46"/>
      <c r="N835" s="46"/>
      <c r="O835" s="46"/>
      <c r="P835" s="46"/>
      <c r="Q835" s="46"/>
      <c r="R835" s="46"/>
      <c r="S835" s="46"/>
      <c r="T835" s="46"/>
      <c r="U835" s="46"/>
      <c r="V835" s="46"/>
      <c r="W835" s="46"/>
      <c r="X835" s="46"/>
      <c r="Y835" s="46"/>
      <c r="Z835" s="46"/>
    </row>
    <row r="836" ht="14.25" customHeight="1">
      <c r="A836" s="57">
        <v>4.7131611E7</v>
      </c>
      <c r="B836" s="58" t="str">
        <f t="array" ref="B836">IFERROR(INDEX(UNSPSCDes,MATCH(INDIRECT(ADDRESS(ROW(),COLUMN()-1,4)),UNSPSCCode,0)),"")</f>
        <v>Recogedor de basura</v>
      </c>
      <c r="C836" s="59" t="s">
        <v>80</v>
      </c>
      <c r="D836" s="60">
        <v>31.25</v>
      </c>
      <c r="E836" s="61">
        <v>300.0</v>
      </c>
      <c r="F836" s="62">
        <f t="shared" si="46"/>
        <v>9375</v>
      </c>
      <c r="G836" s="46"/>
      <c r="H836" s="46"/>
      <c r="I836" s="46"/>
      <c r="J836" s="46"/>
      <c r="K836" s="46"/>
      <c r="L836" s="46"/>
      <c r="M836" s="46"/>
      <c r="N836" s="46"/>
      <c r="O836" s="46"/>
      <c r="P836" s="46"/>
      <c r="Q836" s="46"/>
      <c r="R836" s="46"/>
      <c r="S836" s="46"/>
      <c r="T836" s="46"/>
      <c r="U836" s="46"/>
      <c r="V836" s="46"/>
      <c r="W836" s="46"/>
      <c r="X836" s="46"/>
      <c r="Y836" s="46"/>
      <c r="Z836" s="46"/>
    </row>
    <row r="837" ht="14.25" customHeight="1">
      <c r="A837" s="57">
        <v>4.7131502E7</v>
      </c>
      <c r="B837" s="58" t="str">
        <f t="array" ref="B837">IFERROR(INDEX(UNSPSCDes,MATCH(INDIRECT(ADDRESS(ROW(),COLUMN()-1,4)),UNSPSCCode,0)),"")</f>
        <v>Pañitos o toallas para limpiar</v>
      </c>
      <c r="C837" s="59" t="s">
        <v>82</v>
      </c>
      <c r="D837" s="60">
        <v>52.08</v>
      </c>
      <c r="E837" s="61">
        <v>180.0</v>
      </c>
      <c r="F837" s="62">
        <f t="shared" si="46"/>
        <v>9374.4</v>
      </c>
      <c r="G837" s="46"/>
      <c r="H837" s="46"/>
      <c r="I837" s="46"/>
      <c r="J837" s="46"/>
      <c r="K837" s="46"/>
      <c r="L837" s="46"/>
      <c r="M837" s="46"/>
      <c r="N837" s="46"/>
      <c r="O837" s="46"/>
      <c r="P837" s="46"/>
      <c r="Q837" s="46"/>
      <c r="R837" s="46"/>
      <c r="S837" s="46"/>
      <c r="T837" s="46"/>
      <c r="U837" s="46"/>
      <c r="V837" s="46"/>
      <c r="W837" s="46"/>
      <c r="X837" s="46"/>
      <c r="Y837" s="46"/>
      <c r="Z837" s="46"/>
    </row>
    <row r="838" ht="14.25" customHeight="1">
      <c r="A838" s="57">
        <v>1.4111703E7</v>
      </c>
      <c r="B838" s="58" t="str">
        <f t="array" ref="B838">IFERROR(INDEX(UNSPSCDes,MATCH(INDIRECT(ADDRESS(ROW(),COLUMN()-1,4)),UNSPSCCode,0)),"")</f>
        <v>Toallas de papel</v>
      </c>
      <c r="C838" s="59" t="s">
        <v>82</v>
      </c>
      <c r="D838" s="60">
        <v>46.88</v>
      </c>
      <c r="E838" s="61">
        <v>200.0</v>
      </c>
      <c r="F838" s="62">
        <f t="shared" si="46"/>
        <v>9376</v>
      </c>
      <c r="G838" s="46"/>
      <c r="H838" s="46"/>
      <c r="I838" s="46"/>
      <c r="J838" s="46"/>
      <c r="K838" s="46"/>
      <c r="L838" s="46"/>
      <c r="M838" s="46"/>
      <c r="N838" s="46"/>
      <c r="O838" s="46"/>
      <c r="P838" s="46"/>
      <c r="Q838" s="46"/>
      <c r="R838" s="46"/>
      <c r="S838" s="46"/>
      <c r="T838" s="46"/>
      <c r="U838" s="46"/>
      <c r="V838" s="46"/>
      <c r="W838" s="46"/>
      <c r="X838" s="46"/>
      <c r="Y838" s="46"/>
      <c r="Z838" s="46"/>
    </row>
    <row r="839" ht="14.25" customHeight="1">
      <c r="A839" s="57">
        <v>4.7121804E7</v>
      </c>
      <c r="B839" s="58" t="str">
        <f t="array" ref="B839">IFERROR(INDEX(UNSPSCDes,MATCH(INDIRECT(ADDRESS(ROW(),COLUMN()-1,4)),UNSPSCCode,0)),"")</f>
        <v>Baldes para limpieza</v>
      </c>
      <c r="C839" s="59" t="s">
        <v>80</v>
      </c>
      <c r="D839" s="60">
        <v>26.79</v>
      </c>
      <c r="E839" s="61">
        <v>350.0</v>
      </c>
      <c r="F839" s="62">
        <f t="shared" si="46"/>
        <v>9376.5</v>
      </c>
      <c r="G839" s="46"/>
      <c r="H839" s="46"/>
      <c r="I839" s="46"/>
      <c r="J839" s="46"/>
      <c r="K839" s="46"/>
      <c r="L839" s="46"/>
      <c r="M839" s="46"/>
      <c r="N839" s="46"/>
      <c r="O839" s="46"/>
      <c r="P839" s="46"/>
      <c r="Q839" s="46"/>
      <c r="R839" s="46"/>
      <c r="S839" s="46"/>
      <c r="T839" s="46"/>
      <c r="U839" s="46"/>
      <c r="V839" s="46"/>
      <c r="W839" s="46"/>
      <c r="X839" s="46"/>
      <c r="Y839" s="46"/>
      <c r="Z839" s="46"/>
    </row>
    <row r="840" ht="14.25" customHeight="1">
      <c r="A840" s="57">
        <v>4.7131609E7</v>
      </c>
      <c r="B840" s="58" t="str">
        <f t="array" ref="B840">IFERROR(INDEX(UNSPSCDes,MATCH(INDIRECT(ADDRESS(ROW(),COLUMN()-1,4)),UNSPSCCode,0)),"")</f>
        <v>Manijas de escobas o traperos</v>
      </c>
      <c r="C840" s="59" t="s">
        <v>80</v>
      </c>
      <c r="D840" s="60">
        <v>46.86</v>
      </c>
      <c r="E840" s="61">
        <v>200.0</v>
      </c>
      <c r="F840" s="62">
        <f t="shared" si="46"/>
        <v>9372</v>
      </c>
      <c r="G840" s="46"/>
      <c r="H840" s="46"/>
      <c r="I840" s="46"/>
      <c r="J840" s="46"/>
      <c r="K840" s="46"/>
      <c r="L840" s="46"/>
      <c r="M840" s="46"/>
      <c r="N840" s="46"/>
      <c r="O840" s="46"/>
      <c r="P840" s="46"/>
      <c r="Q840" s="46"/>
      <c r="R840" s="46"/>
      <c r="S840" s="46"/>
      <c r="T840" s="46"/>
      <c r="U840" s="46"/>
      <c r="V840" s="46"/>
      <c r="W840" s="46"/>
      <c r="X840" s="46"/>
      <c r="Y840" s="46"/>
      <c r="Z840" s="46"/>
    </row>
    <row r="841" ht="14.25" customHeight="1">
      <c r="A841" s="57"/>
      <c r="B841" s="58"/>
      <c r="C841" s="59"/>
      <c r="D841" s="60"/>
      <c r="E841" s="61" t="s">
        <v>84</v>
      </c>
      <c r="F841" s="62">
        <f>SUM(F833:F840)</f>
        <v>75000</v>
      </c>
      <c r="G841" s="46"/>
      <c r="H841" s="46" t="str">
        <f>C826</f>
        <v>Bienes</v>
      </c>
      <c r="I841" s="46" t="str">
        <f>E826</f>
        <v>Sí</v>
      </c>
      <c r="J841" s="46" t="str">
        <f>D826</f>
        <v>Compras Menores</v>
      </c>
      <c r="K841" s="46"/>
      <c r="L841" s="46"/>
      <c r="M841" s="46"/>
      <c r="N841" s="46"/>
      <c r="O841" s="46"/>
      <c r="P841" s="46"/>
      <c r="Q841" s="46"/>
      <c r="R841" s="46"/>
      <c r="S841" s="46"/>
      <c r="T841" s="46"/>
      <c r="U841" s="46"/>
      <c r="V841" s="46"/>
      <c r="W841" s="46"/>
      <c r="X841" s="46"/>
      <c r="Y841" s="46"/>
      <c r="Z841" s="46"/>
    </row>
    <row r="842" ht="14.25" customHeight="1">
      <c r="A842" s="46"/>
      <c r="B842" s="46"/>
      <c r="C842" s="46"/>
      <c r="D842" s="46"/>
      <c r="E842" s="46"/>
      <c r="F842" s="46"/>
      <c r="G842" s="46"/>
      <c r="H842" s="46"/>
      <c r="I842" s="46"/>
      <c r="J842" s="46"/>
      <c r="K842" s="46"/>
      <c r="L842" s="46"/>
      <c r="M842" s="46"/>
      <c r="N842" s="46"/>
      <c r="O842" s="46"/>
      <c r="P842" s="46"/>
      <c r="Q842" s="46"/>
      <c r="R842" s="46"/>
      <c r="S842" s="46"/>
      <c r="T842" s="46"/>
      <c r="U842" s="46"/>
      <c r="V842" s="46"/>
      <c r="W842" s="46"/>
      <c r="X842" s="46"/>
      <c r="Y842" s="46"/>
      <c r="Z842" s="46"/>
    </row>
    <row r="843" ht="14.25" customHeight="1">
      <c r="A843" s="47" t="s">
        <v>50</v>
      </c>
      <c r="B843" s="47" t="s">
        <v>51</v>
      </c>
      <c r="C843" s="47" t="s">
        <v>52</v>
      </c>
      <c r="D843" s="47" t="s">
        <v>53</v>
      </c>
      <c r="E843" s="47" t="s">
        <v>54</v>
      </c>
      <c r="F843" s="47" t="s">
        <v>55</v>
      </c>
      <c r="G843" s="46"/>
      <c r="H843" s="46"/>
      <c r="I843" s="46"/>
      <c r="J843" s="46"/>
      <c r="K843" s="46"/>
      <c r="L843" s="46"/>
      <c r="M843" s="46"/>
      <c r="N843" s="46"/>
      <c r="O843" s="46"/>
      <c r="P843" s="46"/>
      <c r="Q843" s="46"/>
      <c r="R843" s="46"/>
      <c r="S843" s="46"/>
      <c r="T843" s="46"/>
      <c r="U843" s="46"/>
      <c r="V843" s="46"/>
      <c r="W843" s="46"/>
      <c r="X843" s="46"/>
      <c r="Y843" s="46"/>
      <c r="Z843" s="46"/>
    </row>
    <row r="844" ht="14.25" customHeight="1">
      <c r="A844" s="48" t="s">
        <v>182</v>
      </c>
      <c r="B844" s="48" t="s">
        <v>183</v>
      </c>
      <c r="C844" s="48" t="s">
        <v>58</v>
      </c>
      <c r="D844" s="48" t="s">
        <v>59</v>
      </c>
      <c r="E844" s="48" t="s">
        <v>94</v>
      </c>
      <c r="F844" s="49"/>
      <c r="G844" s="46"/>
      <c r="H844" s="46"/>
      <c r="I844" s="46"/>
      <c r="J844" s="46"/>
      <c r="K844" s="46"/>
      <c r="L844" s="46"/>
      <c r="M844" s="46"/>
      <c r="N844" s="46"/>
      <c r="O844" s="46"/>
      <c r="P844" s="46"/>
      <c r="Q844" s="46"/>
      <c r="R844" s="46"/>
      <c r="S844" s="46"/>
      <c r="T844" s="46"/>
      <c r="U844" s="46"/>
      <c r="V844" s="46"/>
      <c r="W844" s="46"/>
      <c r="X844" s="46"/>
      <c r="Y844" s="46"/>
      <c r="Z844" s="46"/>
    </row>
    <row r="845" ht="14.25" customHeight="1">
      <c r="A845" s="50" t="s">
        <v>61</v>
      </c>
      <c r="B845" s="51" t="s">
        <v>62</v>
      </c>
      <c r="C845" s="52">
        <v>46213.0</v>
      </c>
      <c r="D845" s="50" t="s">
        <v>63</v>
      </c>
      <c r="E845" s="51" t="s">
        <v>64</v>
      </c>
      <c r="F845" s="53" t="s">
        <v>65</v>
      </c>
      <c r="G845" s="46"/>
      <c r="H845" s="46"/>
      <c r="I845" s="46"/>
      <c r="J845" s="46"/>
      <c r="K845" s="46"/>
      <c r="L845" s="46"/>
      <c r="M845" s="46"/>
      <c r="N845" s="46"/>
      <c r="O845" s="46"/>
      <c r="P845" s="46"/>
      <c r="Q845" s="46"/>
      <c r="R845" s="46"/>
      <c r="S845" s="46"/>
      <c r="T845" s="46"/>
      <c r="U845" s="46"/>
      <c r="V845" s="46"/>
      <c r="W845" s="46"/>
      <c r="X845" s="46"/>
      <c r="Y845" s="46"/>
      <c r="Z845" s="46"/>
    </row>
    <row r="846" ht="14.25" customHeight="1">
      <c r="A846" s="54"/>
      <c r="B846" s="51" t="s">
        <v>66</v>
      </c>
      <c r="C846" s="49">
        <f>IF(C845="","",IF(AND(MONTH(C845)&gt;=1,MONTH(C845)&lt;=3),1,IF(AND(MONTH(C845)&gt;=4,MONTH(C845)&lt;=6),2,IF(AND(MONTH(C845)&gt;=7,MONTH(C845)&lt;=9),3,4))))</f>
        <v>3</v>
      </c>
      <c r="D846" s="54"/>
      <c r="E846" s="51" t="s">
        <v>67</v>
      </c>
      <c r="F846" s="53" t="s">
        <v>68</v>
      </c>
      <c r="G846" s="46"/>
      <c r="H846" s="46"/>
      <c r="I846" s="46"/>
      <c r="J846" s="46"/>
      <c r="K846" s="46"/>
      <c r="L846" s="46"/>
      <c r="M846" s="46"/>
      <c r="N846" s="46"/>
      <c r="O846" s="46"/>
      <c r="P846" s="46"/>
      <c r="Q846" s="46"/>
      <c r="R846" s="46"/>
      <c r="S846" s="46"/>
      <c r="T846" s="46"/>
      <c r="U846" s="46"/>
      <c r="V846" s="46"/>
      <c r="W846" s="46"/>
      <c r="X846" s="46"/>
      <c r="Y846" s="46"/>
      <c r="Z846" s="46"/>
    </row>
    <row r="847" ht="14.25" customHeight="1">
      <c r="A847" s="54"/>
      <c r="B847" s="51" t="s">
        <v>69</v>
      </c>
      <c r="C847" s="52">
        <v>46223.0</v>
      </c>
      <c r="D847" s="54"/>
      <c r="E847" s="51" t="s">
        <v>70</v>
      </c>
      <c r="F847" s="53" t="s">
        <v>71</v>
      </c>
      <c r="G847" s="46"/>
      <c r="H847" s="46"/>
      <c r="I847" s="46"/>
      <c r="J847" s="46"/>
      <c r="K847" s="46"/>
      <c r="L847" s="46"/>
      <c r="M847" s="46"/>
      <c r="N847" s="46"/>
      <c r="O847" s="46"/>
      <c r="P847" s="46"/>
      <c r="Q847" s="46"/>
      <c r="R847" s="46"/>
      <c r="S847" s="46"/>
      <c r="T847" s="46"/>
      <c r="U847" s="46"/>
      <c r="V847" s="46"/>
      <c r="W847" s="46"/>
      <c r="X847" s="46"/>
      <c r="Y847" s="46"/>
      <c r="Z847" s="46"/>
    </row>
    <row r="848" ht="14.25" customHeight="1">
      <c r="A848" s="55"/>
      <c r="B848" s="51" t="s">
        <v>66</v>
      </c>
      <c r="C848" s="49">
        <f>IF(C847="","",IF(AND(MONTH(C847)&gt;=1,MONTH(C847)&lt;=3),1,IF(AND(MONTH(C847)&gt;=4,MONTH(C847)&lt;=6),2,IF(AND(MONTH(C847)&gt;=7,MONTH(C847)&lt;=9),3,4))))</f>
        <v>3</v>
      </c>
      <c r="D848" s="55"/>
      <c r="E848" s="51" t="s">
        <v>72</v>
      </c>
      <c r="F848" s="53" t="s">
        <v>73</v>
      </c>
      <c r="G848" s="46"/>
      <c r="H848" s="46"/>
      <c r="I848" s="46"/>
      <c r="J848" s="46"/>
      <c r="K848" s="46"/>
      <c r="L848" s="46"/>
      <c r="M848" s="46"/>
      <c r="N848" s="46"/>
      <c r="O848" s="46"/>
      <c r="P848" s="46"/>
      <c r="Q848" s="46"/>
      <c r="R848" s="46"/>
      <c r="S848" s="46"/>
      <c r="T848" s="46"/>
      <c r="U848" s="46"/>
      <c r="V848" s="46"/>
      <c r="W848" s="46"/>
      <c r="X848" s="46"/>
      <c r="Y848" s="46"/>
      <c r="Z848" s="46"/>
    </row>
    <row r="849" ht="14.25" customHeight="1">
      <c r="A849" s="46"/>
      <c r="B849" s="46"/>
      <c r="C849" s="46"/>
      <c r="D849" s="46"/>
      <c r="E849" s="46"/>
      <c r="F849" s="46"/>
      <c r="G849" s="46"/>
      <c r="H849" s="46"/>
      <c r="I849" s="46"/>
      <c r="J849" s="46"/>
      <c r="K849" s="46"/>
      <c r="L849" s="46"/>
      <c r="M849" s="46"/>
      <c r="N849" s="46"/>
      <c r="O849" s="46"/>
      <c r="P849" s="46"/>
      <c r="Q849" s="46"/>
      <c r="R849" s="46"/>
      <c r="S849" s="46"/>
      <c r="T849" s="46"/>
      <c r="U849" s="46"/>
      <c r="V849" s="46"/>
      <c r="W849" s="46"/>
      <c r="X849" s="46"/>
      <c r="Y849" s="46"/>
      <c r="Z849" s="46"/>
    </row>
    <row r="850" ht="14.25" customHeight="1">
      <c r="A850" s="56" t="s">
        <v>74</v>
      </c>
      <c r="B850" s="56" t="s">
        <v>75</v>
      </c>
      <c r="C850" s="56" t="s">
        <v>76</v>
      </c>
      <c r="D850" s="56" t="s">
        <v>77</v>
      </c>
      <c r="E850" s="56" t="s">
        <v>78</v>
      </c>
      <c r="F850" s="56" t="s">
        <v>79</v>
      </c>
      <c r="G850" s="46"/>
      <c r="H850" s="46"/>
      <c r="I850" s="46"/>
      <c r="J850" s="46"/>
      <c r="K850" s="46"/>
      <c r="L850" s="46"/>
      <c r="M850" s="46"/>
      <c r="N850" s="46"/>
      <c r="O850" s="46"/>
      <c r="P850" s="46"/>
      <c r="Q850" s="46"/>
      <c r="R850" s="46"/>
      <c r="S850" s="46"/>
      <c r="T850" s="46"/>
      <c r="U850" s="46"/>
      <c r="V850" s="46"/>
      <c r="W850" s="46"/>
      <c r="X850" s="46"/>
      <c r="Y850" s="46"/>
      <c r="Z850" s="46"/>
    </row>
    <row r="851" ht="14.25" customHeight="1">
      <c r="A851" s="57">
        <v>4.7131803E7</v>
      </c>
      <c r="B851" s="58" t="str">
        <f t="array" ref="B851">IFERROR(INDEX(UNSPSCDes,MATCH(INDIRECT(ADDRESS(ROW(),COLUMN()-1,4)),UNSPSCCode,0)),"")</f>
        <v>Desinfectantes para uso doméstico</v>
      </c>
      <c r="C851" s="59" t="s">
        <v>113</v>
      </c>
      <c r="D851" s="60">
        <v>23.45</v>
      </c>
      <c r="E851" s="61">
        <v>400.0</v>
      </c>
      <c r="F851" s="62">
        <f t="shared" ref="F851:F858" si="47">INDIRECT(ADDRESS(ROW(),COLUMN()-2,4))*INDIRECT(ADDRESS(ROW(),COLUMN()-1,4))</f>
        <v>9380</v>
      </c>
      <c r="G851" s="46"/>
      <c r="H851" s="46"/>
      <c r="I851" s="46"/>
      <c r="J851" s="46"/>
      <c r="K851" s="46"/>
      <c r="L851" s="46"/>
      <c r="M851" s="46"/>
      <c r="N851" s="46"/>
      <c r="O851" s="46"/>
      <c r="P851" s="46"/>
      <c r="Q851" s="46"/>
      <c r="R851" s="46"/>
      <c r="S851" s="46"/>
      <c r="T851" s="46"/>
      <c r="U851" s="46"/>
      <c r="V851" s="46"/>
      <c r="W851" s="46"/>
      <c r="X851" s="46"/>
      <c r="Y851" s="46"/>
      <c r="Z851" s="46"/>
    </row>
    <row r="852" ht="14.25" customHeight="1">
      <c r="A852" s="57">
        <v>5.3131608E7</v>
      </c>
      <c r="B852" s="58" t="str">
        <f t="array" ref="B852">IFERROR(INDEX(UNSPSCDes,MATCH(INDIRECT(ADDRESS(ROW(),COLUMN()-1,4)),UNSPSCCode,0)),"")</f>
        <v>Jabones</v>
      </c>
      <c r="C852" s="59" t="s">
        <v>80</v>
      </c>
      <c r="D852" s="60">
        <v>117.17</v>
      </c>
      <c r="E852" s="61">
        <v>80.0</v>
      </c>
      <c r="F852" s="62">
        <f t="shared" si="47"/>
        <v>9373.6</v>
      </c>
      <c r="G852" s="46"/>
      <c r="H852" s="46"/>
      <c r="I852" s="46"/>
      <c r="J852" s="46"/>
      <c r="K852" s="46"/>
      <c r="L852" s="46"/>
      <c r="M852" s="46"/>
      <c r="N852" s="46"/>
      <c r="O852" s="46"/>
      <c r="P852" s="46"/>
      <c r="Q852" s="46"/>
      <c r="R852" s="46"/>
      <c r="S852" s="46"/>
      <c r="T852" s="46"/>
      <c r="U852" s="46"/>
      <c r="V852" s="46"/>
      <c r="W852" s="46"/>
      <c r="X852" s="46"/>
      <c r="Y852" s="46"/>
      <c r="Z852" s="46"/>
    </row>
    <row r="853" ht="14.25" customHeight="1">
      <c r="A853" s="57">
        <v>4.7131604E7</v>
      </c>
      <c r="B853" s="58" t="str">
        <f t="array" ref="B853">IFERROR(INDEX(UNSPSCDes,MATCH(INDIRECT(ADDRESS(ROW(),COLUMN()-1,4)),UNSPSCCode,0)),"")</f>
        <v>Escobas</v>
      </c>
      <c r="C853" s="59" t="s">
        <v>80</v>
      </c>
      <c r="D853" s="60">
        <v>37.49</v>
      </c>
      <c r="E853" s="61">
        <v>250.0</v>
      </c>
      <c r="F853" s="62">
        <f t="shared" si="47"/>
        <v>9372.5</v>
      </c>
      <c r="G853" s="46"/>
      <c r="H853" s="46"/>
      <c r="I853" s="46"/>
      <c r="J853" s="46"/>
      <c r="K853" s="46"/>
      <c r="L853" s="46"/>
      <c r="M853" s="46"/>
      <c r="N853" s="46"/>
      <c r="O853" s="46"/>
      <c r="P853" s="46"/>
      <c r="Q853" s="46"/>
      <c r="R853" s="46"/>
      <c r="S853" s="46"/>
      <c r="T853" s="46"/>
      <c r="U853" s="46"/>
      <c r="V853" s="46"/>
      <c r="W853" s="46"/>
      <c r="X853" s="46"/>
      <c r="Y853" s="46"/>
      <c r="Z853" s="46"/>
    </row>
    <row r="854" ht="14.25" customHeight="1">
      <c r="A854" s="57">
        <v>4.7131611E7</v>
      </c>
      <c r="B854" s="58" t="str">
        <f t="array" ref="B854">IFERROR(INDEX(UNSPSCDes,MATCH(INDIRECT(ADDRESS(ROW(),COLUMN()-1,4)),UNSPSCCode,0)),"")</f>
        <v>Recogedor de basura</v>
      </c>
      <c r="C854" s="59" t="s">
        <v>80</v>
      </c>
      <c r="D854" s="60">
        <v>31.25</v>
      </c>
      <c r="E854" s="61">
        <v>300.0</v>
      </c>
      <c r="F854" s="62">
        <f t="shared" si="47"/>
        <v>9375</v>
      </c>
      <c r="G854" s="46"/>
      <c r="H854" s="46"/>
      <c r="I854" s="46"/>
      <c r="J854" s="46"/>
      <c r="K854" s="46"/>
      <c r="L854" s="46"/>
      <c r="M854" s="46"/>
      <c r="N854" s="46"/>
      <c r="O854" s="46"/>
      <c r="P854" s="46"/>
      <c r="Q854" s="46"/>
      <c r="R854" s="46"/>
      <c r="S854" s="46"/>
      <c r="T854" s="46"/>
      <c r="U854" s="46"/>
      <c r="V854" s="46"/>
      <c r="W854" s="46"/>
      <c r="X854" s="46"/>
      <c r="Y854" s="46"/>
      <c r="Z854" s="46"/>
    </row>
    <row r="855" ht="14.25" customHeight="1">
      <c r="A855" s="57">
        <v>4.7131502E7</v>
      </c>
      <c r="B855" s="58" t="str">
        <f t="array" ref="B855">IFERROR(INDEX(UNSPSCDes,MATCH(INDIRECT(ADDRESS(ROW(),COLUMN()-1,4)),UNSPSCCode,0)),"")</f>
        <v>Pañitos o toallas para limpiar</v>
      </c>
      <c r="C855" s="59" t="s">
        <v>82</v>
      </c>
      <c r="D855" s="60">
        <v>52.08</v>
      </c>
      <c r="E855" s="61">
        <v>180.0</v>
      </c>
      <c r="F855" s="62">
        <f t="shared" si="47"/>
        <v>9374.4</v>
      </c>
      <c r="G855" s="46"/>
      <c r="H855" s="46"/>
      <c r="I855" s="46"/>
      <c r="J855" s="46"/>
      <c r="K855" s="46"/>
      <c r="L855" s="46"/>
      <c r="M855" s="46"/>
      <c r="N855" s="46"/>
      <c r="O855" s="46"/>
      <c r="P855" s="46"/>
      <c r="Q855" s="46"/>
      <c r="R855" s="46"/>
      <c r="S855" s="46"/>
      <c r="T855" s="46"/>
      <c r="U855" s="46"/>
      <c r="V855" s="46"/>
      <c r="W855" s="46"/>
      <c r="X855" s="46"/>
      <c r="Y855" s="46"/>
      <c r="Z855" s="46"/>
    </row>
    <row r="856" ht="14.25" customHeight="1">
      <c r="A856" s="57">
        <v>1.4111703E7</v>
      </c>
      <c r="B856" s="58" t="str">
        <f t="array" ref="B856">IFERROR(INDEX(UNSPSCDes,MATCH(INDIRECT(ADDRESS(ROW(),COLUMN()-1,4)),UNSPSCCode,0)),"")</f>
        <v>Toallas de papel</v>
      </c>
      <c r="C856" s="59" t="s">
        <v>82</v>
      </c>
      <c r="D856" s="60">
        <v>46.88</v>
      </c>
      <c r="E856" s="61">
        <v>200.0</v>
      </c>
      <c r="F856" s="62">
        <f t="shared" si="47"/>
        <v>9376</v>
      </c>
      <c r="G856" s="46"/>
      <c r="H856" s="46"/>
      <c r="I856" s="46"/>
      <c r="J856" s="46"/>
      <c r="K856" s="46"/>
      <c r="L856" s="46"/>
      <c r="M856" s="46"/>
      <c r="N856" s="46"/>
      <c r="O856" s="46"/>
      <c r="P856" s="46"/>
      <c r="Q856" s="46"/>
      <c r="R856" s="46"/>
      <c r="S856" s="46"/>
      <c r="T856" s="46"/>
      <c r="U856" s="46"/>
      <c r="V856" s="46"/>
      <c r="W856" s="46"/>
      <c r="X856" s="46"/>
      <c r="Y856" s="46"/>
      <c r="Z856" s="46"/>
    </row>
    <row r="857" ht="14.25" customHeight="1">
      <c r="A857" s="57">
        <v>4.7121804E7</v>
      </c>
      <c r="B857" s="58" t="str">
        <f t="array" ref="B857">IFERROR(INDEX(UNSPSCDes,MATCH(INDIRECT(ADDRESS(ROW(),COLUMN()-1,4)),UNSPSCCode,0)),"")</f>
        <v>Baldes para limpieza</v>
      </c>
      <c r="C857" s="59" t="s">
        <v>80</v>
      </c>
      <c r="D857" s="60">
        <v>26.79</v>
      </c>
      <c r="E857" s="61">
        <v>350.0</v>
      </c>
      <c r="F857" s="62">
        <f t="shared" si="47"/>
        <v>9376.5</v>
      </c>
      <c r="G857" s="46"/>
      <c r="H857" s="46"/>
      <c r="I857" s="46"/>
      <c r="J857" s="46"/>
      <c r="K857" s="46"/>
      <c r="L857" s="46"/>
      <c r="M857" s="46"/>
      <c r="N857" s="46"/>
      <c r="O857" s="46"/>
      <c r="P857" s="46"/>
      <c r="Q857" s="46"/>
      <c r="R857" s="46"/>
      <c r="S857" s="46"/>
      <c r="T857" s="46"/>
      <c r="U857" s="46"/>
      <c r="V857" s="46"/>
      <c r="W857" s="46"/>
      <c r="X857" s="46"/>
      <c r="Y857" s="46"/>
      <c r="Z857" s="46"/>
    </row>
    <row r="858" ht="14.25" customHeight="1">
      <c r="A858" s="57">
        <v>4.7131609E7</v>
      </c>
      <c r="B858" s="58" t="str">
        <f t="array" ref="B858">IFERROR(INDEX(UNSPSCDes,MATCH(INDIRECT(ADDRESS(ROW(),COLUMN()-1,4)),UNSPSCCode,0)),"")</f>
        <v>Manijas de escobas o traperos</v>
      </c>
      <c r="C858" s="59" t="s">
        <v>80</v>
      </c>
      <c r="D858" s="60">
        <v>46.86</v>
      </c>
      <c r="E858" s="61">
        <v>200.0</v>
      </c>
      <c r="F858" s="62">
        <f t="shared" si="47"/>
        <v>9372</v>
      </c>
      <c r="G858" s="46"/>
      <c r="H858" s="46"/>
      <c r="I858" s="46"/>
      <c r="J858" s="46"/>
      <c r="K858" s="46"/>
      <c r="L858" s="46"/>
      <c r="M858" s="46"/>
      <c r="N858" s="46"/>
      <c r="O858" s="46"/>
      <c r="P858" s="46"/>
      <c r="Q858" s="46"/>
      <c r="R858" s="46"/>
      <c r="S858" s="46"/>
      <c r="T858" s="46"/>
      <c r="U858" s="46"/>
      <c r="V858" s="46"/>
      <c r="W858" s="46"/>
      <c r="X858" s="46"/>
      <c r="Y858" s="46"/>
      <c r="Z858" s="46"/>
    </row>
    <row r="859" ht="14.25" customHeight="1">
      <c r="A859" s="57"/>
      <c r="B859" s="58"/>
      <c r="C859" s="59"/>
      <c r="D859" s="60"/>
      <c r="E859" s="61" t="s">
        <v>84</v>
      </c>
      <c r="F859" s="62">
        <f>SUM(F851:F858)</f>
        <v>75000</v>
      </c>
      <c r="G859" s="46"/>
      <c r="H859" s="46" t="str">
        <f>C844</f>
        <v>Bienes</v>
      </c>
      <c r="I859" s="46" t="str">
        <f>E844</f>
        <v>Sí</v>
      </c>
      <c r="J859" s="46" t="str">
        <f>D844</f>
        <v>Compras Menores</v>
      </c>
      <c r="K859" s="46"/>
      <c r="L859" s="46"/>
      <c r="M859" s="46"/>
      <c r="N859" s="46"/>
      <c r="O859" s="46"/>
      <c r="P859" s="46"/>
      <c r="Q859" s="46"/>
      <c r="R859" s="46"/>
      <c r="S859" s="46"/>
      <c r="T859" s="46"/>
      <c r="U859" s="46"/>
      <c r="V859" s="46"/>
      <c r="W859" s="46"/>
      <c r="X859" s="46"/>
      <c r="Y859" s="46"/>
      <c r="Z859" s="46"/>
    </row>
    <row r="860" ht="14.25" customHeight="1">
      <c r="A860" s="46"/>
      <c r="B860" s="46"/>
      <c r="C860" s="46"/>
      <c r="D860" s="46"/>
      <c r="E860" s="46"/>
      <c r="F860" s="46"/>
      <c r="G860" s="46"/>
      <c r="H860" s="46"/>
      <c r="I860" s="46"/>
      <c r="J860" s="46"/>
      <c r="K860" s="46"/>
      <c r="L860" s="46"/>
      <c r="M860" s="46"/>
      <c r="N860" s="46"/>
      <c r="O860" s="46"/>
      <c r="P860" s="46"/>
      <c r="Q860" s="46"/>
      <c r="R860" s="46"/>
      <c r="S860" s="46"/>
      <c r="T860" s="46"/>
      <c r="U860" s="46"/>
      <c r="V860" s="46"/>
      <c r="W860" s="46"/>
      <c r="X860" s="46"/>
      <c r="Y860" s="46"/>
      <c r="Z860" s="46"/>
    </row>
    <row r="861" ht="14.25" customHeight="1">
      <c r="A861" s="47" t="s">
        <v>50</v>
      </c>
      <c r="B861" s="47" t="s">
        <v>51</v>
      </c>
      <c r="C861" s="47" t="s">
        <v>52</v>
      </c>
      <c r="D861" s="47" t="s">
        <v>53</v>
      </c>
      <c r="E861" s="47" t="s">
        <v>54</v>
      </c>
      <c r="F861" s="47" t="s">
        <v>55</v>
      </c>
      <c r="G861" s="46"/>
      <c r="H861" s="46"/>
      <c r="I861" s="46"/>
      <c r="J861" s="46"/>
      <c r="K861" s="46"/>
      <c r="L861" s="46"/>
      <c r="M861" s="46"/>
      <c r="N861" s="46"/>
      <c r="O861" s="46"/>
      <c r="P861" s="46"/>
      <c r="Q861" s="46"/>
      <c r="R861" s="46"/>
      <c r="S861" s="46"/>
      <c r="T861" s="46"/>
      <c r="U861" s="46"/>
      <c r="V861" s="46"/>
      <c r="W861" s="46"/>
      <c r="X861" s="46"/>
      <c r="Y861" s="46"/>
      <c r="Z861" s="46"/>
    </row>
    <row r="862" ht="14.25" customHeight="1">
      <c r="A862" s="48" t="s">
        <v>184</v>
      </c>
      <c r="B862" s="48" t="s">
        <v>185</v>
      </c>
      <c r="C862" s="48" t="s">
        <v>58</v>
      </c>
      <c r="D862" s="48" t="s">
        <v>59</v>
      </c>
      <c r="E862" s="48" t="s">
        <v>94</v>
      </c>
      <c r="F862" s="49"/>
      <c r="G862" s="46"/>
      <c r="H862" s="46"/>
      <c r="I862" s="46"/>
      <c r="J862" s="46"/>
      <c r="K862" s="46"/>
      <c r="L862" s="46"/>
      <c r="M862" s="46"/>
      <c r="N862" s="46"/>
      <c r="O862" s="46"/>
      <c r="P862" s="46"/>
      <c r="Q862" s="46"/>
      <c r="R862" s="46"/>
      <c r="S862" s="46"/>
      <c r="T862" s="46"/>
      <c r="U862" s="46"/>
      <c r="V862" s="46"/>
      <c r="W862" s="46"/>
      <c r="X862" s="46"/>
      <c r="Y862" s="46"/>
      <c r="Z862" s="46"/>
    </row>
    <row r="863" ht="14.25" customHeight="1">
      <c r="A863" s="50" t="s">
        <v>61</v>
      </c>
      <c r="B863" s="51" t="s">
        <v>62</v>
      </c>
      <c r="C863" s="52">
        <v>46305.0</v>
      </c>
      <c r="D863" s="50" t="s">
        <v>63</v>
      </c>
      <c r="E863" s="51" t="s">
        <v>64</v>
      </c>
      <c r="F863" s="53" t="s">
        <v>65</v>
      </c>
      <c r="G863" s="46"/>
      <c r="H863" s="46"/>
      <c r="I863" s="46"/>
      <c r="J863" s="46"/>
      <c r="K863" s="46"/>
      <c r="L863" s="46"/>
      <c r="M863" s="46"/>
      <c r="N863" s="46"/>
      <c r="O863" s="46"/>
      <c r="P863" s="46"/>
      <c r="Q863" s="46"/>
      <c r="R863" s="46"/>
      <c r="S863" s="46"/>
      <c r="T863" s="46"/>
      <c r="U863" s="46"/>
      <c r="V863" s="46"/>
      <c r="W863" s="46"/>
      <c r="X863" s="46"/>
      <c r="Y863" s="46"/>
      <c r="Z863" s="46"/>
    </row>
    <row r="864" ht="14.25" customHeight="1">
      <c r="A864" s="54"/>
      <c r="B864" s="51" t="s">
        <v>66</v>
      </c>
      <c r="C864" s="49">
        <f>IF(C863="","",IF(AND(MONTH(C863)&gt;=1,MONTH(C863)&lt;=3),1,IF(AND(MONTH(C863)&gt;=4,MONTH(C863)&lt;=6),2,IF(AND(MONTH(C863)&gt;=7,MONTH(C863)&lt;=9),3,4))))</f>
        <v>4</v>
      </c>
      <c r="D864" s="54"/>
      <c r="E864" s="51" t="s">
        <v>67</v>
      </c>
      <c r="F864" s="53" t="s">
        <v>68</v>
      </c>
      <c r="G864" s="46"/>
      <c r="H864" s="46"/>
      <c r="I864" s="46"/>
      <c r="J864" s="46"/>
      <c r="K864" s="46"/>
      <c r="L864" s="46"/>
      <c r="M864" s="46"/>
      <c r="N864" s="46"/>
      <c r="O864" s="46"/>
      <c r="P864" s="46"/>
      <c r="Q864" s="46"/>
      <c r="R864" s="46"/>
      <c r="S864" s="46"/>
      <c r="T864" s="46"/>
      <c r="U864" s="46"/>
      <c r="V864" s="46"/>
      <c r="W864" s="46"/>
      <c r="X864" s="46"/>
      <c r="Y864" s="46"/>
      <c r="Z864" s="46"/>
    </row>
    <row r="865" ht="14.25" customHeight="1">
      <c r="A865" s="54"/>
      <c r="B865" s="51" t="s">
        <v>69</v>
      </c>
      <c r="C865" s="52">
        <v>46315.0</v>
      </c>
      <c r="D865" s="54"/>
      <c r="E865" s="51" t="s">
        <v>70</v>
      </c>
      <c r="F865" s="53" t="s">
        <v>71</v>
      </c>
      <c r="G865" s="46"/>
      <c r="H865" s="46"/>
      <c r="I865" s="46"/>
      <c r="J865" s="46"/>
      <c r="K865" s="46"/>
      <c r="L865" s="46"/>
      <c r="M865" s="46"/>
      <c r="N865" s="46"/>
      <c r="O865" s="46"/>
      <c r="P865" s="46"/>
      <c r="Q865" s="46"/>
      <c r="R865" s="46"/>
      <c r="S865" s="46"/>
      <c r="T865" s="46"/>
      <c r="U865" s="46"/>
      <c r="V865" s="46"/>
      <c r="W865" s="46"/>
      <c r="X865" s="46"/>
      <c r="Y865" s="46"/>
      <c r="Z865" s="46"/>
    </row>
    <row r="866" ht="14.25" customHeight="1">
      <c r="A866" s="55"/>
      <c r="B866" s="51" t="s">
        <v>66</v>
      </c>
      <c r="C866" s="49">
        <f>IF(C865="","",IF(AND(MONTH(C865)&gt;=1,MONTH(C865)&lt;=3),1,IF(AND(MONTH(C865)&gt;=4,MONTH(C865)&lt;=6),2,IF(AND(MONTH(C865)&gt;=7,MONTH(C865)&lt;=9),3,4))))</f>
        <v>4</v>
      </c>
      <c r="D866" s="55"/>
      <c r="E866" s="51" t="s">
        <v>72</v>
      </c>
      <c r="F866" s="53" t="s">
        <v>73</v>
      </c>
      <c r="G866" s="46"/>
      <c r="H866" s="46"/>
      <c r="I866" s="46"/>
      <c r="J866" s="46"/>
      <c r="K866" s="46"/>
      <c r="L866" s="46"/>
      <c r="M866" s="46"/>
      <c r="N866" s="46"/>
      <c r="O866" s="46"/>
      <c r="P866" s="46"/>
      <c r="Q866" s="46"/>
      <c r="R866" s="46"/>
      <c r="S866" s="46"/>
      <c r="T866" s="46"/>
      <c r="U866" s="46"/>
      <c r="V866" s="46"/>
      <c r="W866" s="46"/>
      <c r="X866" s="46"/>
      <c r="Y866" s="46"/>
      <c r="Z866" s="46"/>
    </row>
    <row r="867" ht="14.25" customHeight="1">
      <c r="A867" s="46"/>
      <c r="B867" s="46"/>
      <c r="C867" s="46"/>
      <c r="D867" s="46"/>
      <c r="E867" s="46"/>
      <c r="F867" s="46"/>
      <c r="G867" s="46"/>
      <c r="H867" s="46"/>
      <c r="I867" s="46"/>
      <c r="J867" s="46"/>
      <c r="K867" s="46"/>
      <c r="L867" s="46"/>
      <c r="M867" s="46"/>
      <c r="N867" s="46"/>
      <c r="O867" s="46"/>
      <c r="P867" s="46"/>
      <c r="Q867" s="46"/>
      <c r="R867" s="46"/>
      <c r="S867" s="46"/>
      <c r="T867" s="46"/>
      <c r="U867" s="46"/>
      <c r="V867" s="46"/>
      <c r="W867" s="46"/>
      <c r="X867" s="46"/>
      <c r="Y867" s="46"/>
      <c r="Z867" s="46"/>
    </row>
    <row r="868" ht="14.25" customHeight="1">
      <c r="A868" s="56" t="s">
        <v>74</v>
      </c>
      <c r="B868" s="56" t="s">
        <v>75</v>
      </c>
      <c r="C868" s="56" t="s">
        <v>76</v>
      </c>
      <c r="D868" s="56" t="s">
        <v>77</v>
      </c>
      <c r="E868" s="56" t="s">
        <v>78</v>
      </c>
      <c r="F868" s="56" t="s">
        <v>79</v>
      </c>
      <c r="G868" s="46"/>
      <c r="H868" s="46"/>
      <c r="I868" s="46"/>
      <c r="J868" s="46"/>
      <c r="K868" s="46"/>
      <c r="L868" s="46"/>
      <c r="M868" s="46"/>
      <c r="N868" s="46"/>
      <c r="O868" s="46"/>
      <c r="P868" s="46"/>
      <c r="Q868" s="46"/>
      <c r="R868" s="46"/>
      <c r="S868" s="46"/>
      <c r="T868" s="46"/>
      <c r="U868" s="46"/>
      <c r="V868" s="46"/>
      <c r="W868" s="46"/>
      <c r="X868" s="46"/>
      <c r="Y868" s="46"/>
      <c r="Z868" s="46"/>
    </row>
    <row r="869" ht="14.25" customHeight="1">
      <c r="A869" s="57">
        <v>4.7131803E7</v>
      </c>
      <c r="B869" s="58" t="str">
        <f t="array" ref="B869">IFERROR(INDEX(UNSPSCDes,MATCH(INDIRECT(ADDRESS(ROW(),COLUMN()-1,4)),UNSPSCCode,0)),"")</f>
        <v>Desinfectantes para uso doméstico</v>
      </c>
      <c r="C869" s="59" t="s">
        <v>113</v>
      </c>
      <c r="D869" s="60">
        <v>23.45</v>
      </c>
      <c r="E869" s="61">
        <v>400.0</v>
      </c>
      <c r="F869" s="62">
        <f t="shared" ref="F869:F876" si="48">INDIRECT(ADDRESS(ROW(),COLUMN()-2,4))*INDIRECT(ADDRESS(ROW(),COLUMN()-1,4))</f>
        <v>9380</v>
      </c>
      <c r="G869" s="46"/>
      <c r="H869" s="46"/>
      <c r="I869" s="46"/>
      <c r="J869" s="46"/>
      <c r="K869" s="46"/>
      <c r="L869" s="46"/>
      <c r="M869" s="46"/>
      <c r="N869" s="46"/>
      <c r="O869" s="46"/>
      <c r="P869" s="46"/>
      <c r="Q869" s="46"/>
      <c r="R869" s="46"/>
      <c r="S869" s="46"/>
      <c r="T869" s="46"/>
      <c r="U869" s="46"/>
      <c r="V869" s="46"/>
      <c r="W869" s="46"/>
      <c r="X869" s="46"/>
      <c r="Y869" s="46"/>
      <c r="Z869" s="46"/>
    </row>
    <row r="870" ht="14.25" customHeight="1">
      <c r="A870" s="57">
        <v>5.3131608E7</v>
      </c>
      <c r="B870" s="58" t="str">
        <f t="array" ref="B870">IFERROR(INDEX(UNSPSCDes,MATCH(INDIRECT(ADDRESS(ROW(),COLUMN()-1,4)),UNSPSCCode,0)),"")</f>
        <v>Jabones</v>
      </c>
      <c r="C870" s="59" t="s">
        <v>80</v>
      </c>
      <c r="D870" s="60">
        <v>117.17</v>
      </c>
      <c r="E870" s="61">
        <v>80.0</v>
      </c>
      <c r="F870" s="62">
        <f t="shared" si="48"/>
        <v>9373.6</v>
      </c>
      <c r="G870" s="46"/>
      <c r="H870" s="46"/>
      <c r="I870" s="46"/>
      <c r="J870" s="46"/>
      <c r="K870" s="46"/>
      <c r="L870" s="46"/>
      <c r="M870" s="46"/>
      <c r="N870" s="46"/>
      <c r="O870" s="46"/>
      <c r="P870" s="46"/>
      <c r="Q870" s="46"/>
      <c r="R870" s="46"/>
      <c r="S870" s="46"/>
      <c r="T870" s="46"/>
      <c r="U870" s="46"/>
      <c r="V870" s="46"/>
      <c r="W870" s="46"/>
      <c r="X870" s="46"/>
      <c r="Y870" s="46"/>
      <c r="Z870" s="46"/>
    </row>
    <row r="871" ht="14.25" customHeight="1">
      <c r="A871" s="57">
        <v>4.7131604E7</v>
      </c>
      <c r="B871" s="58" t="str">
        <f t="array" ref="B871">IFERROR(INDEX(UNSPSCDes,MATCH(INDIRECT(ADDRESS(ROW(),COLUMN()-1,4)),UNSPSCCode,0)),"")</f>
        <v>Escobas</v>
      </c>
      <c r="C871" s="59" t="s">
        <v>80</v>
      </c>
      <c r="D871" s="60">
        <v>37.49</v>
      </c>
      <c r="E871" s="61">
        <v>250.0</v>
      </c>
      <c r="F871" s="62">
        <f t="shared" si="48"/>
        <v>9372.5</v>
      </c>
      <c r="G871" s="46"/>
      <c r="H871" s="46"/>
      <c r="I871" s="46"/>
      <c r="J871" s="46"/>
      <c r="K871" s="46"/>
      <c r="L871" s="46"/>
      <c r="M871" s="46"/>
      <c r="N871" s="46"/>
      <c r="O871" s="46"/>
      <c r="P871" s="46"/>
      <c r="Q871" s="46"/>
      <c r="R871" s="46"/>
      <c r="S871" s="46"/>
      <c r="T871" s="46"/>
      <c r="U871" s="46"/>
      <c r="V871" s="46"/>
      <c r="W871" s="46"/>
      <c r="X871" s="46"/>
      <c r="Y871" s="46"/>
      <c r="Z871" s="46"/>
    </row>
    <row r="872" ht="14.25" customHeight="1">
      <c r="A872" s="57">
        <v>4.7131611E7</v>
      </c>
      <c r="B872" s="58" t="str">
        <f t="array" ref="B872">IFERROR(INDEX(UNSPSCDes,MATCH(INDIRECT(ADDRESS(ROW(),COLUMN()-1,4)),UNSPSCCode,0)),"")</f>
        <v>Recogedor de basura</v>
      </c>
      <c r="C872" s="59" t="s">
        <v>80</v>
      </c>
      <c r="D872" s="60">
        <v>31.25</v>
      </c>
      <c r="E872" s="61">
        <v>300.0</v>
      </c>
      <c r="F872" s="62">
        <f t="shared" si="48"/>
        <v>9375</v>
      </c>
      <c r="G872" s="46"/>
      <c r="H872" s="46"/>
      <c r="I872" s="46"/>
      <c r="J872" s="46"/>
      <c r="K872" s="46"/>
      <c r="L872" s="46"/>
      <c r="M872" s="46"/>
      <c r="N872" s="46"/>
      <c r="O872" s="46"/>
      <c r="P872" s="46"/>
      <c r="Q872" s="46"/>
      <c r="R872" s="46"/>
      <c r="S872" s="46"/>
      <c r="T872" s="46"/>
      <c r="U872" s="46"/>
      <c r="V872" s="46"/>
      <c r="W872" s="46"/>
      <c r="X872" s="46"/>
      <c r="Y872" s="46"/>
      <c r="Z872" s="46"/>
    </row>
    <row r="873" ht="14.25" customHeight="1">
      <c r="A873" s="57">
        <v>4.7131502E7</v>
      </c>
      <c r="B873" s="58" t="str">
        <f t="array" ref="B873">IFERROR(INDEX(UNSPSCDes,MATCH(INDIRECT(ADDRESS(ROW(),COLUMN()-1,4)),UNSPSCCode,0)),"")</f>
        <v>Pañitos o toallas para limpiar</v>
      </c>
      <c r="C873" s="59" t="s">
        <v>82</v>
      </c>
      <c r="D873" s="60">
        <v>52.08</v>
      </c>
      <c r="E873" s="61">
        <v>180.0</v>
      </c>
      <c r="F873" s="62">
        <f t="shared" si="48"/>
        <v>9374.4</v>
      </c>
      <c r="G873" s="46"/>
      <c r="H873" s="46"/>
      <c r="I873" s="46"/>
      <c r="J873" s="46"/>
      <c r="K873" s="46"/>
      <c r="L873" s="46"/>
      <c r="M873" s="46"/>
      <c r="N873" s="46"/>
      <c r="O873" s="46"/>
      <c r="P873" s="46"/>
      <c r="Q873" s="46"/>
      <c r="R873" s="46"/>
      <c r="S873" s="46"/>
      <c r="T873" s="46"/>
      <c r="U873" s="46"/>
      <c r="V873" s="46"/>
      <c r="W873" s="46"/>
      <c r="X873" s="46"/>
      <c r="Y873" s="46"/>
      <c r="Z873" s="46"/>
    </row>
    <row r="874" ht="14.25" customHeight="1">
      <c r="A874" s="57">
        <v>1.4111703E7</v>
      </c>
      <c r="B874" s="58" t="str">
        <f t="array" ref="B874">IFERROR(INDEX(UNSPSCDes,MATCH(INDIRECT(ADDRESS(ROW(),COLUMN()-1,4)),UNSPSCCode,0)),"")</f>
        <v>Toallas de papel</v>
      </c>
      <c r="C874" s="59" t="s">
        <v>82</v>
      </c>
      <c r="D874" s="60">
        <v>46.88</v>
      </c>
      <c r="E874" s="61">
        <v>200.0</v>
      </c>
      <c r="F874" s="62">
        <f t="shared" si="48"/>
        <v>9376</v>
      </c>
      <c r="G874" s="46"/>
      <c r="H874" s="46"/>
      <c r="I874" s="46"/>
      <c r="J874" s="46"/>
      <c r="K874" s="46"/>
      <c r="L874" s="46"/>
      <c r="M874" s="46"/>
      <c r="N874" s="46"/>
      <c r="O874" s="46"/>
      <c r="P874" s="46"/>
      <c r="Q874" s="46"/>
      <c r="R874" s="46"/>
      <c r="S874" s="46"/>
      <c r="T874" s="46"/>
      <c r="U874" s="46"/>
      <c r="V874" s="46"/>
      <c r="W874" s="46"/>
      <c r="X874" s="46"/>
      <c r="Y874" s="46"/>
      <c r="Z874" s="46"/>
    </row>
    <row r="875" ht="14.25" customHeight="1">
      <c r="A875" s="57">
        <v>4.7121804E7</v>
      </c>
      <c r="B875" s="58" t="str">
        <f t="array" ref="B875">IFERROR(INDEX(UNSPSCDes,MATCH(INDIRECT(ADDRESS(ROW(),COLUMN()-1,4)),UNSPSCCode,0)),"")</f>
        <v>Baldes para limpieza</v>
      </c>
      <c r="C875" s="59" t="s">
        <v>80</v>
      </c>
      <c r="D875" s="60">
        <v>26.79</v>
      </c>
      <c r="E875" s="61">
        <v>350.0</v>
      </c>
      <c r="F875" s="62">
        <f t="shared" si="48"/>
        <v>9376.5</v>
      </c>
      <c r="G875" s="46"/>
      <c r="H875" s="46"/>
      <c r="I875" s="46"/>
      <c r="J875" s="46"/>
      <c r="K875" s="46"/>
      <c r="L875" s="46"/>
      <c r="M875" s="46"/>
      <c r="N875" s="46"/>
      <c r="O875" s="46"/>
      <c r="P875" s="46"/>
      <c r="Q875" s="46"/>
      <c r="R875" s="46"/>
      <c r="S875" s="46"/>
      <c r="T875" s="46"/>
      <c r="U875" s="46"/>
      <c r="V875" s="46"/>
      <c r="W875" s="46"/>
      <c r="X875" s="46"/>
      <c r="Y875" s="46"/>
      <c r="Z875" s="46"/>
    </row>
    <row r="876" ht="14.25" customHeight="1">
      <c r="A876" s="57">
        <v>4.7131609E7</v>
      </c>
      <c r="B876" s="58" t="str">
        <f t="array" ref="B876">IFERROR(INDEX(UNSPSCDes,MATCH(INDIRECT(ADDRESS(ROW(),COLUMN()-1,4)),UNSPSCCode,0)),"")</f>
        <v>Manijas de escobas o traperos</v>
      </c>
      <c r="C876" s="59" t="s">
        <v>80</v>
      </c>
      <c r="D876" s="60">
        <v>46.86</v>
      </c>
      <c r="E876" s="61">
        <v>200.0</v>
      </c>
      <c r="F876" s="62">
        <f t="shared" si="48"/>
        <v>9372</v>
      </c>
      <c r="G876" s="46"/>
      <c r="H876" s="46"/>
      <c r="I876" s="46"/>
      <c r="J876" s="46"/>
      <c r="K876" s="46"/>
      <c r="L876" s="46"/>
      <c r="M876" s="46"/>
      <c r="N876" s="46"/>
      <c r="O876" s="46"/>
      <c r="P876" s="46"/>
      <c r="Q876" s="46"/>
      <c r="R876" s="46"/>
      <c r="S876" s="46"/>
      <c r="T876" s="46"/>
      <c r="U876" s="46"/>
      <c r="V876" s="46"/>
      <c r="W876" s="46"/>
      <c r="X876" s="46"/>
      <c r="Y876" s="46"/>
      <c r="Z876" s="46"/>
    </row>
    <row r="877" ht="14.25" customHeight="1">
      <c r="A877" s="57"/>
      <c r="B877" s="58"/>
      <c r="C877" s="59"/>
      <c r="D877" s="60"/>
      <c r="E877" s="61" t="s">
        <v>84</v>
      </c>
      <c r="F877" s="62">
        <f>SUM(F869:F876)</f>
        <v>75000</v>
      </c>
      <c r="G877" s="46"/>
      <c r="H877" s="46" t="str">
        <f>C862</f>
        <v>Bienes</v>
      </c>
      <c r="I877" s="46" t="str">
        <f>E862</f>
        <v>Sí</v>
      </c>
      <c r="J877" s="46" t="str">
        <f>D862</f>
        <v>Compras Menores</v>
      </c>
      <c r="K877" s="46"/>
      <c r="L877" s="46"/>
      <c r="M877" s="46"/>
      <c r="N877" s="46"/>
      <c r="O877" s="46"/>
      <c r="P877" s="46"/>
      <c r="Q877" s="46"/>
      <c r="R877" s="46"/>
      <c r="S877" s="46"/>
      <c r="T877" s="46"/>
      <c r="U877" s="46"/>
      <c r="V877" s="46"/>
      <c r="W877" s="46"/>
      <c r="X877" s="46"/>
      <c r="Y877" s="46"/>
      <c r="Z877" s="46"/>
    </row>
    <row r="878" ht="14.25" customHeight="1">
      <c r="A878" s="46"/>
      <c r="B878" s="46"/>
      <c r="C878" s="46"/>
      <c r="D878" s="46"/>
      <c r="E878" s="46"/>
      <c r="F878" s="46"/>
      <c r="G878" s="46"/>
      <c r="H878" s="46"/>
      <c r="I878" s="46"/>
      <c r="J878" s="46"/>
      <c r="K878" s="46"/>
      <c r="L878" s="46"/>
      <c r="M878" s="46"/>
      <c r="N878" s="46"/>
      <c r="O878" s="46"/>
      <c r="P878" s="46"/>
      <c r="Q878" s="46"/>
      <c r="R878" s="46"/>
      <c r="S878" s="46"/>
      <c r="T878" s="46"/>
      <c r="U878" s="46"/>
      <c r="V878" s="46"/>
      <c r="W878" s="46"/>
      <c r="X878" s="46"/>
      <c r="Y878" s="46"/>
      <c r="Z878" s="46"/>
    </row>
    <row r="879" ht="14.25" customHeight="1">
      <c r="A879" s="47" t="s">
        <v>50</v>
      </c>
      <c r="B879" s="47" t="s">
        <v>51</v>
      </c>
      <c r="C879" s="47" t="s">
        <v>52</v>
      </c>
      <c r="D879" s="47" t="s">
        <v>53</v>
      </c>
      <c r="E879" s="47" t="s">
        <v>54</v>
      </c>
      <c r="F879" s="47" t="s">
        <v>55</v>
      </c>
      <c r="G879" s="46"/>
      <c r="H879" s="46"/>
      <c r="I879" s="46"/>
      <c r="J879" s="46"/>
      <c r="K879" s="46"/>
      <c r="L879" s="46"/>
      <c r="M879" s="46"/>
      <c r="N879" s="46"/>
      <c r="O879" s="46"/>
      <c r="P879" s="46"/>
      <c r="Q879" s="46"/>
      <c r="R879" s="46"/>
      <c r="S879" s="46"/>
      <c r="T879" s="46"/>
      <c r="U879" s="46"/>
      <c r="V879" s="46"/>
      <c r="W879" s="46"/>
      <c r="X879" s="46"/>
      <c r="Y879" s="46"/>
      <c r="Z879" s="46"/>
    </row>
    <row r="880" ht="14.25" customHeight="1">
      <c r="A880" s="48" t="s">
        <v>186</v>
      </c>
      <c r="B880" s="48" t="s">
        <v>187</v>
      </c>
      <c r="C880" s="48" t="s">
        <v>58</v>
      </c>
      <c r="D880" s="48" t="s">
        <v>59</v>
      </c>
      <c r="E880" s="48" t="s">
        <v>94</v>
      </c>
      <c r="F880" s="49"/>
      <c r="G880" s="46"/>
      <c r="H880" s="46"/>
      <c r="I880" s="46"/>
      <c r="J880" s="46"/>
      <c r="K880" s="46"/>
      <c r="L880" s="46"/>
      <c r="M880" s="46"/>
      <c r="N880" s="46"/>
      <c r="O880" s="46"/>
      <c r="P880" s="46"/>
      <c r="Q880" s="46"/>
      <c r="R880" s="46"/>
      <c r="S880" s="46"/>
      <c r="T880" s="46"/>
      <c r="U880" s="46"/>
      <c r="V880" s="46"/>
      <c r="W880" s="46"/>
      <c r="X880" s="46"/>
      <c r="Y880" s="46"/>
      <c r="Z880" s="46"/>
    </row>
    <row r="881" ht="14.25" customHeight="1">
      <c r="A881" s="50" t="s">
        <v>61</v>
      </c>
      <c r="B881" s="51" t="s">
        <v>62</v>
      </c>
      <c r="C881" s="52">
        <v>46063.0</v>
      </c>
      <c r="D881" s="50" t="s">
        <v>63</v>
      </c>
      <c r="E881" s="51" t="s">
        <v>64</v>
      </c>
      <c r="F881" s="53" t="s">
        <v>65</v>
      </c>
      <c r="G881" s="46"/>
      <c r="H881" s="46"/>
      <c r="I881" s="46"/>
      <c r="J881" s="46"/>
      <c r="K881" s="46"/>
      <c r="L881" s="46"/>
      <c r="M881" s="46"/>
      <c r="N881" s="46"/>
      <c r="O881" s="46"/>
      <c r="P881" s="46"/>
      <c r="Q881" s="46"/>
      <c r="R881" s="46"/>
      <c r="S881" s="46"/>
      <c r="T881" s="46"/>
      <c r="U881" s="46"/>
      <c r="V881" s="46"/>
      <c r="W881" s="46"/>
      <c r="X881" s="46"/>
      <c r="Y881" s="46"/>
      <c r="Z881" s="46"/>
    </row>
    <row r="882" ht="14.25" customHeight="1">
      <c r="A882" s="54"/>
      <c r="B882" s="51" t="s">
        <v>66</v>
      </c>
      <c r="C882" s="49">
        <f>IF(C881="","",IF(AND(MONTH(C881)&gt;=1,MONTH(C881)&lt;=3),1,IF(AND(MONTH(C881)&gt;=4,MONTH(C881)&lt;=6),2,IF(AND(MONTH(C881)&gt;=7,MONTH(C881)&lt;=9),3,4))))</f>
        <v>1</v>
      </c>
      <c r="D882" s="54"/>
      <c r="E882" s="51" t="s">
        <v>67</v>
      </c>
      <c r="F882" s="53" t="s">
        <v>68</v>
      </c>
      <c r="G882" s="46"/>
      <c r="H882" s="46"/>
      <c r="I882" s="46"/>
      <c r="J882" s="46"/>
      <c r="K882" s="46"/>
      <c r="L882" s="46"/>
      <c r="M882" s="46"/>
      <c r="N882" s="46"/>
      <c r="O882" s="46"/>
      <c r="P882" s="46"/>
      <c r="Q882" s="46"/>
      <c r="R882" s="46"/>
      <c r="S882" s="46"/>
      <c r="T882" s="46"/>
      <c r="U882" s="46"/>
      <c r="V882" s="46"/>
      <c r="W882" s="46"/>
      <c r="X882" s="46"/>
      <c r="Y882" s="46"/>
      <c r="Z882" s="46"/>
    </row>
    <row r="883" ht="14.25" customHeight="1">
      <c r="A883" s="54"/>
      <c r="B883" s="51" t="s">
        <v>69</v>
      </c>
      <c r="C883" s="52">
        <v>46073.0</v>
      </c>
      <c r="D883" s="54"/>
      <c r="E883" s="51" t="s">
        <v>70</v>
      </c>
      <c r="F883" s="53" t="s">
        <v>71</v>
      </c>
      <c r="G883" s="46"/>
      <c r="H883" s="46"/>
      <c r="I883" s="46"/>
      <c r="J883" s="46"/>
      <c r="K883" s="46"/>
      <c r="L883" s="46"/>
      <c r="M883" s="46"/>
      <c r="N883" s="46"/>
      <c r="O883" s="46"/>
      <c r="P883" s="46"/>
      <c r="Q883" s="46"/>
      <c r="R883" s="46"/>
      <c r="S883" s="46"/>
      <c r="T883" s="46"/>
      <c r="U883" s="46"/>
      <c r="V883" s="46"/>
      <c r="W883" s="46"/>
      <c r="X883" s="46"/>
      <c r="Y883" s="46"/>
      <c r="Z883" s="46"/>
    </row>
    <row r="884" ht="14.25" customHeight="1">
      <c r="A884" s="55"/>
      <c r="B884" s="51" t="s">
        <v>66</v>
      </c>
      <c r="C884" s="49">
        <f>IF(C883="","",IF(AND(MONTH(C883)&gt;=1,MONTH(C883)&lt;=3),1,IF(AND(MONTH(C883)&gt;=4,MONTH(C883)&lt;=6),2,IF(AND(MONTH(C883)&gt;=7,MONTH(C883)&lt;=9),3,4))))</f>
        <v>1</v>
      </c>
      <c r="D884" s="55"/>
      <c r="E884" s="51" t="s">
        <v>72</v>
      </c>
      <c r="F884" s="53" t="s">
        <v>73</v>
      </c>
      <c r="G884" s="46"/>
      <c r="H884" s="46"/>
      <c r="I884" s="46"/>
      <c r="J884" s="46"/>
      <c r="K884" s="46"/>
      <c r="L884" s="46"/>
      <c r="M884" s="46"/>
      <c r="N884" s="46"/>
      <c r="O884" s="46"/>
      <c r="P884" s="46"/>
      <c r="Q884" s="46"/>
      <c r="R884" s="46"/>
      <c r="S884" s="46"/>
      <c r="T884" s="46"/>
      <c r="U884" s="46"/>
      <c r="V884" s="46"/>
      <c r="W884" s="46"/>
      <c r="X884" s="46"/>
      <c r="Y884" s="46"/>
      <c r="Z884" s="46"/>
    </row>
    <row r="885" ht="14.25" customHeight="1">
      <c r="A885" s="46"/>
      <c r="B885" s="46"/>
      <c r="C885" s="46"/>
      <c r="D885" s="46"/>
      <c r="E885" s="46"/>
      <c r="F885" s="46"/>
      <c r="G885" s="46"/>
      <c r="H885" s="46"/>
      <c r="I885" s="46"/>
      <c r="J885" s="46"/>
      <c r="K885" s="46"/>
      <c r="L885" s="46"/>
      <c r="M885" s="46"/>
      <c r="N885" s="46"/>
      <c r="O885" s="46"/>
      <c r="P885" s="46"/>
      <c r="Q885" s="46"/>
      <c r="R885" s="46"/>
      <c r="S885" s="46"/>
      <c r="T885" s="46"/>
      <c r="U885" s="46"/>
      <c r="V885" s="46"/>
      <c r="W885" s="46"/>
      <c r="X885" s="46"/>
      <c r="Y885" s="46"/>
      <c r="Z885" s="46"/>
    </row>
    <row r="886" ht="14.25" customHeight="1">
      <c r="A886" s="56" t="s">
        <v>74</v>
      </c>
      <c r="B886" s="56" t="s">
        <v>75</v>
      </c>
      <c r="C886" s="56" t="s">
        <v>76</v>
      </c>
      <c r="D886" s="56" t="s">
        <v>77</v>
      </c>
      <c r="E886" s="56" t="s">
        <v>78</v>
      </c>
      <c r="F886" s="56" t="s">
        <v>79</v>
      </c>
      <c r="G886" s="46"/>
      <c r="H886" s="46"/>
      <c r="I886" s="46"/>
      <c r="J886" s="46"/>
      <c r="K886" s="46"/>
      <c r="L886" s="46"/>
      <c r="M886" s="46"/>
      <c r="N886" s="46"/>
      <c r="O886" s="46"/>
      <c r="P886" s="46"/>
      <c r="Q886" s="46"/>
      <c r="R886" s="46"/>
      <c r="S886" s="46"/>
      <c r="T886" s="46"/>
      <c r="U886" s="46"/>
      <c r="V886" s="46"/>
      <c r="W886" s="46"/>
      <c r="X886" s="46"/>
      <c r="Y886" s="46"/>
      <c r="Z886" s="46"/>
    </row>
    <row r="887" ht="14.25" customHeight="1">
      <c r="A887" s="57">
        <v>4.4121701E7</v>
      </c>
      <c r="B887" s="58" t="str">
        <f t="array" ref="B887">IFERROR(INDEX(UNSPSCDes,MATCH(INDIRECT(ADDRESS(ROW(),COLUMN()-1,4)),UNSPSCCode,0)),"")</f>
        <v>Bolígrafos</v>
      </c>
      <c r="C887" s="59" t="s">
        <v>188</v>
      </c>
      <c r="D887" s="60">
        <v>65.55</v>
      </c>
      <c r="E887" s="61">
        <v>500.0</v>
      </c>
      <c r="F887" s="62">
        <f t="shared" ref="F887:F894" si="49">INDIRECT(ADDRESS(ROW(),COLUMN()-2,4))*INDIRECT(ADDRESS(ROW(),COLUMN()-1,4))</f>
        <v>32775</v>
      </c>
      <c r="G887" s="46"/>
      <c r="H887" s="46"/>
      <c r="I887" s="46"/>
      <c r="J887" s="46"/>
      <c r="K887" s="46"/>
      <c r="L887" s="46"/>
      <c r="M887" s="46"/>
      <c r="N887" s="46"/>
      <c r="O887" s="46"/>
      <c r="P887" s="46"/>
      <c r="Q887" s="46"/>
      <c r="R887" s="46"/>
      <c r="S887" s="46"/>
      <c r="T887" s="46"/>
      <c r="U887" s="46"/>
      <c r="V887" s="46"/>
      <c r="W887" s="46"/>
      <c r="X887" s="46"/>
      <c r="Y887" s="46"/>
      <c r="Z887" s="46"/>
    </row>
    <row r="888" ht="14.25" customHeight="1">
      <c r="A888" s="57">
        <v>4.4121716E7</v>
      </c>
      <c r="B888" s="58" t="str">
        <f t="array" ref="B888">IFERROR(INDEX(UNSPSCDes,MATCH(INDIRECT(ADDRESS(ROW(),COLUMN()-1,4)),UNSPSCCode,0)),"")</f>
        <v>Resaltadores</v>
      </c>
      <c r="C888" s="59" t="s">
        <v>188</v>
      </c>
      <c r="D888" s="60">
        <v>41.02</v>
      </c>
      <c r="E888" s="61">
        <v>800.0</v>
      </c>
      <c r="F888" s="62">
        <f t="shared" si="49"/>
        <v>32816</v>
      </c>
      <c r="G888" s="46"/>
      <c r="H888" s="46"/>
      <c r="I888" s="46"/>
      <c r="J888" s="46"/>
      <c r="K888" s="46"/>
      <c r="L888" s="46"/>
      <c r="M888" s="46"/>
      <c r="N888" s="46"/>
      <c r="O888" s="46"/>
      <c r="P888" s="46"/>
      <c r="Q888" s="46"/>
      <c r="R888" s="46"/>
      <c r="S888" s="46"/>
      <c r="T888" s="46"/>
      <c r="U888" s="46"/>
      <c r="V888" s="46"/>
      <c r="W888" s="46"/>
      <c r="X888" s="46"/>
      <c r="Y888" s="46"/>
      <c r="Z888" s="46"/>
    </row>
    <row r="889" ht="14.25" customHeight="1">
      <c r="A889" s="57">
        <v>4.4122003E7</v>
      </c>
      <c r="B889" s="58" t="str">
        <f t="array" ref="B889">IFERROR(INDEX(UNSPSCDes,MATCH(INDIRECT(ADDRESS(ROW(),COLUMN()-1,4)),UNSPSCCode,0)),"")</f>
        <v>Carpetas</v>
      </c>
      <c r="C889" s="59" t="s">
        <v>80</v>
      </c>
      <c r="D889" s="60">
        <v>273.55</v>
      </c>
      <c r="E889" s="61">
        <v>120.0</v>
      </c>
      <c r="F889" s="62">
        <f t="shared" si="49"/>
        <v>32826</v>
      </c>
      <c r="G889" s="46"/>
      <c r="H889" s="46"/>
      <c r="I889" s="46"/>
      <c r="J889" s="46"/>
      <c r="K889" s="46"/>
      <c r="L889" s="46"/>
      <c r="M889" s="46"/>
      <c r="N889" s="46"/>
      <c r="O889" s="46"/>
      <c r="P889" s="46"/>
      <c r="Q889" s="46"/>
      <c r="R889" s="46"/>
      <c r="S889" s="46"/>
      <c r="T889" s="46"/>
      <c r="U889" s="46"/>
      <c r="V889" s="46"/>
      <c r="W889" s="46"/>
      <c r="X889" s="46"/>
      <c r="Y889" s="46"/>
      <c r="Z889" s="46"/>
    </row>
    <row r="890" ht="14.25" customHeight="1">
      <c r="A890" s="57">
        <v>4.4121615E7</v>
      </c>
      <c r="B890" s="58" t="str">
        <f t="array" ref="B890">IFERROR(INDEX(UNSPSCDes,MATCH(INDIRECT(ADDRESS(ROW(),COLUMN()-1,4)),UNSPSCCode,0)),"")</f>
        <v>Grapadoras</v>
      </c>
      <c r="C890" s="59" t="s">
        <v>80</v>
      </c>
      <c r="D890" s="60">
        <v>36.46</v>
      </c>
      <c r="E890" s="61">
        <v>900.0</v>
      </c>
      <c r="F890" s="62">
        <f t="shared" si="49"/>
        <v>32814</v>
      </c>
      <c r="G890" s="46"/>
      <c r="H890" s="46"/>
      <c r="I890" s="46"/>
      <c r="J890" s="46"/>
      <c r="K890" s="46"/>
      <c r="L890" s="46"/>
      <c r="M890" s="46"/>
      <c r="N890" s="46"/>
      <c r="O890" s="46"/>
      <c r="P890" s="46"/>
      <c r="Q890" s="46"/>
      <c r="R890" s="46"/>
      <c r="S890" s="46"/>
      <c r="T890" s="46"/>
      <c r="U890" s="46"/>
      <c r="V890" s="46"/>
      <c r="W890" s="46"/>
      <c r="X890" s="46"/>
      <c r="Y890" s="46"/>
      <c r="Z890" s="46"/>
    </row>
    <row r="891" ht="14.25" customHeight="1">
      <c r="A891" s="57">
        <v>4.4122104E7</v>
      </c>
      <c r="B891" s="58" t="str">
        <f t="array" ref="B891">IFERROR(INDEX(UNSPSCDes,MATCH(INDIRECT(ADDRESS(ROW(),COLUMN()-1,4)),UNSPSCCode,0)),"")</f>
        <v>Clips para papel</v>
      </c>
      <c r="C891" s="59" t="s">
        <v>188</v>
      </c>
      <c r="D891" s="60">
        <v>131.35</v>
      </c>
      <c r="E891" s="61">
        <v>250.0</v>
      </c>
      <c r="F891" s="62">
        <f t="shared" si="49"/>
        <v>32837.5</v>
      </c>
      <c r="G891" s="46"/>
      <c r="H891" s="46"/>
      <c r="I891" s="46"/>
      <c r="J891" s="46"/>
      <c r="K891" s="46"/>
      <c r="L891" s="46"/>
      <c r="M891" s="46"/>
      <c r="N891" s="46"/>
      <c r="O891" s="46"/>
      <c r="P891" s="46"/>
      <c r="Q891" s="46"/>
      <c r="R891" s="46"/>
      <c r="S891" s="46"/>
      <c r="T891" s="46"/>
      <c r="U891" s="46"/>
      <c r="V891" s="46"/>
      <c r="W891" s="46"/>
      <c r="X891" s="46"/>
      <c r="Y891" s="46"/>
      <c r="Z891" s="46"/>
    </row>
    <row r="892" ht="14.25" customHeight="1">
      <c r="A892" s="57">
        <v>4.4122105E7</v>
      </c>
      <c r="B892" s="58" t="str">
        <f t="array" ref="B892">IFERROR(INDEX(UNSPSCDes,MATCH(INDIRECT(ADDRESS(ROW(),COLUMN()-1,4)),UNSPSCCode,0)),"")</f>
        <v>Clips para carpetas o bulldog</v>
      </c>
      <c r="C892" s="59" t="s">
        <v>188</v>
      </c>
      <c r="D892" s="60">
        <v>109.38</v>
      </c>
      <c r="E892" s="61">
        <v>300.0</v>
      </c>
      <c r="F892" s="62">
        <f t="shared" si="49"/>
        <v>32814</v>
      </c>
      <c r="G892" s="46"/>
      <c r="H892" s="46"/>
      <c r="I892" s="46"/>
      <c r="J892" s="46"/>
      <c r="K892" s="46"/>
      <c r="L892" s="46"/>
      <c r="M892" s="46"/>
      <c r="N892" s="46"/>
      <c r="O892" s="46"/>
      <c r="P892" s="46"/>
      <c r="Q892" s="46"/>
      <c r="R892" s="46"/>
      <c r="S892" s="46"/>
      <c r="T892" s="46"/>
      <c r="U892" s="46"/>
      <c r="V892" s="46"/>
      <c r="W892" s="46"/>
      <c r="X892" s="46"/>
      <c r="Y892" s="46"/>
      <c r="Z892" s="46"/>
    </row>
    <row r="893" ht="14.25" customHeight="1">
      <c r="A893" s="57">
        <v>1.4111507E7</v>
      </c>
      <c r="B893" s="58" t="str">
        <f t="array" ref="B893">IFERROR(INDEX(UNSPSCDes,MATCH(INDIRECT(ADDRESS(ROW(),COLUMN()-1,4)),UNSPSCCode,0)),"")</f>
        <v>Papel para impresora o fotocopiadora</v>
      </c>
      <c r="C893" s="59" t="s">
        <v>189</v>
      </c>
      <c r="D893" s="60">
        <v>93.75</v>
      </c>
      <c r="E893" s="61">
        <v>350.0</v>
      </c>
      <c r="F893" s="62">
        <f t="shared" si="49"/>
        <v>32812.5</v>
      </c>
      <c r="G893" s="46"/>
      <c r="H893" s="46"/>
      <c r="I893" s="46"/>
      <c r="J893" s="46"/>
      <c r="K893" s="46"/>
      <c r="L893" s="46"/>
      <c r="M893" s="46"/>
      <c r="N893" s="46"/>
      <c r="O893" s="46"/>
      <c r="P893" s="46"/>
      <c r="Q893" s="46"/>
      <c r="R893" s="46"/>
      <c r="S893" s="46"/>
      <c r="T893" s="46"/>
      <c r="U893" s="46"/>
      <c r="V893" s="46"/>
      <c r="W893" s="46"/>
      <c r="X893" s="46"/>
      <c r="Y893" s="46"/>
      <c r="Z893" s="46"/>
    </row>
    <row r="894" ht="14.25" customHeight="1">
      <c r="A894" s="57">
        <v>6.0121104E7</v>
      </c>
      <c r="B894" s="58" t="str">
        <f t="array" ref="B894">IFERROR(INDEX(UNSPSCDes,MATCH(INDIRECT(ADDRESS(ROW(),COLUMN()-1,4)),UNSPSCCode,0)),"")</f>
        <v>Papel bond para para dibujo</v>
      </c>
      <c r="C894" s="59" t="s">
        <v>189</v>
      </c>
      <c r="D894" s="60">
        <v>72.9</v>
      </c>
      <c r="E894" s="61">
        <v>450.0</v>
      </c>
      <c r="F894" s="62">
        <f t="shared" si="49"/>
        <v>32805</v>
      </c>
      <c r="G894" s="46"/>
      <c r="H894" s="46"/>
      <c r="I894" s="46"/>
      <c r="J894" s="46"/>
      <c r="K894" s="46"/>
      <c r="L894" s="46"/>
      <c r="M894" s="46"/>
      <c r="N894" s="46"/>
      <c r="O894" s="46"/>
      <c r="P894" s="46"/>
      <c r="Q894" s="46"/>
      <c r="R894" s="46"/>
      <c r="S894" s="46"/>
      <c r="T894" s="46"/>
      <c r="U894" s="46"/>
      <c r="V894" s="46"/>
      <c r="W894" s="46"/>
      <c r="X894" s="46"/>
      <c r="Y894" s="46"/>
      <c r="Z894" s="46"/>
    </row>
    <row r="895" ht="14.25" customHeight="1">
      <c r="A895" s="57"/>
      <c r="B895" s="58"/>
      <c r="C895" s="59"/>
      <c r="D895" s="60"/>
      <c r="E895" s="61" t="s">
        <v>84</v>
      </c>
      <c r="F895" s="62">
        <f>SUM(F887:F894)</f>
        <v>262500</v>
      </c>
      <c r="G895" s="46"/>
      <c r="H895" s="46" t="str">
        <f>C880</f>
        <v>Bienes</v>
      </c>
      <c r="I895" s="46" t="str">
        <f>E880</f>
        <v>Sí</v>
      </c>
      <c r="J895" s="46" t="str">
        <f>D880</f>
        <v>Compras Menores</v>
      </c>
      <c r="K895" s="46"/>
      <c r="L895" s="46"/>
      <c r="M895" s="46"/>
      <c r="N895" s="46"/>
      <c r="O895" s="46"/>
      <c r="P895" s="46"/>
      <c r="Q895" s="46"/>
      <c r="R895" s="46"/>
      <c r="S895" s="46"/>
      <c r="T895" s="46"/>
      <c r="U895" s="46"/>
      <c r="V895" s="46"/>
      <c r="W895" s="46"/>
      <c r="X895" s="46"/>
      <c r="Y895" s="46"/>
      <c r="Z895" s="46"/>
    </row>
    <row r="896" ht="14.25" customHeight="1">
      <c r="A896" s="46"/>
      <c r="B896" s="46"/>
      <c r="C896" s="46"/>
      <c r="D896" s="46"/>
      <c r="E896" s="46"/>
      <c r="F896" s="46"/>
      <c r="G896" s="46"/>
      <c r="H896" s="46"/>
      <c r="I896" s="46"/>
      <c r="J896" s="46"/>
      <c r="K896" s="46"/>
      <c r="L896" s="46"/>
      <c r="M896" s="46"/>
      <c r="N896" s="46"/>
      <c r="O896" s="46"/>
      <c r="P896" s="46"/>
      <c r="Q896" s="46"/>
      <c r="R896" s="46"/>
      <c r="S896" s="46"/>
      <c r="T896" s="46"/>
      <c r="U896" s="46"/>
      <c r="V896" s="46"/>
      <c r="W896" s="46"/>
      <c r="X896" s="46"/>
      <c r="Y896" s="46"/>
      <c r="Z896" s="46"/>
    </row>
    <row r="897" ht="14.25" customHeight="1">
      <c r="A897" s="47" t="s">
        <v>50</v>
      </c>
      <c r="B897" s="47" t="s">
        <v>51</v>
      </c>
      <c r="C897" s="47" t="s">
        <v>52</v>
      </c>
      <c r="D897" s="47" t="s">
        <v>53</v>
      </c>
      <c r="E897" s="47" t="s">
        <v>54</v>
      </c>
      <c r="F897" s="47" t="s">
        <v>55</v>
      </c>
      <c r="G897" s="46"/>
      <c r="H897" s="46"/>
      <c r="I897" s="46"/>
      <c r="J897" s="46"/>
      <c r="K897" s="46"/>
      <c r="L897" s="46"/>
      <c r="M897" s="46"/>
      <c r="N897" s="46"/>
      <c r="O897" s="46"/>
      <c r="P897" s="46"/>
      <c r="Q897" s="46"/>
      <c r="R897" s="46"/>
      <c r="S897" s="46"/>
      <c r="T897" s="46"/>
      <c r="U897" s="46"/>
      <c r="V897" s="46"/>
      <c r="W897" s="46"/>
      <c r="X897" s="46"/>
      <c r="Y897" s="46"/>
      <c r="Z897" s="46"/>
    </row>
    <row r="898" ht="14.25" customHeight="1">
      <c r="A898" s="48" t="s">
        <v>190</v>
      </c>
      <c r="B898" s="48" t="s">
        <v>191</v>
      </c>
      <c r="C898" s="48" t="s">
        <v>58</v>
      </c>
      <c r="D898" s="48" t="s">
        <v>59</v>
      </c>
      <c r="E898" s="48" t="s">
        <v>94</v>
      </c>
      <c r="F898" s="49"/>
      <c r="G898" s="46"/>
      <c r="H898" s="46"/>
      <c r="I898" s="46"/>
      <c r="J898" s="46"/>
      <c r="K898" s="46"/>
      <c r="L898" s="46"/>
      <c r="M898" s="46"/>
      <c r="N898" s="46"/>
      <c r="O898" s="46"/>
      <c r="P898" s="46"/>
      <c r="Q898" s="46"/>
      <c r="R898" s="46"/>
      <c r="S898" s="46"/>
      <c r="T898" s="46"/>
      <c r="U898" s="46"/>
      <c r="V898" s="46"/>
      <c r="W898" s="46"/>
      <c r="X898" s="46"/>
      <c r="Y898" s="46"/>
      <c r="Z898" s="46"/>
    </row>
    <row r="899" ht="14.25" customHeight="1">
      <c r="A899" s="50" t="s">
        <v>61</v>
      </c>
      <c r="B899" s="51" t="s">
        <v>62</v>
      </c>
      <c r="C899" s="52">
        <v>46122.0</v>
      </c>
      <c r="D899" s="50" t="s">
        <v>63</v>
      </c>
      <c r="E899" s="51" t="s">
        <v>64</v>
      </c>
      <c r="F899" s="53" t="s">
        <v>65</v>
      </c>
      <c r="G899" s="46"/>
      <c r="H899" s="46"/>
      <c r="I899" s="46"/>
      <c r="J899" s="46"/>
      <c r="K899" s="46"/>
      <c r="L899" s="46"/>
      <c r="M899" s="46"/>
      <c r="N899" s="46"/>
      <c r="O899" s="46"/>
      <c r="P899" s="46"/>
      <c r="Q899" s="46"/>
      <c r="R899" s="46"/>
      <c r="S899" s="46"/>
      <c r="T899" s="46"/>
      <c r="U899" s="46"/>
      <c r="V899" s="46"/>
      <c r="W899" s="46"/>
      <c r="X899" s="46"/>
      <c r="Y899" s="46"/>
      <c r="Z899" s="46"/>
    </row>
    <row r="900" ht="14.25" customHeight="1">
      <c r="A900" s="54"/>
      <c r="B900" s="51" t="s">
        <v>66</v>
      </c>
      <c r="C900" s="49">
        <f>IF(C899="","",IF(AND(MONTH(C899)&gt;=1,MONTH(C899)&lt;=3),1,IF(AND(MONTH(C899)&gt;=4,MONTH(C899)&lt;=6),2,IF(AND(MONTH(C899)&gt;=7,MONTH(C899)&lt;=9),3,4))))</f>
        <v>2</v>
      </c>
      <c r="D900" s="54"/>
      <c r="E900" s="51" t="s">
        <v>67</v>
      </c>
      <c r="F900" s="53" t="s">
        <v>68</v>
      </c>
      <c r="G900" s="46"/>
      <c r="H900" s="46"/>
      <c r="I900" s="46"/>
      <c r="J900" s="46"/>
      <c r="K900" s="46"/>
      <c r="L900" s="46"/>
      <c r="M900" s="46"/>
      <c r="N900" s="46"/>
      <c r="O900" s="46"/>
      <c r="P900" s="46"/>
      <c r="Q900" s="46"/>
      <c r="R900" s="46"/>
      <c r="S900" s="46"/>
      <c r="T900" s="46"/>
      <c r="U900" s="46"/>
      <c r="V900" s="46"/>
      <c r="W900" s="46"/>
      <c r="X900" s="46"/>
      <c r="Y900" s="46"/>
      <c r="Z900" s="46"/>
    </row>
    <row r="901" ht="14.25" customHeight="1">
      <c r="A901" s="54"/>
      <c r="B901" s="51" t="s">
        <v>69</v>
      </c>
      <c r="C901" s="52">
        <v>46132.0</v>
      </c>
      <c r="D901" s="54"/>
      <c r="E901" s="51" t="s">
        <v>70</v>
      </c>
      <c r="F901" s="53" t="s">
        <v>71</v>
      </c>
      <c r="G901" s="46"/>
      <c r="H901" s="46"/>
      <c r="I901" s="46"/>
      <c r="J901" s="46"/>
      <c r="K901" s="46"/>
      <c r="L901" s="46"/>
      <c r="M901" s="46"/>
      <c r="N901" s="46"/>
      <c r="O901" s="46"/>
      <c r="P901" s="46"/>
      <c r="Q901" s="46"/>
      <c r="R901" s="46"/>
      <c r="S901" s="46"/>
      <c r="T901" s="46"/>
      <c r="U901" s="46"/>
      <c r="V901" s="46"/>
      <c r="W901" s="46"/>
      <c r="X901" s="46"/>
      <c r="Y901" s="46"/>
      <c r="Z901" s="46"/>
    </row>
    <row r="902" ht="14.25" customHeight="1">
      <c r="A902" s="55"/>
      <c r="B902" s="51" t="s">
        <v>66</v>
      </c>
      <c r="C902" s="49">
        <f>IF(C901="","",IF(AND(MONTH(C901)&gt;=1,MONTH(C901)&lt;=3),1,IF(AND(MONTH(C901)&gt;=4,MONTH(C901)&lt;=6),2,IF(AND(MONTH(C901)&gt;=7,MONTH(C901)&lt;=9),3,4))))</f>
        <v>2</v>
      </c>
      <c r="D902" s="55"/>
      <c r="E902" s="51" t="s">
        <v>72</v>
      </c>
      <c r="F902" s="53" t="s">
        <v>73</v>
      </c>
      <c r="G902" s="46"/>
      <c r="H902" s="46"/>
      <c r="I902" s="46"/>
      <c r="J902" s="46"/>
      <c r="K902" s="46"/>
      <c r="L902" s="46"/>
      <c r="M902" s="46"/>
      <c r="N902" s="46"/>
      <c r="O902" s="46"/>
      <c r="P902" s="46"/>
      <c r="Q902" s="46"/>
      <c r="R902" s="46"/>
      <c r="S902" s="46"/>
      <c r="T902" s="46"/>
      <c r="U902" s="46"/>
      <c r="V902" s="46"/>
      <c r="W902" s="46"/>
      <c r="X902" s="46"/>
      <c r="Y902" s="46"/>
      <c r="Z902" s="46"/>
    </row>
    <row r="903" ht="14.25" customHeight="1">
      <c r="A903" s="46"/>
      <c r="B903" s="46"/>
      <c r="C903" s="46"/>
      <c r="D903" s="46"/>
      <c r="E903" s="46"/>
      <c r="F903" s="46"/>
      <c r="G903" s="46"/>
      <c r="H903" s="46"/>
      <c r="I903" s="46"/>
      <c r="J903" s="46"/>
      <c r="K903" s="46"/>
      <c r="L903" s="46"/>
      <c r="M903" s="46"/>
      <c r="N903" s="46"/>
      <c r="O903" s="46"/>
      <c r="P903" s="46"/>
      <c r="Q903" s="46"/>
      <c r="R903" s="46"/>
      <c r="S903" s="46"/>
      <c r="T903" s="46"/>
      <c r="U903" s="46"/>
      <c r="V903" s="46"/>
      <c r="W903" s="46"/>
      <c r="X903" s="46"/>
      <c r="Y903" s="46"/>
      <c r="Z903" s="46"/>
    </row>
    <row r="904" ht="14.25" customHeight="1">
      <c r="A904" s="56" t="s">
        <v>74</v>
      </c>
      <c r="B904" s="56" t="s">
        <v>75</v>
      </c>
      <c r="C904" s="56" t="s">
        <v>76</v>
      </c>
      <c r="D904" s="56" t="s">
        <v>77</v>
      </c>
      <c r="E904" s="56" t="s">
        <v>78</v>
      </c>
      <c r="F904" s="56" t="s">
        <v>79</v>
      </c>
      <c r="G904" s="46"/>
      <c r="H904" s="46"/>
      <c r="I904" s="46"/>
      <c r="J904" s="46"/>
      <c r="K904" s="46"/>
      <c r="L904" s="46"/>
      <c r="M904" s="46"/>
      <c r="N904" s="46"/>
      <c r="O904" s="46"/>
      <c r="P904" s="46"/>
      <c r="Q904" s="46"/>
      <c r="R904" s="46"/>
      <c r="S904" s="46"/>
      <c r="T904" s="46"/>
      <c r="U904" s="46"/>
      <c r="V904" s="46"/>
      <c r="W904" s="46"/>
      <c r="X904" s="46"/>
      <c r="Y904" s="46"/>
      <c r="Z904" s="46"/>
    </row>
    <row r="905" ht="14.25" customHeight="1">
      <c r="A905" s="57">
        <v>4.4121701E7</v>
      </c>
      <c r="B905" s="58" t="str">
        <f t="array" ref="B905">IFERROR(INDEX(UNSPSCDes,MATCH(INDIRECT(ADDRESS(ROW(),COLUMN()-1,4)),UNSPSCCode,0)),"")</f>
        <v>Bolígrafos</v>
      </c>
      <c r="C905" s="59" t="s">
        <v>188</v>
      </c>
      <c r="D905" s="60">
        <v>65.55</v>
      </c>
      <c r="E905" s="61">
        <v>500.0</v>
      </c>
      <c r="F905" s="62">
        <f t="shared" ref="F905:F912" si="50">INDIRECT(ADDRESS(ROW(),COLUMN()-2,4))*INDIRECT(ADDRESS(ROW(),COLUMN()-1,4))</f>
        <v>32775</v>
      </c>
      <c r="G905" s="46"/>
      <c r="H905" s="46"/>
      <c r="I905" s="46"/>
      <c r="J905" s="46"/>
      <c r="K905" s="46"/>
      <c r="L905" s="46"/>
      <c r="M905" s="46"/>
      <c r="N905" s="46"/>
      <c r="O905" s="46"/>
      <c r="P905" s="46"/>
      <c r="Q905" s="46"/>
      <c r="R905" s="46"/>
      <c r="S905" s="46"/>
      <c r="T905" s="46"/>
      <c r="U905" s="46"/>
      <c r="V905" s="46"/>
      <c r="W905" s="46"/>
      <c r="X905" s="46"/>
      <c r="Y905" s="46"/>
      <c r="Z905" s="46"/>
    </row>
    <row r="906" ht="14.25" customHeight="1">
      <c r="A906" s="57">
        <v>4.4121716E7</v>
      </c>
      <c r="B906" s="58" t="str">
        <f t="array" ref="B906">IFERROR(INDEX(UNSPSCDes,MATCH(INDIRECT(ADDRESS(ROW(),COLUMN()-1,4)),UNSPSCCode,0)),"")</f>
        <v>Resaltadores</v>
      </c>
      <c r="C906" s="59" t="s">
        <v>188</v>
      </c>
      <c r="D906" s="60">
        <v>41.02</v>
      </c>
      <c r="E906" s="61">
        <v>800.0</v>
      </c>
      <c r="F906" s="62">
        <f t="shared" si="50"/>
        <v>32816</v>
      </c>
      <c r="G906" s="46"/>
      <c r="H906" s="46"/>
      <c r="I906" s="46"/>
      <c r="J906" s="46"/>
      <c r="K906" s="46"/>
      <c r="L906" s="46"/>
      <c r="M906" s="46"/>
      <c r="N906" s="46"/>
      <c r="O906" s="46"/>
      <c r="P906" s="46"/>
      <c r="Q906" s="46"/>
      <c r="R906" s="46"/>
      <c r="S906" s="46"/>
      <c r="T906" s="46"/>
      <c r="U906" s="46"/>
      <c r="V906" s="46"/>
      <c r="W906" s="46"/>
      <c r="X906" s="46"/>
      <c r="Y906" s="46"/>
      <c r="Z906" s="46"/>
    </row>
    <row r="907" ht="14.25" customHeight="1">
      <c r="A907" s="57">
        <v>4.4122003E7</v>
      </c>
      <c r="B907" s="58" t="str">
        <f t="array" ref="B907">IFERROR(INDEX(UNSPSCDes,MATCH(INDIRECT(ADDRESS(ROW(),COLUMN()-1,4)),UNSPSCCode,0)),"")</f>
        <v>Carpetas</v>
      </c>
      <c r="C907" s="59" t="s">
        <v>80</v>
      </c>
      <c r="D907" s="60">
        <v>273.55</v>
      </c>
      <c r="E907" s="61">
        <v>120.0</v>
      </c>
      <c r="F907" s="62">
        <f t="shared" si="50"/>
        <v>32826</v>
      </c>
      <c r="G907" s="46"/>
      <c r="H907" s="46"/>
      <c r="I907" s="46"/>
      <c r="J907" s="46"/>
      <c r="K907" s="46"/>
      <c r="L907" s="46"/>
      <c r="M907" s="46"/>
      <c r="N907" s="46"/>
      <c r="O907" s="46"/>
      <c r="P907" s="46"/>
      <c r="Q907" s="46"/>
      <c r="R907" s="46"/>
      <c r="S907" s="46"/>
      <c r="T907" s="46"/>
      <c r="U907" s="46"/>
      <c r="V907" s="46"/>
      <c r="W907" s="46"/>
      <c r="X907" s="46"/>
      <c r="Y907" s="46"/>
      <c r="Z907" s="46"/>
    </row>
    <row r="908" ht="14.25" customHeight="1">
      <c r="A908" s="57">
        <v>4.4121615E7</v>
      </c>
      <c r="B908" s="58" t="str">
        <f t="array" ref="B908">IFERROR(INDEX(UNSPSCDes,MATCH(INDIRECT(ADDRESS(ROW(),COLUMN()-1,4)),UNSPSCCode,0)),"")</f>
        <v>Grapadoras</v>
      </c>
      <c r="C908" s="59" t="s">
        <v>80</v>
      </c>
      <c r="D908" s="60">
        <v>36.46</v>
      </c>
      <c r="E908" s="61">
        <v>900.0</v>
      </c>
      <c r="F908" s="62">
        <f t="shared" si="50"/>
        <v>32814</v>
      </c>
      <c r="G908" s="46"/>
      <c r="H908" s="46"/>
      <c r="I908" s="46"/>
      <c r="J908" s="46"/>
      <c r="K908" s="46"/>
      <c r="L908" s="46"/>
      <c r="M908" s="46"/>
      <c r="N908" s="46"/>
      <c r="O908" s="46"/>
      <c r="P908" s="46"/>
      <c r="Q908" s="46"/>
      <c r="R908" s="46"/>
      <c r="S908" s="46"/>
      <c r="T908" s="46"/>
      <c r="U908" s="46"/>
      <c r="V908" s="46"/>
      <c r="W908" s="46"/>
      <c r="X908" s="46"/>
      <c r="Y908" s="46"/>
      <c r="Z908" s="46"/>
    </row>
    <row r="909" ht="14.25" customHeight="1">
      <c r="A909" s="57">
        <v>4.4122104E7</v>
      </c>
      <c r="B909" s="58" t="str">
        <f t="array" ref="B909">IFERROR(INDEX(UNSPSCDes,MATCH(INDIRECT(ADDRESS(ROW(),COLUMN()-1,4)),UNSPSCCode,0)),"")</f>
        <v>Clips para papel</v>
      </c>
      <c r="C909" s="59" t="s">
        <v>188</v>
      </c>
      <c r="D909" s="60">
        <v>131.35</v>
      </c>
      <c r="E909" s="61">
        <v>250.0</v>
      </c>
      <c r="F909" s="62">
        <f t="shared" si="50"/>
        <v>32837.5</v>
      </c>
      <c r="G909" s="46"/>
      <c r="H909" s="46"/>
      <c r="I909" s="46"/>
      <c r="J909" s="46"/>
      <c r="K909" s="46"/>
      <c r="L909" s="46"/>
      <c r="M909" s="46"/>
      <c r="N909" s="46"/>
      <c r="O909" s="46"/>
      <c r="P909" s="46"/>
      <c r="Q909" s="46"/>
      <c r="R909" s="46"/>
      <c r="S909" s="46"/>
      <c r="T909" s="46"/>
      <c r="U909" s="46"/>
      <c r="V909" s="46"/>
      <c r="W909" s="46"/>
      <c r="X909" s="46"/>
      <c r="Y909" s="46"/>
      <c r="Z909" s="46"/>
    </row>
    <row r="910" ht="14.25" customHeight="1">
      <c r="A910" s="57">
        <v>4.4122105E7</v>
      </c>
      <c r="B910" s="58" t="str">
        <f t="array" ref="B910">IFERROR(INDEX(UNSPSCDes,MATCH(INDIRECT(ADDRESS(ROW(),COLUMN()-1,4)),UNSPSCCode,0)),"")</f>
        <v>Clips para carpetas o bulldog</v>
      </c>
      <c r="C910" s="59" t="s">
        <v>188</v>
      </c>
      <c r="D910" s="60">
        <v>109.38</v>
      </c>
      <c r="E910" s="61">
        <v>300.0</v>
      </c>
      <c r="F910" s="62">
        <f t="shared" si="50"/>
        <v>32814</v>
      </c>
      <c r="G910" s="46"/>
      <c r="H910" s="46"/>
      <c r="I910" s="46"/>
      <c r="J910" s="46"/>
      <c r="K910" s="46"/>
      <c r="L910" s="46"/>
      <c r="M910" s="46"/>
      <c r="N910" s="46"/>
      <c r="O910" s="46"/>
      <c r="P910" s="46"/>
      <c r="Q910" s="46"/>
      <c r="R910" s="46"/>
      <c r="S910" s="46"/>
      <c r="T910" s="46"/>
      <c r="U910" s="46"/>
      <c r="V910" s="46"/>
      <c r="W910" s="46"/>
      <c r="X910" s="46"/>
      <c r="Y910" s="46"/>
      <c r="Z910" s="46"/>
    </row>
    <row r="911" ht="14.25" customHeight="1">
      <c r="A911" s="57">
        <v>1.4111507E7</v>
      </c>
      <c r="B911" s="58" t="str">
        <f t="array" ref="B911">IFERROR(INDEX(UNSPSCDes,MATCH(INDIRECT(ADDRESS(ROW(),COLUMN()-1,4)),UNSPSCCode,0)),"")</f>
        <v>Papel para impresora o fotocopiadora</v>
      </c>
      <c r="C911" s="59" t="s">
        <v>189</v>
      </c>
      <c r="D911" s="60">
        <v>93.75</v>
      </c>
      <c r="E911" s="61">
        <v>350.0</v>
      </c>
      <c r="F911" s="62">
        <f t="shared" si="50"/>
        <v>32812.5</v>
      </c>
      <c r="G911" s="46"/>
      <c r="H911" s="46"/>
      <c r="I911" s="46"/>
      <c r="J911" s="46"/>
      <c r="K911" s="46"/>
      <c r="L911" s="46"/>
      <c r="M911" s="46"/>
      <c r="N911" s="46"/>
      <c r="O911" s="46"/>
      <c r="P911" s="46"/>
      <c r="Q911" s="46"/>
      <c r="R911" s="46"/>
      <c r="S911" s="46"/>
      <c r="T911" s="46"/>
      <c r="U911" s="46"/>
      <c r="V911" s="46"/>
      <c r="W911" s="46"/>
      <c r="X911" s="46"/>
      <c r="Y911" s="46"/>
      <c r="Z911" s="46"/>
    </row>
    <row r="912" ht="14.25" customHeight="1">
      <c r="A912" s="57">
        <v>6.0121104E7</v>
      </c>
      <c r="B912" s="58" t="str">
        <f t="array" ref="B912">IFERROR(INDEX(UNSPSCDes,MATCH(INDIRECT(ADDRESS(ROW(),COLUMN()-1,4)),UNSPSCCode,0)),"")</f>
        <v>Papel bond para para dibujo</v>
      </c>
      <c r="C912" s="59" t="s">
        <v>189</v>
      </c>
      <c r="D912" s="60">
        <v>72.9</v>
      </c>
      <c r="E912" s="61">
        <v>450.0</v>
      </c>
      <c r="F912" s="62">
        <f t="shared" si="50"/>
        <v>32805</v>
      </c>
      <c r="G912" s="46"/>
      <c r="H912" s="46"/>
      <c r="I912" s="46"/>
      <c r="J912" s="46"/>
      <c r="K912" s="46"/>
      <c r="L912" s="46"/>
      <c r="M912" s="46"/>
      <c r="N912" s="46"/>
      <c r="O912" s="46"/>
      <c r="P912" s="46"/>
      <c r="Q912" s="46"/>
      <c r="R912" s="46"/>
      <c r="S912" s="46"/>
      <c r="T912" s="46"/>
      <c r="U912" s="46"/>
      <c r="V912" s="46"/>
      <c r="W912" s="46"/>
      <c r="X912" s="46"/>
      <c r="Y912" s="46"/>
      <c r="Z912" s="46"/>
    </row>
    <row r="913" ht="14.25" customHeight="1">
      <c r="A913" s="57"/>
      <c r="B913" s="58"/>
      <c r="C913" s="59"/>
      <c r="D913" s="60"/>
      <c r="E913" s="61" t="s">
        <v>84</v>
      </c>
      <c r="F913" s="62">
        <f>SUM(F905:F912)</f>
        <v>262500</v>
      </c>
      <c r="G913" s="46"/>
      <c r="H913" s="46" t="str">
        <f>C898</f>
        <v>Bienes</v>
      </c>
      <c r="I913" s="46" t="str">
        <f>E898</f>
        <v>Sí</v>
      </c>
      <c r="J913" s="46" t="str">
        <f>D898</f>
        <v>Compras Menores</v>
      </c>
      <c r="K913" s="46"/>
      <c r="L913" s="46"/>
      <c r="M913" s="46"/>
      <c r="N913" s="46"/>
      <c r="O913" s="46"/>
      <c r="P913" s="46"/>
      <c r="Q913" s="46"/>
      <c r="R913" s="46"/>
      <c r="S913" s="46"/>
      <c r="T913" s="46"/>
      <c r="U913" s="46"/>
      <c r="V913" s="46"/>
      <c r="W913" s="46"/>
      <c r="X913" s="46"/>
      <c r="Y913" s="46"/>
      <c r="Z913" s="46"/>
    </row>
    <row r="914" ht="14.25" customHeight="1">
      <c r="A914" s="46"/>
      <c r="B914" s="46"/>
      <c r="C914" s="46"/>
      <c r="D914" s="46"/>
      <c r="E914" s="46"/>
      <c r="F914" s="46"/>
      <c r="G914" s="46"/>
      <c r="H914" s="46"/>
      <c r="I914" s="46"/>
      <c r="J914" s="46"/>
      <c r="K914" s="46"/>
      <c r="L914" s="46"/>
      <c r="M914" s="46"/>
      <c r="N914" s="46"/>
      <c r="O914" s="46"/>
      <c r="P914" s="46"/>
      <c r="Q914" s="46"/>
      <c r="R914" s="46"/>
      <c r="S914" s="46"/>
      <c r="T914" s="46"/>
      <c r="U914" s="46"/>
      <c r="V914" s="46"/>
      <c r="W914" s="46"/>
      <c r="X914" s="46"/>
      <c r="Y914" s="46"/>
      <c r="Z914" s="46"/>
    </row>
    <row r="915" ht="14.25" customHeight="1">
      <c r="A915" s="47" t="s">
        <v>50</v>
      </c>
      <c r="B915" s="47" t="s">
        <v>51</v>
      </c>
      <c r="C915" s="47" t="s">
        <v>52</v>
      </c>
      <c r="D915" s="47" t="s">
        <v>53</v>
      </c>
      <c r="E915" s="47" t="s">
        <v>54</v>
      </c>
      <c r="F915" s="47" t="s">
        <v>55</v>
      </c>
      <c r="G915" s="46"/>
      <c r="H915" s="46"/>
      <c r="I915" s="46"/>
      <c r="J915" s="46"/>
      <c r="K915" s="46"/>
      <c r="L915" s="46"/>
      <c r="M915" s="46"/>
      <c r="N915" s="46"/>
      <c r="O915" s="46"/>
      <c r="P915" s="46"/>
      <c r="Q915" s="46"/>
      <c r="R915" s="46"/>
      <c r="S915" s="46"/>
      <c r="T915" s="46"/>
      <c r="U915" s="46"/>
      <c r="V915" s="46"/>
      <c r="W915" s="46"/>
      <c r="X915" s="46"/>
      <c r="Y915" s="46"/>
      <c r="Z915" s="46"/>
    </row>
    <row r="916" ht="14.25" customHeight="1">
      <c r="A916" s="48" t="s">
        <v>192</v>
      </c>
      <c r="B916" s="48" t="s">
        <v>193</v>
      </c>
      <c r="C916" s="48" t="s">
        <v>58</v>
      </c>
      <c r="D916" s="48" t="s">
        <v>59</v>
      </c>
      <c r="E916" s="48" t="s">
        <v>94</v>
      </c>
      <c r="F916" s="49"/>
      <c r="G916" s="46"/>
      <c r="H916" s="46"/>
      <c r="I916" s="46"/>
      <c r="J916" s="46"/>
      <c r="K916" s="46"/>
      <c r="L916" s="46"/>
      <c r="M916" s="46"/>
      <c r="N916" s="46"/>
      <c r="O916" s="46"/>
      <c r="P916" s="46"/>
      <c r="Q916" s="46"/>
      <c r="R916" s="46"/>
      <c r="S916" s="46"/>
      <c r="T916" s="46"/>
      <c r="U916" s="46"/>
      <c r="V916" s="46"/>
      <c r="W916" s="46"/>
      <c r="X916" s="46"/>
      <c r="Y916" s="46"/>
      <c r="Z916" s="46"/>
    </row>
    <row r="917" ht="14.25" customHeight="1">
      <c r="A917" s="50" t="s">
        <v>61</v>
      </c>
      <c r="B917" s="51" t="s">
        <v>62</v>
      </c>
      <c r="C917" s="52">
        <v>46213.0</v>
      </c>
      <c r="D917" s="50" t="s">
        <v>63</v>
      </c>
      <c r="E917" s="51" t="s">
        <v>64</v>
      </c>
      <c r="F917" s="53" t="s">
        <v>65</v>
      </c>
      <c r="G917" s="46"/>
      <c r="H917" s="46"/>
      <c r="I917" s="46"/>
      <c r="J917" s="46"/>
      <c r="K917" s="46"/>
      <c r="L917" s="46"/>
      <c r="M917" s="46"/>
      <c r="N917" s="46"/>
      <c r="O917" s="46"/>
      <c r="P917" s="46"/>
      <c r="Q917" s="46"/>
      <c r="R917" s="46"/>
      <c r="S917" s="46"/>
      <c r="T917" s="46"/>
      <c r="U917" s="46"/>
      <c r="V917" s="46"/>
      <c r="W917" s="46"/>
      <c r="X917" s="46"/>
      <c r="Y917" s="46"/>
      <c r="Z917" s="46"/>
    </row>
    <row r="918" ht="14.25" customHeight="1">
      <c r="A918" s="54"/>
      <c r="B918" s="51" t="s">
        <v>66</v>
      </c>
      <c r="C918" s="49">
        <f>IF(C917="","",IF(AND(MONTH(C917)&gt;=1,MONTH(C917)&lt;=3),1,IF(AND(MONTH(C917)&gt;=4,MONTH(C917)&lt;=6),2,IF(AND(MONTH(C917)&gt;=7,MONTH(C917)&lt;=9),3,4))))</f>
        <v>3</v>
      </c>
      <c r="D918" s="54"/>
      <c r="E918" s="51" t="s">
        <v>67</v>
      </c>
      <c r="F918" s="53" t="s">
        <v>68</v>
      </c>
      <c r="G918" s="46"/>
      <c r="H918" s="46"/>
      <c r="I918" s="46"/>
      <c r="J918" s="46"/>
      <c r="K918" s="46"/>
      <c r="L918" s="46"/>
      <c r="M918" s="46"/>
      <c r="N918" s="46"/>
      <c r="O918" s="46"/>
      <c r="P918" s="46"/>
      <c r="Q918" s="46"/>
      <c r="R918" s="46"/>
      <c r="S918" s="46"/>
      <c r="T918" s="46"/>
      <c r="U918" s="46"/>
      <c r="V918" s="46"/>
      <c r="W918" s="46"/>
      <c r="X918" s="46"/>
      <c r="Y918" s="46"/>
      <c r="Z918" s="46"/>
    </row>
    <row r="919" ht="14.25" customHeight="1">
      <c r="A919" s="54"/>
      <c r="B919" s="51" t="s">
        <v>69</v>
      </c>
      <c r="C919" s="52">
        <v>46223.0</v>
      </c>
      <c r="D919" s="54"/>
      <c r="E919" s="51" t="s">
        <v>70</v>
      </c>
      <c r="F919" s="53" t="s">
        <v>71</v>
      </c>
      <c r="G919" s="46"/>
      <c r="H919" s="46"/>
      <c r="I919" s="46"/>
      <c r="J919" s="46"/>
      <c r="K919" s="46"/>
      <c r="L919" s="46"/>
      <c r="M919" s="46"/>
      <c r="N919" s="46"/>
      <c r="O919" s="46"/>
      <c r="P919" s="46"/>
      <c r="Q919" s="46"/>
      <c r="R919" s="46"/>
      <c r="S919" s="46"/>
      <c r="T919" s="46"/>
      <c r="U919" s="46"/>
      <c r="V919" s="46"/>
      <c r="W919" s="46"/>
      <c r="X919" s="46"/>
      <c r="Y919" s="46"/>
      <c r="Z919" s="46"/>
    </row>
    <row r="920" ht="14.25" customHeight="1">
      <c r="A920" s="55"/>
      <c r="B920" s="51" t="s">
        <v>66</v>
      </c>
      <c r="C920" s="49">
        <f>IF(C919="","",IF(AND(MONTH(C919)&gt;=1,MONTH(C919)&lt;=3),1,IF(AND(MONTH(C919)&gt;=4,MONTH(C919)&lt;=6),2,IF(AND(MONTH(C919)&gt;=7,MONTH(C919)&lt;=9),3,4))))</f>
        <v>3</v>
      </c>
      <c r="D920" s="55"/>
      <c r="E920" s="51" t="s">
        <v>72</v>
      </c>
      <c r="F920" s="53" t="s">
        <v>73</v>
      </c>
      <c r="G920" s="46"/>
      <c r="H920" s="46"/>
      <c r="I920" s="46"/>
      <c r="J920" s="46"/>
      <c r="K920" s="46"/>
      <c r="L920" s="46"/>
      <c r="M920" s="46"/>
      <c r="N920" s="46"/>
      <c r="O920" s="46"/>
      <c r="P920" s="46"/>
      <c r="Q920" s="46"/>
      <c r="R920" s="46"/>
      <c r="S920" s="46"/>
      <c r="T920" s="46"/>
      <c r="U920" s="46"/>
      <c r="V920" s="46"/>
      <c r="W920" s="46"/>
      <c r="X920" s="46"/>
      <c r="Y920" s="46"/>
      <c r="Z920" s="46"/>
    </row>
    <row r="921" ht="14.25" customHeight="1">
      <c r="A921" s="46"/>
      <c r="B921" s="46"/>
      <c r="C921" s="46"/>
      <c r="D921" s="46"/>
      <c r="E921" s="46"/>
      <c r="F921" s="46"/>
      <c r="G921" s="46"/>
      <c r="H921" s="46"/>
      <c r="I921" s="46"/>
      <c r="J921" s="46"/>
      <c r="K921" s="46"/>
      <c r="L921" s="46"/>
      <c r="M921" s="46"/>
      <c r="N921" s="46"/>
      <c r="O921" s="46"/>
      <c r="P921" s="46"/>
      <c r="Q921" s="46"/>
      <c r="R921" s="46"/>
      <c r="S921" s="46"/>
      <c r="T921" s="46"/>
      <c r="U921" s="46"/>
      <c r="V921" s="46"/>
      <c r="W921" s="46"/>
      <c r="X921" s="46"/>
      <c r="Y921" s="46"/>
      <c r="Z921" s="46"/>
    </row>
    <row r="922" ht="14.25" customHeight="1">
      <c r="A922" s="56" t="s">
        <v>74</v>
      </c>
      <c r="B922" s="56" t="s">
        <v>75</v>
      </c>
      <c r="C922" s="56" t="s">
        <v>76</v>
      </c>
      <c r="D922" s="56" t="s">
        <v>77</v>
      </c>
      <c r="E922" s="56" t="s">
        <v>78</v>
      </c>
      <c r="F922" s="56" t="s">
        <v>79</v>
      </c>
      <c r="G922" s="46"/>
      <c r="H922" s="46"/>
      <c r="I922" s="46"/>
      <c r="J922" s="46"/>
      <c r="K922" s="46"/>
      <c r="L922" s="46"/>
      <c r="M922" s="46"/>
      <c r="N922" s="46"/>
      <c r="O922" s="46"/>
      <c r="P922" s="46"/>
      <c r="Q922" s="46"/>
      <c r="R922" s="46"/>
      <c r="S922" s="46"/>
      <c r="T922" s="46"/>
      <c r="U922" s="46"/>
      <c r="V922" s="46"/>
      <c r="W922" s="46"/>
      <c r="X922" s="46"/>
      <c r="Y922" s="46"/>
      <c r="Z922" s="46"/>
    </row>
    <row r="923" ht="14.25" customHeight="1">
      <c r="A923" s="57">
        <v>4.4121701E7</v>
      </c>
      <c r="B923" s="58" t="str">
        <f t="array" ref="B923">IFERROR(INDEX(UNSPSCDes,MATCH(INDIRECT(ADDRESS(ROW(),COLUMN()-1,4)),UNSPSCCode,0)),"")</f>
        <v>Bolígrafos</v>
      </c>
      <c r="C923" s="59" t="s">
        <v>188</v>
      </c>
      <c r="D923" s="60">
        <v>65.55</v>
      </c>
      <c r="E923" s="61">
        <v>500.0</v>
      </c>
      <c r="F923" s="62">
        <f t="shared" ref="F923:F930" si="51">INDIRECT(ADDRESS(ROW(),COLUMN()-2,4))*INDIRECT(ADDRESS(ROW(),COLUMN()-1,4))</f>
        <v>32775</v>
      </c>
      <c r="G923" s="46"/>
      <c r="H923" s="46"/>
      <c r="I923" s="46"/>
      <c r="J923" s="46"/>
      <c r="K923" s="46"/>
      <c r="L923" s="46"/>
      <c r="M923" s="46"/>
      <c r="N923" s="46"/>
      <c r="O923" s="46"/>
      <c r="P923" s="46"/>
      <c r="Q923" s="46"/>
      <c r="R923" s="46"/>
      <c r="S923" s="46"/>
      <c r="T923" s="46"/>
      <c r="U923" s="46"/>
      <c r="V923" s="46"/>
      <c r="W923" s="46"/>
      <c r="X923" s="46"/>
      <c r="Y923" s="46"/>
      <c r="Z923" s="46"/>
    </row>
    <row r="924" ht="14.25" customHeight="1">
      <c r="A924" s="57">
        <v>4.4121716E7</v>
      </c>
      <c r="B924" s="58" t="str">
        <f t="array" ref="B924">IFERROR(INDEX(UNSPSCDes,MATCH(INDIRECT(ADDRESS(ROW(),COLUMN()-1,4)),UNSPSCCode,0)),"")</f>
        <v>Resaltadores</v>
      </c>
      <c r="C924" s="59" t="s">
        <v>188</v>
      </c>
      <c r="D924" s="60">
        <v>41.02</v>
      </c>
      <c r="E924" s="61">
        <v>800.0</v>
      </c>
      <c r="F924" s="62">
        <f t="shared" si="51"/>
        <v>32816</v>
      </c>
      <c r="G924" s="46"/>
      <c r="H924" s="46"/>
      <c r="I924" s="46"/>
      <c r="J924" s="46"/>
      <c r="K924" s="46"/>
      <c r="L924" s="46"/>
      <c r="M924" s="46"/>
      <c r="N924" s="46"/>
      <c r="O924" s="46"/>
      <c r="P924" s="46"/>
      <c r="Q924" s="46"/>
      <c r="R924" s="46"/>
      <c r="S924" s="46"/>
      <c r="T924" s="46"/>
      <c r="U924" s="46"/>
      <c r="V924" s="46"/>
      <c r="W924" s="46"/>
      <c r="X924" s="46"/>
      <c r="Y924" s="46"/>
      <c r="Z924" s="46"/>
    </row>
    <row r="925" ht="14.25" customHeight="1">
      <c r="A925" s="57">
        <v>4.4122003E7</v>
      </c>
      <c r="B925" s="58" t="str">
        <f t="array" ref="B925">IFERROR(INDEX(UNSPSCDes,MATCH(INDIRECT(ADDRESS(ROW(),COLUMN()-1,4)),UNSPSCCode,0)),"")</f>
        <v>Carpetas</v>
      </c>
      <c r="C925" s="59" t="s">
        <v>80</v>
      </c>
      <c r="D925" s="60">
        <v>273.55</v>
      </c>
      <c r="E925" s="61">
        <v>120.0</v>
      </c>
      <c r="F925" s="62">
        <f t="shared" si="51"/>
        <v>32826</v>
      </c>
      <c r="G925" s="46"/>
      <c r="H925" s="46"/>
      <c r="I925" s="46"/>
      <c r="J925" s="46"/>
      <c r="K925" s="46"/>
      <c r="L925" s="46"/>
      <c r="M925" s="46"/>
      <c r="N925" s="46"/>
      <c r="O925" s="46"/>
      <c r="P925" s="46"/>
      <c r="Q925" s="46"/>
      <c r="R925" s="46"/>
      <c r="S925" s="46"/>
      <c r="T925" s="46"/>
      <c r="U925" s="46"/>
      <c r="V925" s="46"/>
      <c r="W925" s="46"/>
      <c r="X925" s="46"/>
      <c r="Y925" s="46"/>
      <c r="Z925" s="46"/>
    </row>
    <row r="926" ht="14.25" customHeight="1">
      <c r="A926" s="57">
        <v>4.4121615E7</v>
      </c>
      <c r="B926" s="58" t="str">
        <f t="array" ref="B926">IFERROR(INDEX(UNSPSCDes,MATCH(INDIRECT(ADDRESS(ROW(),COLUMN()-1,4)),UNSPSCCode,0)),"")</f>
        <v>Grapadoras</v>
      </c>
      <c r="C926" s="59" t="s">
        <v>80</v>
      </c>
      <c r="D926" s="60">
        <v>36.46</v>
      </c>
      <c r="E926" s="61">
        <v>900.0</v>
      </c>
      <c r="F926" s="62">
        <f t="shared" si="51"/>
        <v>32814</v>
      </c>
      <c r="G926" s="46"/>
      <c r="H926" s="46"/>
      <c r="I926" s="46"/>
      <c r="J926" s="46"/>
      <c r="K926" s="46"/>
      <c r="L926" s="46"/>
      <c r="M926" s="46"/>
      <c r="N926" s="46"/>
      <c r="O926" s="46"/>
      <c r="P926" s="46"/>
      <c r="Q926" s="46"/>
      <c r="R926" s="46"/>
      <c r="S926" s="46"/>
      <c r="T926" s="46"/>
      <c r="U926" s="46"/>
      <c r="V926" s="46"/>
      <c r="W926" s="46"/>
      <c r="X926" s="46"/>
      <c r="Y926" s="46"/>
      <c r="Z926" s="46"/>
    </row>
    <row r="927" ht="14.25" customHeight="1">
      <c r="A927" s="57">
        <v>4.4122104E7</v>
      </c>
      <c r="B927" s="58" t="str">
        <f t="array" ref="B927">IFERROR(INDEX(UNSPSCDes,MATCH(INDIRECT(ADDRESS(ROW(),COLUMN()-1,4)),UNSPSCCode,0)),"")</f>
        <v>Clips para papel</v>
      </c>
      <c r="C927" s="59" t="s">
        <v>188</v>
      </c>
      <c r="D927" s="60">
        <v>131.35</v>
      </c>
      <c r="E927" s="61">
        <v>250.0</v>
      </c>
      <c r="F927" s="62">
        <f t="shared" si="51"/>
        <v>32837.5</v>
      </c>
      <c r="G927" s="46"/>
      <c r="H927" s="46"/>
      <c r="I927" s="46"/>
      <c r="J927" s="46"/>
      <c r="K927" s="46"/>
      <c r="L927" s="46"/>
      <c r="M927" s="46"/>
      <c r="N927" s="46"/>
      <c r="O927" s="46"/>
      <c r="P927" s="46"/>
      <c r="Q927" s="46"/>
      <c r="R927" s="46"/>
      <c r="S927" s="46"/>
      <c r="T927" s="46"/>
      <c r="U927" s="46"/>
      <c r="V927" s="46"/>
      <c r="W927" s="46"/>
      <c r="X927" s="46"/>
      <c r="Y927" s="46"/>
      <c r="Z927" s="46"/>
    </row>
    <row r="928" ht="14.25" customHeight="1">
      <c r="A928" s="57">
        <v>4.4122105E7</v>
      </c>
      <c r="B928" s="58" t="str">
        <f t="array" ref="B928">IFERROR(INDEX(UNSPSCDes,MATCH(INDIRECT(ADDRESS(ROW(),COLUMN()-1,4)),UNSPSCCode,0)),"")</f>
        <v>Clips para carpetas o bulldog</v>
      </c>
      <c r="C928" s="59" t="s">
        <v>188</v>
      </c>
      <c r="D928" s="60">
        <v>109.38</v>
      </c>
      <c r="E928" s="61">
        <v>300.0</v>
      </c>
      <c r="F928" s="62">
        <f t="shared" si="51"/>
        <v>32814</v>
      </c>
      <c r="G928" s="46"/>
      <c r="H928" s="46"/>
      <c r="I928" s="46"/>
      <c r="J928" s="46"/>
      <c r="K928" s="46"/>
      <c r="L928" s="46"/>
      <c r="M928" s="46"/>
      <c r="N928" s="46"/>
      <c r="O928" s="46"/>
      <c r="P928" s="46"/>
      <c r="Q928" s="46"/>
      <c r="R928" s="46"/>
      <c r="S928" s="46"/>
      <c r="T928" s="46"/>
      <c r="U928" s="46"/>
      <c r="V928" s="46"/>
      <c r="W928" s="46"/>
      <c r="X928" s="46"/>
      <c r="Y928" s="46"/>
      <c r="Z928" s="46"/>
    </row>
    <row r="929" ht="14.25" customHeight="1">
      <c r="A929" s="57">
        <v>1.4111507E7</v>
      </c>
      <c r="B929" s="58" t="str">
        <f t="array" ref="B929">IFERROR(INDEX(UNSPSCDes,MATCH(INDIRECT(ADDRESS(ROW(),COLUMN()-1,4)),UNSPSCCode,0)),"")</f>
        <v>Papel para impresora o fotocopiadora</v>
      </c>
      <c r="C929" s="59" t="s">
        <v>189</v>
      </c>
      <c r="D929" s="60">
        <v>93.75</v>
      </c>
      <c r="E929" s="61">
        <v>350.0</v>
      </c>
      <c r="F929" s="62">
        <f t="shared" si="51"/>
        <v>32812.5</v>
      </c>
      <c r="G929" s="46"/>
      <c r="H929" s="46"/>
      <c r="I929" s="46"/>
      <c r="J929" s="46"/>
      <c r="K929" s="46"/>
      <c r="L929" s="46"/>
      <c r="M929" s="46"/>
      <c r="N929" s="46"/>
      <c r="O929" s="46"/>
      <c r="P929" s="46"/>
      <c r="Q929" s="46"/>
      <c r="R929" s="46"/>
      <c r="S929" s="46"/>
      <c r="T929" s="46"/>
      <c r="U929" s="46"/>
      <c r="V929" s="46"/>
      <c r="W929" s="46"/>
      <c r="X929" s="46"/>
      <c r="Y929" s="46"/>
      <c r="Z929" s="46"/>
    </row>
    <row r="930" ht="14.25" customHeight="1">
      <c r="A930" s="57">
        <v>6.0121104E7</v>
      </c>
      <c r="B930" s="58" t="str">
        <f t="array" ref="B930">IFERROR(INDEX(UNSPSCDes,MATCH(INDIRECT(ADDRESS(ROW(),COLUMN()-1,4)),UNSPSCCode,0)),"")</f>
        <v>Papel bond para para dibujo</v>
      </c>
      <c r="C930" s="59" t="s">
        <v>189</v>
      </c>
      <c r="D930" s="60">
        <v>72.9</v>
      </c>
      <c r="E930" s="61">
        <v>450.0</v>
      </c>
      <c r="F930" s="62">
        <f t="shared" si="51"/>
        <v>32805</v>
      </c>
      <c r="G930" s="46"/>
      <c r="H930" s="46"/>
      <c r="I930" s="46"/>
      <c r="J930" s="46"/>
      <c r="K930" s="46"/>
      <c r="L930" s="46"/>
      <c r="M930" s="46"/>
      <c r="N930" s="46"/>
      <c r="O930" s="46"/>
      <c r="P930" s="46"/>
      <c r="Q930" s="46"/>
      <c r="R930" s="46"/>
      <c r="S930" s="46"/>
      <c r="T930" s="46"/>
      <c r="U930" s="46"/>
      <c r="V930" s="46"/>
      <c r="W930" s="46"/>
      <c r="X930" s="46"/>
      <c r="Y930" s="46"/>
      <c r="Z930" s="46"/>
    </row>
    <row r="931" ht="14.25" customHeight="1">
      <c r="A931" s="57"/>
      <c r="B931" s="58"/>
      <c r="C931" s="59"/>
      <c r="D931" s="60"/>
      <c r="E931" s="61" t="s">
        <v>84</v>
      </c>
      <c r="F931" s="62">
        <f>SUM(F923:F930)</f>
        <v>262500</v>
      </c>
      <c r="G931" s="46"/>
      <c r="H931" s="46" t="str">
        <f>C916</f>
        <v>Bienes</v>
      </c>
      <c r="I931" s="46" t="str">
        <f>E916</f>
        <v>Sí</v>
      </c>
      <c r="J931" s="46" t="str">
        <f>D916</f>
        <v>Compras Menores</v>
      </c>
      <c r="K931" s="46"/>
      <c r="L931" s="46"/>
      <c r="M931" s="46"/>
      <c r="N931" s="46"/>
      <c r="O931" s="46"/>
      <c r="P931" s="46"/>
      <c r="Q931" s="46"/>
      <c r="R931" s="46"/>
      <c r="S931" s="46"/>
      <c r="T931" s="46"/>
      <c r="U931" s="46"/>
      <c r="V931" s="46"/>
      <c r="W931" s="46"/>
      <c r="X931" s="46"/>
      <c r="Y931" s="46"/>
      <c r="Z931" s="46"/>
    </row>
    <row r="932" ht="14.25" customHeight="1">
      <c r="A932" s="46"/>
      <c r="B932" s="46"/>
      <c r="C932" s="46"/>
      <c r="D932" s="46"/>
      <c r="E932" s="46"/>
      <c r="F932" s="46"/>
      <c r="G932" s="46"/>
      <c r="H932" s="46"/>
      <c r="I932" s="46"/>
      <c r="J932" s="46"/>
      <c r="K932" s="46"/>
      <c r="L932" s="46"/>
      <c r="M932" s="46"/>
      <c r="N932" s="46"/>
      <c r="O932" s="46"/>
      <c r="P932" s="46"/>
      <c r="Q932" s="46"/>
      <c r="R932" s="46"/>
      <c r="S932" s="46"/>
      <c r="T932" s="46"/>
      <c r="U932" s="46"/>
      <c r="V932" s="46"/>
      <c r="W932" s="46"/>
      <c r="X932" s="46"/>
      <c r="Y932" s="46"/>
      <c r="Z932" s="46"/>
    </row>
    <row r="933" ht="14.25" customHeight="1">
      <c r="A933" s="47" t="s">
        <v>50</v>
      </c>
      <c r="B933" s="47" t="s">
        <v>51</v>
      </c>
      <c r="C933" s="47" t="s">
        <v>52</v>
      </c>
      <c r="D933" s="47" t="s">
        <v>53</v>
      </c>
      <c r="E933" s="47" t="s">
        <v>54</v>
      </c>
      <c r="F933" s="47" t="s">
        <v>55</v>
      </c>
      <c r="G933" s="46"/>
      <c r="H933" s="46"/>
      <c r="I933" s="46"/>
      <c r="J933" s="46"/>
      <c r="K933" s="46"/>
      <c r="L933" s="46"/>
      <c r="M933" s="46"/>
      <c r="N933" s="46"/>
      <c r="O933" s="46"/>
      <c r="P933" s="46"/>
      <c r="Q933" s="46"/>
      <c r="R933" s="46"/>
      <c r="S933" s="46"/>
      <c r="T933" s="46"/>
      <c r="U933" s="46"/>
      <c r="V933" s="46"/>
      <c r="W933" s="46"/>
      <c r="X933" s="46"/>
      <c r="Y933" s="46"/>
      <c r="Z933" s="46"/>
    </row>
    <row r="934" ht="14.25" customHeight="1">
      <c r="A934" s="48" t="s">
        <v>194</v>
      </c>
      <c r="B934" s="48" t="s">
        <v>195</v>
      </c>
      <c r="C934" s="48" t="s">
        <v>58</v>
      </c>
      <c r="D934" s="48" t="s">
        <v>59</v>
      </c>
      <c r="E934" s="48" t="s">
        <v>94</v>
      </c>
      <c r="F934" s="49"/>
      <c r="G934" s="46"/>
      <c r="H934" s="46"/>
      <c r="I934" s="46"/>
      <c r="J934" s="46"/>
      <c r="K934" s="46"/>
      <c r="L934" s="46"/>
      <c r="M934" s="46"/>
      <c r="N934" s="46"/>
      <c r="O934" s="46"/>
      <c r="P934" s="46"/>
      <c r="Q934" s="46"/>
      <c r="R934" s="46"/>
      <c r="S934" s="46"/>
      <c r="T934" s="46"/>
      <c r="U934" s="46"/>
      <c r="V934" s="46"/>
      <c r="W934" s="46"/>
      <c r="X934" s="46"/>
      <c r="Y934" s="46"/>
      <c r="Z934" s="46"/>
    </row>
    <row r="935" ht="14.25" customHeight="1">
      <c r="A935" s="50" t="s">
        <v>61</v>
      </c>
      <c r="B935" s="51" t="s">
        <v>62</v>
      </c>
      <c r="C935" s="52">
        <v>46305.0</v>
      </c>
      <c r="D935" s="50" t="s">
        <v>63</v>
      </c>
      <c r="E935" s="51" t="s">
        <v>64</v>
      </c>
      <c r="F935" s="53" t="s">
        <v>65</v>
      </c>
      <c r="G935" s="46"/>
      <c r="H935" s="46"/>
      <c r="I935" s="46"/>
      <c r="J935" s="46"/>
      <c r="K935" s="46"/>
      <c r="L935" s="46"/>
      <c r="M935" s="46"/>
      <c r="N935" s="46"/>
      <c r="O935" s="46"/>
      <c r="P935" s="46"/>
      <c r="Q935" s="46"/>
      <c r="R935" s="46"/>
      <c r="S935" s="46"/>
      <c r="T935" s="46"/>
      <c r="U935" s="46"/>
      <c r="V935" s="46"/>
      <c r="W935" s="46"/>
      <c r="X935" s="46"/>
      <c r="Y935" s="46"/>
      <c r="Z935" s="46"/>
    </row>
    <row r="936" ht="14.25" customHeight="1">
      <c r="A936" s="54"/>
      <c r="B936" s="51" t="s">
        <v>66</v>
      </c>
      <c r="C936" s="49">
        <f>IF(C935="","",IF(AND(MONTH(C935)&gt;=1,MONTH(C935)&lt;=3),1,IF(AND(MONTH(C935)&gt;=4,MONTH(C935)&lt;=6),2,IF(AND(MONTH(C935)&gt;=7,MONTH(C935)&lt;=9),3,4))))</f>
        <v>4</v>
      </c>
      <c r="D936" s="54"/>
      <c r="E936" s="51" t="s">
        <v>67</v>
      </c>
      <c r="F936" s="53" t="s">
        <v>68</v>
      </c>
      <c r="G936" s="46"/>
      <c r="H936" s="46"/>
      <c r="I936" s="46"/>
      <c r="J936" s="46"/>
      <c r="K936" s="46"/>
      <c r="L936" s="46"/>
      <c r="M936" s="46"/>
      <c r="N936" s="46"/>
      <c r="O936" s="46"/>
      <c r="P936" s="46"/>
      <c r="Q936" s="46"/>
      <c r="R936" s="46"/>
      <c r="S936" s="46"/>
      <c r="T936" s="46"/>
      <c r="U936" s="46"/>
      <c r="V936" s="46"/>
      <c r="W936" s="46"/>
      <c r="X936" s="46"/>
      <c r="Y936" s="46"/>
      <c r="Z936" s="46"/>
    </row>
    <row r="937" ht="14.25" customHeight="1">
      <c r="A937" s="54"/>
      <c r="B937" s="51" t="s">
        <v>69</v>
      </c>
      <c r="C937" s="52">
        <v>46315.0</v>
      </c>
      <c r="D937" s="54"/>
      <c r="E937" s="51" t="s">
        <v>70</v>
      </c>
      <c r="F937" s="53" t="s">
        <v>71</v>
      </c>
      <c r="G937" s="46"/>
      <c r="H937" s="46"/>
      <c r="I937" s="46"/>
      <c r="J937" s="46"/>
      <c r="K937" s="46"/>
      <c r="L937" s="46"/>
      <c r="M937" s="46"/>
      <c r="N937" s="46"/>
      <c r="O937" s="46"/>
      <c r="P937" s="46"/>
      <c r="Q937" s="46"/>
      <c r="R937" s="46"/>
      <c r="S937" s="46"/>
      <c r="T937" s="46"/>
      <c r="U937" s="46"/>
      <c r="V937" s="46"/>
      <c r="W937" s="46"/>
      <c r="X937" s="46"/>
      <c r="Y937" s="46"/>
      <c r="Z937" s="46"/>
    </row>
    <row r="938" ht="14.25" customHeight="1">
      <c r="A938" s="55"/>
      <c r="B938" s="51" t="s">
        <v>66</v>
      </c>
      <c r="C938" s="49">
        <f>IF(C937="","",IF(AND(MONTH(C937)&gt;=1,MONTH(C937)&lt;=3),1,IF(AND(MONTH(C937)&gt;=4,MONTH(C937)&lt;=6),2,IF(AND(MONTH(C937)&gt;=7,MONTH(C937)&lt;=9),3,4))))</f>
        <v>4</v>
      </c>
      <c r="D938" s="55"/>
      <c r="E938" s="51" t="s">
        <v>72</v>
      </c>
      <c r="F938" s="53" t="s">
        <v>73</v>
      </c>
      <c r="G938" s="46"/>
      <c r="H938" s="46"/>
      <c r="I938" s="46"/>
      <c r="J938" s="46"/>
      <c r="K938" s="46"/>
      <c r="L938" s="46"/>
      <c r="M938" s="46"/>
      <c r="N938" s="46"/>
      <c r="O938" s="46"/>
      <c r="P938" s="46"/>
      <c r="Q938" s="46"/>
      <c r="R938" s="46"/>
      <c r="S938" s="46"/>
      <c r="T938" s="46"/>
      <c r="U938" s="46"/>
      <c r="V938" s="46"/>
      <c r="W938" s="46"/>
      <c r="X938" s="46"/>
      <c r="Y938" s="46"/>
      <c r="Z938" s="46"/>
    </row>
    <row r="939" ht="14.25" customHeight="1">
      <c r="A939" s="46"/>
      <c r="B939" s="46"/>
      <c r="C939" s="46"/>
      <c r="D939" s="46"/>
      <c r="E939" s="46"/>
      <c r="F939" s="46"/>
      <c r="G939" s="46"/>
      <c r="H939" s="46"/>
      <c r="I939" s="46"/>
      <c r="J939" s="46"/>
      <c r="K939" s="46"/>
      <c r="L939" s="46"/>
      <c r="M939" s="46"/>
      <c r="N939" s="46"/>
      <c r="O939" s="46"/>
      <c r="P939" s="46"/>
      <c r="Q939" s="46"/>
      <c r="R939" s="46"/>
      <c r="S939" s="46"/>
      <c r="T939" s="46"/>
      <c r="U939" s="46"/>
      <c r="V939" s="46"/>
      <c r="W939" s="46"/>
      <c r="X939" s="46"/>
      <c r="Y939" s="46"/>
      <c r="Z939" s="46"/>
    </row>
    <row r="940" ht="14.25" customHeight="1">
      <c r="A940" s="56" t="s">
        <v>74</v>
      </c>
      <c r="B940" s="56" t="s">
        <v>75</v>
      </c>
      <c r="C940" s="56" t="s">
        <v>76</v>
      </c>
      <c r="D940" s="56" t="s">
        <v>77</v>
      </c>
      <c r="E940" s="56" t="s">
        <v>78</v>
      </c>
      <c r="F940" s="56" t="s">
        <v>79</v>
      </c>
      <c r="G940" s="46"/>
      <c r="H940" s="46"/>
      <c r="I940" s="46"/>
      <c r="J940" s="46"/>
      <c r="K940" s="46"/>
      <c r="L940" s="46"/>
      <c r="M940" s="46"/>
      <c r="N940" s="46"/>
      <c r="O940" s="46"/>
      <c r="P940" s="46"/>
      <c r="Q940" s="46"/>
      <c r="R940" s="46"/>
      <c r="S940" s="46"/>
      <c r="T940" s="46"/>
      <c r="U940" s="46"/>
      <c r="V940" s="46"/>
      <c r="W940" s="46"/>
      <c r="X940" s="46"/>
      <c r="Y940" s="46"/>
      <c r="Z940" s="46"/>
    </row>
    <row r="941" ht="14.25" customHeight="1">
      <c r="A941" s="57">
        <v>4.4121701E7</v>
      </c>
      <c r="B941" s="58" t="str">
        <f t="array" ref="B941">IFERROR(INDEX(UNSPSCDes,MATCH(INDIRECT(ADDRESS(ROW(),COLUMN()-1,4)),UNSPSCCode,0)),"")</f>
        <v>Bolígrafos</v>
      </c>
      <c r="C941" s="59" t="s">
        <v>188</v>
      </c>
      <c r="D941" s="60">
        <v>65.55</v>
      </c>
      <c r="E941" s="61">
        <v>500.0</v>
      </c>
      <c r="F941" s="62">
        <f t="shared" ref="F941:F948" si="52">INDIRECT(ADDRESS(ROW(),COLUMN()-2,4))*INDIRECT(ADDRESS(ROW(),COLUMN()-1,4))</f>
        <v>32775</v>
      </c>
      <c r="G941" s="46"/>
      <c r="H941" s="46"/>
      <c r="I941" s="46"/>
      <c r="J941" s="46"/>
      <c r="K941" s="46"/>
      <c r="L941" s="46"/>
      <c r="M941" s="46"/>
      <c r="N941" s="46"/>
      <c r="O941" s="46"/>
      <c r="P941" s="46"/>
      <c r="Q941" s="46"/>
      <c r="R941" s="46"/>
      <c r="S941" s="46"/>
      <c r="T941" s="46"/>
      <c r="U941" s="46"/>
      <c r="V941" s="46"/>
      <c r="W941" s="46"/>
      <c r="X941" s="46"/>
      <c r="Y941" s="46"/>
      <c r="Z941" s="46"/>
    </row>
    <row r="942" ht="14.25" customHeight="1">
      <c r="A942" s="57">
        <v>4.4121716E7</v>
      </c>
      <c r="B942" s="58" t="str">
        <f t="array" ref="B942">IFERROR(INDEX(UNSPSCDes,MATCH(INDIRECT(ADDRESS(ROW(),COLUMN()-1,4)),UNSPSCCode,0)),"")</f>
        <v>Resaltadores</v>
      </c>
      <c r="C942" s="59" t="s">
        <v>188</v>
      </c>
      <c r="D942" s="60">
        <v>41.02</v>
      </c>
      <c r="E942" s="61">
        <v>800.0</v>
      </c>
      <c r="F942" s="62">
        <f t="shared" si="52"/>
        <v>32816</v>
      </c>
      <c r="G942" s="46"/>
      <c r="H942" s="46"/>
      <c r="I942" s="46"/>
      <c r="J942" s="46"/>
      <c r="K942" s="46"/>
      <c r="L942" s="46"/>
      <c r="M942" s="46"/>
      <c r="N942" s="46"/>
      <c r="O942" s="46"/>
      <c r="P942" s="46"/>
      <c r="Q942" s="46"/>
      <c r="R942" s="46"/>
      <c r="S942" s="46"/>
      <c r="T942" s="46"/>
      <c r="U942" s="46"/>
      <c r="V942" s="46"/>
      <c r="W942" s="46"/>
      <c r="X942" s="46"/>
      <c r="Y942" s="46"/>
      <c r="Z942" s="46"/>
    </row>
    <row r="943" ht="14.25" customHeight="1">
      <c r="A943" s="57">
        <v>4.4122003E7</v>
      </c>
      <c r="B943" s="58" t="str">
        <f t="array" ref="B943">IFERROR(INDEX(UNSPSCDes,MATCH(INDIRECT(ADDRESS(ROW(),COLUMN()-1,4)),UNSPSCCode,0)),"")</f>
        <v>Carpetas</v>
      </c>
      <c r="C943" s="59" t="s">
        <v>80</v>
      </c>
      <c r="D943" s="60">
        <v>273.55</v>
      </c>
      <c r="E943" s="61">
        <v>120.0</v>
      </c>
      <c r="F943" s="62">
        <f t="shared" si="52"/>
        <v>32826</v>
      </c>
      <c r="G943" s="46"/>
      <c r="H943" s="46"/>
      <c r="I943" s="46"/>
      <c r="J943" s="46"/>
      <c r="K943" s="46"/>
      <c r="L943" s="46"/>
      <c r="M943" s="46"/>
      <c r="N943" s="46"/>
      <c r="O943" s="46"/>
      <c r="P943" s="46"/>
      <c r="Q943" s="46"/>
      <c r="R943" s="46"/>
      <c r="S943" s="46"/>
      <c r="T943" s="46"/>
      <c r="U943" s="46"/>
      <c r="V943" s="46"/>
      <c r="W943" s="46"/>
      <c r="X943" s="46"/>
      <c r="Y943" s="46"/>
      <c r="Z943" s="46"/>
    </row>
    <row r="944" ht="14.25" customHeight="1">
      <c r="A944" s="57">
        <v>4.4121615E7</v>
      </c>
      <c r="B944" s="58" t="str">
        <f t="array" ref="B944">IFERROR(INDEX(UNSPSCDes,MATCH(INDIRECT(ADDRESS(ROW(),COLUMN()-1,4)),UNSPSCCode,0)),"")</f>
        <v>Grapadoras</v>
      </c>
      <c r="C944" s="59" t="s">
        <v>80</v>
      </c>
      <c r="D944" s="60">
        <v>36.46</v>
      </c>
      <c r="E944" s="61">
        <v>900.0</v>
      </c>
      <c r="F944" s="62">
        <f t="shared" si="52"/>
        <v>32814</v>
      </c>
      <c r="G944" s="46"/>
      <c r="H944" s="46"/>
      <c r="I944" s="46"/>
      <c r="J944" s="46"/>
      <c r="K944" s="46"/>
      <c r="L944" s="46"/>
      <c r="M944" s="46"/>
      <c r="N944" s="46"/>
      <c r="O944" s="46"/>
      <c r="P944" s="46"/>
      <c r="Q944" s="46"/>
      <c r="R944" s="46"/>
      <c r="S944" s="46"/>
      <c r="T944" s="46"/>
      <c r="U944" s="46"/>
      <c r="V944" s="46"/>
      <c r="W944" s="46"/>
      <c r="X944" s="46"/>
      <c r="Y944" s="46"/>
      <c r="Z944" s="46"/>
    </row>
    <row r="945" ht="14.25" customHeight="1">
      <c r="A945" s="57">
        <v>4.4122104E7</v>
      </c>
      <c r="B945" s="58" t="str">
        <f t="array" ref="B945">IFERROR(INDEX(UNSPSCDes,MATCH(INDIRECT(ADDRESS(ROW(),COLUMN()-1,4)),UNSPSCCode,0)),"")</f>
        <v>Clips para papel</v>
      </c>
      <c r="C945" s="59" t="s">
        <v>188</v>
      </c>
      <c r="D945" s="60">
        <v>131.35</v>
      </c>
      <c r="E945" s="61">
        <v>250.0</v>
      </c>
      <c r="F945" s="62">
        <f t="shared" si="52"/>
        <v>32837.5</v>
      </c>
      <c r="G945" s="46"/>
      <c r="H945" s="46"/>
      <c r="I945" s="46"/>
      <c r="J945" s="46"/>
      <c r="K945" s="46"/>
      <c r="L945" s="46"/>
      <c r="M945" s="46"/>
      <c r="N945" s="46"/>
      <c r="O945" s="46"/>
      <c r="P945" s="46"/>
      <c r="Q945" s="46"/>
      <c r="R945" s="46"/>
      <c r="S945" s="46"/>
      <c r="T945" s="46"/>
      <c r="U945" s="46"/>
      <c r="V945" s="46"/>
      <c r="W945" s="46"/>
      <c r="X945" s="46"/>
      <c r="Y945" s="46"/>
      <c r="Z945" s="46"/>
    </row>
    <row r="946" ht="14.25" customHeight="1">
      <c r="A946" s="57">
        <v>4.4122105E7</v>
      </c>
      <c r="B946" s="58" t="str">
        <f t="array" ref="B946">IFERROR(INDEX(UNSPSCDes,MATCH(INDIRECT(ADDRESS(ROW(),COLUMN()-1,4)),UNSPSCCode,0)),"")</f>
        <v>Clips para carpetas o bulldog</v>
      </c>
      <c r="C946" s="59" t="s">
        <v>188</v>
      </c>
      <c r="D946" s="60">
        <v>109.38</v>
      </c>
      <c r="E946" s="61">
        <v>300.0</v>
      </c>
      <c r="F946" s="62">
        <f t="shared" si="52"/>
        <v>32814</v>
      </c>
      <c r="G946" s="46"/>
      <c r="H946" s="46"/>
      <c r="I946" s="46"/>
      <c r="J946" s="46"/>
      <c r="K946" s="46"/>
      <c r="L946" s="46"/>
      <c r="M946" s="46"/>
      <c r="N946" s="46"/>
      <c r="O946" s="46"/>
      <c r="P946" s="46"/>
      <c r="Q946" s="46"/>
      <c r="R946" s="46"/>
      <c r="S946" s="46"/>
      <c r="T946" s="46"/>
      <c r="U946" s="46"/>
      <c r="V946" s="46"/>
      <c r="W946" s="46"/>
      <c r="X946" s="46"/>
      <c r="Y946" s="46"/>
      <c r="Z946" s="46"/>
    </row>
    <row r="947" ht="14.25" customHeight="1">
      <c r="A947" s="57">
        <v>1.4111507E7</v>
      </c>
      <c r="B947" s="58" t="str">
        <f t="array" ref="B947">IFERROR(INDEX(UNSPSCDes,MATCH(INDIRECT(ADDRESS(ROW(),COLUMN()-1,4)),UNSPSCCode,0)),"")</f>
        <v>Papel para impresora o fotocopiadora</v>
      </c>
      <c r="C947" s="59" t="s">
        <v>189</v>
      </c>
      <c r="D947" s="60">
        <v>93.75</v>
      </c>
      <c r="E947" s="61">
        <v>350.0</v>
      </c>
      <c r="F947" s="62">
        <f t="shared" si="52"/>
        <v>32812.5</v>
      </c>
      <c r="G947" s="46"/>
      <c r="H947" s="46"/>
      <c r="I947" s="46"/>
      <c r="J947" s="46"/>
      <c r="K947" s="46"/>
      <c r="L947" s="46"/>
      <c r="M947" s="46"/>
      <c r="N947" s="46"/>
      <c r="O947" s="46"/>
      <c r="P947" s="46"/>
      <c r="Q947" s="46"/>
      <c r="R947" s="46"/>
      <c r="S947" s="46"/>
      <c r="T947" s="46"/>
      <c r="U947" s="46"/>
      <c r="V947" s="46"/>
      <c r="W947" s="46"/>
      <c r="X947" s="46"/>
      <c r="Y947" s="46"/>
      <c r="Z947" s="46"/>
    </row>
    <row r="948" ht="14.25" customHeight="1">
      <c r="A948" s="57">
        <v>6.0121104E7</v>
      </c>
      <c r="B948" s="58" t="str">
        <f t="array" ref="B948">IFERROR(INDEX(UNSPSCDes,MATCH(INDIRECT(ADDRESS(ROW(),COLUMN()-1,4)),UNSPSCCode,0)),"")</f>
        <v>Papel bond para para dibujo</v>
      </c>
      <c r="C948" s="59" t="s">
        <v>189</v>
      </c>
      <c r="D948" s="60">
        <v>72.9</v>
      </c>
      <c r="E948" s="61">
        <v>450.0</v>
      </c>
      <c r="F948" s="62">
        <f t="shared" si="52"/>
        <v>32805</v>
      </c>
      <c r="G948" s="46"/>
      <c r="H948" s="46"/>
      <c r="I948" s="46"/>
      <c r="J948" s="46"/>
      <c r="K948" s="46"/>
      <c r="L948" s="46"/>
      <c r="M948" s="46"/>
      <c r="N948" s="46"/>
      <c r="O948" s="46"/>
      <c r="P948" s="46"/>
      <c r="Q948" s="46"/>
      <c r="R948" s="46"/>
      <c r="S948" s="46"/>
      <c r="T948" s="46"/>
      <c r="U948" s="46"/>
      <c r="V948" s="46"/>
      <c r="W948" s="46"/>
      <c r="X948" s="46"/>
      <c r="Y948" s="46"/>
      <c r="Z948" s="46"/>
    </row>
    <row r="949" ht="14.25" customHeight="1">
      <c r="A949" s="57"/>
      <c r="B949" s="58"/>
      <c r="C949" s="59"/>
      <c r="D949" s="60"/>
      <c r="E949" s="61" t="s">
        <v>84</v>
      </c>
      <c r="F949" s="62">
        <f>SUM(F941:F948)</f>
        <v>262500</v>
      </c>
      <c r="G949" s="46"/>
      <c r="H949" s="46" t="str">
        <f>C934</f>
        <v>Bienes</v>
      </c>
      <c r="I949" s="46" t="str">
        <f>E934</f>
        <v>Sí</v>
      </c>
      <c r="J949" s="46" t="str">
        <f>D934</f>
        <v>Compras Menores</v>
      </c>
      <c r="K949" s="46"/>
      <c r="L949" s="46"/>
      <c r="M949" s="46"/>
      <c r="N949" s="46"/>
      <c r="O949" s="46"/>
      <c r="P949" s="46"/>
      <c r="Q949" s="46"/>
      <c r="R949" s="46"/>
      <c r="S949" s="46"/>
      <c r="T949" s="46"/>
      <c r="U949" s="46"/>
      <c r="V949" s="46"/>
      <c r="W949" s="46"/>
      <c r="X949" s="46"/>
      <c r="Y949" s="46"/>
      <c r="Z949" s="46"/>
    </row>
    <row r="950" ht="14.25" customHeight="1">
      <c r="A950" s="46"/>
      <c r="B950" s="46"/>
      <c r="C950" s="46"/>
      <c r="D950" s="46"/>
      <c r="E950" s="46"/>
      <c r="F950" s="46"/>
      <c r="G950" s="46"/>
      <c r="H950" s="46"/>
      <c r="I950" s="46"/>
      <c r="J950" s="46"/>
      <c r="K950" s="46"/>
      <c r="L950" s="46"/>
      <c r="M950" s="46"/>
      <c r="N950" s="46"/>
      <c r="O950" s="46"/>
      <c r="P950" s="46"/>
      <c r="Q950" s="46"/>
      <c r="R950" s="46"/>
      <c r="S950" s="46"/>
      <c r="T950" s="46"/>
      <c r="U950" s="46"/>
      <c r="V950" s="46"/>
      <c r="W950" s="46"/>
      <c r="X950" s="46"/>
      <c r="Y950" s="46"/>
      <c r="Z950" s="46"/>
    </row>
    <row r="951" ht="14.25" customHeight="1">
      <c r="A951" s="47" t="s">
        <v>50</v>
      </c>
      <c r="B951" s="47" t="s">
        <v>51</v>
      </c>
      <c r="C951" s="47" t="s">
        <v>52</v>
      </c>
      <c r="D951" s="47" t="s">
        <v>53</v>
      </c>
      <c r="E951" s="47" t="s">
        <v>54</v>
      </c>
      <c r="F951" s="47" t="s">
        <v>55</v>
      </c>
      <c r="G951" s="46"/>
      <c r="H951" s="46"/>
      <c r="I951" s="46"/>
      <c r="J951" s="46"/>
      <c r="K951" s="46"/>
      <c r="L951" s="46"/>
      <c r="M951" s="46"/>
      <c r="N951" s="46"/>
      <c r="O951" s="46"/>
      <c r="P951" s="46"/>
      <c r="Q951" s="46"/>
      <c r="R951" s="46"/>
      <c r="S951" s="46"/>
      <c r="T951" s="46"/>
      <c r="U951" s="46"/>
      <c r="V951" s="46"/>
      <c r="W951" s="46"/>
      <c r="X951" s="46"/>
      <c r="Y951" s="46"/>
      <c r="Z951" s="46"/>
    </row>
    <row r="952" ht="14.25" customHeight="1">
      <c r="A952" s="48" t="s">
        <v>196</v>
      </c>
      <c r="B952" s="48" t="s">
        <v>197</v>
      </c>
      <c r="C952" s="48" t="s">
        <v>58</v>
      </c>
      <c r="D952" s="48" t="s">
        <v>59</v>
      </c>
      <c r="E952" s="48" t="s">
        <v>94</v>
      </c>
      <c r="F952" s="49"/>
      <c r="G952" s="46"/>
      <c r="H952" s="46"/>
      <c r="I952" s="46"/>
      <c r="J952" s="46"/>
      <c r="K952" s="46"/>
      <c r="L952" s="46"/>
      <c r="M952" s="46"/>
      <c r="N952" s="46"/>
      <c r="O952" s="46"/>
      <c r="P952" s="46"/>
      <c r="Q952" s="46"/>
      <c r="R952" s="46"/>
      <c r="S952" s="46"/>
      <c r="T952" s="46"/>
      <c r="U952" s="46"/>
      <c r="V952" s="46"/>
      <c r="W952" s="46"/>
      <c r="X952" s="46"/>
      <c r="Y952" s="46"/>
      <c r="Z952" s="46"/>
    </row>
    <row r="953" ht="14.25" customHeight="1">
      <c r="A953" s="50" t="s">
        <v>61</v>
      </c>
      <c r="B953" s="51" t="s">
        <v>62</v>
      </c>
      <c r="C953" s="52">
        <v>46063.0</v>
      </c>
      <c r="D953" s="50" t="s">
        <v>63</v>
      </c>
      <c r="E953" s="51" t="s">
        <v>64</v>
      </c>
      <c r="F953" s="53" t="s">
        <v>65</v>
      </c>
      <c r="G953" s="46"/>
      <c r="H953" s="46"/>
      <c r="I953" s="46"/>
      <c r="J953" s="46"/>
      <c r="K953" s="46"/>
      <c r="L953" s="46"/>
      <c r="M953" s="46"/>
      <c r="N953" s="46"/>
      <c r="O953" s="46"/>
      <c r="P953" s="46"/>
      <c r="Q953" s="46"/>
      <c r="R953" s="46"/>
      <c r="S953" s="46"/>
      <c r="T953" s="46"/>
      <c r="U953" s="46"/>
      <c r="V953" s="46"/>
      <c r="W953" s="46"/>
      <c r="X953" s="46"/>
      <c r="Y953" s="46"/>
      <c r="Z953" s="46"/>
    </row>
    <row r="954" ht="14.25" customHeight="1">
      <c r="A954" s="54"/>
      <c r="B954" s="51" t="s">
        <v>66</v>
      </c>
      <c r="C954" s="49">
        <f>IF(C953="","",IF(AND(MONTH(C953)&gt;=1,MONTH(C953)&lt;=3),1,IF(AND(MONTH(C953)&gt;=4,MONTH(C953)&lt;=6),2,IF(AND(MONTH(C953)&gt;=7,MONTH(C953)&lt;=9),3,4))))</f>
        <v>1</v>
      </c>
      <c r="D954" s="54"/>
      <c r="E954" s="51" t="s">
        <v>67</v>
      </c>
      <c r="F954" s="53" t="s">
        <v>68</v>
      </c>
      <c r="G954" s="46"/>
      <c r="H954" s="46"/>
      <c r="I954" s="46"/>
      <c r="J954" s="46"/>
      <c r="K954" s="46"/>
      <c r="L954" s="46"/>
      <c r="M954" s="46"/>
      <c r="N954" s="46"/>
      <c r="O954" s="46"/>
      <c r="P954" s="46"/>
      <c r="Q954" s="46"/>
      <c r="R954" s="46"/>
      <c r="S954" s="46"/>
      <c r="T954" s="46"/>
      <c r="U954" s="46"/>
      <c r="V954" s="46"/>
      <c r="W954" s="46"/>
      <c r="X954" s="46"/>
      <c r="Y954" s="46"/>
      <c r="Z954" s="46"/>
    </row>
    <row r="955" ht="14.25" customHeight="1">
      <c r="A955" s="54"/>
      <c r="B955" s="51" t="s">
        <v>69</v>
      </c>
      <c r="C955" s="52">
        <v>46073.0</v>
      </c>
      <c r="D955" s="54"/>
      <c r="E955" s="51" t="s">
        <v>70</v>
      </c>
      <c r="F955" s="53" t="s">
        <v>71</v>
      </c>
      <c r="G955" s="46"/>
      <c r="H955" s="46"/>
      <c r="I955" s="46"/>
      <c r="J955" s="46"/>
      <c r="K955" s="46"/>
      <c r="L955" s="46"/>
      <c r="M955" s="46"/>
      <c r="N955" s="46"/>
      <c r="O955" s="46"/>
      <c r="P955" s="46"/>
      <c r="Q955" s="46"/>
      <c r="R955" s="46"/>
      <c r="S955" s="46"/>
      <c r="T955" s="46"/>
      <c r="U955" s="46"/>
      <c r="V955" s="46"/>
      <c r="W955" s="46"/>
      <c r="X955" s="46"/>
      <c r="Y955" s="46"/>
      <c r="Z955" s="46"/>
    </row>
    <row r="956" ht="14.25" customHeight="1">
      <c r="A956" s="55"/>
      <c r="B956" s="51" t="s">
        <v>66</v>
      </c>
      <c r="C956" s="49">
        <f>IF(C955="","",IF(AND(MONTH(C955)&gt;=1,MONTH(C955)&lt;=3),1,IF(AND(MONTH(C955)&gt;=4,MONTH(C955)&lt;=6),2,IF(AND(MONTH(C955)&gt;=7,MONTH(C955)&lt;=9),3,4))))</f>
        <v>1</v>
      </c>
      <c r="D956" s="55"/>
      <c r="E956" s="51" t="s">
        <v>72</v>
      </c>
      <c r="F956" s="53" t="s">
        <v>73</v>
      </c>
      <c r="G956" s="46"/>
      <c r="H956" s="46"/>
      <c r="I956" s="46"/>
      <c r="J956" s="46"/>
      <c r="K956" s="46"/>
      <c r="L956" s="46"/>
      <c r="M956" s="46"/>
      <c r="N956" s="46"/>
      <c r="O956" s="46"/>
      <c r="P956" s="46"/>
      <c r="Q956" s="46"/>
      <c r="R956" s="46"/>
      <c r="S956" s="46"/>
      <c r="T956" s="46"/>
      <c r="U956" s="46"/>
      <c r="V956" s="46"/>
      <c r="W956" s="46"/>
      <c r="X956" s="46"/>
      <c r="Y956" s="46"/>
      <c r="Z956" s="46"/>
    </row>
    <row r="957" ht="14.25" customHeight="1">
      <c r="A957" s="46"/>
      <c r="B957" s="46"/>
      <c r="C957" s="46"/>
      <c r="D957" s="46"/>
      <c r="E957" s="46"/>
      <c r="F957" s="46"/>
      <c r="G957" s="46"/>
      <c r="H957" s="46"/>
      <c r="I957" s="46"/>
      <c r="J957" s="46"/>
      <c r="K957" s="46"/>
      <c r="L957" s="46"/>
      <c r="M957" s="46"/>
      <c r="N957" s="46"/>
      <c r="O957" s="46"/>
      <c r="P957" s="46"/>
      <c r="Q957" s="46"/>
      <c r="R957" s="46"/>
      <c r="S957" s="46"/>
      <c r="T957" s="46"/>
      <c r="U957" s="46"/>
      <c r="V957" s="46"/>
      <c r="W957" s="46"/>
      <c r="X957" s="46"/>
      <c r="Y957" s="46"/>
      <c r="Z957" s="46"/>
    </row>
    <row r="958" ht="14.25" customHeight="1">
      <c r="A958" s="56" t="s">
        <v>74</v>
      </c>
      <c r="B958" s="56" t="s">
        <v>75</v>
      </c>
      <c r="C958" s="56" t="s">
        <v>76</v>
      </c>
      <c r="D958" s="56" t="s">
        <v>77</v>
      </c>
      <c r="E958" s="56" t="s">
        <v>78</v>
      </c>
      <c r="F958" s="56" t="s">
        <v>79</v>
      </c>
      <c r="G958" s="46"/>
      <c r="H958" s="46"/>
      <c r="I958" s="46"/>
      <c r="J958" s="46"/>
      <c r="K958" s="46"/>
      <c r="L958" s="46"/>
      <c r="M958" s="46"/>
      <c r="N958" s="46"/>
      <c r="O958" s="46"/>
      <c r="P958" s="46"/>
      <c r="Q958" s="46"/>
      <c r="R958" s="46"/>
      <c r="S958" s="46"/>
      <c r="T958" s="46"/>
      <c r="U958" s="46"/>
      <c r="V958" s="46"/>
      <c r="W958" s="46"/>
      <c r="X958" s="46"/>
      <c r="Y958" s="46"/>
      <c r="Z958" s="46"/>
    </row>
    <row r="959" ht="14.25" customHeight="1">
      <c r="A959" s="57">
        <v>4.9161504E7</v>
      </c>
      <c r="B959" s="58" t="str">
        <f t="array" ref="B959">IFERROR(INDEX(UNSPSCDes,MATCH(INDIRECT(ADDRESS(ROW(),COLUMN()-1,4)),UNSPSCCode,0)),"")</f>
        <v>Balones de futbol</v>
      </c>
      <c r="C959" s="59" t="s">
        <v>80</v>
      </c>
      <c r="D959" s="60">
        <v>17.54</v>
      </c>
      <c r="E959" s="61">
        <v>1600.0</v>
      </c>
      <c r="F959" s="62">
        <f t="shared" ref="F959:F966" si="53">INDIRECT(ADDRESS(ROW(),COLUMN()-2,4))*INDIRECT(ADDRESS(ROW(),COLUMN()-1,4))</f>
        <v>28064</v>
      </c>
      <c r="G959" s="46"/>
      <c r="H959" s="46"/>
      <c r="I959" s="46"/>
      <c r="J959" s="46"/>
      <c r="K959" s="46"/>
      <c r="L959" s="46"/>
      <c r="M959" s="46"/>
      <c r="N959" s="46"/>
      <c r="O959" s="46"/>
      <c r="P959" s="46"/>
      <c r="Q959" s="46"/>
      <c r="R959" s="46"/>
      <c r="S959" s="46"/>
      <c r="T959" s="46"/>
      <c r="U959" s="46"/>
      <c r="V959" s="46"/>
      <c r="W959" s="46"/>
      <c r="X959" s="46"/>
      <c r="Y959" s="46"/>
      <c r="Z959" s="46"/>
    </row>
    <row r="960" ht="14.25" customHeight="1">
      <c r="A960" s="57">
        <v>4.9161505E7</v>
      </c>
      <c r="B960" s="58" t="str">
        <f t="array" ref="B960">IFERROR(INDEX(UNSPSCDes,MATCH(INDIRECT(ADDRESS(ROW(),COLUMN()-1,4)),UNSPSCCode,0)),"")</f>
        <v>Balones de soccer</v>
      </c>
      <c r="C960" s="59" t="s">
        <v>80</v>
      </c>
      <c r="D960" s="60">
        <v>17.61</v>
      </c>
      <c r="E960" s="61">
        <v>1600.0</v>
      </c>
      <c r="F960" s="62">
        <f t="shared" si="53"/>
        <v>28176</v>
      </c>
      <c r="G960" s="46"/>
      <c r="H960" s="46"/>
      <c r="I960" s="46"/>
      <c r="J960" s="46"/>
      <c r="K960" s="46"/>
      <c r="L960" s="46"/>
      <c r="M960" s="46"/>
      <c r="N960" s="46"/>
      <c r="O960" s="46"/>
      <c r="P960" s="46"/>
      <c r="Q960" s="46"/>
      <c r="R960" s="46"/>
      <c r="S960" s="46"/>
      <c r="T960" s="46"/>
      <c r="U960" s="46"/>
      <c r="V960" s="46"/>
      <c r="W960" s="46"/>
      <c r="X960" s="46"/>
      <c r="Y960" s="46"/>
      <c r="Z960" s="46"/>
    </row>
    <row r="961" ht="14.25" customHeight="1">
      <c r="A961" s="57">
        <v>4.9161603E7</v>
      </c>
      <c r="B961" s="58" t="str">
        <f t="array" ref="B961">IFERROR(INDEX(UNSPSCDes,MATCH(INDIRECT(ADDRESS(ROW(),COLUMN()-1,4)),UNSPSCCode,0)),"")</f>
        <v>Pelotas de básquetbol</v>
      </c>
      <c r="C961" s="59" t="s">
        <v>80</v>
      </c>
      <c r="D961" s="60">
        <v>15.63</v>
      </c>
      <c r="E961" s="61">
        <v>1800.0</v>
      </c>
      <c r="F961" s="62">
        <f t="shared" si="53"/>
        <v>28134</v>
      </c>
      <c r="G961" s="46"/>
      <c r="H961" s="46"/>
      <c r="I961" s="46"/>
      <c r="J961" s="46"/>
      <c r="K961" s="46"/>
      <c r="L961" s="46"/>
      <c r="M961" s="46"/>
      <c r="N961" s="46"/>
      <c r="O961" s="46"/>
      <c r="P961" s="46"/>
      <c r="Q961" s="46"/>
      <c r="R961" s="46"/>
      <c r="S961" s="46"/>
      <c r="T961" s="46"/>
      <c r="U961" s="46"/>
      <c r="V961" s="46"/>
      <c r="W961" s="46"/>
      <c r="X961" s="46"/>
      <c r="Y961" s="46"/>
      <c r="Z961" s="46"/>
    </row>
    <row r="962" ht="14.25" customHeight="1">
      <c r="A962" s="57">
        <v>4.9161604E7</v>
      </c>
      <c r="B962" s="58" t="str">
        <f t="array" ref="B962">IFERROR(INDEX(UNSPSCDes,MATCH(INDIRECT(ADDRESS(ROW(),COLUMN()-1,4)),UNSPSCCode,0)),"")</f>
        <v>Pelotas de tenis</v>
      </c>
      <c r="C962" s="59" t="s">
        <v>198</v>
      </c>
      <c r="D962" s="60">
        <v>62.54</v>
      </c>
      <c r="E962" s="61">
        <v>450.0</v>
      </c>
      <c r="F962" s="62">
        <f t="shared" si="53"/>
        <v>28143</v>
      </c>
      <c r="G962" s="46"/>
      <c r="H962" s="46"/>
      <c r="I962" s="46"/>
      <c r="J962" s="46"/>
      <c r="K962" s="46"/>
      <c r="L962" s="46"/>
      <c r="M962" s="46"/>
      <c r="N962" s="46"/>
      <c r="O962" s="46"/>
      <c r="P962" s="46"/>
      <c r="Q962" s="46"/>
      <c r="R962" s="46"/>
      <c r="S962" s="46"/>
      <c r="T962" s="46"/>
      <c r="U962" s="46"/>
      <c r="V962" s="46"/>
      <c r="W962" s="46"/>
      <c r="X962" s="46"/>
      <c r="Y962" s="46"/>
      <c r="Z962" s="46"/>
    </row>
    <row r="963" ht="14.25" customHeight="1">
      <c r="A963" s="57">
        <v>4.9161503E7</v>
      </c>
      <c r="B963" s="58" t="str">
        <f t="array" ref="B963">IFERROR(INDEX(UNSPSCDes,MATCH(INDIRECT(ADDRESS(ROW(),COLUMN()-1,4)),UNSPSCCode,0)),"")</f>
        <v>Pelotas de beisbol</v>
      </c>
      <c r="C963" s="59" t="s">
        <v>199</v>
      </c>
      <c r="D963" s="60">
        <v>23.44</v>
      </c>
      <c r="E963" s="61">
        <v>1200.0</v>
      </c>
      <c r="F963" s="62">
        <f t="shared" si="53"/>
        <v>28128</v>
      </c>
      <c r="G963" s="46"/>
      <c r="H963" s="46"/>
      <c r="I963" s="46"/>
      <c r="J963" s="46"/>
      <c r="K963" s="46"/>
      <c r="L963" s="46"/>
      <c r="M963" s="46"/>
      <c r="N963" s="46"/>
      <c r="O963" s="46"/>
      <c r="P963" s="46"/>
      <c r="Q963" s="46"/>
      <c r="R963" s="46"/>
      <c r="S963" s="46"/>
      <c r="T963" s="46"/>
      <c r="U963" s="46"/>
      <c r="V963" s="46"/>
      <c r="W963" s="46"/>
      <c r="X963" s="46"/>
      <c r="Y963" s="46"/>
      <c r="Z963" s="46"/>
    </row>
    <row r="964" ht="14.25" customHeight="1">
      <c r="A964" s="57">
        <v>4.9161509E7</v>
      </c>
      <c r="B964" s="58" t="str">
        <f t="array" ref="B964">IFERROR(INDEX(UNSPSCDes,MATCH(INDIRECT(ADDRESS(ROW(),COLUMN()-1,4)),UNSPSCCode,0)),"")</f>
        <v>Balones de softbol</v>
      </c>
      <c r="C964" s="59" t="s">
        <v>80</v>
      </c>
      <c r="D964" s="60">
        <v>18.75</v>
      </c>
      <c r="E964" s="61">
        <v>1500.0</v>
      </c>
      <c r="F964" s="62">
        <f t="shared" si="53"/>
        <v>28125</v>
      </c>
      <c r="G964" s="46"/>
      <c r="H964" s="46"/>
      <c r="I964" s="46"/>
      <c r="J964" s="46"/>
      <c r="K964" s="46"/>
      <c r="L964" s="46"/>
      <c r="M964" s="46"/>
      <c r="N964" s="46"/>
      <c r="O964" s="46"/>
      <c r="P964" s="46"/>
      <c r="Q964" s="46"/>
      <c r="R964" s="46"/>
      <c r="S964" s="46"/>
      <c r="T964" s="46"/>
      <c r="U964" s="46"/>
      <c r="V964" s="46"/>
      <c r="W964" s="46"/>
      <c r="X964" s="46"/>
      <c r="Y964" s="46"/>
      <c r="Z964" s="46"/>
    </row>
    <row r="965" ht="14.25" customHeight="1">
      <c r="A965" s="57">
        <v>4.9161515E7</v>
      </c>
      <c r="B965" s="58" t="str">
        <f t="array" ref="B965">IFERROR(INDEX(UNSPSCDes,MATCH(INDIRECT(ADDRESS(ROW(),COLUMN()-1,4)),UNSPSCCode,0)),"")</f>
        <v>Pelotas de equipos de balonmano</v>
      </c>
      <c r="C965" s="59" t="s">
        <v>80</v>
      </c>
      <c r="D965" s="60">
        <v>18.75</v>
      </c>
      <c r="E965" s="61">
        <v>1500.0</v>
      </c>
      <c r="F965" s="62">
        <f t="shared" si="53"/>
        <v>28125</v>
      </c>
      <c r="G965" s="46"/>
      <c r="H965" s="46"/>
      <c r="I965" s="46"/>
      <c r="J965" s="46"/>
      <c r="K965" s="46"/>
      <c r="L965" s="46"/>
      <c r="M965" s="46"/>
      <c r="N965" s="46"/>
      <c r="O965" s="46"/>
      <c r="P965" s="46"/>
      <c r="Q965" s="46"/>
      <c r="R965" s="46"/>
      <c r="S965" s="46"/>
      <c r="T965" s="46"/>
      <c r="U965" s="46"/>
      <c r="V965" s="46"/>
      <c r="W965" s="46"/>
      <c r="X965" s="46"/>
      <c r="Y965" s="46"/>
      <c r="Z965" s="46"/>
    </row>
    <row r="966" ht="14.25" customHeight="1">
      <c r="A966" s="57">
        <v>4.9161516E7</v>
      </c>
      <c r="B966" s="58" t="str">
        <f t="array" ref="B966">IFERROR(INDEX(UNSPSCDes,MATCH(INDIRECT(ADDRESS(ROW(),COLUMN()-1,4)),UNSPSCCode,0)),"")</f>
        <v>Sets escolares de equipos de balonmano</v>
      </c>
      <c r="C966" s="59" t="s">
        <v>80</v>
      </c>
      <c r="D966" s="60">
        <v>8.03</v>
      </c>
      <c r="E966" s="61">
        <v>3500.0</v>
      </c>
      <c r="F966" s="62">
        <f t="shared" si="53"/>
        <v>28105</v>
      </c>
      <c r="G966" s="46"/>
      <c r="H966" s="46"/>
      <c r="I966" s="46"/>
      <c r="J966" s="46"/>
      <c r="K966" s="46"/>
      <c r="L966" s="46"/>
      <c r="M966" s="46"/>
      <c r="N966" s="46"/>
      <c r="O966" s="46"/>
      <c r="P966" s="46"/>
      <c r="Q966" s="46"/>
      <c r="R966" s="46"/>
      <c r="S966" s="46"/>
      <c r="T966" s="46"/>
      <c r="U966" s="46"/>
      <c r="V966" s="46"/>
      <c r="W966" s="46"/>
      <c r="X966" s="46"/>
      <c r="Y966" s="46"/>
      <c r="Z966" s="46"/>
    </row>
    <row r="967" ht="14.25" customHeight="1">
      <c r="A967" s="57"/>
      <c r="B967" s="58"/>
      <c r="C967" s="59"/>
      <c r="D967" s="60"/>
      <c r="E967" s="61" t="s">
        <v>84</v>
      </c>
      <c r="F967" s="62">
        <f>SUM(F959:F966)</f>
        <v>225000</v>
      </c>
      <c r="G967" s="46"/>
      <c r="H967" s="46" t="str">
        <f>C952</f>
        <v>Bienes</v>
      </c>
      <c r="I967" s="46" t="str">
        <f>E952</f>
        <v>Sí</v>
      </c>
      <c r="J967" s="46" t="str">
        <f>D952</f>
        <v>Compras Menores</v>
      </c>
      <c r="K967" s="46"/>
      <c r="L967" s="46"/>
      <c r="M967" s="46"/>
      <c r="N967" s="46"/>
      <c r="O967" s="46"/>
      <c r="P967" s="46"/>
      <c r="Q967" s="46"/>
      <c r="R967" s="46"/>
      <c r="S967" s="46"/>
      <c r="T967" s="46"/>
      <c r="U967" s="46"/>
      <c r="V967" s="46"/>
      <c r="W967" s="46"/>
      <c r="X967" s="46"/>
      <c r="Y967" s="46"/>
      <c r="Z967" s="46"/>
    </row>
    <row r="968" ht="14.25" customHeight="1">
      <c r="A968" s="46"/>
      <c r="B968" s="46"/>
      <c r="C968" s="46"/>
      <c r="D968" s="46"/>
      <c r="E968" s="46"/>
      <c r="F968" s="46"/>
      <c r="G968" s="46"/>
      <c r="H968" s="46"/>
      <c r="I968" s="46"/>
      <c r="J968" s="46"/>
      <c r="K968" s="46"/>
      <c r="L968" s="46"/>
      <c r="M968" s="46"/>
      <c r="N968" s="46"/>
      <c r="O968" s="46"/>
      <c r="P968" s="46"/>
      <c r="Q968" s="46"/>
      <c r="R968" s="46"/>
      <c r="S968" s="46"/>
      <c r="T968" s="46"/>
      <c r="U968" s="46"/>
      <c r="V968" s="46"/>
      <c r="W968" s="46"/>
      <c r="X968" s="46"/>
      <c r="Y968" s="46"/>
      <c r="Z968" s="46"/>
    </row>
    <row r="969" ht="14.25" customHeight="1">
      <c r="A969" s="47" t="s">
        <v>50</v>
      </c>
      <c r="B969" s="47" t="s">
        <v>51</v>
      </c>
      <c r="C969" s="47" t="s">
        <v>52</v>
      </c>
      <c r="D969" s="47" t="s">
        <v>53</v>
      </c>
      <c r="E969" s="47" t="s">
        <v>54</v>
      </c>
      <c r="F969" s="47" t="s">
        <v>55</v>
      </c>
      <c r="G969" s="46"/>
      <c r="H969" s="46"/>
      <c r="I969" s="46"/>
      <c r="J969" s="46"/>
      <c r="K969" s="46"/>
      <c r="L969" s="46"/>
      <c r="M969" s="46"/>
      <c r="N969" s="46"/>
      <c r="O969" s="46"/>
      <c r="P969" s="46"/>
      <c r="Q969" s="46"/>
      <c r="R969" s="46"/>
      <c r="S969" s="46"/>
      <c r="T969" s="46"/>
      <c r="U969" s="46"/>
      <c r="V969" s="46"/>
      <c r="W969" s="46"/>
      <c r="X969" s="46"/>
      <c r="Y969" s="46"/>
      <c r="Z969" s="46"/>
    </row>
    <row r="970" ht="14.25" customHeight="1">
      <c r="A970" s="48" t="s">
        <v>200</v>
      </c>
      <c r="B970" s="48" t="s">
        <v>201</v>
      </c>
      <c r="C970" s="48" t="s">
        <v>58</v>
      </c>
      <c r="D970" s="48" t="s">
        <v>59</v>
      </c>
      <c r="E970" s="48" t="s">
        <v>94</v>
      </c>
      <c r="F970" s="49"/>
      <c r="G970" s="46"/>
      <c r="H970" s="46"/>
      <c r="I970" s="46"/>
      <c r="J970" s="46"/>
      <c r="K970" s="46"/>
      <c r="L970" s="46"/>
      <c r="M970" s="46"/>
      <c r="N970" s="46"/>
      <c r="O970" s="46"/>
      <c r="P970" s="46"/>
      <c r="Q970" s="46"/>
      <c r="R970" s="46"/>
      <c r="S970" s="46"/>
      <c r="T970" s="46"/>
      <c r="U970" s="46"/>
      <c r="V970" s="46"/>
      <c r="W970" s="46"/>
      <c r="X970" s="46"/>
      <c r="Y970" s="46"/>
      <c r="Z970" s="46"/>
    </row>
    <row r="971" ht="14.25" customHeight="1">
      <c r="A971" s="50" t="s">
        <v>61</v>
      </c>
      <c r="B971" s="51" t="s">
        <v>62</v>
      </c>
      <c r="C971" s="52">
        <v>46122.0</v>
      </c>
      <c r="D971" s="50" t="s">
        <v>63</v>
      </c>
      <c r="E971" s="51" t="s">
        <v>64</v>
      </c>
      <c r="F971" s="53" t="s">
        <v>65</v>
      </c>
      <c r="G971" s="46"/>
      <c r="H971" s="46"/>
      <c r="I971" s="46"/>
      <c r="J971" s="46"/>
      <c r="K971" s="46"/>
      <c r="L971" s="46"/>
      <c r="M971" s="46"/>
      <c r="N971" s="46"/>
      <c r="O971" s="46"/>
      <c r="P971" s="46"/>
      <c r="Q971" s="46"/>
      <c r="R971" s="46"/>
      <c r="S971" s="46"/>
      <c r="T971" s="46"/>
      <c r="U971" s="46"/>
      <c r="V971" s="46"/>
      <c r="W971" s="46"/>
      <c r="X971" s="46"/>
      <c r="Y971" s="46"/>
      <c r="Z971" s="46"/>
    </row>
    <row r="972" ht="14.25" customHeight="1">
      <c r="A972" s="54"/>
      <c r="B972" s="51" t="s">
        <v>66</v>
      </c>
      <c r="C972" s="49">
        <f>IF(C971="","",IF(AND(MONTH(C971)&gt;=1,MONTH(C971)&lt;=3),1,IF(AND(MONTH(C971)&gt;=4,MONTH(C971)&lt;=6),2,IF(AND(MONTH(C971)&gt;=7,MONTH(C971)&lt;=9),3,4))))</f>
        <v>2</v>
      </c>
      <c r="D972" s="54"/>
      <c r="E972" s="51" t="s">
        <v>67</v>
      </c>
      <c r="F972" s="53" t="s">
        <v>68</v>
      </c>
      <c r="G972" s="46"/>
      <c r="H972" s="46"/>
      <c r="I972" s="46"/>
      <c r="J972" s="46"/>
      <c r="K972" s="46"/>
      <c r="L972" s="46"/>
      <c r="M972" s="46"/>
      <c r="N972" s="46"/>
      <c r="O972" s="46"/>
      <c r="P972" s="46"/>
      <c r="Q972" s="46"/>
      <c r="R972" s="46"/>
      <c r="S972" s="46"/>
      <c r="T972" s="46"/>
      <c r="U972" s="46"/>
      <c r="V972" s="46"/>
      <c r="W972" s="46"/>
      <c r="X972" s="46"/>
      <c r="Y972" s="46"/>
      <c r="Z972" s="46"/>
    </row>
    <row r="973" ht="14.25" customHeight="1">
      <c r="A973" s="54"/>
      <c r="B973" s="51" t="s">
        <v>69</v>
      </c>
      <c r="C973" s="52">
        <v>46132.0</v>
      </c>
      <c r="D973" s="54"/>
      <c r="E973" s="51" t="s">
        <v>70</v>
      </c>
      <c r="F973" s="53" t="s">
        <v>71</v>
      </c>
      <c r="G973" s="46"/>
      <c r="H973" s="46"/>
      <c r="I973" s="46"/>
      <c r="J973" s="46"/>
      <c r="K973" s="46"/>
      <c r="L973" s="46"/>
      <c r="M973" s="46"/>
      <c r="N973" s="46"/>
      <c r="O973" s="46"/>
      <c r="P973" s="46"/>
      <c r="Q973" s="46"/>
      <c r="R973" s="46"/>
      <c r="S973" s="46"/>
      <c r="T973" s="46"/>
      <c r="U973" s="46"/>
      <c r="V973" s="46"/>
      <c r="W973" s="46"/>
      <c r="X973" s="46"/>
      <c r="Y973" s="46"/>
      <c r="Z973" s="46"/>
    </row>
    <row r="974" ht="14.25" customHeight="1">
      <c r="A974" s="55"/>
      <c r="B974" s="51" t="s">
        <v>66</v>
      </c>
      <c r="C974" s="49">
        <f>IF(C973="","",IF(AND(MONTH(C973)&gt;=1,MONTH(C973)&lt;=3),1,IF(AND(MONTH(C973)&gt;=4,MONTH(C973)&lt;=6),2,IF(AND(MONTH(C973)&gt;=7,MONTH(C973)&lt;=9),3,4))))</f>
        <v>2</v>
      </c>
      <c r="D974" s="55"/>
      <c r="E974" s="51" t="s">
        <v>72</v>
      </c>
      <c r="F974" s="53" t="s">
        <v>73</v>
      </c>
      <c r="G974" s="46"/>
      <c r="H974" s="46"/>
      <c r="I974" s="46"/>
      <c r="J974" s="46"/>
      <c r="K974" s="46"/>
      <c r="L974" s="46"/>
      <c r="M974" s="46"/>
      <c r="N974" s="46"/>
      <c r="O974" s="46"/>
      <c r="P974" s="46"/>
      <c r="Q974" s="46"/>
      <c r="R974" s="46"/>
      <c r="S974" s="46"/>
      <c r="T974" s="46"/>
      <c r="U974" s="46"/>
      <c r="V974" s="46"/>
      <c r="W974" s="46"/>
      <c r="X974" s="46"/>
      <c r="Y974" s="46"/>
      <c r="Z974" s="46"/>
    </row>
    <row r="975" ht="14.25" customHeight="1">
      <c r="A975" s="46"/>
      <c r="B975" s="46"/>
      <c r="C975" s="46"/>
      <c r="D975" s="46"/>
      <c r="E975" s="46"/>
      <c r="F975" s="46"/>
      <c r="G975" s="46"/>
      <c r="H975" s="46"/>
      <c r="I975" s="46"/>
      <c r="J975" s="46"/>
      <c r="K975" s="46"/>
      <c r="L975" s="46"/>
      <c r="M975" s="46"/>
      <c r="N975" s="46"/>
      <c r="O975" s="46"/>
      <c r="P975" s="46"/>
      <c r="Q975" s="46"/>
      <c r="R975" s="46"/>
      <c r="S975" s="46"/>
      <c r="T975" s="46"/>
      <c r="U975" s="46"/>
      <c r="V975" s="46"/>
      <c r="W975" s="46"/>
      <c r="X975" s="46"/>
      <c r="Y975" s="46"/>
      <c r="Z975" s="46"/>
    </row>
    <row r="976" ht="14.25" customHeight="1">
      <c r="A976" s="56" t="s">
        <v>74</v>
      </c>
      <c r="B976" s="56" t="s">
        <v>75</v>
      </c>
      <c r="C976" s="56" t="s">
        <v>76</v>
      </c>
      <c r="D976" s="56" t="s">
        <v>77</v>
      </c>
      <c r="E976" s="56" t="s">
        <v>78</v>
      </c>
      <c r="F976" s="56" t="s">
        <v>79</v>
      </c>
      <c r="G976" s="46"/>
      <c r="H976" s="46"/>
      <c r="I976" s="46"/>
      <c r="J976" s="46"/>
      <c r="K976" s="46"/>
      <c r="L976" s="46"/>
      <c r="M976" s="46"/>
      <c r="N976" s="46"/>
      <c r="O976" s="46"/>
      <c r="P976" s="46"/>
      <c r="Q976" s="46"/>
      <c r="R976" s="46"/>
      <c r="S976" s="46"/>
      <c r="T976" s="46"/>
      <c r="U976" s="46"/>
      <c r="V976" s="46"/>
      <c r="W976" s="46"/>
      <c r="X976" s="46"/>
      <c r="Y976" s="46"/>
      <c r="Z976" s="46"/>
    </row>
    <row r="977" ht="14.25" customHeight="1">
      <c r="A977" s="57">
        <v>4.9161504E7</v>
      </c>
      <c r="B977" s="58" t="str">
        <f t="array" ref="B977">IFERROR(INDEX(UNSPSCDes,MATCH(INDIRECT(ADDRESS(ROW(),COLUMN()-1,4)),UNSPSCCode,0)),"")</f>
        <v>Balones de futbol</v>
      </c>
      <c r="C977" s="59" t="s">
        <v>80</v>
      </c>
      <c r="D977" s="60">
        <v>17.54</v>
      </c>
      <c r="E977" s="61">
        <v>1600.0</v>
      </c>
      <c r="F977" s="62">
        <f t="shared" ref="F977:F984" si="54">INDIRECT(ADDRESS(ROW(),COLUMN()-2,4))*INDIRECT(ADDRESS(ROW(),COLUMN()-1,4))</f>
        <v>28064</v>
      </c>
      <c r="G977" s="46"/>
      <c r="H977" s="46"/>
      <c r="I977" s="46"/>
      <c r="J977" s="46"/>
      <c r="K977" s="46"/>
      <c r="L977" s="46"/>
      <c r="M977" s="46"/>
      <c r="N977" s="46"/>
      <c r="O977" s="46"/>
      <c r="P977" s="46"/>
      <c r="Q977" s="46"/>
      <c r="R977" s="46"/>
      <c r="S977" s="46"/>
      <c r="T977" s="46"/>
      <c r="U977" s="46"/>
      <c r="V977" s="46"/>
      <c r="W977" s="46"/>
      <c r="X977" s="46"/>
      <c r="Y977" s="46"/>
      <c r="Z977" s="46"/>
    </row>
    <row r="978" ht="14.25" customHeight="1">
      <c r="A978" s="57">
        <v>4.9161505E7</v>
      </c>
      <c r="B978" s="58" t="str">
        <f t="array" ref="B978">IFERROR(INDEX(UNSPSCDes,MATCH(INDIRECT(ADDRESS(ROW(),COLUMN()-1,4)),UNSPSCCode,0)),"")</f>
        <v>Balones de soccer</v>
      </c>
      <c r="C978" s="59" t="s">
        <v>80</v>
      </c>
      <c r="D978" s="60">
        <v>17.61</v>
      </c>
      <c r="E978" s="61">
        <v>1600.0</v>
      </c>
      <c r="F978" s="62">
        <f t="shared" si="54"/>
        <v>28176</v>
      </c>
      <c r="G978" s="46"/>
      <c r="H978" s="46"/>
      <c r="I978" s="46"/>
      <c r="J978" s="46"/>
      <c r="K978" s="46"/>
      <c r="L978" s="46"/>
      <c r="M978" s="46"/>
      <c r="N978" s="46"/>
      <c r="O978" s="46"/>
      <c r="P978" s="46"/>
      <c r="Q978" s="46"/>
      <c r="R978" s="46"/>
      <c r="S978" s="46"/>
      <c r="T978" s="46"/>
      <c r="U978" s="46"/>
      <c r="V978" s="46"/>
      <c r="W978" s="46"/>
      <c r="X978" s="46"/>
      <c r="Y978" s="46"/>
      <c r="Z978" s="46"/>
    </row>
    <row r="979" ht="14.25" customHeight="1">
      <c r="A979" s="57">
        <v>4.9161603E7</v>
      </c>
      <c r="B979" s="58" t="str">
        <f t="array" ref="B979">IFERROR(INDEX(UNSPSCDes,MATCH(INDIRECT(ADDRESS(ROW(),COLUMN()-1,4)),UNSPSCCode,0)),"")</f>
        <v>Pelotas de básquetbol</v>
      </c>
      <c r="C979" s="59" t="s">
        <v>80</v>
      </c>
      <c r="D979" s="60">
        <v>15.63</v>
      </c>
      <c r="E979" s="61">
        <v>1800.0</v>
      </c>
      <c r="F979" s="62">
        <f t="shared" si="54"/>
        <v>28134</v>
      </c>
      <c r="G979" s="46"/>
      <c r="H979" s="46"/>
      <c r="I979" s="46"/>
      <c r="J979" s="46"/>
      <c r="K979" s="46"/>
      <c r="L979" s="46"/>
      <c r="M979" s="46"/>
      <c r="N979" s="46"/>
      <c r="O979" s="46"/>
      <c r="P979" s="46"/>
      <c r="Q979" s="46"/>
      <c r="R979" s="46"/>
      <c r="S979" s="46"/>
      <c r="T979" s="46"/>
      <c r="U979" s="46"/>
      <c r="V979" s="46"/>
      <c r="W979" s="46"/>
      <c r="X979" s="46"/>
      <c r="Y979" s="46"/>
      <c r="Z979" s="46"/>
    </row>
    <row r="980" ht="14.25" customHeight="1">
      <c r="A980" s="57">
        <v>4.9161604E7</v>
      </c>
      <c r="B980" s="58" t="str">
        <f t="array" ref="B980">IFERROR(INDEX(UNSPSCDes,MATCH(INDIRECT(ADDRESS(ROW(),COLUMN()-1,4)),UNSPSCCode,0)),"")</f>
        <v>Pelotas de tenis</v>
      </c>
      <c r="C980" s="59" t="s">
        <v>198</v>
      </c>
      <c r="D980" s="60">
        <v>62.54</v>
      </c>
      <c r="E980" s="61">
        <v>450.0</v>
      </c>
      <c r="F980" s="62">
        <f t="shared" si="54"/>
        <v>28143</v>
      </c>
      <c r="G980" s="46"/>
      <c r="H980" s="46"/>
      <c r="I980" s="46"/>
      <c r="J980" s="46"/>
      <c r="K980" s="46"/>
      <c r="L980" s="46"/>
      <c r="M980" s="46"/>
      <c r="N980" s="46"/>
      <c r="O980" s="46"/>
      <c r="P980" s="46"/>
      <c r="Q980" s="46"/>
      <c r="R980" s="46"/>
      <c r="S980" s="46"/>
      <c r="T980" s="46"/>
      <c r="U980" s="46"/>
      <c r="V980" s="46"/>
      <c r="W980" s="46"/>
      <c r="X980" s="46"/>
      <c r="Y980" s="46"/>
      <c r="Z980" s="46"/>
    </row>
    <row r="981" ht="14.25" customHeight="1">
      <c r="A981" s="57">
        <v>4.9161503E7</v>
      </c>
      <c r="B981" s="58" t="str">
        <f t="array" ref="B981">IFERROR(INDEX(UNSPSCDes,MATCH(INDIRECT(ADDRESS(ROW(),COLUMN()-1,4)),UNSPSCCode,0)),"")</f>
        <v>Pelotas de beisbol</v>
      </c>
      <c r="C981" s="59" t="s">
        <v>199</v>
      </c>
      <c r="D981" s="60">
        <v>23.44</v>
      </c>
      <c r="E981" s="61">
        <v>1200.0</v>
      </c>
      <c r="F981" s="62">
        <f t="shared" si="54"/>
        <v>28128</v>
      </c>
      <c r="G981" s="46"/>
      <c r="H981" s="46"/>
      <c r="I981" s="46"/>
      <c r="J981" s="46"/>
      <c r="K981" s="46"/>
      <c r="L981" s="46"/>
      <c r="M981" s="46"/>
      <c r="N981" s="46"/>
      <c r="O981" s="46"/>
      <c r="P981" s="46"/>
      <c r="Q981" s="46"/>
      <c r="R981" s="46"/>
      <c r="S981" s="46"/>
      <c r="T981" s="46"/>
      <c r="U981" s="46"/>
      <c r="V981" s="46"/>
      <c r="W981" s="46"/>
      <c r="X981" s="46"/>
      <c r="Y981" s="46"/>
      <c r="Z981" s="46"/>
    </row>
    <row r="982" ht="14.25" customHeight="1">
      <c r="A982" s="57">
        <v>4.9161509E7</v>
      </c>
      <c r="B982" s="58" t="str">
        <f t="array" ref="B982">IFERROR(INDEX(UNSPSCDes,MATCH(INDIRECT(ADDRESS(ROW(),COLUMN()-1,4)),UNSPSCCode,0)),"")</f>
        <v>Balones de softbol</v>
      </c>
      <c r="C982" s="59" t="s">
        <v>80</v>
      </c>
      <c r="D982" s="60">
        <v>18.75</v>
      </c>
      <c r="E982" s="61">
        <v>1500.0</v>
      </c>
      <c r="F982" s="62">
        <f t="shared" si="54"/>
        <v>28125</v>
      </c>
      <c r="G982" s="46"/>
      <c r="H982" s="46"/>
      <c r="I982" s="46"/>
      <c r="J982" s="46"/>
      <c r="K982" s="46"/>
      <c r="L982" s="46"/>
      <c r="M982" s="46"/>
      <c r="N982" s="46"/>
      <c r="O982" s="46"/>
      <c r="P982" s="46"/>
      <c r="Q982" s="46"/>
      <c r="R982" s="46"/>
      <c r="S982" s="46"/>
      <c r="T982" s="46"/>
      <c r="U982" s="46"/>
      <c r="V982" s="46"/>
      <c r="W982" s="46"/>
      <c r="X982" s="46"/>
      <c r="Y982" s="46"/>
      <c r="Z982" s="46"/>
    </row>
    <row r="983" ht="14.25" customHeight="1">
      <c r="A983" s="57">
        <v>4.9161515E7</v>
      </c>
      <c r="B983" s="58" t="str">
        <f t="array" ref="B983">IFERROR(INDEX(UNSPSCDes,MATCH(INDIRECT(ADDRESS(ROW(),COLUMN()-1,4)),UNSPSCCode,0)),"")</f>
        <v>Pelotas de equipos de balonmano</v>
      </c>
      <c r="C983" s="59" t="s">
        <v>80</v>
      </c>
      <c r="D983" s="60">
        <v>18.75</v>
      </c>
      <c r="E983" s="61">
        <v>1500.0</v>
      </c>
      <c r="F983" s="62">
        <f t="shared" si="54"/>
        <v>28125</v>
      </c>
      <c r="G983" s="46"/>
      <c r="H983" s="46"/>
      <c r="I983" s="46"/>
      <c r="J983" s="46"/>
      <c r="K983" s="46"/>
      <c r="L983" s="46"/>
      <c r="M983" s="46"/>
      <c r="N983" s="46"/>
      <c r="O983" s="46"/>
      <c r="P983" s="46"/>
      <c r="Q983" s="46"/>
      <c r="R983" s="46"/>
      <c r="S983" s="46"/>
      <c r="T983" s="46"/>
      <c r="U983" s="46"/>
      <c r="V983" s="46"/>
      <c r="W983" s="46"/>
      <c r="X983" s="46"/>
      <c r="Y983" s="46"/>
      <c r="Z983" s="46"/>
    </row>
    <row r="984" ht="14.25" customHeight="1">
      <c r="A984" s="57">
        <v>4.9161516E7</v>
      </c>
      <c r="B984" s="58" t="str">
        <f t="array" ref="B984">IFERROR(INDEX(UNSPSCDes,MATCH(INDIRECT(ADDRESS(ROW(),COLUMN()-1,4)),UNSPSCCode,0)),"")</f>
        <v>Sets escolares de equipos de balonmano</v>
      </c>
      <c r="C984" s="59" t="s">
        <v>80</v>
      </c>
      <c r="D984" s="60">
        <v>8.03</v>
      </c>
      <c r="E984" s="61">
        <v>3500.0</v>
      </c>
      <c r="F984" s="62">
        <f t="shared" si="54"/>
        <v>28105</v>
      </c>
      <c r="G984" s="46"/>
      <c r="H984" s="46"/>
      <c r="I984" s="46"/>
      <c r="J984" s="46"/>
      <c r="K984" s="46"/>
      <c r="L984" s="46"/>
      <c r="M984" s="46"/>
      <c r="N984" s="46"/>
      <c r="O984" s="46"/>
      <c r="P984" s="46"/>
      <c r="Q984" s="46"/>
      <c r="R984" s="46"/>
      <c r="S984" s="46"/>
      <c r="T984" s="46"/>
      <c r="U984" s="46"/>
      <c r="V984" s="46"/>
      <c r="W984" s="46"/>
      <c r="X984" s="46"/>
      <c r="Y984" s="46"/>
      <c r="Z984" s="46"/>
    </row>
    <row r="985" ht="14.25" customHeight="1">
      <c r="A985" s="57"/>
      <c r="B985" s="58"/>
      <c r="C985" s="59"/>
      <c r="D985" s="60"/>
      <c r="E985" s="61" t="s">
        <v>84</v>
      </c>
      <c r="F985" s="62">
        <f>SUM(F977:F984)</f>
        <v>225000</v>
      </c>
      <c r="G985" s="46"/>
      <c r="H985" s="46" t="str">
        <f>C970</f>
        <v>Bienes</v>
      </c>
      <c r="I985" s="46" t="str">
        <f>E970</f>
        <v>Sí</v>
      </c>
      <c r="J985" s="46" t="str">
        <f>D970</f>
        <v>Compras Menores</v>
      </c>
      <c r="K985" s="46"/>
      <c r="L985" s="46"/>
      <c r="M985" s="46"/>
      <c r="N985" s="46"/>
      <c r="O985" s="46"/>
      <c r="P985" s="46"/>
      <c r="Q985" s="46"/>
      <c r="R985" s="46"/>
      <c r="S985" s="46"/>
      <c r="T985" s="46"/>
      <c r="U985" s="46"/>
      <c r="V985" s="46"/>
      <c r="W985" s="46"/>
      <c r="X985" s="46"/>
      <c r="Y985" s="46"/>
      <c r="Z985" s="46"/>
    </row>
    <row r="986" ht="14.25" customHeight="1">
      <c r="A986" s="46"/>
      <c r="B986" s="46"/>
      <c r="C986" s="46"/>
      <c r="D986" s="46"/>
      <c r="E986" s="46"/>
      <c r="F986" s="46"/>
      <c r="G986" s="46"/>
      <c r="H986" s="46"/>
      <c r="I986" s="46"/>
      <c r="J986" s="46"/>
      <c r="K986" s="46"/>
      <c r="L986" s="46"/>
      <c r="M986" s="46"/>
      <c r="N986" s="46"/>
      <c r="O986" s="46"/>
      <c r="P986" s="46"/>
      <c r="Q986" s="46"/>
      <c r="R986" s="46"/>
      <c r="S986" s="46"/>
      <c r="T986" s="46"/>
      <c r="U986" s="46"/>
      <c r="V986" s="46"/>
      <c r="W986" s="46"/>
      <c r="X986" s="46"/>
      <c r="Y986" s="46"/>
      <c r="Z986" s="46"/>
    </row>
    <row r="987" ht="14.25" customHeight="1">
      <c r="A987" s="47" t="s">
        <v>50</v>
      </c>
      <c r="B987" s="47" t="s">
        <v>51</v>
      </c>
      <c r="C987" s="47" t="s">
        <v>52</v>
      </c>
      <c r="D987" s="47" t="s">
        <v>53</v>
      </c>
      <c r="E987" s="47" t="s">
        <v>54</v>
      </c>
      <c r="F987" s="47" t="s">
        <v>55</v>
      </c>
      <c r="G987" s="46"/>
      <c r="H987" s="46"/>
      <c r="I987" s="46"/>
      <c r="J987" s="46"/>
      <c r="K987" s="46"/>
      <c r="L987" s="46"/>
      <c r="M987" s="46"/>
      <c r="N987" s="46"/>
      <c r="O987" s="46"/>
      <c r="P987" s="46"/>
      <c r="Q987" s="46"/>
      <c r="R987" s="46"/>
      <c r="S987" s="46"/>
      <c r="T987" s="46"/>
      <c r="U987" s="46"/>
      <c r="V987" s="46"/>
      <c r="W987" s="46"/>
      <c r="X987" s="46"/>
      <c r="Y987" s="46"/>
      <c r="Z987" s="46"/>
    </row>
    <row r="988" ht="14.25" customHeight="1">
      <c r="A988" s="48" t="s">
        <v>202</v>
      </c>
      <c r="B988" s="48" t="s">
        <v>203</v>
      </c>
      <c r="C988" s="48" t="s">
        <v>58</v>
      </c>
      <c r="D988" s="48" t="s">
        <v>59</v>
      </c>
      <c r="E988" s="48" t="s">
        <v>94</v>
      </c>
      <c r="F988" s="49"/>
      <c r="G988" s="46"/>
      <c r="H988" s="46"/>
      <c r="I988" s="46"/>
      <c r="J988" s="46"/>
      <c r="K988" s="46"/>
      <c r="L988" s="46"/>
      <c r="M988" s="46"/>
      <c r="N988" s="46"/>
      <c r="O988" s="46"/>
      <c r="P988" s="46"/>
      <c r="Q988" s="46"/>
      <c r="R988" s="46"/>
      <c r="S988" s="46"/>
      <c r="T988" s="46"/>
      <c r="U988" s="46"/>
      <c r="V988" s="46"/>
      <c r="W988" s="46"/>
      <c r="X988" s="46"/>
      <c r="Y988" s="46"/>
      <c r="Z988" s="46"/>
    </row>
    <row r="989" ht="14.25" customHeight="1">
      <c r="A989" s="50" t="s">
        <v>61</v>
      </c>
      <c r="B989" s="51" t="s">
        <v>62</v>
      </c>
      <c r="C989" s="52">
        <v>46213.0</v>
      </c>
      <c r="D989" s="50" t="s">
        <v>63</v>
      </c>
      <c r="E989" s="51" t="s">
        <v>64</v>
      </c>
      <c r="F989" s="53" t="s">
        <v>65</v>
      </c>
      <c r="G989" s="46"/>
      <c r="H989" s="46"/>
      <c r="I989" s="46"/>
      <c r="J989" s="46"/>
      <c r="K989" s="46"/>
      <c r="L989" s="46"/>
      <c r="M989" s="46"/>
      <c r="N989" s="46"/>
      <c r="O989" s="46"/>
      <c r="P989" s="46"/>
      <c r="Q989" s="46"/>
      <c r="R989" s="46"/>
      <c r="S989" s="46"/>
      <c r="T989" s="46"/>
      <c r="U989" s="46"/>
      <c r="V989" s="46"/>
      <c r="W989" s="46"/>
      <c r="X989" s="46"/>
      <c r="Y989" s="46"/>
      <c r="Z989" s="46"/>
    </row>
    <row r="990" ht="14.25" customHeight="1">
      <c r="A990" s="54"/>
      <c r="B990" s="51" t="s">
        <v>66</v>
      </c>
      <c r="C990" s="49">
        <f>IF(C989="","",IF(AND(MONTH(C989)&gt;=1,MONTH(C989)&lt;=3),1,IF(AND(MONTH(C989)&gt;=4,MONTH(C989)&lt;=6),2,IF(AND(MONTH(C989)&gt;=7,MONTH(C989)&lt;=9),3,4))))</f>
        <v>3</v>
      </c>
      <c r="D990" s="54"/>
      <c r="E990" s="51" t="s">
        <v>67</v>
      </c>
      <c r="F990" s="53" t="s">
        <v>68</v>
      </c>
      <c r="G990" s="46"/>
      <c r="H990" s="46"/>
      <c r="I990" s="46"/>
      <c r="J990" s="46"/>
      <c r="K990" s="46"/>
      <c r="L990" s="46"/>
      <c r="M990" s="46"/>
      <c r="N990" s="46"/>
      <c r="O990" s="46"/>
      <c r="P990" s="46"/>
      <c r="Q990" s="46"/>
      <c r="R990" s="46"/>
      <c r="S990" s="46"/>
      <c r="T990" s="46"/>
      <c r="U990" s="46"/>
      <c r="V990" s="46"/>
      <c r="W990" s="46"/>
      <c r="X990" s="46"/>
      <c r="Y990" s="46"/>
      <c r="Z990" s="46"/>
    </row>
    <row r="991" ht="14.25" customHeight="1">
      <c r="A991" s="54"/>
      <c r="B991" s="51" t="s">
        <v>69</v>
      </c>
      <c r="C991" s="52">
        <v>46223.0</v>
      </c>
      <c r="D991" s="54"/>
      <c r="E991" s="51" t="s">
        <v>70</v>
      </c>
      <c r="F991" s="53" t="s">
        <v>71</v>
      </c>
      <c r="G991" s="46"/>
      <c r="H991" s="46"/>
      <c r="I991" s="46"/>
      <c r="J991" s="46"/>
      <c r="K991" s="46"/>
      <c r="L991" s="46"/>
      <c r="M991" s="46"/>
      <c r="N991" s="46"/>
      <c r="O991" s="46"/>
      <c r="P991" s="46"/>
      <c r="Q991" s="46"/>
      <c r="R991" s="46"/>
      <c r="S991" s="46"/>
      <c r="T991" s="46"/>
      <c r="U991" s="46"/>
      <c r="V991" s="46"/>
      <c r="W991" s="46"/>
      <c r="X991" s="46"/>
      <c r="Y991" s="46"/>
      <c r="Z991" s="46"/>
    </row>
    <row r="992" ht="14.25" customHeight="1">
      <c r="A992" s="55"/>
      <c r="B992" s="51" t="s">
        <v>66</v>
      </c>
      <c r="C992" s="49">
        <f>IF(C991="","",IF(AND(MONTH(C991)&gt;=1,MONTH(C991)&lt;=3),1,IF(AND(MONTH(C991)&gt;=4,MONTH(C991)&lt;=6),2,IF(AND(MONTH(C991)&gt;=7,MONTH(C991)&lt;=9),3,4))))</f>
        <v>3</v>
      </c>
      <c r="D992" s="55"/>
      <c r="E992" s="51" t="s">
        <v>72</v>
      </c>
      <c r="F992" s="53" t="s">
        <v>73</v>
      </c>
      <c r="G992" s="46"/>
      <c r="H992" s="46"/>
      <c r="I992" s="46"/>
      <c r="J992" s="46"/>
      <c r="K992" s="46"/>
      <c r="L992" s="46"/>
      <c r="M992" s="46"/>
      <c r="N992" s="46"/>
      <c r="O992" s="46"/>
      <c r="P992" s="46"/>
      <c r="Q992" s="46"/>
      <c r="R992" s="46"/>
      <c r="S992" s="46"/>
      <c r="T992" s="46"/>
      <c r="U992" s="46"/>
      <c r="V992" s="46"/>
      <c r="W992" s="46"/>
      <c r="X992" s="46"/>
      <c r="Y992" s="46"/>
      <c r="Z992" s="46"/>
    </row>
    <row r="993" ht="14.25" customHeight="1">
      <c r="A993" s="46"/>
      <c r="B993" s="46"/>
      <c r="C993" s="46"/>
      <c r="D993" s="46"/>
      <c r="E993" s="46"/>
      <c r="F993" s="46"/>
      <c r="G993" s="46"/>
      <c r="H993" s="46"/>
      <c r="I993" s="46"/>
      <c r="J993" s="46"/>
      <c r="K993" s="46"/>
      <c r="L993" s="46"/>
      <c r="M993" s="46"/>
      <c r="N993" s="46"/>
      <c r="O993" s="46"/>
      <c r="P993" s="46"/>
      <c r="Q993" s="46"/>
      <c r="R993" s="46"/>
      <c r="S993" s="46"/>
      <c r="T993" s="46"/>
      <c r="U993" s="46"/>
      <c r="V993" s="46"/>
      <c r="W993" s="46"/>
      <c r="X993" s="46"/>
      <c r="Y993" s="46"/>
      <c r="Z993" s="46"/>
    </row>
    <row r="994" ht="14.25" customHeight="1">
      <c r="A994" s="56" t="s">
        <v>74</v>
      </c>
      <c r="B994" s="56" t="s">
        <v>75</v>
      </c>
      <c r="C994" s="56" t="s">
        <v>76</v>
      </c>
      <c r="D994" s="56" t="s">
        <v>77</v>
      </c>
      <c r="E994" s="56" t="s">
        <v>78</v>
      </c>
      <c r="F994" s="56" t="s">
        <v>79</v>
      </c>
      <c r="G994" s="46"/>
      <c r="H994" s="46"/>
      <c r="I994" s="46"/>
      <c r="J994" s="46"/>
      <c r="K994" s="46"/>
      <c r="L994" s="46"/>
      <c r="M994" s="46"/>
      <c r="N994" s="46"/>
      <c r="O994" s="46"/>
      <c r="P994" s="46"/>
      <c r="Q994" s="46"/>
      <c r="R994" s="46"/>
      <c r="S994" s="46"/>
      <c r="T994" s="46"/>
      <c r="U994" s="46"/>
      <c r="V994" s="46"/>
      <c r="W994" s="46"/>
      <c r="X994" s="46"/>
      <c r="Y994" s="46"/>
      <c r="Z994" s="46"/>
    </row>
    <row r="995" ht="14.25" customHeight="1">
      <c r="A995" s="57">
        <v>4.9161504E7</v>
      </c>
      <c r="B995" s="58" t="str">
        <f t="array" ref="B995">IFERROR(INDEX(UNSPSCDes,MATCH(INDIRECT(ADDRESS(ROW(),COLUMN()-1,4)),UNSPSCCode,0)),"")</f>
        <v>Balones de futbol</v>
      </c>
      <c r="C995" s="59" t="s">
        <v>80</v>
      </c>
      <c r="D995" s="60">
        <v>17.54</v>
      </c>
      <c r="E995" s="61">
        <v>1600.0</v>
      </c>
      <c r="F995" s="62">
        <f t="shared" ref="F995:F1002" si="55">INDIRECT(ADDRESS(ROW(),COLUMN()-2,4))*INDIRECT(ADDRESS(ROW(),COLUMN()-1,4))</f>
        <v>28064</v>
      </c>
      <c r="G995" s="46"/>
      <c r="H995" s="46"/>
      <c r="I995" s="46"/>
      <c r="J995" s="46"/>
      <c r="K995" s="46"/>
      <c r="L995" s="46"/>
      <c r="M995" s="46"/>
      <c r="N995" s="46"/>
      <c r="O995" s="46"/>
      <c r="P995" s="46"/>
      <c r="Q995" s="46"/>
      <c r="R995" s="46"/>
      <c r="S995" s="46"/>
      <c r="T995" s="46"/>
      <c r="U995" s="46"/>
      <c r="V995" s="46"/>
      <c r="W995" s="46"/>
      <c r="X995" s="46"/>
      <c r="Y995" s="46"/>
      <c r="Z995" s="46"/>
    </row>
    <row r="996" ht="14.25" customHeight="1">
      <c r="A996" s="57">
        <v>4.9161505E7</v>
      </c>
      <c r="B996" s="58" t="str">
        <f t="array" ref="B996">IFERROR(INDEX(UNSPSCDes,MATCH(INDIRECT(ADDRESS(ROW(),COLUMN()-1,4)),UNSPSCCode,0)),"")</f>
        <v>Balones de soccer</v>
      </c>
      <c r="C996" s="59" t="s">
        <v>80</v>
      </c>
      <c r="D996" s="60">
        <v>17.61</v>
      </c>
      <c r="E996" s="61">
        <v>1600.0</v>
      </c>
      <c r="F996" s="62">
        <f t="shared" si="55"/>
        <v>28176</v>
      </c>
      <c r="G996" s="46"/>
      <c r="H996" s="46"/>
      <c r="I996" s="46"/>
      <c r="J996" s="46"/>
      <c r="K996" s="46"/>
      <c r="L996" s="46"/>
      <c r="M996" s="46"/>
      <c r="N996" s="46"/>
      <c r="O996" s="46"/>
      <c r="P996" s="46"/>
      <c r="Q996" s="46"/>
      <c r="R996" s="46"/>
      <c r="S996" s="46"/>
      <c r="T996" s="46"/>
      <c r="U996" s="46"/>
      <c r="V996" s="46"/>
      <c r="W996" s="46"/>
      <c r="X996" s="46"/>
      <c r="Y996" s="46"/>
      <c r="Z996" s="46"/>
    </row>
    <row r="997" ht="14.25" customHeight="1">
      <c r="A997" s="57">
        <v>4.9161603E7</v>
      </c>
      <c r="B997" s="58" t="str">
        <f t="array" ref="B997">IFERROR(INDEX(UNSPSCDes,MATCH(INDIRECT(ADDRESS(ROW(),COLUMN()-1,4)),UNSPSCCode,0)),"")</f>
        <v>Pelotas de básquetbol</v>
      </c>
      <c r="C997" s="59" t="s">
        <v>80</v>
      </c>
      <c r="D997" s="60">
        <v>15.63</v>
      </c>
      <c r="E997" s="61">
        <v>1800.0</v>
      </c>
      <c r="F997" s="62">
        <f t="shared" si="55"/>
        <v>28134</v>
      </c>
      <c r="G997" s="46"/>
      <c r="H997" s="46"/>
      <c r="I997" s="46"/>
      <c r="J997" s="46"/>
      <c r="K997" s="46"/>
      <c r="L997" s="46"/>
      <c r="M997" s="46"/>
      <c r="N997" s="46"/>
      <c r="O997" s="46"/>
      <c r="P997" s="46"/>
      <c r="Q997" s="46"/>
      <c r="R997" s="46"/>
      <c r="S997" s="46"/>
      <c r="T997" s="46"/>
      <c r="U997" s="46"/>
      <c r="V997" s="46"/>
      <c r="W997" s="46"/>
      <c r="X997" s="46"/>
      <c r="Y997" s="46"/>
      <c r="Z997" s="46"/>
    </row>
    <row r="998" ht="14.25" customHeight="1">
      <c r="A998" s="57">
        <v>4.9161604E7</v>
      </c>
      <c r="B998" s="58" t="str">
        <f t="array" ref="B998">IFERROR(INDEX(UNSPSCDes,MATCH(INDIRECT(ADDRESS(ROW(),COLUMN()-1,4)),UNSPSCCode,0)),"")</f>
        <v>Pelotas de tenis</v>
      </c>
      <c r="C998" s="59" t="s">
        <v>198</v>
      </c>
      <c r="D998" s="60">
        <v>62.54</v>
      </c>
      <c r="E998" s="61">
        <v>450.0</v>
      </c>
      <c r="F998" s="62">
        <f t="shared" si="55"/>
        <v>28143</v>
      </c>
      <c r="G998" s="46"/>
      <c r="H998" s="46"/>
      <c r="I998" s="46"/>
      <c r="J998" s="46"/>
      <c r="K998" s="46"/>
      <c r="L998" s="46"/>
      <c r="M998" s="46"/>
      <c r="N998" s="46"/>
      <c r="O998" s="46"/>
      <c r="P998" s="46"/>
      <c r="Q998" s="46"/>
      <c r="R998" s="46"/>
      <c r="S998" s="46"/>
      <c r="T998" s="46"/>
      <c r="U998" s="46"/>
      <c r="V998" s="46"/>
      <c r="W998" s="46"/>
      <c r="X998" s="46"/>
      <c r="Y998" s="46"/>
      <c r="Z998" s="46"/>
    </row>
    <row r="999" ht="14.25" customHeight="1">
      <c r="A999" s="57">
        <v>4.9161503E7</v>
      </c>
      <c r="B999" s="58" t="str">
        <f t="array" ref="B999">IFERROR(INDEX(UNSPSCDes,MATCH(INDIRECT(ADDRESS(ROW(),COLUMN()-1,4)),UNSPSCCode,0)),"")</f>
        <v>Pelotas de beisbol</v>
      </c>
      <c r="C999" s="59" t="s">
        <v>199</v>
      </c>
      <c r="D999" s="60">
        <v>23.44</v>
      </c>
      <c r="E999" s="61">
        <v>1200.0</v>
      </c>
      <c r="F999" s="62">
        <f t="shared" si="55"/>
        <v>28128</v>
      </c>
      <c r="G999" s="46"/>
      <c r="H999" s="46"/>
      <c r="I999" s="46"/>
      <c r="J999" s="46"/>
      <c r="K999" s="46"/>
      <c r="L999" s="46"/>
      <c r="M999" s="46"/>
      <c r="N999" s="46"/>
      <c r="O999" s="46"/>
      <c r="P999" s="46"/>
      <c r="Q999" s="46"/>
      <c r="R999" s="46"/>
      <c r="S999" s="46"/>
      <c r="T999" s="46"/>
      <c r="U999" s="46"/>
      <c r="V999" s="46"/>
      <c r="W999" s="46"/>
      <c r="X999" s="46"/>
      <c r="Y999" s="46"/>
      <c r="Z999" s="46"/>
    </row>
    <row r="1000" ht="14.25" customHeight="1">
      <c r="A1000" s="57">
        <v>4.9161509E7</v>
      </c>
      <c r="B1000" s="58" t="str">
        <f t="array" ref="B1000">IFERROR(INDEX(UNSPSCDes,MATCH(INDIRECT(ADDRESS(ROW(),COLUMN()-1,4)),UNSPSCCode,0)),"")</f>
        <v>Balones de softbol</v>
      </c>
      <c r="C1000" s="59" t="s">
        <v>80</v>
      </c>
      <c r="D1000" s="60">
        <v>18.75</v>
      </c>
      <c r="E1000" s="61">
        <v>1500.0</v>
      </c>
      <c r="F1000" s="62">
        <f t="shared" si="55"/>
        <v>28125</v>
      </c>
      <c r="G1000" s="46"/>
      <c r="H1000" s="46"/>
      <c r="I1000" s="46"/>
      <c r="J1000" s="46"/>
      <c r="K1000" s="46"/>
      <c r="L1000" s="46"/>
      <c r="M1000" s="46"/>
      <c r="N1000" s="46"/>
      <c r="O1000" s="46"/>
      <c r="P1000" s="46"/>
      <c r="Q1000" s="46"/>
      <c r="R1000" s="46"/>
      <c r="S1000" s="46"/>
      <c r="T1000" s="46"/>
      <c r="U1000" s="46"/>
      <c r="V1000" s="46"/>
      <c r="W1000" s="46"/>
      <c r="X1000" s="46"/>
      <c r="Y1000" s="46"/>
      <c r="Z1000" s="46"/>
    </row>
    <row r="1001" ht="14.25" customHeight="1">
      <c r="A1001" s="57">
        <v>4.9161515E7</v>
      </c>
      <c r="B1001" s="58" t="str">
        <f t="array" ref="B1001">IFERROR(INDEX(UNSPSCDes,MATCH(INDIRECT(ADDRESS(ROW(),COLUMN()-1,4)),UNSPSCCode,0)),"")</f>
        <v>Pelotas de equipos de balonmano</v>
      </c>
      <c r="C1001" s="59" t="s">
        <v>80</v>
      </c>
      <c r="D1001" s="60">
        <v>18.75</v>
      </c>
      <c r="E1001" s="61">
        <v>1500.0</v>
      </c>
      <c r="F1001" s="62">
        <f t="shared" si="55"/>
        <v>28125</v>
      </c>
      <c r="G1001" s="46"/>
      <c r="H1001" s="46"/>
      <c r="I1001" s="46"/>
      <c r="J1001" s="46"/>
      <c r="K1001" s="46"/>
      <c r="L1001" s="46"/>
      <c r="M1001" s="46"/>
      <c r="N1001" s="46"/>
      <c r="O1001" s="46"/>
      <c r="P1001" s="46"/>
      <c r="Q1001" s="46"/>
      <c r="R1001" s="46"/>
      <c r="S1001" s="46"/>
      <c r="T1001" s="46"/>
      <c r="U1001" s="46"/>
      <c r="V1001" s="46"/>
      <c r="W1001" s="46"/>
      <c r="X1001" s="46"/>
      <c r="Y1001" s="46"/>
      <c r="Z1001" s="46"/>
    </row>
    <row r="1002" ht="14.25" customHeight="1">
      <c r="A1002" s="57">
        <v>4.9161516E7</v>
      </c>
      <c r="B1002" s="58" t="str">
        <f t="array" ref="B1002">IFERROR(INDEX(UNSPSCDes,MATCH(INDIRECT(ADDRESS(ROW(),COLUMN()-1,4)),UNSPSCCode,0)),"")</f>
        <v>Sets escolares de equipos de balonmano</v>
      </c>
      <c r="C1002" s="59" t="s">
        <v>80</v>
      </c>
      <c r="D1002" s="60">
        <v>8.03</v>
      </c>
      <c r="E1002" s="61">
        <v>3500.0</v>
      </c>
      <c r="F1002" s="62">
        <f t="shared" si="55"/>
        <v>28105</v>
      </c>
      <c r="G1002" s="46"/>
      <c r="H1002" s="46"/>
      <c r="I1002" s="46"/>
      <c r="J1002" s="46"/>
      <c r="K1002" s="46"/>
      <c r="L1002" s="46"/>
      <c r="M1002" s="46"/>
      <c r="N1002" s="46"/>
      <c r="O1002" s="46"/>
      <c r="P1002" s="46"/>
      <c r="Q1002" s="46"/>
      <c r="R1002" s="46"/>
      <c r="S1002" s="46"/>
      <c r="T1002" s="46"/>
      <c r="U1002" s="46"/>
      <c r="V1002" s="46"/>
      <c r="W1002" s="46"/>
      <c r="X1002" s="46"/>
      <c r="Y1002" s="46"/>
      <c r="Z1002" s="46"/>
    </row>
    <row r="1003" ht="14.25" customHeight="1">
      <c r="A1003" s="57"/>
      <c r="B1003" s="58"/>
      <c r="C1003" s="59"/>
      <c r="D1003" s="60"/>
      <c r="E1003" s="61" t="s">
        <v>84</v>
      </c>
      <c r="F1003" s="62">
        <f>SUM(F995:F1002)</f>
        <v>225000</v>
      </c>
      <c r="G1003" s="46"/>
      <c r="H1003" s="46" t="str">
        <f>C988</f>
        <v>Bienes</v>
      </c>
      <c r="I1003" s="46" t="str">
        <f>E988</f>
        <v>Sí</v>
      </c>
      <c r="J1003" s="46" t="str">
        <f>D988</f>
        <v>Compras Menores</v>
      </c>
      <c r="K1003" s="46"/>
      <c r="L1003" s="46"/>
      <c r="M1003" s="46"/>
      <c r="N1003" s="46"/>
      <c r="O1003" s="46"/>
      <c r="P1003" s="46"/>
      <c r="Q1003" s="46"/>
      <c r="R1003" s="46"/>
      <c r="S1003" s="46"/>
      <c r="T1003" s="46"/>
      <c r="U1003" s="46"/>
      <c r="V1003" s="46"/>
      <c r="W1003" s="46"/>
      <c r="X1003" s="46"/>
      <c r="Y1003" s="46"/>
      <c r="Z1003" s="46"/>
    </row>
    <row r="1004" ht="14.25" customHeight="1">
      <c r="A1004" s="46"/>
      <c r="B1004" s="46"/>
      <c r="C1004" s="46"/>
      <c r="D1004" s="46"/>
      <c r="E1004" s="46"/>
      <c r="F1004" s="46"/>
      <c r="G1004" s="46"/>
      <c r="H1004" s="46"/>
      <c r="I1004" s="46"/>
      <c r="J1004" s="46"/>
      <c r="K1004" s="46"/>
      <c r="L1004" s="46"/>
      <c r="M1004" s="46"/>
      <c r="N1004" s="46"/>
      <c r="O1004" s="46"/>
      <c r="P1004" s="46"/>
      <c r="Q1004" s="46"/>
      <c r="R1004" s="46"/>
      <c r="S1004" s="46"/>
      <c r="T1004" s="46"/>
      <c r="U1004" s="46"/>
      <c r="V1004" s="46"/>
      <c r="W1004" s="46"/>
      <c r="X1004" s="46"/>
      <c r="Y1004" s="46"/>
      <c r="Z1004" s="46"/>
    </row>
    <row r="1005" ht="14.25" customHeight="1">
      <c r="A1005" s="47" t="s">
        <v>50</v>
      </c>
      <c r="B1005" s="47" t="s">
        <v>51</v>
      </c>
      <c r="C1005" s="47" t="s">
        <v>52</v>
      </c>
      <c r="D1005" s="47" t="s">
        <v>53</v>
      </c>
      <c r="E1005" s="47" t="s">
        <v>54</v>
      </c>
      <c r="F1005" s="47" t="s">
        <v>55</v>
      </c>
      <c r="G1005" s="46"/>
      <c r="H1005" s="46"/>
      <c r="I1005" s="46"/>
      <c r="J1005" s="46"/>
      <c r="K1005" s="46"/>
      <c r="L1005" s="46"/>
      <c r="M1005" s="46"/>
      <c r="N1005" s="46"/>
      <c r="O1005" s="46"/>
      <c r="P1005" s="46"/>
      <c r="Q1005" s="46"/>
      <c r="R1005" s="46"/>
      <c r="S1005" s="46"/>
      <c r="T1005" s="46"/>
      <c r="U1005" s="46"/>
      <c r="V1005" s="46"/>
      <c r="W1005" s="46"/>
      <c r="X1005" s="46"/>
      <c r="Y1005" s="46"/>
      <c r="Z1005" s="46"/>
    </row>
    <row r="1006" ht="14.25" customHeight="1">
      <c r="A1006" s="48" t="s">
        <v>204</v>
      </c>
      <c r="B1006" s="48" t="s">
        <v>205</v>
      </c>
      <c r="C1006" s="48" t="s">
        <v>58</v>
      </c>
      <c r="D1006" s="48" t="s">
        <v>59</v>
      </c>
      <c r="E1006" s="48" t="s">
        <v>94</v>
      </c>
      <c r="F1006" s="49"/>
      <c r="G1006" s="46"/>
      <c r="H1006" s="46"/>
      <c r="I1006" s="46"/>
      <c r="J1006" s="46"/>
      <c r="K1006" s="46"/>
      <c r="L1006" s="46"/>
      <c r="M1006" s="46"/>
      <c r="N1006" s="46"/>
      <c r="O1006" s="46"/>
      <c r="P1006" s="46"/>
      <c r="Q1006" s="46"/>
      <c r="R1006" s="46"/>
      <c r="S1006" s="46"/>
      <c r="T1006" s="46"/>
      <c r="U1006" s="46"/>
      <c r="V1006" s="46"/>
      <c r="W1006" s="46"/>
      <c r="X1006" s="46"/>
      <c r="Y1006" s="46"/>
      <c r="Z1006" s="46"/>
    </row>
    <row r="1007" ht="14.25" customHeight="1">
      <c r="A1007" s="50" t="s">
        <v>61</v>
      </c>
      <c r="B1007" s="51" t="s">
        <v>62</v>
      </c>
      <c r="C1007" s="52">
        <v>46305.0</v>
      </c>
      <c r="D1007" s="50" t="s">
        <v>63</v>
      </c>
      <c r="E1007" s="51" t="s">
        <v>64</v>
      </c>
      <c r="F1007" s="53" t="s">
        <v>65</v>
      </c>
      <c r="G1007" s="46"/>
      <c r="H1007" s="46"/>
      <c r="I1007" s="46"/>
      <c r="J1007" s="46"/>
      <c r="K1007" s="46"/>
      <c r="L1007" s="46"/>
      <c r="M1007" s="46"/>
      <c r="N1007" s="46"/>
      <c r="O1007" s="46"/>
      <c r="P1007" s="46"/>
      <c r="Q1007" s="46"/>
      <c r="R1007" s="46"/>
      <c r="S1007" s="46"/>
      <c r="T1007" s="46"/>
      <c r="U1007" s="46"/>
      <c r="V1007" s="46"/>
      <c r="W1007" s="46"/>
      <c r="X1007" s="46"/>
      <c r="Y1007" s="46"/>
      <c r="Z1007" s="46"/>
    </row>
    <row r="1008" ht="14.25" customHeight="1">
      <c r="A1008" s="54"/>
      <c r="B1008" s="51" t="s">
        <v>66</v>
      </c>
      <c r="C1008" s="49">
        <f>IF(C1007="","",IF(AND(MONTH(C1007)&gt;=1,MONTH(C1007)&lt;=3),1,IF(AND(MONTH(C1007)&gt;=4,MONTH(C1007)&lt;=6),2,IF(AND(MONTH(C1007)&gt;=7,MONTH(C1007)&lt;=9),3,4))))</f>
        <v>4</v>
      </c>
      <c r="D1008" s="54"/>
      <c r="E1008" s="51" t="s">
        <v>67</v>
      </c>
      <c r="F1008" s="53" t="s">
        <v>68</v>
      </c>
      <c r="G1008" s="46"/>
      <c r="H1008" s="46"/>
      <c r="I1008" s="46"/>
      <c r="J1008" s="46"/>
      <c r="K1008" s="46"/>
      <c r="L1008" s="46"/>
      <c r="M1008" s="46"/>
      <c r="N1008" s="46"/>
      <c r="O1008" s="46"/>
      <c r="P1008" s="46"/>
      <c r="Q1008" s="46"/>
      <c r="R1008" s="46"/>
      <c r="S1008" s="46"/>
      <c r="T1008" s="46"/>
      <c r="U1008" s="46"/>
      <c r="V1008" s="46"/>
      <c r="W1008" s="46"/>
      <c r="X1008" s="46"/>
      <c r="Y1008" s="46"/>
      <c r="Z1008" s="46"/>
    </row>
    <row r="1009" ht="14.25" customHeight="1">
      <c r="A1009" s="54"/>
      <c r="B1009" s="51" t="s">
        <v>69</v>
      </c>
      <c r="C1009" s="52">
        <v>46315.0</v>
      </c>
      <c r="D1009" s="54"/>
      <c r="E1009" s="51" t="s">
        <v>70</v>
      </c>
      <c r="F1009" s="53" t="s">
        <v>71</v>
      </c>
      <c r="G1009" s="46"/>
      <c r="H1009" s="46"/>
      <c r="I1009" s="46"/>
      <c r="J1009" s="46"/>
      <c r="K1009" s="46"/>
      <c r="L1009" s="46"/>
      <c r="M1009" s="46"/>
      <c r="N1009" s="46"/>
      <c r="O1009" s="46"/>
      <c r="P1009" s="46"/>
      <c r="Q1009" s="46"/>
      <c r="R1009" s="46"/>
      <c r="S1009" s="46"/>
      <c r="T1009" s="46"/>
      <c r="U1009" s="46"/>
      <c r="V1009" s="46"/>
      <c r="W1009" s="46"/>
      <c r="X1009" s="46"/>
      <c r="Y1009" s="46"/>
      <c r="Z1009" s="46"/>
    </row>
    <row r="1010" ht="14.25" customHeight="1">
      <c r="A1010" s="55"/>
      <c r="B1010" s="51" t="s">
        <v>66</v>
      </c>
      <c r="C1010" s="49">
        <f>IF(C1009="","",IF(AND(MONTH(C1009)&gt;=1,MONTH(C1009)&lt;=3),1,IF(AND(MONTH(C1009)&gt;=4,MONTH(C1009)&lt;=6),2,IF(AND(MONTH(C1009)&gt;=7,MONTH(C1009)&lt;=9),3,4))))</f>
        <v>4</v>
      </c>
      <c r="D1010" s="55"/>
      <c r="E1010" s="51" t="s">
        <v>72</v>
      </c>
      <c r="F1010" s="53" t="s">
        <v>73</v>
      </c>
      <c r="G1010" s="46"/>
      <c r="H1010" s="46"/>
      <c r="I1010" s="46"/>
      <c r="J1010" s="46"/>
      <c r="K1010" s="46"/>
      <c r="L1010" s="46"/>
      <c r="M1010" s="46"/>
      <c r="N1010" s="46"/>
      <c r="O1010" s="46"/>
      <c r="P1010" s="46"/>
      <c r="Q1010" s="46"/>
      <c r="R1010" s="46"/>
      <c r="S1010" s="46"/>
      <c r="T1010" s="46"/>
      <c r="U1010" s="46"/>
      <c r="V1010" s="46"/>
      <c r="W1010" s="46"/>
      <c r="X1010" s="46"/>
      <c r="Y1010" s="46"/>
      <c r="Z1010" s="46"/>
    </row>
    <row r="1011" ht="14.25" customHeight="1">
      <c r="A1011" s="46"/>
      <c r="B1011" s="46"/>
      <c r="C1011" s="46"/>
      <c r="D1011" s="46"/>
      <c r="E1011" s="46"/>
      <c r="F1011" s="46"/>
      <c r="G1011" s="46"/>
      <c r="H1011" s="46"/>
      <c r="I1011" s="46"/>
      <c r="J1011" s="46"/>
      <c r="K1011" s="46"/>
      <c r="L1011" s="46"/>
      <c r="M1011" s="46"/>
      <c r="N1011" s="46"/>
      <c r="O1011" s="46"/>
      <c r="P1011" s="46"/>
      <c r="Q1011" s="46"/>
      <c r="R1011" s="46"/>
      <c r="S1011" s="46"/>
      <c r="T1011" s="46"/>
      <c r="U1011" s="46"/>
      <c r="V1011" s="46"/>
      <c r="W1011" s="46"/>
      <c r="X1011" s="46"/>
      <c r="Y1011" s="46"/>
      <c r="Z1011" s="46"/>
    </row>
    <row r="1012" ht="14.25" customHeight="1">
      <c r="A1012" s="56" t="s">
        <v>74</v>
      </c>
      <c r="B1012" s="56" t="s">
        <v>75</v>
      </c>
      <c r="C1012" s="56" t="s">
        <v>76</v>
      </c>
      <c r="D1012" s="56" t="s">
        <v>77</v>
      </c>
      <c r="E1012" s="56" t="s">
        <v>78</v>
      </c>
      <c r="F1012" s="56" t="s">
        <v>79</v>
      </c>
      <c r="G1012" s="46"/>
      <c r="H1012" s="46"/>
      <c r="I1012" s="46"/>
      <c r="J1012" s="46"/>
      <c r="K1012" s="46"/>
      <c r="L1012" s="46"/>
      <c r="M1012" s="46"/>
      <c r="N1012" s="46"/>
      <c r="O1012" s="46"/>
      <c r="P1012" s="46"/>
      <c r="Q1012" s="46"/>
      <c r="R1012" s="46"/>
      <c r="S1012" s="46"/>
      <c r="T1012" s="46"/>
      <c r="U1012" s="46"/>
      <c r="V1012" s="46"/>
      <c r="W1012" s="46"/>
      <c r="X1012" s="46"/>
      <c r="Y1012" s="46"/>
      <c r="Z1012" s="46"/>
    </row>
    <row r="1013" ht="14.25" customHeight="1">
      <c r="A1013" s="57">
        <v>4.9161504E7</v>
      </c>
      <c r="B1013" s="58" t="str">
        <f t="array" ref="B1013">IFERROR(INDEX(UNSPSCDes,MATCH(INDIRECT(ADDRESS(ROW(),COLUMN()-1,4)),UNSPSCCode,0)),"")</f>
        <v>Balones de futbol</v>
      </c>
      <c r="C1013" s="59" t="s">
        <v>80</v>
      </c>
      <c r="D1013" s="60">
        <v>17.54</v>
      </c>
      <c r="E1013" s="61">
        <v>1600.0</v>
      </c>
      <c r="F1013" s="62">
        <f t="shared" ref="F1013:F1020" si="56">INDIRECT(ADDRESS(ROW(),COLUMN()-2,4))*INDIRECT(ADDRESS(ROW(),COLUMN()-1,4))</f>
        <v>28064</v>
      </c>
      <c r="G1013" s="46"/>
      <c r="H1013" s="46"/>
      <c r="I1013" s="46"/>
      <c r="J1013" s="46"/>
      <c r="K1013" s="46"/>
      <c r="L1013" s="46"/>
      <c r="M1013" s="46"/>
      <c r="N1013" s="46"/>
      <c r="O1013" s="46"/>
      <c r="P1013" s="46"/>
      <c r="Q1013" s="46"/>
      <c r="R1013" s="46"/>
      <c r="S1013" s="46"/>
      <c r="T1013" s="46"/>
      <c r="U1013" s="46"/>
      <c r="V1013" s="46"/>
      <c r="W1013" s="46"/>
      <c r="X1013" s="46"/>
      <c r="Y1013" s="46"/>
      <c r="Z1013" s="46"/>
    </row>
    <row r="1014" ht="14.25" customHeight="1">
      <c r="A1014" s="57">
        <v>4.9161505E7</v>
      </c>
      <c r="B1014" s="58" t="str">
        <f t="array" ref="B1014">IFERROR(INDEX(UNSPSCDes,MATCH(INDIRECT(ADDRESS(ROW(),COLUMN()-1,4)),UNSPSCCode,0)),"")</f>
        <v>Balones de soccer</v>
      </c>
      <c r="C1014" s="59" t="s">
        <v>80</v>
      </c>
      <c r="D1014" s="60">
        <v>17.61</v>
      </c>
      <c r="E1014" s="61">
        <v>1600.0</v>
      </c>
      <c r="F1014" s="62">
        <f t="shared" si="56"/>
        <v>28176</v>
      </c>
      <c r="G1014" s="46"/>
      <c r="H1014" s="46"/>
      <c r="I1014" s="46"/>
      <c r="J1014" s="46"/>
      <c r="K1014" s="46"/>
      <c r="L1014" s="46"/>
      <c r="M1014" s="46"/>
      <c r="N1014" s="46"/>
      <c r="O1014" s="46"/>
      <c r="P1014" s="46"/>
      <c r="Q1014" s="46"/>
      <c r="R1014" s="46"/>
      <c r="S1014" s="46"/>
      <c r="T1014" s="46"/>
      <c r="U1014" s="46"/>
      <c r="V1014" s="46"/>
      <c r="W1014" s="46"/>
      <c r="X1014" s="46"/>
      <c r="Y1014" s="46"/>
      <c r="Z1014" s="46"/>
    </row>
    <row r="1015" ht="14.25" customHeight="1">
      <c r="A1015" s="57">
        <v>4.9161603E7</v>
      </c>
      <c r="B1015" s="58" t="str">
        <f t="array" ref="B1015">IFERROR(INDEX(UNSPSCDes,MATCH(INDIRECT(ADDRESS(ROW(),COLUMN()-1,4)),UNSPSCCode,0)),"")</f>
        <v>Pelotas de básquetbol</v>
      </c>
      <c r="C1015" s="59" t="s">
        <v>80</v>
      </c>
      <c r="D1015" s="60">
        <v>15.63</v>
      </c>
      <c r="E1015" s="61">
        <v>1800.0</v>
      </c>
      <c r="F1015" s="62">
        <f t="shared" si="56"/>
        <v>28134</v>
      </c>
      <c r="G1015" s="46"/>
      <c r="H1015" s="46"/>
      <c r="I1015" s="46"/>
      <c r="J1015" s="46"/>
      <c r="K1015" s="46"/>
      <c r="L1015" s="46"/>
      <c r="M1015" s="46"/>
      <c r="N1015" s="46"/>
      <c r="O1015" s="46"/>
      <c r="P1015" s="46"/>
      <c r="Q1015" s="46"/>
      <c r="R1015" s="46"/>
      <c r="S1015" s="46"/>
      <c r="T1015" s="46"/>
      <c r="U1015" s="46"/>
      <c r="V1015" s="46"/>
      <c r="W1015" s="46"/>
      <c r="X1015" s="46"/>
      <c r="Y1015" s="46"/>
      <c r="Z1015" s="46"/>
    </row>
    <row r="1016" ht="14.25" customHeight="1">
      <c r="A1016" s="57">
        <v>4.9161604E7</v>
      </c>
      <c r="B1016" s="58" t="str">
        <f t="array" ref="B1016">IFERROR(INDEX(UNSPSCDes,MATCH(INDIRECT(ADDRESS(ROW(),COLUMN()-1,4)),UNSPSCCode,0)),"")</f>
        <v>Pelotas de tenis</v>
      </c>
      <c r="C1016" s="59" t="s">
        <v>198</v>
      </c>
      <c r="D1016" s="60">
        <v>62.54</v>
      </c>
      <c r="E1016" s="61">
        <v>450.0</v>
      </c>
      <c r="F1016" s="62">
        <f t="shared" si="56"/>
        <v>28143</v>
      </c>
      <c r="G1016" s="46"/>
      <c r="H1016" s="46"/>
      <c r="I1016" s="46"/>
      <c r="J1016" s="46"/>
      <c r="K1016" s="46"/>
      <c r="L1016" s="46"/>
      <c r="M1016" s="46"/>
      <c r="N1016" s="46"/>
      <c r="O1016" s="46"/>
      <c r="P1016" s="46"/>
      <c r="Q1016" s="46"/>
      <c r="R1016" s="46"/>
      <c r="S1016" s="46"/>
      <c r="T1016" s="46"/>
      <c r="U1016" s="46"/>
      <c r="V1016" s="46"/>
      <c r="W1016" s="46"/>
      <c r="X1016" s="46"/>
      <c r="Y1016" s="46"/>
      <c r="Z1016" s="46"/>
    </row>
    <row r="1017" ht="14.25" customHeight="1">
      <c r="A1017" s="57">
        <v>4.9161503E7</v>
      </c>
      <c r="B1017" s="58" t="str">
        <f t="array" ref="B1017">IFERROR(INDEX(UNSPSCDes,MATCH(INDIRECT(ADDRESS(ROW(),COLUMN()-1,4)),UNSPSCCode,0)),"")</f>
        <v>Pelotas de beisbol</v>
      </c>
      <c r="C1017" s="59" t="s">
        <v>199</v>
      </c>
      <c r="D1017" s="60">
        <v>23.44</v>
      </c>
      <c r="E1017" s="61">
        <v>1200.0</v>
      </c>
      <c r="F1017" s="62">
        <f t="shared" si="56"/>
        <v>28128</v>
      </c>
      <c r="G1017" s="46"/>
      <c r="H1017" s="46"/>
      <c r="I1017" s="46"/>
      <c r="J1017" s="46"/>
      <c r="K1017" s="46"/>
      <c r="L1017" s="46"/>
      <c r="M1017" s="46"/>
      <c r="N1017" s="46"/>
      <c r="O1017" s="46"/>
      <c r="P1017" s="46"/>
      <c r="Q1017" s="46"/>
      <c r="R1017" s="46"/>
      <c r="S1017" s="46"/>
      <c r="T1017" s="46"/>
      <c r="U1017" s="46"/>
      <c r="V1017" s="46"/>
      <c r="W1017" s="46"/>
      <c r="X1017" s="46"/>
      <c r="Y1017" s="46"/>
      <c r="Z1017" s="46"/>
    </row>
    <row r="1018" ht="14.25" customHeight="1">
      <c r="A1018" s="57">
        <v>4.9161509E7</v>
      </c>
      <c r="B1018" s="58" t="str">
        <f t="array" ref="B1018">IFERROR(INDEX(UNSPSCDes,MATCH(INDIRECT(ADDRESS(ROW(),COLUMN()-1,4)),UNSPSCCode,0)),"")</f>
        <v>Balones de softbol</v>
      </c>
      <c r="C1018" s="59" t="s">
        <v>80</v>
      </c>
      <c r="D1018" s="60">
        <v>18.75</v>
      </c>
      <c r="E1018" s="61">
        <v>1500.0</v>
      </c>
      <c r="F1018" s="62">
        <f t="shared" si="56"/>
        <v>28125</v>
      </c>
      <c r="G1018" s="46"/>
      <c r="H1018" s="46"/>
      <c r="I1018" s="46"/>
      <c r="J1018" s="46"/>
      <c r="K1018" s="46"/>
      <c r="L1018" s="46"/>
      <c r="M1018" s="46"/>
      <c r="N1018" s="46"/>
      <c r="O1018" s="46"/>
      <c r="P1018" s="46"/>
      <c r="Q1018" s="46"/>
      <c r="R1018" s="46"/>
      <c r="S1018" s="46"/>
      <c r="T1018" s="46"/>
      <c r="U1018" s="46"/>
      <c r="V1018" s="46"/>
      <c r="W1018" s="46"/>
      <c r="X1018" s="46"/>
      <c r="Y1018" s="46"/>
      <c r="Z1018" s="46"/>
    </row>
    <row r="1019" ht="14.25" customHeight="1">
      <c r="A1019" s="57">
        <v>4.9161515E7</v>
      </c>
      <c r="B1019" s="58" t="str">
        <f t="array" ref="B1019">IFERROR(INDEX(UNSPSCDes,MATCH(INDIRECT(ADDRESS(ROW(),COLUMN()-1,4)),UNSPSCCode,0)),"")</f>
        <v>Pelotas de equipos de balonmano</v>
      </c>
      <c r="C1019" s="59" t="s">
        <v>80</v>
      </c>
      <c r="D1019" s="60">
        <v>18.75</v>
      </c>
      <c r="E1019" s="61">
        <v>1500.0</v>
      </c>
      <c r="F1019" s="62">
        <f t="shared" si="56"/>
        <v>28125</v>
      </c>
      <c r="G1019" s="46"/>
      <c r="H1019" s="46"/>
      <c r="I1019" s="46"/>
      <c r="J1019" s="46"/>
      <c r="K1019" s="46"/>
      <c r="L1019" s="46"/>
      <c r="M1019" s="46"/>
      <c r="N1019" s="46"/>
      <c r="O1019" s="46"/>
      <c r="P1019" s="46"/>
      <c r="Q1019" s="46"/>
      <c r="R1019" s="46"/>
      <c r="S1019" s="46"/>
      <c r="T1019" s="46"/>
      <c r="U1019" s="46"/>
      <c r="V1019" s="46"/>
      <c r="W1019" s="46"/>
      <c r="X1019" s="46"/>
      <c r="Y1019" s="46"/>
      <c r="Z1019" s="46"/>
    </row>
    <row r="1020" ht="14.25" customHeight="1">
      <c r="A1020" s="57">
        <v>4.9161516E7</v>
      </c>
      <c r="B1020" s="58" t="str">
        <f t="array" ref="B1020">IFERROR(INDEX(UNSPSCDes,MATCH(INDIRECT(ADDRESS(ROW(),COLUMN()-1,4)),UNSPSCCode,0)),"")</f>
        <v>Sets escolares de equipos de balonmano</v>
      </c>
      <c r="C1020" s="59" t="s">
        <v>80</v>
      </c>
      <c r="D1020" s="60">
        <v>8.03</v>
      </c>
      <c r="E1020" s="61">
        <v>3500.0</v>
      </c>
      <c r="F1020" s="62">
        <f t="shared" si="56"/>
        <v>28105</v>
      </c>
      <c r="G1020" s="46"/>
      <c r="H1020" s="46"/>
      <c r="I1020" s="46"/>
      <c r="J1020" s="46"/>
      <c r="K1020" s="46"/>
      <c r="L1020" s="46"/>
      <c r="M1020" s="46"/>
      <c r="N1020" s="46"/>
      <c r="O1020" s="46"/>
      <c r="P1020" s="46"/>
      <c r="Q1020" s="46"/>
      <c r="R1020" s="46"/>
      <c r="S1020" s="46"/>
      <c r="T1020" s="46"/>
      <c r="U1020" s="46"/>
      <c r="V1020" s="46"/>
      <c r="W1020" s="46"/>
      <c r="X1020" s="46"/>
      <c r="Y1020" s="46"/>
      <c r="Z1020" s="46"/>
    </row>
    <row r="1021" ht="14.25" customHeight="1">
      <c r="A1021" s="57"/>
      <c r="B1021" s="58"/>
      <c r="C1021" s="59"/>
      <c r="D1021" s="60"/>
      <c r="E1021" s="61" t="s">
        <v>84</v>
      </c>
      <c r="F1021" s="62">
        <f>SUM(F1013:F1020)</f>
        <v>225000</v>
      </c>
      <c r="G1021" s="46"/>
      <c r="H1021" s="46" t="str">
        <f>C1006</f>
        <v>Bienes</v>
      </c>
      <c r="I1021" s="46" t="str">
        <f>E1006</f>
        <v>Sí</v>
      </c>
      <c r="J1021" s="46" t="str">
        <f>D1006</f>
        <v>Compras Menores</v>
      </c>
      <c r="K1021" s="46"/>
      <c r="L1021" s="46"/>
      <c r="M1021" s="46"/>
      <c r="N1021" s="46"/>
      <c r="O1021" s="46"/>
      <c r="P1021" s="46"/>
      <c r="Q1021" s="46"/>
      <c r="R1021" s="46"/>
      <c r="S1021" s="46"/>
      <c r="T1021" s="46"/>
      <c r="U1021" s="46"/>
      <c r="V1021" s="46"/>
      <c r="W1021" s="46"/>
      <c r="X1021" s="46"/>
      <c r="Y1021" s="46"/>
      <c r="Z1021" s="46"/>
    </row>
    <row r="1022" ht="14.25" customHeight="1">
      <c r="A1022" s="46"/>
      <c r="B1022" s="46"/>
      <c r="C1022" s="46"/>
      <c r="D1022" s="46"/>
      <c r="E1022" s="46"/>
      <c r="F1022" s="46"/>
      <c r="G1022" s="46"/>
      <c r="H1022" s="46"/>
      <c r="I1022" s="46"/>
      <c r="J1022" s="46"/>
      <c r="K1022" s="46"/>
      <c r="L1022" s="46"/>
      <c r="M1022" s="46"/>
      <c r="N1022" s="46"/>
      <c r="O1022" s="46"/>
      <c r="P1022" s="46"/>
      <c r="Q1022" s="46"/>
      <c r="R1022" s="46"/>
      <c r="S1022" s="46"/>
      <c r="T1022" s="46"/>
      <c r="U1022" s="46"/>
      <c r="V1022" s="46"/>
      <c r="W1022" s="46"/>
      <c r="X1022" s="46"/>
      <c r="Y1022" s="46"/>
      <c r="Z1022" s="46"/>
    </row>
    <row r="1023" ht="14.25" customHeight="1">
      <c r="A1023" s="47" t="s">
        <v>50</v>
      </c>
      <c r="B1023" s="47" t="s">
        <v>51</v>
      </c>
      <c r="C1023" s="47" t="s">
        <v>52</v>
      </c>
      <c r="D1023" s="47" t="s">
        <v>53</v>
      </c>
      <c r="E1023" s="47" t="s">
        <v>54</v>
      </c>
      <c r="F1023" s="47" t="s">
        <v>55</v>
      </c>
      <c r="G1023" s="46"/>
      <c r="H1023" s="46"/>
      <c r="I1023" s="46"/>
      <c r="J1023" s="46"/>
      <c r="K1023" s="46"/>
      <c r="L1023" s="46"/>
      <c r="M1023" s="46"/>
      <c r="N1023" s="46"/>
      <c r="O1023" s="46"/>
      <c r="P1023" s="46"/>
      <c r="Q1023" s="46"/>
      <c r="R1023" s="46"/>
      <c r="S1023" s="46"/>
      <c r="T1023" s="46"/>
      <c r="U1023" s="46"/>
      <c r="V1023" s="46"/>
      <c r="W1023" s="46"/>
      <c r="X1023" s="46"/>
      <c r="Y1023" s="46"/>
      <c r="Z1023" s="46"/>
    </row>
    <row r="1024" ht="14.25" customHeight="1">
      <c r="A1024" s="48" t="s">
        <v>206</v>
      </c>
      <c r="B1024" s="48" t="s">
        <v>207</v>
      </c>
      <c r="C1024" s="48" t="s">
        <v>58</v>
      </c>
      <c r="D1024" s="48" t="s">
        <v>59</v>
      </c>
      <c r="E1024" s="48" t="s">
        <v>94</v>
      </c>
      <c r="F1024" s="49"/>
      <c r="G1024" s="46"/>
      <c r="H1024" s="46"/>
      <c r="I1024" s="46"/>
      <c r="J1024" s="46"/>
      <c r="K1024" s="46"/>
      <c r="L1024" s="46"/>
      <c r="M1024" s="46"/>
      <c r="N1024" s="46"/>
      <c r="O1024" s="46"/>
      <c r="P1024" s="46"/>
      <c r="Q1024" s="46"/>
      <c r="R1024" s="46"/>
      <c r="S1024" s="46"/>
      <c r="T1024" s="46"/>
      <c r="U1024" s="46"/>
      <c r="V1024" s="46"/>
      <c r="W1024" s="46"/>
      <c r="X1024" s="46"/>
      <c r="Y1024" s="46"/>
      <c r="Z1024" s="46"/>
    </row>
    <row r="1025" ht="14.25" customHeight="1">
      <c r="A1025" s="50" t="s">
        <v>61</v>
      </c>
      <c r="B1025" s="51" t="s">
        <v>62</v>
      </c>
      <c r="C1025" s="52">
        <v>46063.0</v>
      </c>
      <c r="D1025" s="50" t="s">
        <v>63</v>
      </c>
      <c r="E1025" s="51" t="s">
        <v>64</v>
      </c>
      <c r="F1025" s="53" t="s">
        <v>65</v>
      </c>
      <c r="G1025" s="46"/>
      <c r="H1025" s="46"/>
      <c r="I1025" s="46"/>
      <c r="J1025" s="46"/>
      <c r="K1025" s="46"/>
      <c r="L1025" s="46"/>
      <c r="M1025" s="46"/>
      <c r="N1025" s="46"/>
      <c r="O1025" s="46"/>
      <c r="P1025" s="46"/>
      <c r="Q1025" s="46"/>
      <c r="R1025" s="46"/>
      <c r="S1025" s="46"/>
      <c r="T1025" s="46"/>
      <c r="U1025" s="46"/>
      <c r="V1025" s="46"/>
      <c r="W1025" s="46"/>
      <c r="X1025" s="46"/>
      <c r="Y1025" s="46"/>
      <c r="Z1025" s="46"/>
    </row>
    <row r="1026" ht="14.25" customHeight="1">
      <c r="A1026" s="54"/>
      <c r="B1026" s="51" t="s">
        <v>66</v>
      </c>
      <c r="C1026" s="49">
        <f>IF(C1025="","",IF(AND(MONTH(C1025)&gt;=1,MONTH(C1025)&lt;=3),1,IF(AND(MONTH(C1025)&gt;=4,MONTH(C1025)&lt;=6),2,IF(AND(MONTH(C1025)&gt;=7,MONTH(C1025)&lt;=9),3,4))))</f>
        <v>1</v>
      </c>
      <c r="D1026" s="54"/>
      <c r="E1026" s="51" t="s">
        <v>67</v>
      </c>
      <c r="F1026" s="53" t="s">
        <v>68</v>
      </c>
      <c r="G1026" s="46"/>
      <c r="H1026" s="46"/>
      <c r="I1026" s="46"/>
      <c r="J1026" s="46"/>
      <c r="K1026" s="46"/>
      <c r="L1026" s="46"/>
      <c r="M1026" s="46"/>
      <c r="N1026" s="46"/>
      <c r="O1026" s="46"/>
      <c r="P1026" s="46"/>
      <c r="Q1026" s="46"/>
      <c r="R1026" s="46"/>
      <c r="S1026" s="46"/>
      <c r="T1026" s="46"/>
      <c r="U1026" s="46"/>
      <c r="V1026" s="46"/>
      <c r="W1026" s="46"/>
      <c r="X1026" s="46"/>
      <c r="Y1026" s="46"/>
      <c r="Z1026" s="46"/>
    </row>
    <row r="1027" ht="14.25" customHeight="1">
      <c r="A1027" s="54"/>
      <c r="B1027" s="51" t="s">
        <v>69</v>
      </c>
      <c r="C1027" s="52">
        <v>46073.0</v>
      </c>
      <c r="D1027" s="54"/>
      <c r="E1027" s="51" t="s">
        <v>70</v>
      </c>
      <c r="F1027" s="53" t="s">
        <v>71</v>
      </c>
      <c r="G1027" s="46"/>
      <c r="H1027" s="46"/>
      <c r="I1027" s="46"/>
      <c r="J1027" s="46"/>
      <c r="K1027" s="46"/>
      <c r="L1027" s="46"/>
      <c r="M1027" s="46"/>
      <c r="N1027" s="46"/>
      <c r="O1027" s="46"/>
      <c r="P1027" s="46"/>
      <c r="Q1027" s="46"/>
      <c r="R1027" s="46"/>
      <c r="S1027" s="46"/>
      <c r="T1027" s="46"/>
      <c r="U1027" s="46"/>
      <c r="V1027" s="46"/>
      <c r="W1027" s="46"/>
      <c r="X1027" s="46"/>
      <c r="Y1027" s="46"/>
      <c r="Z1027" s="46"/>
    </row>
    <row r="1028" ht="14.25" customHeight="1">
      <c r="A1028" s="55"/>
      <c r="B1028" s="51" t="s">
        <v>66</v>
      </c>
      <c r="C1028" s="49">
        <f>IF(C1027="","",IF(AND(MONTH(C1027)&gt;=1,MONTH(C1027)&lt;=3),1,IF(AND(MONTH(C1027)&gt;=4,MONTH(C1027)&lt;=6),2,IF(AND(MONTH(C1027)&gt;=7,MONTH(C1027)&lt;=9),3,4))))</f>
        <v>1</v>
      </c>
      <c r="D1028" s="55"/>
      <c r="E1028" s="51" t="s">
        <v>72</v>
      </c>
      <c r="F1028" s="53" t="s">
        <v>73</v>
      </c>
      <c r="G1028" s="46"/>
      <c r="H1028" s="46"/>
      <c r="I1028" s="46"/>
      <c r="J1028" s="46"/>
      <c r="K1028" s="46"/>
      <c r="L1028" s="46"/>
      <c r="M1028" s="46"/>
      <c r="N1028" s="46"/>
      <c r="O1028" s="46"/>
      <c r="P1028" s="46"/>
      <c r="Q1028" s="46"/>
      <c r="R1028" s="46"/>
      <c r="S1028" s="46"/>
      <c r="T1028" s="46"/>
      <c r="U1028" s="46"/>
      <c r="V1028" s="46"/>
      <c r="W1028" s="46"/>
      <c r="X1028" s="46"/>
      <c r="Y1028" s="46"/>
      <c r="Z1028" s="46"/>
    </row>
    <row r="1029" ht="14.25" customHeight="1">
      <c r="A1029" s="46"/>
      <c r="B1029" s="46"/>
      <c r="C1029" s="46"/>
      <c r="D1029" s="46"/>
      <c r="E1029" s="46"/>
      <c r="F1029" s="46"/>
      <c r="G1029" s="46"/>
      <c r="H1029" s="46"/>
      <c r="I1029" s="46"/>
      <c r="J1029" s="46"/>
      <c r="K1029" s="46"/>
      <c r="L1029" s="46"/>
      <c r="M1029" s="46"/>
      <c r="N1029" s="46"/>
      <c r="O1029" s="46"/>
      <c r="P1029" s="46"/>
      <c r="Q1029" s="46"/>
      <c r="R1029" s="46"/>
      <c r="S1029" s="46"/>
      <c r="T1029" s="46"/>
      <c r="U1029" s="46"/>
      <c r="V1029" s="46"/>
      <c r="W1029" s="46"/>
      <c r="X1029" s="46"/>
      <c r="Y1029" s="46"/>
      <c r="Z1029" s="46"/>
    </row>
    <row r="1030" ht="14.25" customHeight="1">
      <c r="A1030" s="56" t="s">
        <v>74</v>
      </c>
      <c r="B1030" s="56" t="s">
        <v>75</v>
      </c>
      <c r="C1030" s="56" t="s">
        <v>76</v>
      </c>
      <c r="D1030" s="56" t="s">
        <v>77</v>
      </c>
      <c r="E1030" s="56" t="s">
        <v>78</v>
      </c>
      <c r="F1030" s="56" t="s">
        <v>79</v>
      </c>
      <c r="G1030" s="46"/>
      <c r="H1030" s="46"/>
      <c r="I1030" s="46"/>
      <c r="J1030" s="46"/>
      <c r="K1030" s="46"/>
      <c r="L1030" s="46"/>
      <c r="M1030" s="46"/>
      <c r="N1030" s="46"/>
      <c r="O1030" s="46"/>
      <c r="P1030" s="46"/>
      <c r="Q1030" s="46"/>
      <c r="R1030" s="46"/>
      <c r="S1030" s="46"/>
      <c r="T1030" s="46"/>
      <c r="U1030" s="46"/>
      <c r="V1030" s="46"/>
      <c r="W1030" s="46"/>
      <c r="X1030" s="46"/>
      <c r="Y1030" s="46"/>
      <c r="Z1030" s="46"/>
    </row>
    <row r="1031" ht="14.25" customHeight="1">
      <c r="A1031" s="57">
        <v>5.2151501E7</v>
      </c>
      <c r="B1031" s="58" t="str">
        <f t="array" ref="B1031">IFERROR(INDEX(UNSPSCDes,MATCH(INDIRECT(ADDRESS(ROW(),COLUMN()-1,4)),UNSPSCCode,0)),"")</f>
        <v>Utensilios de cocina desechables para uso doméstico</v>
      </c>
      <c r="C1031" s="59" t="s">
        <v>82</v>
      </c>
      <c r="D1031" s="60">
        <v>3.13</v>
      </c>
      <c r="E1031" s="61">
        <v>250.0</v>
      </c>
      <c r="F1031" s="62">
        <f t="shared" ref="F1031:F1038" si="57">INDIRECT(ADDRESS(ROW(),COLUMN()-2,4))*INDIRECT(ADDRESS(ROW(),COLUMN()-1,4))</f>
        <v>782.5</v>
      </c>
      <c r="G1031" s="46"/>
      <c r="H1031" s="46"/>
      <c r="I1031" s="46"/>
      <c r="J1031" s="46"/>
      <c r="K1031" s="46"/>
      <c r="L1031" s="46"/>
      <c r="M1031" s="46"/>
      <c r="N1031" s="46"/>
      <c r="O1031" s="46"/>
      <c r="P1031" s="46"/>
      <c r="Q1031" s="46"/>
      <c r="R1031" s="46"/>
      <c r="S1031" s="46"/>
      <c r="T1031" s="46"/>
      <c r="U1031" s="46"/>
      <c r="V1031" s="46"/>
      <c r="W1031" s="46"/>
      <c r="X1031" s="46"/>
      <c r="Y1031" s="46"/>
      <c r="Z1031" s="46"/>
    </row>
    <row r="1032" ht="14.25" customHeight="1">
      <c r="A1032" s="57">
        <v>5.2151502E7</v>
      </c>
      <c r="B1032" s="58" t="str">
        <f t="array" ref="B1032">IFERROR(INDEX(UNSPSCDes,MATCH(INDIRECT(ADDRESS(ROW(),COLUMN()-1,4)),UNSPSCCode,0)),"")</f>
        <v>Platos desechables para uso doméstico</v>
      </c>
      <c r="C1032" s="59" t="s">
        <v>82</v>
      </c>
      <c r="D1032" s="60">
        <v>3.54</v>
      </c>
      <c r="E1032" s="61">
        <v>220.0</v>
      </c>
      <c r="F1032" s="62">
        <f t="shared" si="57"/>
        <v>778.8</v>
      </c>
      <c r="G1032" s="46"/>
      <c r="H1032" s="46"/>
      <c r="I1032" s="46"/>
      <c r="J1032" s="46"/>
      <c r="K1032" s="46"/>
      <c r="L1032" s="46"/>
      <c r="M1032" s="46"/>
      <c r="N1032" s="46"/>
      <c r="O1032" s="46"/>
      <c r="P1032" s="46"/>
      <c r="Q1032" s="46"/>
      <c r="R1032" s="46"/>
      <c r="S1032" s="46"/>
      <c r="T1032" s="46"/>
      <c r="U1032" s="46"/>
      <c r="V1032" s="46"/>
      <c r="W1032" s="46"/>
      <c r="X1032" s="46"/>
      <c r="Y1032" s="46"/>
      <c r="Z1032" s="46"/>
    </row>
    <row r="1033" ht="14.25" customHeight="1">
      <c r="A1033" s="57">
        <v>5.2151503E7</v>
      </c>
      <c r="B1033" s="58" t="str">
        <f t="array" ref="B1033">IFERROR(INDEX(UNSPSCDes,MATCH(INDIRECT(ADDRESS(ROW(),COLUMN()-1,4)),UNSPSCCode,0)),"")</f>
        <v>Cubiertos desechables para uso doméstico</v>
      </c>
      <c r="C1033" s="59" t="s">
        <v>82</v>
      </c>
      <c r="D1033" s="60">
        <v>3.93</v>
      </c>
      <c r="E1033" s="61">
        <v>200.0</v>
      </c>
      <c r="F1033" s="62">
        <f t="shared" si="57"/>
        <v>786</v>
      </c>
      <c r="G1033" s="46"/>
      <c r="H1033" s="46"/>
      <c r="I1033" s="46"/>
      <c r="J1033" s="46"/>
      <c r="K1033" s="46"/>
      <c r="L1033" s="46"/>
      <c r="M1033" s="46"/>
      <c r="N1033" s="46"/>
      <c r="O1033" s="46"/>
      <c r="P1033" s="46"/>
      <c r="Q1033" s="46"/>
      <c r="R1033" s="46"/>
      <c r="S1033" s="46"/>
      <c r="T1033" s="46"/>
      <c r="U1033" s="46"/>
      <c r="V1033" s="46"/>
      <c r="W1033" s="46"/>
      <c r="X1033" s="46"/>
      <c r="Y1033" s="46"/>
      <c r="Z1033" s="46"/>
    </row>
    <row r="1034" ht="14.25" customHeight="1">
      <c r="A1034" s="57">
        <v>5.2151504E7</v>
      </c>
      <c r="B1034" s="58" t="str">
        <f t="array" ref="B1034">IFERROR(INDEX(UNSPSCDes,MATCH(INDIRECT(ADDRESS(ROW(),COLUMN()-1,4)),UNSPSCCode,0)),"")</f>
        <v>Tazas o vasos o tapas desechables para uso doméstico</v>
      </c>
      <c r="C1034" s="59" t="s">
        <v>82</v>
      </c>
      <c r="D1034" s="60">
        <v>3.91</v>
      </c>
      <c r="E1034" s="61">
        <v>200.0</v>
      </c>
      <c r="F1034" s="62">
        <f t="shared" si="57"/>
        <v>782</v>
      </c>
      <c r="G1034" s="46"/>
      <c r="H1034" s="46"/>
      <c r="I1034" s="46"/>
      <c r="J1034" s="46"/>
      <c r="K1034" s="46"/>
      <c r="L1034" s="46"/>
      <c r="M1034" s="46"/>
      <c r="N1034" s="46"/>
      <c r="O1034" s="46"/>
      <c r="P1034" s="46"/>
      <c r="Q1034" s="46"/>
      <c r="R1034" s="46"/>
      <c r="S1034" s="46"/>
      <c r="T1034" s="46"/>
      <c r="U1034" s="46"/>
      <c r="V1034" s="46"/>
      <c r="W1034" s="46"/>
      <c r="X1034" s="46"/>
      <c r="Y1034" s="46"/>
      <c r="Z1034" s="46"/>
    </row>
    <row r="1035" ht="14.25" customHeight="1">
      <c r="A1035" s="57">
        <v>4.8101903E7</v>
      </c>
      <c r="B1035" s="58" t="str">
        <f t="array" ref="B1035">IFERROR(INDEX(UNSPSCDes,MATCH(INDIRECT(ADDRESS(ROW(),COLUMN()-1,4)),UNSPSCCode,0)),"")</f>
        <v>Vasos para servicio de comidas</v>
      </c>
      <c r="C1035" s="59" t="s">
        <v>82</v>
      </c>
      <c r="D1035" s="60">
        <v>4.34</v>
      </c>
      <c r="E1035" s="61">
        <v>180.0</v>
      </c>
      <c r="F1035" s="62">
        <f t="shared" si="57"/>
        <v>781.2</v>
      </c>
      <c r="G1035" s="46"/>
      <c r="H1035" s="46"/>
      <c r="I1035" s="46"/>
      <c r="J1035" s="46"/>
      <c r="K1035" s="46"/>
      <c r="L1035" s="46"/>
      <c r="M1035" s="46"/>
      <c r="N1035" s="46"/>
      <c r="O1035" s="46"/>
      <c r="P1035" s="46"/>
      <c r="Q1035" s="46"/>
      <c r="R1035" s="46"/>
      <c r="S1035" s="46"/>
      <c r="T1035" s="46"/>
      <c r="U1035" s="46"/>
      <c r="V1035" s="46"/>
      <c r="W1035" s="46"/>
      <c r="X1035" s="46"/>
      <c r="Y1035" s="46"/>
      <c r="Z1035" s="46"/>
    </row>
    <row r="1036" ht="14.25" customHeight="1">
      <c r="A1036" s="57">
        <v>4.8101919E7</v>
      </c>
      <c r="B1036" s="58" t="str">
        <f t="array" ref="B1036">IFERROR(INDEX(UNSPSCDes,MATCH(INDIRECT(ADDRESS(ROW(),COLUMN()-1,4)),UNSPSCCode,0)),"")</f>
        <v>Vasos o tazas o tazones (mugs) o tapas de contenedores para servicio de comidas</v>
      </c>
      <c r="C1036" s="59" t="s">
        <v>82</v>
      </c>
      <c r="D1036" s="60">
        <v>3.55</v>
      </c>
      <c r="E1036" s="61">
        <v>220.0</v>
      </c>
      <c r="F1036" s="62">
        <f t="shared" si="57"/>
        <v>781</v>
      </c>
      <c r="G1036" s="46"/>
      <c r="H1036" s="46"/>
      <c r="I1036" s="46"/>
      <c r="J1036" s="46"/>
      <c r="K1036" s="46"/>
      <c r="L1036" s="46"/>
      <c r="M1036" s="46"/>
      <c r="N1036" s="46"/>
      <c r="O1036" s="46"/>
      <c r="P1036" s="46"/>
      <c r="Q1036" s="46"/>
      <c r="R1036" s="46"/>
      <c r="S1036" s="46"/>
      <c r="T1036" s="46"/>
      <c r="U1036" s="46"/>
      <c r="V1036" s="46"/>
      <c r="W1036" s="46"/>
      <c r="X1036" s="46"/>
      <c r="Y1036" s="46"/>
      <c r="Z1036" s="46"/>
    </row>
    <row r="1037" ht="14.25" customHeight="1">
      <c r="A1037" s="57">
        <v>4.8101815E7</v>
      </c>
      <c r="B1037" s="58" t="str">
        <f t="array" ref="B1037">IFERROR(INDEX(UNSPSCDes,MATCH(INDIRECT(ADDRESS(ROW(),COLUMN()-1,4)),UNSPSCCode,0)),"")</f>
        <v>Cucharas de servir para uso comercial</v>
      </c>
      <c r="C1037" s="59" t="s">
        <v>80</v>
      </c>
      <c r="D1037" s="60">
        <v>2.6</v>
      </c>
      <c r="E1037" s="61">
        <v>300.0</v>
      </c>
      <c r="F1037" s="62">
        <f t="shared" si="57"/>
        <v>780</v>
      </c>
      <c r="G1037" s="46"/>
      <c r="H1037" s="46"/>
      <c r="I1037" s="46"/>
      <c r="J1037" s="46"/>
      <c r="K1037" s="46"/>
      <c r="L1037" s="46"/>
      <c r="M1037" s="46"/>
      <c r="N1037" s="46"/>
      <c r="O1037" s="46"/>
      <c r="P1037" s="46"/>
      <c r="Q1037" s="46"/>
      <c r="R1037" s="46"/>
      <c r="S1037" s="46"/>
      <c r="T1037" s="46"/>
      <c r="U1037" s="46"/>
      <c r="V1037" s="46"/>
      <c r="W1037" s="46"/>
      <c r="X1037" s="46"/>
      <c r="Y1037" s="46"/>
      <c r="Z1037" s="46"/>
    </row>
    <row r="1038" ht="14.25" customHeight="1">
      <c r="A1038" s="57">
        <v>5.2152012E7</v>
      </c>
      <c r="B1038" s="58" t="str">
        <f t="array" ref="B1038">IFERROR(INDEX(UNSPSCDes,MATCH(INDIRECT(ADDRESS(ROW(),COLUMN()-1,4)),UNSPSCCode,0)),"")</f>
        <v>Cubetas para hielo</v>
      </c>
      <c r="C1038" s="59" t="s">
        <v>80</v>
      </c>
      <c r="D1038" s="60">
        <v>1.73</v>
      </c>
      <c r="E1038" s="61">
        <v>450.0</v>
      </c>
      <c r="F1038" s="62">
        <f t="shared" si="57"/>
        <v>778.5</v>
      </c>
      <c r="G1038" s="46"/>
      <c r="H1038" s="46"/>
      <c r="I1038" s="46"/>
      <c r="J1038" s="46"/>
      <c r="K1038" s="46"/>
      <c r="L1038" s="46"/>
      <c r="M1038" s="46"/>
      <c r="N1038" s="46"/>
      <c r="O1038" s="46"/>
      <c r="P1038" s="46"/>
      <c r="Q1038" s="46"/>
      <c r="R1038" s="46"/>
      <c r="S1038" s="46"/>
      <c r="T1038" s="46"/>
      <c r="U1038" s="46"/>
      <c r="V1038" s="46"/>
      <c r="W1038" s="46"/>
      <c r="X1038" s="46"/>
      <c r="Y1038" s="46"/>
      <c r="Z1038" s="46"/>
    </row>
    <row r="1039" ht="14.25" customHeight="1">
      <c r="A1039" s="57"/>
      <c r="B1039" s="58"/>
      <c r="C1039" s="59"/>
      <c r="D1039" s="60"/>
      <c r="E1039" s="61" t="s">
        <v>84</v>
      </c>
      <c r="F1039" s="62">
        <f>SUM(F1031:F1038)</f>
        <v>6250</v>
      </c>
      <c r="G1039" s="46"/>
      <c r="H1039" s="46" t="str">
        <f>C1024</f>
        <v>Bienes</v>
      </c>
      <c r="I1039" s="46" t="str">
        <f>E1024</f>
        <v>Sí</v>
      </c>
      <c r="J1039" s="46" t="str">
        <f>D1024</f>
        <v>Compras Menores</v>
      </c>
      <c r="K1039" s="46"/>
      <c r="L1039" s="46"/>
      <c r="M1039" s="46"/>
      <c r="N1039" s="46"/>
      <c r="O1039" s="46"/>
      <c r="P1039" s="46"/>
      <c r="Q1039" s="46"/>
      <c r="R1039" s="46"/>
      <c r="S1039" s="46"/>
      <c r="T1039" s="46"/>
      <c r="U1039" s="46"/>
      <c r="V1039" s="46"/>
      <c r="W1039" s="46"/>
      <c r="X1039" s="46"/>
      <c r="Y1039" s="46"/>
      <c r="Z1039" s="46"/>
    </row>
    <row r="1040" ht="14.25" customHeight="1">
      <c r="A1040" s="46"/>
      <c r="B1040" s="46"/>
      <c r="C1040" s="46"/>
      <c r="D1040" s="46"/>
      <c r="E1040" s="46"/>
      <c r="F1040" s="46"/>
      <c r="G1040" s="46"/>
      <c r="H1040" s="46"/>
      <c r="I1040" s="46"/>
      <c r="J1040" s="46"/>
      <c r="K1040" s="46"/>
      <c r="L1040" s="46"/>
      <c r="M1040" s="46"/>
      <c r="N1040" s="46"/>
      <c r="O1040" s="46"/>
      <c r="P1040" s="46"/>
      <c r="Q1040" s="46"/>
      <c r="R1040" s="46"/>
      <c r="S1040" s="46"/>
      <c r="T1040" s="46"/>
      <c r="U1040" s="46"/>
      <c r="V1040" s="46"/>
      <c r="W1040" s="46"/>
      <c r="X1040" s="46"/>
      <c r="Y1040" s="46"/>
      <c r="Z1040" s="46"/>
    </row>
    <row r="1041" ht="14.25" customHeight="1">
      <c r="A1041" s="47" t="s">
        <v>50</v>
      </c>
      <c r="B1041" s="47" t="s">
        <v>51</v>
      </c>
      <c r="C1041" s="47" t="s">
        <v>52</v>
      </c>
      <c r="D1041" s="47" t="s">
        <v>53</v>
      </c>
      <c r="E1041" s="47" t="s">
        <v>54</v>
      </c>
      <c r="F1041" s="47" t="s">
        <v>55</v>
      </c>
      <c r="G1041" s="46"/>
      <c r="H1041" s="46"/>
      <c r="I1041" s="46"/>
      <c r="J1041" s="46"/>
      <c r="K1041" s="46"/>
      <c r="L1041" s="46"/>
      <c r="M1041" s="46"/>
      <c r="N1041" s="46"/>
      <c r="O1041" s="46"/>
      <c r="P1041" s="46"/>
      <c r="Q1041" s="46"/>
      <c r="R1041" s="46"/>
      <c r="S1041" s="46"/>
      <c r="T1041" s="46"/>
      <c r="U1041" s="46"/>
      <c r="V1041" s="46"/>
      <c r="W1041" s="46"/>
      <c r="X1041" s="46"/>
      <c r="Y1041" s="46"/>
      <c r="Z1041" s="46"/>
    </row>
    <row r="1042" ht="14.25" customHeight="1">
      <c r="A1042" s="48" t="s">
        <v>208</v>
      </c>
      <c r="B1042" s="48" t="s">
        <v>209</v>
      </c>
      <c r="C1042" s="48" t="s">
        <v>58</v>
      </c>
      <c r="D1042" s="48" t="s">
        <v>59</v>
      </c>
      <c r="E1042" s="48" t="s">
        <v>94</v>
      </c>
      <c r="F1042" s="49"/>
      <c r="G1042" s="46"/>
      <c r="H1042" s="46"/>
      <c r="I1042" s="46"/>
      <c r="J1042" s="46"/>
      <c r="K1042" s="46"/>
      <c r="L1042" s="46"/>
      <c r="M1042" s="46"/>
      <c r="N1042" s="46"/>
      <c r="O1042" s="46"/>
      <c r="P1042" s="46"/>
      <c r="Q1042" s="46"/>
      <c r="R1042" s="46"/>
      <c r="S1042" s="46"/>
      <c r="T1042" s="46"/>
      <c r="U1042" s="46"/>
      <c r="V1042" s="46"/>
      <c r="W1042" s="46"/>
      <c r="X1042" s="46"/>
      <c r="Y1042" s="46"/>
      <c r="Z1042" s="46"/>
    </row>
    <row r="1043" ht="14.25" customHeight="1">
      <c r="A1043" s="50" t="s">
        <v>61</v>
      </c>
      <c r="B1043" s="51" t="s">
        <v>62</v>
      </c>
      <c r="C1043" s="52">
        <v>46122.0</v>
      </c>
      <c r="D1043" s="50" t="s">
        <v>63</v>
      </c>
      <c r="E1043" s="51" t="s">
        <v>64</v>
      </c>
      <c r="F1043" s="53" t="s">
        <v>65</v>
      </c>
      <c r="G1043" s="46"/>
      <c r="H1043" s="46"/>
      <c r="I1043" s="46"/>
      <c r="J1043" s="46"/>
      <c r="K1043" s="46"/>
      <c r="L1043" s="46"/>
      <c r="M1043" s="46"/>
      <c r="N1043" s="46"/>
      <c r="O1043" s="46"/>
      <c r="P1043" s="46"/>
      <c r="Q1043" s="46"/>
      <c r="R1043" s="46"/>
      <c r="S1043" s="46"/>
      <c r="T1043" s="46"/>
      <c r="U1043" s="46"/>
      <c r="V1043" s="46"/>
      <c r="W1043" s="46"/>
      <c r="X1043" s="46"/>
      <c r="Y1043" s="46"/>
      <c r="Z1043" s="46"/>
    </row>
    <row r="1044" ht="14.25" customHeight="1">
      <c r="A1044" s="54"/>
      <c r="B1044" s="51" t="s">
        <v>66</v>
      </c>
      <c r="C1044" s="49">
        <f>IF(C1043="","",IF(AND(MONTH(C1043)&gt;=1,MONTH(C1043)&lt;=3),1,IF(AND(MONTH(C1043)&gt;=4,MONTH(C1043)&lt;=6),2,IF(AND(MONTH(C1043)&gt;=7,MONTH(C1043)&lt;=9),3,4))))</f>
        <v>2</v>
      </c>
      <c r="D1044" s="54"/>
      <c r="E1044" s="51" t="s">
        <v>67</v>
      </c>
      <c r="F1044" s="53" t="s">
        <v>68</v>
      </c>
      <c r="G1044" s="46"/>
      <c r="H1044" s="46"/>
      <c r="I1044" s="46"/>
      <c r="J1044" s="46"/>
      <c r="K1044" s="46"/>
      <c r="L1044" s="46"/>
      <c r="M1044" s="46"/>
      <c r="N1044" s="46"/>
      <c r="O1044" s="46"/>
      <c r="P1044" s="46"/>
      <c r="Q1044" s="46"/>
      <c r="R1044" s="46"/>
      <c r="S1044" s="46"/>
      <c r="T1044" s="46"/>
      <c r="U1044" s="46"/>
      <c r="V1044" s="46"/>
      <c r="W1044" s="46"/>
      <c r="X1044" s="46"/>
      <c r="Y1044" s="46"/>
      <c r="Z1044" s="46"/>
    </row>
    <row r="1045" ht="14.25" customHeight="1">
      <c r="A1045" s="54"/>
      <c r="B1045" s="51" t="s">
        <v>69</v>
      </c>
      <c r="C1045" s="52">
        <v>46132.0</v>
      </c>
      <c r="D1045" s="54"/>
      <c r="E1045" s="51" t="s">
        <v>70</v>
      </c>
      <c r="F1045" s="53" t="s">
        <v>71</v>
      </c>
      <c r="G1045" s="46"/>
      <c r="H1045" s="46"/>
      <c r="I1045" s="46"/>
      <c r="J1045" s="46"/>
      <c r="K1045" s="46"/>
      <c r="L1045" s="46"/>
      <c r="M1045" s="46"/>
      <c r="N1045" s="46"/>
      <c r="O1045" s="46"/>
      <c r="P1045" s="46"/>
      <c r="Q1045" s="46"/>
      <c r="R1045" s="46"/>
      <c r="S1045" s="46"/>
      <c r="T1045" s="46"/>
      <c r="U1045" s="46"/>
      <c r="V1045" s="46"/>
      <c r="W1045" s="46"/>
      <c r="X1045" s="46"/>
      <c r="Y1045" s="46"/>
      <c r="Z1045" s="46"/>
    </row>
    <row r="1046" ht="14.25" customHeight="1">
      <c r="A1046" s="55"/>
      <c r="B1046" s="51" t="s">
        <v>66</v>
      </c>
      <c r="C1046" s="49">
        <f>IF(C1045="","",IF(AND(MONTH(C1045)&gt;=1,MONTH(C1045)&lt;=3),1,IF(AND(MONTH(C1045)&gt;=4,MONTH(C1045)&lt;=6),2,IF(AND(MONTH(C1045)&gt;=7,MONTH(C1045)&lt;=9),3,4))))</f>
        <v>2</v>
      </c>
      <c r="D1046" s="55"/>
      <c r="E1046" s="51" t="s">
        <v>72</v>
      </c>
      <c r="F1046" s="53" t="s">
        <v>73</v>
      </c>
      <c r="G1046" s="46"/>
      <c r="H1046" s="46"/>
      <c r="I1046" s="46"/>
      <c r="J1046" s="46"/>
      <c r="K1046" s="46"/>
      <c r="L1046" s="46"/>
      <c r="M1046" s="46"/>
      <c r="N1046" s="46"/>
      <c r="O1046" s="46"/>
      <c r="P1046" s="46"/>
      <c r="Q1046" s="46"/>
      <c r="R1046" s="46"/>
      <c r="S1046" s="46"/>
      <c r="T1046" s="46"/>
      <c r="U1046" s="46"/>
      <c r="V1046" s="46"/>
      <c r="W1046" s="46"/>
      <c r="X1046" s="46"/>
      <c r="Y1046" s="46"/>
      <c r="Z1046" s="46"/>
    </row>
    <row r="1047" ht="14.25" customHeight="1">
      <c r="A1047" s="46"/>
      <c r="B1047" s="46"/>
      <c r="C1047" s="46"/>
      <c r="D1047" s="46"/>
      <c r="E1047" s="46"/>
      <c r="F1047" s="46"/>
      <c r="G1047" s="46"/>
      <c r="H1047" s="46"/>
      <c r="I1047" s="46"/>
      <c r="J1047" s="46"/>
      <c r="K1047" s="46"/>
      <c r="L1047" s="46"/>
      <c r="M1047" s="46"/>
      <c r="N1047" s="46"/>
      <c r="O1047" s="46"/>
      <c r="P1047" s="46"/>
      <c r="Q1047" s="46"/>
      <c r="R1047" s="46"/>
      <c r="S1047" s="46"/>
      <c r="T1047" s="46"/>
      <c r="U1047" s="46"/>
      <c r="V1047" s="46"/>
      <c r="W1047" s="46"/>
      <c r="X1047" s="46"/>
      <c r="Y1047" s="46"/>
      <c r="Z1047" s="46"/>
    </row>
    <row r="1048" ht="14.25" customHeight="1">
      <c r="A1048" s="56" t="s">
        <v>74</v>
      </c>
      <c r="B1048" s="56" t="s">
        <v>75</v>
      </c>
      <c r="C1048" s="56" t="s">
        <v>76</v>
      </c>
      <c r="D1048" s="56" t="s">
        <v>77</v>
      </c>
      <c r="E1048" s="56" t="s">
        <v>78</v>
      </c>
      <c r="F1048" s="56" t="s">
        <v>79</v>
      </c>
      <c r="G1048" s="46"/>
      <c r="H1048" s="46"/>
      <c r="I1048" s="46"/>
      <c r="J1048" s="46"/>
      <c r="K1048" s="46"/>
      <c r="L1048" s="46"/>
      <c r="M1048" s="46"/>
      <c r="N1048" s="46"/>
      <c r="O1048" s="46"/>
      <c r="P1048" s="46"/>
      <c r="Q1048" s="46"/>
      <c r="R1048" s="46"/>
      <c r="S1048" s="46"/>
      <c r="T1048" s="46"/>
      <c r="U1048" s="46"/>
      <c r="V1048" s="46"/>
      <c r="W1048" s="46"/>
      <c r="X1048" s="46"/>
      <c r="Y1048" s="46"/>
      <c r="Z1048" s="46"/>
    </row>
    <row r="1049" ht="14.25" customHeight="1">
      <c r="A1049" s="57">
        <v>5.2151501E7</v>
      </c>
      <c r="B1049" s="58" t="str">
        <f t="array" ref="B1049">IFERROR(INDEX(UNSPSCDes,MATCH(INDIRECT(ADDRESS(ROW(),COLUMN()-1,4)),UNSPSCCode,0)),"")</f>
        <v>Utensilios de cocina desechables para uso doméstico</v>
      </c>
      <c r="C1049" s="59" t="s">
        <v>82</v>
      </c>
      <c r="D1049" s="60">
        <v>3.13</v>
      </c>
      <c r="E1049" s="61">
        <v>250.0</v>
      </c>
      <c r="F1049" s="62">
        <f t="shared" ref="F1049:F1056" si="58">INDIRECT(ADDRESS(ROW(),COLUMN()-2,4))*INDIRECT(ADDRESS(ROW(),COLUMN()-1,4))</f>
        <v>782.5</v>
      </c>
      <c r="G1049" s="46"/>
      <c r="H1049" s="46"/>
      <c r="I1049" s="46"/>
      <c r="J1049" s="46"/>
      <c r="K1049" s="46"/>
      <c r="L1049" s="46"/>
      <c r="M1049" s="46"/>
      <c r="N1049" s="46"/>
      <c r="O1049" s="46"/>
      <c r="P1049" s="46"/>
      <c r="Q1049" s="46"/>
      <c r="R1049" s="46"/>
      <c r="S1049" s="46"/>
      <c r="T1049" s="46"/>
      <c r="U1049" s="46"/>
      <c r="V1049" s="46"/>
      <c r="W1049" s="46"/>
      <c r="X1049" s="46"/>
      <c r="Y1049" s="46"/>
      <c r="Z1049" s="46"/>
    </row>
    <row r="1050" ht="14.25" customHeight="1">
      <c r="A1050" s="57">
        <v>5.2151502E7</v>
      </c>
      <c r="B1050" s="58" t="str">
        <f t="array" ref="B1050">IFERROR(INDEX(UNSPSCDes,MATCH(INDIRECT(ADDRESS(ROW(),COLUMN()-1,4)),UNSPSCCode,0)),"")</f>
        <v>Platos desechables para uso doméstico</v>
      </c>
      <c r="C1050" s="59" t="s">
        <v>82</v>
      </c>
      <c r="D1050" s="60">
        <v>3.54</v>
      </c>
      <c r="E1050" s="61">
        <v>220.0</v>
      </c>
      <c r="F1050" s="62">
        <f t="shared" si="58"/>
        <v>778.8</v>
      </c>
      <c r="G1050" s="46"/>
      <c r="H1050" s="46"/>
      <c r="I1050" s="46"/>
      <c r="J1050" s="46"/>
      <c r="K1050" s="46"/>
      <c r="L1050" s="46"/>
      <c r="M1050" s="46"/>
      <c r="N1050" s="46"/>
      <c r="O1050" s="46"/>
      <c r="P1050" s="46"/>
      <c r="Q1050" s="46"/>
      <c r="R1050" s="46"/>
      <c r="S1050" s="46"/>
      <c r="T1050" s="46"/>
      <c r="U1050" s="46"/>
      <c r="V1050" s="46"/>
      <c r="W1050" s="46"/>
      <c r="X1050" s="46"/>
      <c r="Y1050" s="46"/>
      <c r="Z1050" s="46"/>
    </row>
    <row r="1051" ht="14.25" customHeight="1">
      <c r="A1051" s="57">
        <v>5.2151503E7</v>
      </c>
      <c r="B1051" s="58" t="str">
        <f t="array" ref="B1051">IFERROR(INDEX(UNSPSCDes,MATCH(INDIRECT(ADDRESS(ROW(),COLUMN()-1,4)),UNSPSCCode,0)),"")</f>
        <v>Cubiertos desechables para uso doméstico</v>
      </c>
      <c r="C1051" s="59" t="s">
        <v>82</v>
      </c>
      <c r="D1051" s="60">
        <v>3.93</v>
      </c>
      <c r="E1051" s="61">
        <v>200.0</v>
      </c>
      <c r="F1051" s="62">
        <f t="shared" si="58"/>
        <v>786</v>
      </c>
      <c r="G1051" s="46"/>
      <c r="H1051" s="46"/>
      <c r="I1051" s="46"/>
      <c r="J1051" s="46"/>
      <c r="K1051" s="46"/>
      <c r="L1051" s="46"/>
      <c r="M1051" s="46"/>
      <c r="N1051" s="46"/>
      <c r="O1051" s="46"/>
      <c r="P1051" s="46"/>
      <c r="Q1051" s="46"/>
      <c r="R1051" s="46"/>
      <c r="S1051" s="46"/>
      <c r="T1051" s="46"/>
      <c r="U1051" s="46"/>
      <c r="V1051" s="46"/>
      <c r="W1051" s="46"/>
      <c r="X1051" s="46"/>
      <c r="Y1051" s="46"/>
      <c r="Z1051" s="46"/>
    </row>
    <row r="1052" ht="14.25" customHeight="1">
      <c r="A1052" s="57">
        <v>5.2151504E7</v>
      </c>
      <c r="B1052" s="58" t="str">
        <f t="array" ref="B1052">IFERROR(INDEX(UNSPSCDes,MATCH(INDIRECT(ADDRESS(ROW(),COLUMN()-1,4)),UNSPSCCode,0)),"")</f>
        <v>Tazas o vasos o tapas desechables para uso doméstico</v>
      </c>
      <c r="C1052" s="59" t="s">
        <v>82</v>
      </c>
      <c r="D1052" s="60">
        <v>3.91</v>
      </c>
      <c r="E1052" s="61">
        <v>200.0</v>
      </c>
      <c r="F1052" s="62">
        <f t="shared" si="58"/>
        <v>782</v>
      </c>
      <c r="G1052" s="46"/>
      <c r="H1052" s="46"/>
      <c r="I1052" s="46"/>
      <c r="J1052" s="46"/>
      <c r="K1052" s="46"/>
      <c r="L1052" s="46"/>
      <c r="M1052" s="46"/>
      <c r="N1052" s="46"/>
      <c r="O1052" s="46"/>
      <c r="P1052" s="46"/>
      <c r="Q1052" s="46"/>
      <c r="R1052" s="46"/>
      <c r="S1052" s="46"/>
      <c r="T1052" s="46"/>
      <c r="U1052" s="46"/>
      <c r="V1052" s="46"/>
      <c r="W1052" s="46"/>
      <c r="X1052" s="46"/>
      <c r="Y1052" s="46"/>
      <c r="Z1052" s="46"/>
    </row>
    <row r="1053" ht="14.25" customHeight="1">
      <c r="A1053" s="57">
        <v>4.8101903E7</v>
      </c>
      <c r="B1053" s="58" t="str">
        <f t="array" ref="B1053">IFERROR(INDEX(UNSPSCDes,MATCH(INDIRECT(ADDRESS(ROW(),COLUMN()-1,4)),UNSPSCCode,0)),"")</f>
        <v>Vasos para servicio de comidas</v>
      </c>
      <c r="C1053" s="59" t="s">
        <v>82</v>
      </c>
      <c r="D1053" s="60">
        <v>4.34</v>
      </c>
      <c r="E1053" s="61">
        <v>180.0</v>
      </c>
      <c r="F1053" s="62">
        <f t="shared" si="58"/>
        <v>781.2</v>
      </c>
      <c r="G1053" s="46"/>
      <c r="H1053" s="46"/>
      <c r="I1053" s="46"/>
      <c r="J1053" s="46"/>
      <c r="K1053" s="46"/>
      <c r="L1053" s="46"/>
      <c r="M1053" s="46"/>
      <c r="N1053" s="46"/>
      <c r="O1053" s="46"/>
      <c r="P1053" s="46"/>
      <c r="Q1053" s="46"/>
      <c r="R1053" s="46"/>
      <c r="S1053" s="46"/>
      <c r="T1053" s="46"/>
      <c r="U1053" s="46"/>
      <c r="V1053" s="46"/>
      <c r="W1053" s="46"/>
      <c r="X1053" s="46"/>
      <c r="Y1053" s="46"/>
      <c r="Z1053" s="46"/>
    </row>
    <row r="1054" ht="14.25" customHeight="1">
      <c r="A1054" s="57">
        <v>4.8101919E7</v>
      </c>
      <c r="B1054" s="58" t="str">
        <f t="array" ref="B1054">IFERROR(INDEX(UNSPSCDes,MATCH(INDIRECT(ADDRESS(ROW(),COLUMN()-1,4)),UNSPSCCode,0)),"")</f>
        <v>Vasos o tazas o tazones (mugs) o tapas de contenedores para servicio de comidas</v>
      </c>
      <c r="C1054" s="59" t="s">
        <v>82</v>
      </c>
      <c r="D1054" s="60">
        <v>3.55</v>
      </c>
      <c r="E1054" s="61">
        <v>220.0</v>
      </c>
      <c r="F1054" s="62">
        <f t="shared" si="58"/>
        <v>781</v>
      </c>
      <c r="G1054" s="46"/>
      <c r="H1054" s="46"/>
      <c r="I1054" s="46"/>
      <c r="J1054" s="46"/>
      <c r="K1054" s="46"/>
      <c r="L1054" s="46"/>
      <c r="M1054" s="46"/>
      <c r="N1054" s="46"/>
      <c r="O1054" s="46"/>
      <c r="P1054" s="46"/>
      <c r="Q1054" s="46"/>
      <c r="R1054" s="46"/>
      <c r="S1054" s="46"/>
      <c r="T1054" s="46"/>
      <c r="U1054" s="46"/>
      <c r="V1054" s="46"/>
      <c r="W1054" s="46"/>
      <c r="X1054" s="46"/>
      <c r="Y1054" s="46"/>
      <c r="Z1054" s="46"/>
    </row>
    <row r="1055" ht="14.25" customHeight="1">
      <c r="A1055" s="57">
        <v>4.8101815E7</v>
      </c>
      <c r="B1055" s="58" t="str">
        <f t="array" ref="B1055">IFERROR(INDEX(UNSPSCDes,MATCH(INDIRECT(ADDRESS(ROW(),COLUMN()-1,4)),UNSPSCCode,0)),"")</f>
        <v>Cucharas de servir para uso comercial</v>
      </c>
      <c r="C1055" s="59" t="s">
        <v>80</v>
      </c>
      <c r="D1055" s="60">
        <v>2.6</v>
      </c>
      <c r="E1055" s="61">
        <v>300.0</v>
      </c>
      <c r="F1055" s="62">
        <f t="shared" si="58"/>
        <v>780</v>
      </c>
      <c r="G1055" s="46"/>
      <c r="H1055" s="46"/>
      <c r="I1055" s="46"/>
      <c r="J1055" s="46"/>
      <c r="K1055" s="46"/>
      <c r="L1055" s="46"/>
      <c r="M1055" s="46"/>
      <c r="N1055" s="46"/>
      <c r="O1055" s="46"/>
      <c r="P1055" s="46"/>
      <c r="Q1055" s="46"/>
      <c r="R1055" s="46"/>
      <c r="S1055" s="46"/>
      <c r="T1055" s="46"/>
      <c r="U1055" s="46"/>
      <c r="V1055" s="46"/>
      <c r="W1055" s="46"/>
      <c r="X1055" s="46"/>
      <c r="Y1055" s="46"/>
      <c r="Z1055" s="46"/>
    </row>
    <row r="1056" ht="14.25" customHeight="1">
      <c r="A1056" s="57">
        <v>5.2152012E7</v>
      </c>
      <c r="B1056" s="58" t="str">
        <f t="array" ref="B1056">IFERROR(INDEX(UNSPSCDes,MATCH(INDIRECT(ADDRESS(ROW(),COLUMN()-1,4)),UNSPSCCode,0)),"")</f>
        <v>Cubetas para hielo</v>
      </c>
      <c r="C1056" s="59" t="s">
        <v>80</v>
      </c>
      <c r="D1056" s="60">
        <v>1.73</v>
      </c>
      <c r="E1056" s="61">
        <v>450.0</v>
      </c>
      <c r="F1056" s="62">
        <f t="shared" si="58"/>
        <v>778.5</v>
      </c>
      <c r="G1056" s="46"/>
      <c r="H1056" s="46"/>
      <c r="I1056" s="46"/>
      <c r="J1056" s="46"/>
      <c r="K1056" s="46"/>
      <c r="L1056" s="46"/>
      <c r="M1056" s="46"/>
      <c r="N1056" s="46"/>
      <c r="O1056" s="46"/>
      <c r="P1056" s="46"/>
      <c r="Q1056" s="46"/>
      <c r="R1056" s="46"/>
      <c r="S1056" s="46"/>
      <c r="T1056" s="46"/>
      <c r="U1056" s="46"/>
      <c r="V1056" s="46"/>
      <c r="W1056" s="46"/>
      <c r="X1056" s="46"/>
      <c r="Y1056" s="46"/>
      <c r="Z1056" s="46"/>
    </row>
    <row r="1057" ht="14.25" customHeight="1">
      <c r="A1057" s="57"/>
      <c r="B1057" s="58"/>
      <c r="C1057" s="59"/>
      <c r="D1057" s="60"/>
      <c r="E1057" s="61" t="s">
        <v>84</v>
      </c>
      <c r="F1057" s="62">
        <f>SUM(F1049:F1056)</f>
        <v>6250</v>
      </c>
      <c r="G1057" s="46"/>
      <c r="H1057" s="46" t="str">
        <f>C1042</f>
        <v>Bienes</v>
      </c>
      <c r="I1057" s="46" t="str">
        <f>E1042</f>
        <v>Sí</v>
      </c>
      <c r="J1057" s="46" t="str">
        <f>D1042</f>
        <v>Compras Menores</v>
      </c>
      <c r="K1057" s="46"/>
      <c r="L1057" s="46"/>
      <c r="M1057" s="46"/>
      <c r="N1057" s="46"/>
      <c r="O1057" s="46"/>
      <c r="P1057" s="46"/>
      <c r="Q1057" s="46"/>
      <c r="R1057" s="46"/>
      <c r="S1057" s="46"/>
      <c r="T1057" s="46"/>
      <c r="U1057" s="46"/>
      <c r="V1057" s="46"/>
      <c r="W1057" s="46"/>
      <c r="X1057" s="46"/>
      <c r="Y1057" s="46"/>
      <c r="Z1057" s="46"/>
    </row>
    <row r="1058" ht="14.25" customHeight="1">
      <c r="A1058" s="46"/>
      <c r="B1058" s="46"/>
      <c r="C1058" s="46"/>
      <c r="D1058" s="46"/>
      <c r="E1058" s="46"/>
      <c r="F1058" s="46"/>
      <c r="G1058" s="46"/>
      <c r="H1058" s="46"/>
      <c r="I1058" s="46"/>
      <c r="J1058" s="46"/>
      <c r="K1058" s="46"/>
      <c r="L1058" s="46"/>
      <c r="M1058" s="46"/>
      <c r="N1058" s="46"/>
      <c r="O1058" s="46"/>
      <c r="P1058" s="46"/>
      <c r="Q1058" s="46"/>
      <c r="R1058" s="46"/>
      <c r="S1058" s="46"/>
      <c r="T1058" s="46"/>
      <c r="U1058" s="46"/>
      <c r="V1058" s="46"/>
      <c r="W1058" s="46"/>
      <c r="X1058" s="46"/>
      <c r="Y1058" s="46"/>
      <c r="Z1058" s="46"/>
    </row>
    <row r="1059" ht="14.25" customHeight="1">
      <c r="A1059" s="47" t="s">
        <v>50</v>
      </c>
      <c r="B1059" s="47" t="s">
        <v>51</v>
      </c>
      <c r="C1059" s="47" t="s">
        <v>52</v>
      </c>
      <c r="D1059" s="47" t="s">
        <v>53</v>
      </c>
      <c r="E1059" s="47" t="s">
        <v>54</v>
      </c>
      <c r="F1059" s="47" t="s">
        <v>55</v>
      </c>
      <c r="G1059" s="46"/>
      <c r="H1059" s="46"/>
      <c r="I1059" s="46"/>
      <c r="J1059" s="46"/>
      <c r="K1059" s="46"/>
      <c r="L1059" s="46"/>
      <c r="M1059" s="46"/>
      <c r="N1059" s="46"/>
      <c r="O1059" s="46"/>
      <c r="P1059" s="46"/>
      <c r="Q1059" s="46"/>
      <c r="R1059" s="46"/>
      <c r="S1059" s="46"/>
      <c r="T1059" s="46"/>
      <c r="U1059" s="46"/>
      <c r="V1059" s="46"/>
      <c r="W1059" s="46"/>
      <c r="X1059" s="46"/>
      <c r="Y1059" s="46"/>
      <c r="Z1059" s="46"/>
    </row>
    <row r="1060" ht="14.25" customHeight="1">
      <c r="A1060" s="48" t="s">
        <v>210</v>
      </c>
      <c r="B1060" s="48" t="s">
        <v>211</v>
      </c>
      <c r="C1060" s="48" t="s">
        <v>58</v>
      </c>
      <c r="D1060" s="48" t="s">
        <v>59</v>
      </c>
      <c r="E1060" s="48" t="s">
        <v>94</v>
      </c>
      <c r="F1060" s="49"/>
      <c r="G1060" s="46"/>
      <c r="H1060" s="46"/>
      <c r="I1060" s="46"/>
      <c r="J1060" s="46"/>
      <c r="K1060" s="46"/>
      <c r="L1060" s="46"/>
      <c r="M1060" s="46"/>
      <c r="N1060" s="46"/>
      <c r="O1060" s="46"/>
      <c r="P1060" s="46"/>
      <c r="Q1060" s="46"/>
      <c r="R1060" s="46"/>
      <c r="S1060" s="46"/>
      <c r="T1060" s="46"/>
      <c r="U1060" s="46"/>
      <c r="V1060" s="46"/>
      <c r="W1060" s="46"/>
      <c r="X1060" s="46"/>
      <c r="Y1060" s="46"/>
      <c r="Z1060" s="46"/>
    </row>
    <row r="1061" ht="14.25" customHeight="1">
      <c r="A1061" s="50" t="s">
        <v>61</v>
      </c>
      <c r="B1061" s="51" t="s">
        <v>62</v>
      </c>
      <c r="C1061" s="52">
        <v>46213.0</v>
      </c>
      <c r="D1061" s="50" t="s">
        <v>63</v>
      </c>
      <c r="E1061" s="51" t="s">
        <v>64</v>
      </c>
      <c r="F1061" s="53" t="s">
        <v>65</v>
      </c>
      <c r="G1061" s="46"/>
      <c r="H1061" s="46"/>
      <c r="I1061" s="46"/>
      <c r="J1061" s="46"/>
      <c r="K1061" s="46"/>
      <c r="L1061" s="46"/>
      <c r="M1061" s="46"/>
      <c r="N1061" s="46"/>
      <c r="O1061" s="46"/>
      <c r="P1061" s="46"/>
      <c r="Q1061" s="46"/>
      <c r="R1061" s="46"/>
      <c r="S1061" s="46"/>
      <c r="T1061" s="46"/>
      <c r="U1061" s="46"/>
      <c r="V1061" s="46"/>
      <c r="W1061" s="46"/>
      <c r="X1061" s="46"/>
      <c r="Y1061" s="46"/>
      <c r="Z1061" s="46"/>
    </row>
    <row r="1062" ht="14.25" customHeight="1">
      <c r="A1062" s="54"/>
      <c r="B1062" s="51" t="s">
        <v>66</v>
      </c>
      <c r="C1062" s="49">
        <f>IF(C1061="","",IF(AND(MONTH(C1061)&gt;=1,MONTH(C1061)&lt;=3),1,IF(AND(MONTH(C1061)&gt;=4,MONTH(C1061)&lt;=6),2,IF(AND(MONTH(C1061)&gt;=7,MONTH(C1061)&lt;=9),3,4))))</f>
        <v>3</v>
      </c>
      <c r="D1062" s="54"/>
      <c r="E1062" s="51" t="s">
        <v>67</v>
      </c>
      <c r="F1062" s="53" t="s">
        <v>68</v>
      </c>
      <c r="G1062" s="46"/>
      <c r="H1062" s="46"/>
      <c r="I1062" s="46"/>
      <c r="J1062" s="46"/>
      <c r="K1062" s="46"/>
      <c r="L1062" s="46"/>
      <c r="M1062" s="46"/>
      <c r="N1062" s="46"/>
      <c r="O1062" s="46"/>
      <c r="P1062" s="46"/>
      <c r="Q1062" s="46"/>
      <c r="R1062" s="46"/>
      <c r="S1062" s="46"/>
      <c r="T1062" s="46"/>
      <c r="U1062" s="46"/>
      <c r="V1062" s="46"/>
      <c r="W1062" s="46"/>
      <c r="X1062" s="46"/>
      <c r="Y1062" s="46"/>
      <c r="Z1062" s="46"/>
    </row>
    <row r="1063" ht="14.25" customHeight="1">
      <c r="A1063" s="54"/>
      <c r="B1063" s="51" t="s">
        <v>69</v>
      </c>
      <c r="C1063" s="52">
        <v>46223.0</v>
      </c>
      <c r="D1063" s="54"/>
      <c r="E1063" s="51" t="s">
        <v>70</v>
      </c>
      <c r="F1063" s="53" t="s">
        <v>71</v>
      </c>
      <c r="G1063" s="46"/>
      <c r="H1063" s="46"/>
      <c r="I1063" s="46"/>
      <c r="J1063" s="46"/>
      <c r="K1063" s="46"/>
      <c r="L1063" s="46"/>
      <c r="M1063" s="46"/>
      <c r="N1063" s="46"/>
      <c r="O1063" s="46"/>
      <c r="P1063" s="46"/>
      <c r="Q1063" s="46"/>
      <c r="R1063" s="46"/>
      <c r="S1063" s="46"/>
      <c r="T1063" s="46"/>
      <c r="U1063" s="46"/>
      <c r="V1063" s="46"/>
      <c r="W1063" s="46"/>
      <c r="X1063" s="46"/>
      <c r="Y1063" s="46"/>
      <c r="Z1063" s="46"/>
    </row>
    <row r="1064" ht="14.25" customHeight="1">
      <c r="A1064" s="55"/>
      <c r="B1064" s="51" t="s">
        <v>66</v>
      </c>
      <c r="C1064" s="49">
        <f>IF(C1063="","",IF(AND(MONTH(C1063)&gt;=1,MONTH(C1063)&lt;=3),1,IF(AND(MONTH(C1063)&gt;=4,MONTH(C1063)&lt;=6),2,IF(AND(MONTH(C1063)&gt;=7,MONTH(C1063)&lt;=9),3,4))))</f>
        <v>3</v>
      </c>
      <c r="D1064" s="55"/>
      <c r="E1064" s="51" t="s">
        <v>72</v>
      </c>
      <c r="F1064" s="53" t="s">
        <v>73</v>
      </c>
      <c r="G1064" s="46"/>
      <c r="H1064" s="46"/>
      <c r="I1064" s="46"/>
      <c r="J1064" s="46"/>
      <c r="K1064" s="46"/>
      <c r="L1064" s="46"/>
      <c r="M1064" s="46"/>
      <c r="N1064" s="46"/>
      <c r="O1064" s="46"/>
      <c r="P1064" s="46"/>
      <c r="Q1064" s="46"/>
      <c r="R1064" s="46"/>
      <c r="S1064" s="46"/>
      <c r="T1064" s="46"/>
      <c r="U1064" s="46"/>
      <c r="V1064" s="46"/>
      <c r="W1064" s="46"/>
      <c r="X1064" s="46"/>
      <c r="Y1064" s="46"/>
      <c r="Z1064" s="46"/>
    </row>
    <row r="1065" ht="14.25" customHeight="1">
      <c r="A1065" s="46"/>
      <c r="B1065" s="46"/>
      <c r="C1065" s="46"/>
      <c r="D1065" s="46"/>
      <c r="E1065" s="46"/>
      <c r="F1065" s="46"/>
      <c r="G1065" s="46"/>
      <c r="H1065" s="46"/>
      <c r="I1065" s="46"/>
      <c r="J1065" s="46"/>
      <c r="K1065" s="46"/>
      <c r="L1065" s="46"/>
      <c r="M1065" s="46"/>
      <c r="N1065" s="46"/>
      <c r="O1065" s="46"/>
      <c r="P1065" s="46"/>
      <c r="Q1065" s="46"/>
      <c r="R1065" s="46"/>
      <c r="S1065" s="46"/>
      <c r="T1065" s="46"/>
      <c r="U1065" s="46"/>
      <c r="V1065" s="46"/>
      <c r="W1065" s="46"/>
      <c r="X1065" s="46"/>
      <c r="Y1065" s="46"/>
      <c r="Z1065" s="46"/>
    </row>
    <row r="1066" ht="14.25" customHeight="1">
      <c r="A1066" s="56" t="s">
        <v>74</v>
      </c>
      <c r="B1066" s="56" t="s">
        <v>75</v>
      </c>
      <c r="C1066" s="56" t="s">
        <v>76</v>
      </c>
      <c r="D1066" s="56" t="s">
        <v>77</v>
      </c>
      <c r="E1066" s="56" t="s">
        <v>78</v>
      </c>
      <c r="F1066" s="56" t="s">
        <v>79</v>
      </c>
      <c r="G1066" s="46"/>
      <c r="H1066" s="46"/>
      <c r="I1066" s="46"/>
      <c r="J1066" s="46"/>
      <c r="K1066" s="46"/>
      <c r="L1066" s="46"/>
      <c r="M1066" s="46"/>
      <c r="N1066" s="46"/>
      <c r="O1066" s="46"/>
      <c r="P1066" s="46"/>
      <c r="Q1066" s="46"/>
      <c r="R1066" s="46"/>
      <c r="S1066" s="46"/>
      <c r="T1066" s="46"/>
      <c r="U1066" s="46"/>
      <c r="V1066" s="46"/>
      <c r="W1066" s="46"/>
      <c r="X1066" s="46"/>
      <c r="Y1066" s="46"/>
      <c r="Z1066" s="46"/>
    </row>
    <row r="1067" ht="14.25" customHeight="1">
      <c r="A1067" s="57">
        <v>5.2151501E7</v>
      </c>
      <c r="B1067" s="58" t="str">
        <f t="array" ref="B1067">IFERROR(INDEX(UNSPSCDes,MATCH(INDIRECT(ADDRESS(ROW(),COLUMN()-1,4)),UNSPSCCode,0)),"")</f>
        <v>Utensilios de cocina desechables para uso doméstico</v>
      </c>
      <c r="C1067" s="59" t="s">
        <v>82</v>
      </c>
      <c r="D1067" s="60">
        <v>3.13</v>
      </c>
      <c r="E1067" s="61">
        <v>250.0</v>
      </c>
      <c r="F1067" s="62">
        <f t="shared" ref="F1067:F1074" si="59">INDIRECT(ADDRESS(ROW(),COLUMN()-2,4))*INDIRECT(ADDRESS(ROW(),COLUMN()-1,4))</f>
        <v>782.5</v>
      </c>
      <c r="G1067" s="46"/>
      <c r="H1067" s="46"/>
      <c r="I1067" s="46"/>
      <c r="J1067" s="46"/>
      <c r="K1067" s="46"/>
      <c r="L1067" s="46"/>
      <c r="M1067" s="46"/>
      <c r="N1067" s="46"/>
      <c r="O1067" s="46"/>
      <c r="P1067" s="46"/>
      <c r="Q1067" s="46"/>
      <c r="R1067" s="46"/>
      <c r="S1067" s="46"/>
      <c r="T1067" s="46"/>
      <c r="U1067" s="46"/>
      <c r="V1067" s="46"/>
      <c r="W1067" s="46"/>
      <c r="X1067" s="46"/>
      <c r="Y1067" s="46"/>
      <c r="Z1067" s="46"/>
    </row>
    <row r="1068" ht="14.25" customHeight="1">
      <c r="A1068" s="57">
        <v>5.2151502E7</v>
      </c>
      <c r="B1068" s="58" t="str">
        <f t="array" ref="B1068">IFERROR(INDEX(UNSPSCDes,MATCH(INDIRECT(ADDRESS(ROW(),COLUMN()-1,4)),UNSPSCCode,0)),"")</f>
        <v>Platos desechables para uso doméstico</v>
      </c>
      <c r="C1068" s="59" t="s">
        <v>82</v>
      </c>
      <c r="D1068" s="60">
        <v>3.54</v>
      </c>
      <c r="E1068" s="61">
        <v>220.0</v>
      </c>
      <c r="F1068" s="62">
        <f t="shared" si="59"/>
        <v>778.8</v>
      </c>
      <c r="G1068" s="46"/>
      <c r="H1068" s="46"/>
      <c r="I1068" s="46"/>
      <c r="J1068" s="46"/>
      <c r="K1068" s="46"/>
      <c r="L1068" s="46"/>
      <c r="M1068" s="46"/>
      <c r="N1068" s="46"/>
      <c r="O1068" s="46"/>
      <c r="P1068" s="46"/>
      <c r="Q1068" s="46"/>
      <c r="R1068" s="46"/>
      <c r="S1068" s="46"/>
      <c r="T1068" s="46"/>
      <c r="U1068" s="46"/>
      <c r="V1068" s="46"/>
      <c r="W1068" s="46"/>
      <c r="X1068" s="46"/>
      <c r="Y1068" s="46"/>
      <c r="Z1068" s="46"/>
    </row>
    <row r="1069" ht="14.25" customHeight="1">
      <c r="A1069" s="57">
        <v>5.2151503E7</v>
      </c>
      <c r="B1069" s="58" t="str">
        <f t="array" ref="B1069">IFERROR(INDEX(UNSPSCDes,MATCH(INDIRECT(ADDRESS(ROW(),COLUMN()-1,4)),UNSPSCCode,0)),"")</f>
        <v>Cubiertos desechables para uso doméstico</v>
      </c>
      <c r="C1069" s="59" t="s">
        <v>82</v>
      </c>
      <c r="D1069" s="60">
        <v>3.93</v>
      </c>
      <c r="E1069" s="61">
        <v>200.0</v>
      </c>
      <c r="F1069" s="62">
        <f t="shared" si="59"/>
        <v>786</v>
      </c>
      <c r="G1069" s="46"/>
      <c r="H1069" s="46"/>
      <c r="I1069" s="46"/>
      <c r="J1069" s="46"/>
      <c r="K1069" s="46"/>
      <c r="L1069" s="46"/>
      <c r="M1069" s="46"/>
      <c r="N1069" s="46"/>
      <c r="O1069" s="46"/>
      <c r="P1069" s="46"/>
      <c r="Q1069" s="46"/>
      <c r="R1069" s="46"/>
      <c r="S1069" s="46"/>
      <c r="T1069" s="46"/>
      <c r="U1069" s="46"/>
      <c r="V1069" s="46"/>
      <c r="W1069" s="46"/>
      <c r="X1069" s="46"/>
      <c r="Y1069" s="46"/>
      <c r="Z1069" s="46"/>
    </row>
    <row r="1070" ht="14.25" customHeight="1">
      <c r="A1070" s="57">
        <v>5.2151504E7</v>
      </c>
      <c r="B1070" s="58" t="str">
        <f t="array" ref="B1070">IFERROR(INDEX(UNSPSCDes,MATCH(INDIRECT(ADDRESS(ROW(),COLUMN()-1,4)),UNSPSCCode,0)),"")</f>
        <v>Tazas o vasos o tapas desechables para uso doméstico</v>
      </c>
      <c r="C1070" s="59" t="s">
        <v>82</v>
      </c>
      <c r="D1070" s="60">
        <v>3.91</v>
      </c>
      <c r="E1070" s="61">
        <v>200.0</v>
      </c>
      <c r="F1070" s="62">
        <f t="shared" si="59"/>
        <v>782</v>
      </c>
      <c r="G1070" s="46"/>
      <c r="H1070" s="46"/>
      <c r="I1070" s="46"/>
      <c r="J1070" s="46"/>
      <c r="K1070" s="46"/>
      <c r="L1070" s="46"/>
      <c r="M1070" s="46"/>
      <c r="N1070" s="46"/>
      <c r="O1070" s="46"/>
      <c r="P1070" s="46"/>
      <c r="Q1070" s="46"/>
      <c r="R1070" s="46"/>
      <c r="S1070" s="46"/>
      <c r="T1070" s="46"/>
      <c r="U1070" s="46"/>
      <c r="V1070" s="46"/>
      <c r="W1070" s="46"/>
      <c r="X1070" s="46"/>
      <c r="Y1070" s="46"/>
      <c r="Z1070" s="46"/>
    </row>
    <row r="1071" ht="14.25" customHeight="1">
      <c r="A1071" s="57">
        <v>4.8101903E7</v>
      </c>
      <c r="B1071" s="58" t="str">
        <f t="array" ref="B1071">IFERROR(INDEX(UNSPSCDes,MATCH(INDIRECT(ADDRESS(ROW(),COLUMN()-1,4)),UNSPSCCode,0)),"")</f>
        <v>Vasos para servicio de comidas</v>
      </c>
      <c r="C1071" s="59" t="s">
        <v>82</v>
      </c>
      <c r="D1071" s="60">
        <v>4.34</v>
      </c>
      <c r="E1071" s="61">
        <v>180.0</v>
      </c>
      <c r="F1071" s="62">
        <f t="shared" si="59"/>
        <v>781.2</v>
      </c>
      <c r="G1071" s="46"/>
      <c r="H1071" s="46"/>
      <c r="I1071" s="46"/>
      <c r="J1071" s="46"/>
      <c r="K1071" s="46"/>
      <c r="L1071" s="46"/>
      <c r="M1071" s="46"/>
      <c r="N1071" s="46"/>
      <c r="O1071" s="46"/>
      <c r="P1071" s="46"/>
      <c r="Q1071" s="46"/>
      <c r="R1071" s="46"/>
      <c r="S1071" s="46"/>
      <c r="T1071" s="46"/>
      <c r="U1071" s="46"/>
      <c r="V1071" s="46"/>
      <c r="W1071" s="46"/>
      <c r="X1071" s="46"/>
      <c r="Y1071" s="46"/>
      <c r="Z1071" s="46"/>
    </row>
    <row r="1072" ht="14.25" customHeight="1">
      <c r="A1072" s="57">
        <v>4.8101919E7</v>
      </c>
      <c r="B1072" s="58" t="str">
        <f t="array" ref="B1072">IFERROR(INDEX(UNSPSCDes,MATCH(INDIRECT(ADDRESS(ROW(),COLUMN()-1,4)),UNSPSCCode,0)),"")</f>
        <v>Vasos o tazas o tazones (mugs) o tapas de contenedores para servicio de comidas</v>
      </c>
      <c r="C1072" s="59" t="s">
        <v>82</v>
      </c>
      <c r="D1072" s="60">
        <v>3.55</v>
      </c>
      <c r="E1072" s="61">
        <v>220.0</v>
      </c>
      <c r="F1072" s="62">
        <f t="shared" si="59"/>
        <v>781</v>
      </c>
      <c r="G1072" s="46"/>
      <c r="H1072" s="46"/>
      <c r="I1072" s="46"/>
      <c r="J1072" s="46"/>
      <c r="K1072" s="46"/>
      <c r="L1072" s="46"/>
      <c r="M1072" s="46"/>
      <c r="N1072" s="46"/>
      <c r="O1072" s="46"/>
      <c r="P1072" s="46"/>
      <c r="Q1072" s="46"/>
      <c r="R1072" s="46"/>
      <c r="S1072" s="46"/>
      <c r="T1072" s="46"/>
      <c r="U1072" s="46"/>
      <c r="V1072" s="46"/>
      <c r="W1072" s="46"/>
      <c r="X1072" s="46"/>
      <c r="Y1072" s="46"/>
      <c r="Z1072" s="46"/>
    </row>
    <row r="1073" ht="14.25" customHeight="1">
      <c r="A1073" s="57">
        <v>4.8101815E7</v>
      </c>
      <c r="B1073" s="58" t="str">
        <f t="array" ref="B1073">IFERROR(INDEX(UNSPSCDes,MATCH(INDIRECT(ADDRESS(ROW(),COLUMN()-1,4)),UNSPSCCode,0)),"")</f>
        <v>Cucharas de servir para uso comercial</v>
      </c>
      <c r="C1073" s="59" t="s">
        <v>80</v>
      </c>
      <c r="D1073" s="60">
        <v>2.6</v>
      </c>
      <c r="E1073" s="61">
        <v>300.0</v>
      </c>
      <c r="F1073" s="62">
        <f t="shared" si="59"/>
        <v>780</v>
      </c>
      <c r="G1073" s="46"/>
      <c r="H1073" s="46"/>
      <c r="I1073" s="46"/>
      <c r="J1073" s="46"/>
      <c r="K1073" s="46"/>
      <c r="L1073" s="46"/>
      <c r="M1073" s="46"/>
      <c r="N1073" s="46"/>
      <c r="O1073" s="46"/>
      <c r="P1073" s="46"/>
      <c r="Q1073" s="46"/>
      <c r="R1073" s="46"/>
      <c r="S1073" s="46"/>
      <c r="T1073" s="46"/>
      <c r="U1073" s="46"/>
      <c r="V1073" s="46"/>
      <c r="W1073" s="46"/>
      <c r="X1073" s="46"/>
      <c r="Y1073" s="46"/>
      <c r="Z1073" s="46"/>
    </row>
    <row r="1074" ht="14.25" customHeight="1">
      <c r="A1074" s="57">
        <v>5.2152012E7</v>
      </c>
      <c r="B1074" s="58" t="str">
        <f t="array" ref="B1074">IFERROR(INDEX(UNSPSCDes,MATCH(INDIRECT(ADDRESS(ROW(),COLUMN()-1,4)),UNSPSCCode,0)),"")</f>
        <v>Cubetas para hielo</v>
      </c>
      <c r="C1074" s="59" t="s">
        <v>80</v>
      </c>
      <c r="D1074" s="60">
        <v>1.73</v>
      </c>
      <c r="E1074" s="61">
        <v>450.0</v>
      </c>
      <c r="F1074" s="62">
        <f t="shared" si="59"/>
        <v>778.5</v>
      </c>
      <c r="G1074" s="46"/>
      <c r="H1074" s="46"/>
      <c r="I1074" s="46"/>
      <c r="J1074" s="46"/>
      <c r="K1074" s="46"/>
      <c r="L1074" s="46"/>
      <c r="M1074" s="46"/>
      <c r="N1074" s="46"/>
      <c r="O1074" s="46"/>
      <c r="P1074" s="46"/>
      <c r="Q1074" s="46"/>
      <c r="R1074" s="46"/>
      <c r="S1074" s="46"/>
      <c r="T1074" s="46"/>
      <c r="U1074" s="46"/>
      <c r="V1074" s="46"/>
      <c r="W1074" s="46"/>
      <c r="X1074" s="46"/>
      <c r="Y1074" s="46"/>
      <c r="Z1074" s="46"/>
    </row>
    <row r="1075" ht="14.25" customHeight="1">
      <c r="A1075" s="57"/>
      <c r="B1075" s="58"/>
      <c r="C1075" s="59"/>
      <c r="D1075" s="60"/>
      <c r="E1075" s="61" t="s">
        <v>84</v>
      </c>
      <c r="F1075" s="62">
        <f>SUM(F1067:F1074)</f>
        <v>6250</v>
      </c>
      <c r="G1075" s="46"/>
      <c r="H1075" s="46" t="str">
        <f>C1060</f>
        <v>Bienes</v>
      </c>
      <c r="I1075" s="46" t="str">
        <f>E1060</f>
        <v>Sí</v>
      </c>
      <c r="J1075" s="46" t="str">
        <f>D1060</f>
        <v>Compras Menores</v>
      </c>
      <c r="K1075" s="46"/>
      <c r="L1075" s="46"/>
      <c r="M1075" s="46"/>
      <c r="N1075" s="46"/>
      <c r="O1075" s="46"/>
      <c r="P1075" s="46"/>
      <c r="Q1075" s="46"/>
      <c r="R1075" s="46"/>
      <c r="S1075" s="46"/>
      <c r="T1075" s="46"/>
      <c r="U1075" s="46"/>
      <c r="V1075" s="46"/>
      <c r="W1075" s="46"/>
      <c r="X1075" s="46"/>
      <c r="Y1075" s="46"/>
      <c r="Z1075" s="46"/>
    </row>
    <row r="1076" ht="14.25" customHeight="1">
      <c r="A1076" s="46"/>
      <c r="B1076" s="46"/>
      <c r="C1076" s="46"/>
      <c r="D1076" s="46"/>
      <c r="E1076" s="46"/>
      <c r="F1076" s="46"/>
      <c r="G1076" s="46"/>
      <c r="H1076" s="46"/>
      <c r="I1076" s="46"/>
      <c r="J1076" s="46"/>
      <c r="K1076" s="46"/>
      <c r="L1076" s="46"/>
      <c r="M1076" s="46"/>
      <c r="N1076" s="46"/>
      <c r="O1076" s="46"/>
      <c r="P1076" s="46"/>
      <c r="Q1076" s="46"/>
      <c r="R1076" s="46"/>
      <c r="S1076" s="46"/>
      <c r="T1076" s="46"/>
      <c r="U1076" s="46"/>
      <c r="V1076" s="46"/>
      <c r="W1076" s="46"/>
      <c r="X1076" s="46"/>
      <c r="Y1076" s="46"/>
      <c r="Z1076" s="46"/>
    </row>
    <row r="1077" ht="14.25" customHeight="1">
      <c r="A1077" s="47" t="s">
        <v>50</v>
      </c>
      <c r="B1077" s="47" t="s">
        <v>51</v>
      </c>
      <c r="C1077" s="47" t="s">
        <v>52</v>
      </c>
      <c r="D1077" s="47" t="s">
        <v>53</v>
      </c>
      <c r="E1077" s="47" t="s">
        <v>54</v>
      </c>
      <c r="F1077" s="47" t="s">
        <v>55</v>
      </c>
      <c r="G1077" s="46"/>
      <c r="H1077" s="46"/>
      <c r="I1077" s="46"/>
      <c r="J1077" s="46"/>
      <c r="K1077" s="46"/>
      <c r="L1077" s="46"/>
      <c r="M1077" s="46"/>
      <c r="N1077" s="46"/>
      <c r="O1077" s="46"/>
      <c r="P1077" s="46"/>
      <c r="Q1077" s="46"/>
      <c r="R1077" s="46"/>
      <c r="S1077" s="46"/>
      <c r="T1077" s="46"/>
      <c r="U1077" s="46"/>
      <c r="V1077" s="46"/>
      <c r="W1077" s="46"/>
      <c r="X1077" s="46"/>
      <c r="Y1077" s="46"/>
      <c r="Z1077" s="46"/>
    </row>
    <row r="1078" ht="14.25" customHeight="1">
      <c r="A1078" s="48" t="s">
        <v>212</v>
      </c>
      <c r="B1078" s="48" t="s">
        <v>213</v>
      </c>
      <c r="C1078" s="48" t="s">
        <v>58</v>
      </c>
      <c r="D1078" s="48" t="s">
        <v>59</v>
      </c>
      <c r="E1078" s="48" t="s">
        <v>94</v>
      </c>
      <c r="F1078" s="49"/>
      <c r="G1078" s="46"/>
      <c r="H1078" s="46"/>
      <c r="I1078" s="46"/>
      <c r="J1078" s="46"/>
      <c r="K1078" s="46"/>
      <c r="L1078" s="46"/>
      <c r="M1078" s="46"/>
      <c r="N1078" s="46"/>
      <c r="O1078" s="46"/>
      <c r="P1078" s="46"/>
      <c r="Q1078" s="46"/>
      <c r="R1078" s="46"/>
      <c r="S1078" s="46"/>
      <c r="T1078" s="46"/>
      <c r="U1078" s="46"/>
      <c r="V1078" s="46"/>
      <c r="W1078" s="46"/>
      <c r="X1078" s="46"/>
      <c r="Y1078" s="46"/>
      <c r="Z1078" s="46"/>
    </row>
    <row r="1079" ht="14.25" customHeight="1">
      <c r="A1079" s="50" t="s">
        <v>61</v>
      </c>
      <c r="B1079" s="51" t="s">
        <v>62</v>
      </c>
      <c r="C1079" s="52">
        <v>46305.0</v>
      </c>
      <c r="D1079" s="50" t="s">
        <v>63</v>
      </c>
      <c r="E1079" s="51" t="s">
        <v>64</v>
      </c>
      <c r="F1079" s="53" t="s">
        <v>65</v>
      </c>
      <c r="G1079" s="46"/>
      <c r="H1079" s="46"/>
      <c r="I1079" s="46"/>
      <c r="J1079" s="46"/>
      <c r="K1079" s="46"/>
      <c r="L1079" s="46"/>
      <c r="M1079" s="46"/>
      <c r="N1079" s="46"/>
      <c r="O1079" s="46"/>
      <c r="P1079" s="46"/>
      <c r="Q1079" s="46"/>
      <c r="R1079" s="46"/>
      <c r="S1079" s="46"/>
      <c r="T1079" s="46"/>
      <c r="U1079" s="46"/>
      <c r="V1079" s="46"/>
      <c r="W1079" s="46"/>
      <c r="X1079" s="46"/>
      <c r="Y1079" s="46"/>
      <c r="Z1079" s="46"/>
    </row>
    <row r="1080" ht="14.25" customHeight="1">
      <c r="A1080" s="54"/>
      <c r="B1080" s="51" t="s">
        <v>66</v>
      </c>
      <c r="C1080" s="49">
        <f>IF(C1079="","",IF(AND(MONTH(C1079)&gt;=1,MONTH(C1079)&lt;=3),1,IF(AND(MONTH(C1079)&gt;=4,MONTH(C1079)&lt;=6),2,IF(AND(MONTH(C1079)&gt;=7,MONTH(C1079)&lt;=9),3,4))))</f>
        <v>4</v>
      </c>
      <c r="D1080" s="54"/>
      <c r="E1080" s="51" t="s">
        <v>67</v>
      </c>
      <c r="F1080" s="53" t="s">
        <v>68</v>
      </c>
      <c r="G1080" s="46"/>
      <c r="H1080" s="46"/>
      <c r="I1080" s="46"/>
      <c r="J1080" s="46"/>
      <c r="K1080" s="46"/>
      <c r="L1080" s="46"/>
      <c r="M1080" s="46"/>
      <c r="N1080" s="46"/>
      <c r="O1080" s="46"/>
      <c r="P1080" s="46"/>
      <c r="Q1080" s="46"/>
      <c r="R1080" s="46"/>
      <c r="S1080" s="46"/>
      <c r="T1080" s="46"/>
      <c r="U1080" s="46"/>
      <c r="V1080" s="46"/>
      <c r="W1080" s="46"/>
      <c r="X1080" s="46"/>
      <c r="Y1080" s="46"/>
      <c r="Z1080" s="46"/>
    </row>
    <row r="1081" ht="14.25" customHeight="1">
      <c r="A1081" s="54"/>
      <c r="B1081" s="51" t="s">
        <v>69</v>
      </c>
      <c r="C1081" s="52">
        <v>46315.0</v>
      </c>
      <c r="D1081" s="54"/>
      <c r="E1081" s="51" t="s">
        <v>70</v>
      </c>
      <c r="F1081" s="53" t="s">
        <v>71</v>
      </c>
      <c r="G1081" s="46"/>
      <c r="H1081" s="46"/>
      <c r="I1081" s="46"/>
      <c r="J1081" s="46"/>
      <c r="K1081" s="46"/>
      <c r="L1081" s="46"/>
      <c r="M1081" s="46"/>
      <c r="N1081" s="46"/>
      <c r="O1081" s="46"/>
      <c r="P1081" s="46"/>
      <c r="Q1081" s="46"/>
      <c r="R1081" s="46"/>
      <c r="S1081" s="46"/>
      <c r="T1081" s="46"/>
      <c r="U1081" s="46"/>
      <c r="V1081" s="46"/>
      <c r="W1081" s="46"/>
      <c r="X1081" s="46"/>
      <c r="Y1081" s="46"/>
      <c r="Z1081" s="46"/>
    </row>
    <row r="1082" ht="14.25" customHeight="1">
      <c r="A1082" s="55"/>
      <c r="B1082" s="51" t="s">
        <v>66</v>
      </c>
      <c r="C1082" s="49">
        <f>IF(C1081="","",IF(AND(MONTH(C1081)&gt;=1,MONTH(C1081)&lt;=3),1,IF(AND(MONTH(C1081)&gt;=4,MONTH(C1081)&lt;=6),2,IF(AND(MONTH(C1081)&gt;=7,MONTH(C1081)&lt;=9),3,4))))</f>
        <v>4</v>
      </c>
      <c r="D1082" s="55"/>
      <c r="E1082" s="51" t="s">
        <v>72</v>
      </c>
      <c r="F1082" s="53" t="s">
        <v>73</v>
      </c>
      <c r="G1082" s="46"/>
      <c r="H1082" s="46"/>
      <c r="I1082" s="46"/>
      <c r="J1082" s="46"/>
      <c r="K1082" s="46"/>
      <c r="L1082" s="46"/>
      <c r="M1082" s="46"/>
      <c r="N1082" s="46"/>
      <c r="O1082" s="46"/>
      <c r="P1082" s="46"/>
      <c r="Q1082" s="46"/>
      <c r="R1082" s="46"/>
      <c r="S1082" s="46"/>
      <c r="T1082" s="46"/>
      <c r="U1082" s="46"/>
      <c r="V1082" s="46"/>
      <c r="W1082" s="46"/>
      <c r="X1082" s="46"/>
      <c r="Y1082" s="46"/>
      <c r="Z1082" s="46"/>
    </row>
    <row r="1083" ht="14.25" customHeight="1">
      <c r="A1083" s="46"/>
      <c r="B1083" s="46"/>
      <c r="C1083" s="46"/>
      <c r="D1083" s="46"/>
      <c r="E1083" s="46"/>
      <c r="F1083" s="46"/>
      <c r="G1083" s="46"/>
      <c r="H1083" s="46"/>
      <c r="I1083" s="46"/>
      <c r="J1083" s="46"/>
      <c r="K1083" s="46"/>
      <c r="L1083" s="46"/>
      <c r="M1083" s="46"/>
      <c r="N1083" s="46"/>
      <c r="O1083" s="46"/>
      <c r="P1083" s="46"/>
      <c r="Q1083" s="46"/>
      <c r="R1083" s="46"/>
      <c r="S1083" s="46"/>
      <c r="T1083" s="46"/>
      <c r="U1083" s="46"/>
      <c r="V1083" s="46"/>
      <c r="W1083" s="46"/>
      <c r="X1083" s="46"/>
      <c r="Y1083" s="46"/>
      <c r="Z1083" s="46"/>
    </row>
    <row r="1084" ht="14.25" customHeight="1">
      <c r="A1084" s="56" t="s">
        <v>74</v>
      </c>
      <c r="B1084" s="56" t="s">
        <v>75</v>
      </c>
      <c r="C1084" s="56" t="s">
        <v>76</v>
      </c>
      <c r="D1084" s="56" t="s">
        <v>77</v>
      </c>
      <c r="E1084" s="56" t="s">
        <v>78</v>
      </c>
      <c r="F1084" s="56" t="s">
        <v>79</v>
      </c>
      <c r="G1084" s="46"/>
      <c r="H1084" s="46"/>
      <c r="I1084" s="46"/>
      <c r="J1084" s="46"/>
      <c r="K1084" s="46"/>
      <c r="L1084" s="46"/>
      <c r="M1084" s="46"/>
      <c r="N1084" s="46"/>
      <c r="O1084" s="46"/>
      <c r="P1084" s="46"/>
      <c r="Q1084" s="46"/>
      <c r="R1084" s="46"/>
      <c r="S1084" s="46"/>
      <c r="T1084" s="46"/>
      <c r="U1084" s="46"/>
      <c r="V1084" s="46"/>
      <c r="W1084" s="46"/>
      <c r="X1084" s="46"/>
      <c r="Y1084" s="46"/>
      <c r="Z1084" s="46"/>
    </row>
    <row r="1085" ht="14.25" customHeight="1">
      <c r="A1085" s="57">
        <v>5.2151501E7</v>
      </c>
      <c r="B1085" s="58" t="str">
        <f t="array" ref="B1085">IFERROR(INDEX(UNSPSCDes,MATCH(INDIRECT(ADDRESS(ROW(),COLUMN()-1,4)),UNSPSCCode,0)),"")</f>
        <v>Utensilios de cocina desechables para uso doméstico</v>
      </c>
      <c r="C1085" s="59" t="s">
        <v>82</v>
      </c>
      <c r="D1085" s="60">
        <v>3.13</v>
      </c>
      <c r="E1085" s="61">
        <v>250.0</v>
      </c>
      <c r="F1085" s="62">
        <f t="shared" ref="F1085:F1092" si="60">INDIRECT(ADDRESS(ROW(),COLUMN()-2,4))*INDIRECT(ADDRESS(ROW(),COLUMN()-1,4))</f>
        <v>782.5</v>
      </c>
      <c r="G1085" s="46"/>
      <c r="H1085" s="46"/>
      <c r="I1085" s="46"/>
      <c r="J1085" s="46"/>
      <c r="K1085" s="46"/>
      <c r="L1085" s="46"/>
      <c r="M1085" s="46"/>
      <c r="N1085" s="46"/>
      <c r="O1085" s="46"/>
      <c r="P1085" s="46"/>
      <c r="Q1085" s="46"/>
      <c r="R1085" s="46"/>
      <c r="S1085" s="46"/>
      <c r="T1085" s="46"/>
      <c r="U1085" s="46"/>
      <c r="V1085" s="46"/>
      <c r="W1085" s="46"/>
      <c r="X1085" s="46"/>
      <c r="Y1085" s="46"/>
      <c r="Z1085" s="46"/>
    </row>
    <row r="1086" ht="14.25" customHeight="1">
      <c r="A1086" s="57">
        <v>5.2151502E7</v>
      </c>
      <c r="B1086" s="58" t="str">
        <f t="array" ref="B1086">IFERROR(INDEX(UNSPSCDes,MATCH(INDIRECT(ADDRESS(ROW(),COLUMN()-1,4)),UNSPSCCode,0)),"")</f>
        <v>Platos desechables para uso doméstico</v>
      </c>
      <c r="C1086" s="59" t="s">
        <v>82</v>
      </c>
      <c r="D1086" s="60">
        <v>3.54</v>
      </c>
      <c r="E1086" s="61">
        <v>220.0</v>
      </c>
      <c r="F1086" s="62">
        <f t="shared" si="60"/>
        <v>778.8</v>
      </c>
      <c r="G1086" s="46"/>
      <c r="H1086" s="46"/>
      <c r="I1086" s="46"/>
      <c r="J1086" s="46"/>
      <c r="K1086" s="46"/>
      <c r="L1086" s="46"/>
      <c r="M1086" s="46"/>
      <c r="N1086" s="46"/>
      <c r="O1086" s="46"/>
      <c r="P1086" s="46"/>
      <c r="Q1086" s="46"/>
      <c r="R1086" s="46"/>
      <c r="S1086" s="46"/>
      <c r="T1086" s="46"/>
      <c r="U1086" s="46"/>
      <c r="V1086" s="46"/>
      <c r="W1086" s="46"/>
      <c r="X1086" s="46"/>
      <c r="Y1086" s="46"/>
      <c r="Z1086" s="46"/>
    </row>
    <row r="1087" ht="14.25" customHeight="1">
      <c r="A1087" s="57">
        <v>5.2151503E7</v>
      </c>
      <c r="B1087" s="58" t="str">
        <f t="array" ref="B1087">IFERROR(INDEX(UNSPSCDes,MATCH(INDIRECT(ADDRESS(ROW(),COLUMN()-1,4)),UNSPSCCode,0)),"")</f>
        <v>Cubiertos desechables para uso doméstico</v>
      </c>
      <c r="C1087" s="59" t="s">
        <v>82</v>
      </c>
      <c r="D1087" s="60">
        <v>3.93</v>
      </c>
      <c r="E1087" s="61">
        <v>200.0</v>
      </c>
      <c r="F1087" s="62">
        <f t="shared" si="60"/>
        <v>786</v>
      </c>
      <c r="G1087" s="46"/>
      <c r="H1087" s="46"/>
      <c r="I1087" s="46"/>
      <c r="J1087" s="46"/>
      <c r="K1087" s="46"/>
      <c r="L1087" s="46"/>
      <c r="M1087" s="46"/>
      <c r="N1087" s="46"/>
      <c r="O1087" s="46"/>
      <c r="P1087" s="46"/>
      <c r="Q1087" s="46"/>
      <c r="R1087" s="46"/>
      <c r="S1087" s="46"/>
      <c r="T1087" s="46"/>
      <c r="U1087" s="46"/>
      <c r="V1087" s="46"/>
      <c r="W1087" s="46"/>
      <c r="X1087" s="46"/>
      <c r="Y1087" s="46"/>
      <c r="Z1087" s="46"/>
    </row>
    <row r="1088" ht="14.25" customHeight="1">
      <c r="A1088" s="57">
        <v>5.2151504E7</v>
      </c>
      <c r="B1088" s="58" t="str">
        <f t="array" ref="B1088">IFERROR(INDEX(UNSPSCDes,MATCH(INDIRECT(ADDRESS(ROW(),COLUMN()-1,4)),UNSPSCCode,0)),"")</f>
        <v>Tazas o vasos o tapas desechables para uso doméstico</v>
      </c>
      <c r="C1088" s="59" t="s">
        <v>82</v>
      </c>
      <c r="D1088" s="60">
        <v>3.91</v>
      </c>
      <c r="E1088" s="61">
        <v>200.0</v>
      </c>
      <c r="F1088" s="62">
        <f t="shared" si="60"/>
        <v>782</v>
      </c>
      <c r="G1088" s="46"/>
      <c r="H1088" s="46"/>
      <c r="I1088" s="46"/>
      <c r="J1088" s="46"/>
      <c r="K1088" s="46"/>
      <c r="L1088" s="46"/>
      <c r="M1088" s="46"/>
      <c r="N1088" s="46"/>
      <c r="O1088" s="46"/>
      <c r="P1088" s="46"/>
      <c r="Q1088" s="46"/>
      <c r="R1088" s="46"/>
      <c r="S1088" s="46"/>
      <c r="T1088" s="46"/>
      <c r="U1088" s="46"/>
      <c r="V1088" s="46"/>
      <c r="W1088" s="46"/>
      <c r="X1088" s="46"/>
      <c r="Y1088" s="46"/>
      <c r="Z1088" s="46"/>
    </row>
    <row r="1089" ht="14.25" customHeight="1">
      <c r="A1089" s="57">
        <v>4.8101903E7</v>
      </c>
      <c r="B1089" s="58" t="str">
        <f t="array" ref="B1089">IFERROR(INDEX(UNSPSCDes,MATCH(INDIRECT(ADDRESS(ROW(),COLUMN()-1,4)),UNSPSCCode,0)),"")</f>
        <v>Vasos para servicio de comidas</v>
      </c>
      <c r="C1089" s="59" t="s">
        <v>82</v>
      </c>
      <c r="D1089" s="60">
        <v>4.34</v>
      </c>
      <c r="E1089" s="61">
        <v>180.0</v>
      </c>
      <c r="F1089" s="62">
        <f t="shared" si="60"/>
        <v>781.2</v>
      </c>
      <c r="G1089" s="46"/>
      <c r="H1089" s="46"/>
      <c r="I1089" s="46"/>
      <c r="J1089" s="46"/>
      <c r="K1089" s="46"/>
      <c r="L1089" s="46"/>
      <c r="M1089" s="46"/>
      <c r="N1089" s="46"/>
      <c r="O1089" s="46"/>
      <c r="P1089" s="46"/>
      <c r="Q1089" s="46"/>
      <c r="R1089" s="46"/>
      <c r="S1089" s="46"/>
      <c r="T1089" s="46"/>
      <c r="U1089" s="46"/>
      <c r="V1089" s="46"/>
      <c r="W1089" s="46"/>
      <c r="X1089" s="46"/>
      <c r="Y1089" s="46"/>
      <c r="Z1089" s="46"/>
    </row>
    <row r="1090" ht="14.25" customHeight="1">
      <c r="A1090" s="57">
        <v>4.8101919E7</v>
      </c>
      <c r="B1090" s="58" t="str">
        <f t="array" ref="B1090">IFERROR(INDEX(UNSPSCDes,MATCH(INDIRECT(ADDRESS(ROW(),COLUMN()-1,4)),UNSPSCCode,0)),"")</f>
        <v>Vasos o tazas o tazones (mugs) o tapas de contenedores para servicio de comidas</v>
      </c>
      <c r="C1090" s="59" t="s">
        <v>82</v>
      </c>
      <c r="D1090" s="60">
        <v>3.55</v>
      </c>
      <c r="E1090" s="61">
        <v>220.0</v>
      </c>
      <c r="F1090" s="62">
        <f t="shared" si="60"/>
        <v>781</v>
      </c>
      <c r="G1090" s="46"/>
      <c r="H1090" s="46"/>
      <c r="I1090" s="46"/>
      <c r="J1090" s="46"/>
      <c r="K1090" s="46"/>
      <c r="L1090" s="46"/>
      <c r="M1090" s="46"/>
      <c r="N1090" s="46"/>
      <c r="O1090" s="46"/>
      <c r="P1090" s="46"/>
      <c r="Q1090" s="46"/>
      <c r="R1090" s="46"/>
      <c r="S1090" s="46"/>
      <c r="T1090" s="46"/>
      <c r="U1090" s="46"/>
      <c r="V1090" s="46"/>
      <c r="W1090" s="46"/>
      <c r="X1090" s="46"/>
      <c r="Y1090" s="46"/>
      <c r="Z1090" s="46"/>
    </row>
    <row r="1091" ht="14.25" customHeight="1">
      <c r="A1091" s="57">
        <v>4.8101815E7</v>
      </c>
      <c r="B1091" s="58" t="str">
        <f t="array" ref="B1091">IFERROR(INDEX(UNSPSCDes,MATCH(INDIRECT(ADDRESS(ROW(),COLUMN()-1,4)),UNSPSCCode,0)),"")</f>
        <v>Cucharas de servir para uso comercial</v>
      </c>
      <c r="C1091" s="59" t="s">
        <v>80</v>
      </c>
      <c r="D1091" s="60">
        <v>2.6</v>
      </c>
      <c r="E1091" s="61">
        <v>300.0</v>
      </c>
      <c r="F1091" s="62">
        <f t="shared" si="60"/>
        <v>780</v>
      </c>
      <c r="G1091" s="46"/>
      <c r="H1091" s="46"/>
      <c r="I1091" s="46"/>
      <c r="J1091" s="46"/>
      <c r="K1091" s="46"/>
      <c r="L1091" s="46"/>
      <c r="M1091" s="46"/>
      <c r="N1091" s="46"/>
      <c r="O1091" s="46"/>
      <c r="P1091" s="46"/>
      <c r="Q1091" s="46"/>
      <c r="R1091" s="46"/>
      <c r="S1091" s="46"/>
      <c r="T1091" s="46"/>
      <c r="U1091" s="46"/>
      <c r="V1091" s="46"/>
      <c r="W1091" s="46"/>
      <c r="X1091" s="46"/>
      <c r="Y1091" s="46"/>
      <c r="Z1091" s="46"/>
    </row>
    <row r="1092" ht="14.25" customHeight="1">
      <c r="A1092" s="57">
        <v>5.2152012E7</v>
      </c>
      <c r="B1092" s="58" t="str">
        <f t="array" ref="B1092">IFERROR(INDEX(UNSPSCDes,MATCH(INDIRECT(ADDRESS(ROW(),COLUMN()-1,4)),UNSPSCCode,0)),"")</f>
        <v>Cubetas para hielo</v>
      </c>
      <c r="C1092" s="59" t="s">
        <v>80</v>
      </c>
      <c r="D1092" s="60">
        <v>1.73</v>
      </c>
      <c r="E1092" s="61">
        <v>450.0</v>
      </c>
      <c r="F1092" s="62">
        <f t="shared" si="60"/>
        <v>778.5</v>
      </c>
      <c r="G1092" s="46"/>
      <c r="H1092" s="46"/>
      <c r="I1092" s="46"/>
      <c r="J1092" s="46"/>
      <c r="K1092" s="46"/>
      <c r="L1092" s="46"/>
      <c r="M1092" s="46"/>
      <c r="N1092" s="46"/>
      <c r="O1092" s="46"/>
      <c r="P1092" s="46"/>
      <c r="Q1092" s="46"/>
      <c r="R1092" s="46"/>
      <c r="S1092" s="46"/>
      <c r="T1092" s="46"/>
      <c r="U1092" s="46"/>
      <c r="V1092" s="46"/>
      <c r="W1092" s="46"/>
      <c r="X1092" s="46"/>
      <c r="Y1092" s="46"/>
      <c r="Z1092" s="46"/>
    </row>
    <row r="1093" ht="14.25" customHeight="1">
      <c r="A1093" s="57"/>
      <c r="B1093" s="58"/>
      <c r="C1093" s="59"/>
      <c r="D1093" s="60"/>
      <c r="E1093" s="61" t="s">
        <v>84</v>
      </c>
      <c r="F1093" s="62">
        <f>SUM(F1085:F1092)</f>
        <v>6250</v>
      </c>
      <c r="G1093" s="46"/>
      <c r="H1093" s="46" t="str">
        <f>C1078</f>
        <v>Bienes</v>
      </c>
      <c r="I1093" s="46" t="str">
        <f>E1078</f>
        <v>Sí</v>
      </c>
      <c r="J1093" s="46" t="str">
        <f>D1078</f>
        <v>Compras Menores</v>
      </c>
      <c r="K1093" s="46"/>
      <c r="L1093" s="46"/>
      <c r="M1093" s="46"/>
      <c r="N1093" s="46"/>
      <c r="O1093" s="46"/>
      <c r="P1093" s="46"/>
      <c r="Q1093" s="46"/>
      <c r="R1093" s="46"/>
      <c r="S1093" s="46"/>
      <c r="T1093" s="46"/>
      <c r="U1093" s="46"/>
      <c r="V1093" s="46"/>
      <c r="W1093" s="46"/>
      <c r="X1093" s="46"/>
      <c r="Y1093" s="46"/>
      <c r="Z1093" s="46"/>
    </row>
    <row r="1094" ht="14.25" customHeight="1">
      <c r="A1094" s="46"/>
      <c r="B1094" s="46"/>
      <c r="C1094" s="46"/>
      <c r="D1094" s="46"/>
      <c r="E1094" s="46"/>
      <c r="F1094" s="46"/>
      <c r="G1094" s="46"/>
      <c r="H1094" s="46"/>
      <c r="I1094" s="46"/>
      <c r="J1094" s="46"/>
      <c r="K1094" s="46"/>
      <c r="L1094" s="46"/>
      <c r="M1094" s="46"/>
      <c r="N1094" s="46"/>
      <c r="O1094" s="46"/>
      <c r="P1094" s="46"/>
      <c r="Q1094" s="46"/>
      <c r="R1094" s="46"/>
      <c r="S1094" s="46"/>
      <c r="T1094" s="46"/>
      <c r="U1094" s="46"/>
      <c r="V1094" s="46"/>
      <c r="W1094" s="46"/>
      <c r="X1094" s="46"/>
      <c r="Y1094" s="46"/>
      <c r="Z1094" s="46"/>
    </row>
    <row r="1095" ht="14.25" customHeight="1">
      <c r="A1095" s="47" t="s">
        <v>50</v>
      </c>
      <c r="B1095" s="47" t="s">
        <v>51</v>
      </c>
      <c r="C1095" s="47" t="s">
        <v>52</v>
      </c>
      <c r="D1095" s="47" t="s">
        <v>53</v>
      </c>
      <c r="E1095" s="47" t="s">
        <v>54</v>
      </c>
      <c r="F1095" s="47" t="s">
        <v>55</v>
      </c>
      <c r="G1095" s="46"/>
      <c r="H1095" s="46"/>
      <c r="I1095" s="46"/>
      <c r="J1095" s="46"/>
      <c r="K1095" s="46"/>
      <c r="L1095" s="46"/>
      <c r="M1095" s="46"/>
      <c r="N1095" s="46"/>
      <c r="O1095" s="46"/>
      <c r="P1095" s="46"/>
      <c r="Q1095" s="46"/>
      <c r="R1095" s="46"/>
      <c r="S1095" s="46"/>
      <c r="T1095" s="46"/>
      <c r="U1095" s="46"/>
      <c r="V1095" s="46"/>
      <c r="W1095" s="46"/>
      <c r="X1095" s="46"/>
      <c r="Y1095" s="46"/>
      <c r="Z1095" s="46"/>
    </row>
    <row r="1096" ht="14.25" customHeight="1">
      <c r="A1096" s="48" t="s">
        <v>214</v>
      </c>
      <c r="B1096" s="48" t="s">
        <v>215</v>
      </c>
      <c r="C1096" s="48" t="s">
        <v>58</v>
      </c>
      <c r="D1096" s="48" t="s">
        <v>59</v>
      </c>
      <c r="E1096" s="48" t="s">
        <v>94</v>
      </c>
      <c r="F1096" s="49"/>
      <c r="G1096" s="46"/>
      <c r="H1096" s="46"/>
      <c r="I1096" s="46"/>
      <c r="J1096" s="46"/>
      <c r="K1096" s="46"/>
      <c r="L1096" s="46"/>
      <c r="M1096" s="46"/>
      <c r="N1096" s="46"/>
      <c r="O1096" s="46"/>
      <c r="P1096" s="46"/>
      <c r="Q1096" s="46"/>
      <c r="R1096" s="46"/>
      <c r="S1096" s="46"/>
      <c r="T1096" s="46"/>
      <c r="U1096" s="46"/>
      <c r="V1096" s="46"/>
      <c r="W1096" s="46"/>
      <c r="X1096" s="46"/>
      <c r="Y1096" s="46"/>
      <c r="Z1096" s="46"/>
    </row>
    <row r="1097" ht="14.25" customHeight="1">
      <c r="A1097" s="50" t="s">
        <v>61</v>
      </c>
      <c r="B1097" s="51" t="s">
        <v>62</v>
      </c>
      <c r="C1097" s="52">
        <v>46063.0</v>
      </c>
      <c r="D1097" s="50" t="s">
        <v>63</v>
      </c>
      <c r="E1097" s="51" t="s">
        <v>64</v>
      </c>
      <c r="F1097" s="53" t="s">
        <v>65</v>
      </c>
      <c r="G1097" s="46"/>
      <c r="H1097" s="46"/>
      <c r="I1097" s="46"/>
      <c r="J1097" s="46"/>
      <c r="K1097" s="46"/>
      <c r="L1097" s="46"/>
      <c r="M1097" s="46"/>
      <c r="N1097" s="46"/>
      <c r="O1097" s="46"/>
      <c r="P1097" s="46"/>
      <c r="Q1097" s="46"/>
      <c r="R1097" s="46"/>
      <c r="S1097" s="46"/>
      <c r="T1097" s="46"/>
      <c r="U1097" s="46"/>
      <c r="V1097" s="46"/>
      <c r="W1097" s="46"/>
      <c r="X1097" s="46"/>
      <c r="Y1097" s="46"/>
      <c r="Z1097" s="46"/>
    </row>
    <row r="1098" ht="14.25" customHeight="1">
      <c r="A1098" s="54"/>
      <c r="B1098" s="51" t="s">
        <v>66</v>
      </c>
      <c r="C1098" s="49">
        <f>IF(C1097="","",IF(AND(MONTH(C1097)&gt;=1,MONTH(C1097)&lt;=3),1,IF(AND(MONTH(C1097)&gt;=4,MONTH(C1097)&lt;=6),2,IF(AND(MONTH(C1097)&gt;=7,MONTH(C1097)&lt;=9),3,4))))</f>
        <v>1</v>
      </c>
      <c r="D1098" s="54"/>
      <c r="E1098" s="51" t="s">
        <v>67</v>
      </c>
      <c r="F1098" s="53" t="s">
        <v>68</v>
      </c>
      <c r="G1098" s="46"/>
      <c r="H1098" s="46"/>
      <c r="I1098" s="46"/>
      <c r="J1098" s="46"/>
      <c r="K1098" s="46"/>
      <c r="L1098" s="46"/>
      <c r="M1098" s="46"/>
      <c r="N1098" s="46"/>
      <c r="O1098" s="46"/>
      <c r="P1098" s="46"/>
      <c r="Q1098" s="46"/>
      <c r="R1098" s="46"/>
      <c r="S1098" s="46"/>
      <c r="T1098" s="46"/>
      <c r="U1098" s="46"/>
      <c r="V1098" s="46"/>
      <c r="W1098" s="46"/>
      <c r="X1098" s="46"/>
      <c r="Y1098" s="46"/>
      <c r="Z1098" s="46"/>
    </row>
    <row r="1099" ht="14.25" customHeight="1">
      <c r="A1099" s="54"/>
      <c r="B1099" s="51" t="s">
        <v>69</v>
      </c>
      <c r="C1099" s="52">
        <v>46073.0</v>
      </c>
      <c r="D1099" s="54"/>
      <c r="E1099" s="51" t="s">
        <v>70</v>
      </c>
      <c r="F1099" s="53" t="s">
        <v>71</v>
      </c>
      <c r="G1099" s="46"/>
      <c r="H1099" s="46"/>
      <c r="I1099" s="46"/>
      <c r="J1099" s="46"/>
      <c r="K1099" s="46"/>
      <c r="L1099" s="46"/>
      <c r="M1099" s="46"/>
      <c r="N1099" s="46"/>
      <c r="O1099" s="46"/>
      <c r="P1099" s="46"/>
      <c r="Q1099" s="46"/>
      <c r="R1099" s="46"/>
      <c r="S1099" s="46"/>
      <c r="T1099" s="46"/>
      <c r="U1099" s="46"/>
      <c r="V1099" s="46"/>
      <c r="W1099" s="46"/>
      <c r="X1099" s="46"/>
      <c r="Y1099" s="46"/>
      <c r="Z1099" s="46"/>
    </row>
    <row r="1100" ht="14.25" customHeight="1">
      <c r="A1100" s="55"/>
      <c r="B1100" s="51" t="s">
        <v>66</v>
      </c>
      <c r="C1100" s="49">
        <f>IF(C1099="","",IF(AND(MONTH(C1099)&gt;=1,MONTH(C1099)&lt;=3),1,IF(AND(MONTH(C1099)&gt;=4,MONTH(C1099)&lt;=6),2,IF(AND(MONTH(C1099)&gt;=7,MONTH(C1099)&lt;=9),3,4))))</f>
        <v>1</v>
      </c>
      <c r="D1100" s="55"/>
      <c r="E1100" s="51" t="s">
        <v>72</v>
      </c>
      <c r="F1100" s="53" t="s">
        <v>73</v>
      </c>
      <c r="G1100" s="46"/>
      <c r="H1100" s="46"/>
      <c r="I1100" s="46"/>
      <c r="J1100" s="46"/>
      <c r="K1100" s="46"/>
      <c r="L1100" s="46"/>
      <c r="M1100" s="46"/>
      <c r="N1100" s="46"/>
      <c r="O1100" s="46"/>
      <c r="P1100" s="46"/>
      <c r="Q1100" s="46"/>
      <c r="R1100" s="46"/>
      <c r="S1100" s="46"/>
      <c r="T1100" s="46"/>
      <c r="U1100" s="46"/>
      <c r="V1100" s="46"/>
      <c r="W1100" s="46"/>
      <c r="X1100" s="46"/>
      <c r="Y1100" s="46"/>
      <c r="Z1100" s="46"/>
    </row>
    <row r="1101" ht="14.25" customHeight="1">
      <c r="A1101" s="46"/>
      <c r="B1101" s="46"/>
      <c r="C1101" s="46"/>
      <c r="D1101" s="46"/>
      <c r="E1101" s="46"/>
      <c r="F1101" s="46"/>
      <c r="G1101" s="46"/>
      <c r="H1101" s="46"/>
      <c r="I1101" s="46"/>
      <c r="J1101" s="46"/>
      <c r="K1101" s="46"/>
      <c r="L1101" s="46"/>
      <c r="M1101" s="46"/>
      <c r="N1101" s="46"/>
      <c r="O1101" s="46"/>
      <c r="P1101" s="46"/>
      <c r="Q1101" s="46"/>
      <c r="R1101" s="46"/>
      <c r="S1101" s="46"/>
      <c r="T1101" s="46"/>
      <c r="U1101" s="46"/>
      <c r="V1101" s="46"/>
      <c r="W1101" s="46"/>
      <c r="X1101" s="46"/>
      <c r="Y1101" s="46"/>
      <c r="Z1101" s="46"/>
    </row>
    <row r="1102" ht="14.25" customHeight="1">
      <c r="A1102" s="56" t="s">
        <v>74</v>
      </c>
      <c r="B1102" s="56" t="s">
        <v>75</v>
      </c>
      <c r="C1102" s="56" t="s">
        <v>76</v>
      </c>
      <c r="D1102" s="56" t="s">
        <v>77</v>
      </c>
      <c r="E1102" s="56" t="s">
        <v>78</v>
      </c>
      <c r="F1102" s="56" t="s">
        <v>79</v>
      </c>
      <c r="G1102" s="46"/>
      <c r="H1102" s="46"/>
      <c r="I1102" s="46"/>
      <c r="J1102" s="46"/>
      <c r="K1102" s="46"/>
      <c r="L1102" s="46"/>
      <c r="M1102" s="46"/>
      <c r="N1102" s="46"/>
      <c r="O1102" s="46"/>
      <c r="P1102" s="46"/>
      <c r="Q1102" s="46"/>
      <c r="R1102" s="46"/>
      <c r="S1102" s="46"/>
      <c r="T1102" s="46"/>
      <c r="U1102" s="46"/>
      <c r="V1102" s="46"/>
      <c r="W1102" s="46"/>
      <c r="X1102" s="46"/>
      <c r="Y1102" s="46"/>
      <c r="Z1102" s="46"/>
    </row>
    <row r="1103" ht="14.25" customHeight="1">
      <c r="A1103" s="57">
        <v>4.7121701E7</v>
      </c>
      <c r="B1103" s="58" t="str">
        <f t="array" ref="B1103">IFERROR(INDEX(UNSPSCDes,MATCH(INDIRECT(ADDRESS(ROW(),COLUMN()-1,4)),UNSPSCCode,0)),"")</f>
        <v>Bolsas de basura</v>
      </c>
      <c r="C1103" s="59" t="s">
        <v>155</v>
      </c>
      <c r="D1103" s="60">
        <v>24.92</v>
      </c>
      <c r="E1103" s="61">
        <v>250.0</v>
      </c>
      <c r="F1103" s="62">
        <f t="shared" ref="F1103:F1110" si="61">INDIRECT(ADDRESS(ROW(),COLUMN()-2,4))*INDIRECT(ADDRESS(ROW(),COLUMN()-1,4))</f>
        <v>6230</v>
      </c>
      <c r="G1103" s="46"/>
      <c r="H1103" s="46"/>
      <c r="I1103" s="46"/>
      <c r="J1103" s="46"/>
      <c r="K1103" s="46"/>
      <c r="L1103" s="46"/>
      <c r="M1103" s="46"/>
      <c r="N1103" s="46"/>
      <c r="O1103" s="46"/>
      <c r="P1103" s="46"/>
      <c r="Q1103" s="46"/>
      <c r="R1103" s="46"/>
      <c r="S1103" s="46"/>
      <c r="T1103" s="46"/>
      <c r="U1103" s="46"/>
      <c r="V1103" s="46"/>
      <c r="W1103" s="46"/>
      <c r="X1103" s="46"/>
      <c r="Y1103" s="46"/>
      <c r="Z1103" s="46"/>
    </row>
    <row r="1104" ht="14.25" customHeight="1">
      <c r="A1104" s="57">
        <v>4.4121701E7</v>
      </c>
      <c r="B1104" s="58" t="str">
        <f t="array" ref="B1104">IFERROR(INDEX(UNSPSCDes,MATCH(INDIRECT(ADDRESS(ROW(),COLUMN()-1,4)),UNSPSCCode,0)),"")</f>
        <v>Bolígrafos</v>
      </c>
      <c r="C1104" s="59" t="s">
        <v>188</v>
      </c>
      <c r="D1104" s="60">
        <v>12.56</v>
      </c>
      <c r="E1104" s="61">
        <v>500.0</v>
      </c>
      <c r="F1104" s="62">
        <f t="shared" si="61"/>
        <v>6280</v>
      </c>
      <c r="G1104" s="46"/>
      <c r="H1104" s="46"/>
      <c r="I1104" s="46"/>
      <c r="J1104" s="46"/>
      <c r="K1104" s="46"/>
      <c r="L1104" s="46"/>
      <c r="M1104" s="46"/>
      <c r="N1104" s="46"/>
      <c r="O1104" s="46"/>
      <c r="P1104" s="46"/>
      <c r="Q1104" s="46"/>
      <c r="R1104" s="46"/>
      <c r="S1104" s="46"/>
      <c r="T1104" s="46"/>
      <c r="U1104" s="46"/>
      <c r="V1104" s="46"/>
      <c r="W1104" s="46"/>
      <c r="X1104" s="46"/>
      <c r="Y1104" s="46"/>
      <c r="Z1104" s="46"/>
    </row>
    <row r="1105" ht="14.25" customHeight="1">
      <c r="A1105" s="57">
        <v>1.4111507E7</v>
      </c>
      <c r="B1105" s="58" t="str">
        <f t="array" ref="B1105">IFERROR(INDEX(UNSPSCDes,MATCH(INDIRECT(ADDRESS(ROW(),COLUMN()-1,4)),UNSPSCCode,0)),"")</f>
        <v>Papel para impresora o fotocopiadora</v>
      </c>
      <c r="C1105" s="59" t="s">
        <v>189</v>
      </c>
      <c r="D1105" s="60">
        <v>17.86</v>
      </c>
      <c r="E1105" s="61">
        <v>350.0</v>
      </c>
      <c r="F1105" s="62">
        <f t="shared" si="61"/>
        <v>6251</v>
      </c>
      <c r="G1105" s="46"/>
      <c r="H1105" s="46"/>
      <c r="I1105" s="46"/>
      <c r="J1105" s="46"/>
      <c r="K1105" s="46"/>
      <c r="L1105" s="46"/>
      <c r="M1105" s="46"/>
      <c r="N1105" s="46"/>
      <c r="O1105" s="46"/>
      <c r="P1105" s="46"/>
      <c r="Q1105" s="46"/>
      <c r="R1105" s="46"/>
      <c r="S1105" s="46"/>
      <c r="T1105" s="46"/>
      <c r="U1105" s="46"/>
      <c r="V1105" s="46"/>
      <c r="W1105" s="46"/>
      <c r="X1105" s="46"/>
      <c r="Y1105" s="46"/>
      <c r="Z1105" s="46"/>
    </row>
    <row r="1106" ht="14.25" customHeight="1">
      <c r="A1106" s="57">
        <v>4.7131803E7</v>
      </c>
      <c r="B1106" s="58" t="str">
        <f t="array" ref="B1106">IFERROR(INDEX(UNSPSCDes,MATCH(INDIRECT(ADDRESS(ROW(),COLUMN()-1,4)),UNSPSCCode,0)),"")</f>
        <v>Desinfectantes para uso doméstico</v>
      </c>
      <c r="C1106" s="59" t="s">
        <v>113</v>
      </c>
      <c r="D1106" s="60">
        <v>15.63</v>
      </c>
      <c r="E1106" s="61">
        <v>400.0</v>
      </c>
      <c r="F1106" s="62">
        <f t="shared" si="61"/>
        <v>6252</v>
      </c>
      <c r="G1106" s="46"/>
      <c r="H1106" s="46"/>
      <c r="I1106" s="46"/>
      <c r="J1106" s="46"/>
      <c r="K1106" s="46"/>
      <c r="L1106" s="46"/>
      <c r="M1106" s="46"/>
      <c r="N1106" s="46"/>
      <c r="O1106" s="46"/>
      <c r="P1106" s="46"/>
      <c r="Q1106" s="46"/>
      <c r="R1106" s="46"/>
      <c r="S1106" s="46"/>
      <c r="T1106" s="46"/>
      <c r="U1106" s="46"/>
      <c r="V1106" s="46"/>
      <c r="W1106" s="46"/>
      <c r="X1106" s="46"/>
      <c r="Y1106" s="46"/>
      <c r="Z1106" s="46"/>
    </row>
    <row r="1107" ht="14.25" customHeight="1">
      <c r="A1107" s="57">
        <v>4.7131604E7</v>
      </c>
      <c r="B1107" s="58" t="str">
        <f t="array" ref="B1107">IFERROR(INDEX(UNSPSCDes,MATCH(INDIRECT(ADDRESS(ROW(),COLUMN()-1,4)),UNSPSCCode,0)),"")</f>
        <v>Escobas</v>
      </c>
      <c r="C1107" s="59" t="s">
        <v>80</v>
      </c>
      <c r="D1107" s="60">
        <v>25.0</v>
      </c>
      <c r="E1107" s="61">
        <v>250.0</v>
      </c>
      <c r="F1107" s="62">
        <f t="shared" si="61"/>
        <v>6250</v>
      </c>
      <c r="G1107" s="46"/>
      <c r="H1107" s="46"/>
      <c r="I1107" s="46"/>
      <c r="J1107" s="46"/>
      <c r="K1107" s="46"/>
      <c r="L1107" s="46"/>
      <c r="M1107" s="46"/>
      <c r="N1107" s="46"/>
      <c r="O1107" s="46"/>
      <c r="P1107" s="46"/>
      <c r="Q1107" s="46"/>
      <c r="R1107" s="46"/>
      <c r="S1107" s="46"/>
      <c r="T1107" s="46"/>
      <c r="U1107" s="46"/>
      <c r="V1107" s="46"/>
      <c r="W1107" s="46"/>
      <c r="X1107" s="46"/>
      <c r="Y1107" s="46"/>
      <c r="Z1107" s="46"/>
    </row>
    <row r="1108" ht="14.25" customHeight="1">
      <c r="A1108" s="57">
        <v>4.4122003E7</v>
      </c>
      <c r="B1108" s="58" t="str">
        <f t="array" ref="B1108">IFERROR(INDEX(UNSPSCDes,MATCH(INDIRECT(ADDRESS(ROW(),COLUMN()-1,4)),UNSPSCCode,0)),"")</f>
        <v>Carpetas</v>
      </c>
      <c r="C1108" s="59" t="s">
        <v>80</v>
      </c>
      <c r="D1108" s="60">
        <v>52.0</v>
      </c>
      <c r="E1108" s="61">
        <v>120.0</v>
      </c>
      <c r="F1108" s="62">
        <f t="shared" si="61"/>
        <v>6240</v>
      </c>
      <c r="G1108" s="46"/>
      <c r="H1108" s="46"/>
      <c r="I1108" s="46"/>
      <c r="J1108" s="46"/>
      <c r="K1108" s="46"/>
      <c r="L1108" s="46"/>
      <c r="M1108" s="46"/>
      <c r="N1108" s="46"/>
      <c r="O1108" s="46"/>
      <c r="P1108" s="46"/>
      <c r="Q1108" s="46"/>
      <c r="R1108" s="46"/>
      <c r="S1108" s="46"/>
      <c r="T1108" s="46"/>
      <c r="U1108" s="46"/>
      <c r="V1108" s="46"/>
      <c r="W1108" s="46"/>
      <c r="X1108" s="46"/>
      <c r="Y1108" s="46"/>
      <c r="Z1108" s="46"/>
    </row>
    <row r="1109" ht="14.25" customHeight="1">
      <c r="A1109" s="57">
        <v>2.410151E7</v>
      </c>
      <c r="B1109" s="58" t="str">
        <f t="array" ref="B1109">IFERROR(INDEX(UNSPSCDes,MATCH(INDIRECT(ADDRESS(ROW(),COLUMN()-1,4)),UNSPSCCode,0)),"")</f>
        <v>Contenedor de basura plástico</v>
      </c>
      <c r="C1109" s="59" t="s">
        <v>80</v>
      </c>
      <c r="D1109" s="60">
        <v>3.13</v>
      </c>
      <c r="E1109" s="61">
        <v>2000.0</v>
      </c>
      <c r="F1109" s="62">
        <f t="shared" si="61"/>
        <v>6260</v>
      </c>
      <c r="G1109" s="46"/>
      <c r="H1109" s="46"/>
      <c r="I1109" s="46"/>
      <c r="J1109" s="46"/>
      <c r="K1109" s="46"/>
      <c r="L1109" s="46"/>
      <c r="M1109" s="46"/>
      <c r="N1109" s="46"/>
      <c r="O1109" s="46"/>
      <c r="P1109" s="46"/>
      <c r="Q1109" s="46"/>
      <c r="R1109" s="46"/>
      <c r="S1109" s="46"/>
      <c r="T1109" s="46"/>
      <c r="U1109" s="46"/>
      <c r="V1109" s="46"/>
      <c r="W1109" s="46"/>
      <c r="X1109" s="46"/>
      <c r="Y1109" s="46"/>
      <c r="Z1109" s="46"/>
    </row>
    <row r="1110" ht="14.25" customHeight="1">
      <c r="A1110" s="57">
        <v>4.7131611E7</v>
      </c>
      <c r="B1110" s="58" t="str">
        <f t="array" ref="B1110">IFERROR(INDEX(UNSPSCDes,MATCH(INDIRECT(ADDRESS(ROW(),COLUMN()-1,4)),UNSPSCCode,0)),"")</f>
        <v>Recogedor de basura</v>
      </c>
      <c r="C1110" s="59" t="s">
        <v>80</v>
      </c>
      <c r="D1110" s="60">
        <v>20.79</v>
      </c>
      <c r="E1110" s="61">
        <v>300.0</v>
      </c>
      <c r="F1110" s="62">
        <f t="shared" si="61"/>
        <v>6237</v>
      </c>
      <c r="G1110" s="46"/>
      <c r="H1110" s="46"/>
      <c r="I1110" s="46"/>
      <c r="J1110" s="46"/>
      <c r="K1110" s="46"/>
      <c r="L1110" s="46"/>
      <c r="M1110" s="46"/>
      <c r="N1110" s="46"/>
      <c r="O1110" s="46"/>
      <c r="P1110" s="46"/>
      <c r="Q1110" s="46"/>
      <c r="R1110" s="46"/>
      <c r="S1110" s="46"/>
      <c r="T1110" s="46"/>
      <c r="U1110" s="46"/>
      <c r="V1110" s="46"/>
      <c r="W1110" s="46"/>
      <c r="X1110" s="46"/>
      <c r="Y1110" s="46"/>
      <c r="Z1110" s="46"/>
    </row>
    <row r="1111" ht="14.25" customHeight="1">
      <c r="A1111" s="57"/>
      <c r="B1111" s="58"/>
      <c r="C1111" s="59"/>
      <c r="D1111" s="60"/>
      <c r="E1111" s="61" t="s">
        <v>84</v>
      </c>
      <c r="F1111" s="62">
        <f>SUM(F1103:F1110)</f>
        <v>50000</v>
      </c>
      <c r="G1111" s="46"/>
      <c r="H1111" s="46" t="str">
        <f>C1096</f>
        <v>Bienes</v>
      </c>
      <c r="I1111" s="46" t="str">
        <f>E1096</f>
        <v>Sí</v>
      </c>
      <c r="J1111" s="46" t="str">
        <f>D1096</f>
        <v>Compras Menores</v>
      </c>
      <c r="K1111" s="46"/>
      <c r="L1111" s="46"/>
      <c r="M1111" s="46"/>
      <c r="N1111" s="46"/>
      <c r="O1111" s="46"/>
      <c r="P1111" s="46"/>
      <c r="Q1111" s="46"/>
      <c r="R1111" s="46"/>
      <c r="S1111" s="46"/>
      <c r="T1111" s="46"/>
      <c r="U1111" s="46"/>
      <c r="V1111" s="46"/>
      <c r="W1111" s="46"/>
      <c r="X1111" s="46"/>
      <c r="Y1111" s="46"/>
      <c r="Z1111" s="46"/>
    </row>
    <row r="1112" ht="14.25" customHeight="1">
      <c r="A1112" s="46"/>
      <c r="B1112" s="46"/>
      <c r="C1112" s="46"/>
      <c r="D1112" s="46"/>
      <c r="E1112" s="46"/>
      <c r="F1112" s="46"/>
      <c r="G1112" s="46"/>
      <c r="H1112" s="46"/>
      <c r="I1112" s="46"/>
      <c r="J1112" s="46"/>
      <c r="K1112" s="46"/>
      <c r="L1112" s="46"/>
      <c r="M1112" s="46"/>
      <c r="N1112" s="46"/>
      <c r="O1112" s="46"/>
      <c r="P1112" s="46"/>
      <c r="Q1112" s="46"/>
      <c r="R1112" s="46"/>
      <c r="S1112" s="46"/>
      <c r="T1112" s="46"/>
      <c r="U1112" s="46"/>
      <c r="V1112" s="46"/>
      <c r="W1112" s="46"/>
      <c r="X1112" s="46"/>
      <c r="Y1112" s="46"/>
      <c r="Z1112" s="46"/>
    </row>
    <row r="1113" ht="14.25" customHeight="1">
      <c r="A1113" s="47" t="s">
        <v>50</v>
      </c>
      <c r="B1113" s="47" t="s">
        <v>51</v>
      </c>
      <c r="C1113" s="47" t="s">
        <v>52</v>
      </c>
      <c r="D1113" s="47" t="s">
        <v>53</v>
      </c>
      <c r="E1113" s="47" t="s">
        <v>54</v>
      </c>
      <c r="F1113" s="47" t="s">
        <v>55</v>
      </c>
      <c r="G1113" s="46"/>
      <c r="H1113" s="46"/>
      <c r="I1113" s="46"/>
      <c r="J1113" s="46"/>
      <c r="K1113" s="46"/>
      <c r="L1113" s="46"/>
      <c r="M1113" s="46"/>
      <c r="N1113" s="46"/>
      <c r="O1113" s="46"/>
      <c r="P1113" s="46"/>
      <c r="Q1113" s="46"/>
      <c r="R1113" s="46"/>
      <c r="S1113" s="46"/>
      <c r="T1113" s="46"/>
      <c r="U1113" s="46"/>
      <c r="V1113" s="46"/>
      <c r="W1113" s="46"/>
      <c r="X1113" s="46"/>
      <c r="Y1113" s="46"/>
      <c r="Z1113" s="46"/>
    </row>
    <row r="1114" ht="14.25" customHeight="1">
      <c r="A1114" s="48" t="s">
        <v>216</v>
      </c>
      <c r="B1114" s="48" t="s">
        <v>217</v>
      </c>
      <c r="C1114" s="48" t="s">
        <v>58</v>
      </c>
      <c r="D1114" s="48" t="s">
        <v>59</v>
      </c>
      <c r="E1114" s="48" t="s">
        <v>94</v>
      </c>
      <c r="F1114" s="49"/>
      <c r="G1114" s="46"/>
      <c r="H1114" s="46"/>
      <c r="I1114" s="46"/>
      <c r="J1114" s="46"/>
      <c r="K1114" s="46"/>
      <c r="L1114" s="46"/>
      <c r="M1114" s="46"/>
      <c r="N1114" s="46"/>
      <c r="O1114" s="46"/>
      <c r="P1114" s="46"/>
      <c r="Q1114" s="46"/>
      <c r="R1114" s="46"/>
      <c r="S1114" s="46"/>
      <c r="T1114" s="46"/>
      <c r="U1114" s="46"/>
      <c r="V1114" s="46"/>
      <c r="W1114" s="46"/>
      <c r="X1114" s="46"/>
      <c r="Y1114" s="46"/>
      <c r="Z1114" s="46"/>
    </row>
    <row r="1115" ht="14.25" customHeight="1">
      <c r="A1115" s="50" t="s">
        <v>61</v>
      </c>
      <c r="B1115" s="51" t="s">
        <v>62</v>
      </c>
      <c r="C1115" s="52">
        <v>46122.0</v>
      </c>
      <c r="D1115" s="50" t="s">
        <v>63</v>
      </c>
      <c r="E1115" s="51" t="s">
        <v>64</v>
      </c>
      <c r="F1115" s="53" t="s">
        <v>65</v>
      </c>
      <c r="G1115" s="46"/>
      <c r="H1115" s="46"/>
      <c r="I1115" s="46"/>
      <c r="J1115" s="46"/>
      <c r="K1115" s="46"/>
      <c r="L1115" s="46"/>
      <c r="M1115" s="46"/>
      <c r="N1115" s="46"/>
      <c r="O1115" s="46"/>
      <c r="P1115" s="46"/>
      <c r="Q1115" s="46"/>
      <c r="R1115" s="46"/>
      <c r="S1115" s="46"/>
      <c r="T1115" s="46"/>
      <c r="U1115" s="46"/>
      <c r="V1115" s="46"/>
      <c r="W1115" s="46"/>
      <c r="X1115" s="46"/>
      <c r="Y1115" s="46"/>
      <c r="Z1115" s="46"/>
    </row>
    <row r="1116" ht="14.25" customHeight="1">
      <c r="A1116" s="54"/>
      <c r="B1116" s="51" t="s">
        <v>66</v>
      </c>
      <c r="C1116" s="49">
        <f>IF(C1115="","",IF(AND(MONTH(C1115)&gt;=1,MONTH(C1115)&lt;=3),1,IF(AND(MONTH(C1115)&gt;=4,MONTH(C1115)&lt;=6),2,IF(AND(MONTH(C1115)&gt;=7,MONTH(C1115)&lt;=9),3,4))))</f>
        <v>2</v>
      </c>
      <c r="D1116" s="54"/>
      <c r="E1116" s="51" t="s">
        <v>67</v>
      </c>
      <c r="F1116" s="53" t="s">
        <v>68</v>
      </c>
      <c r="G1116" s="46"/>
      <c r="H1116" s="46"/>
      <c r="I1116" s="46"/>
      <c r="J1116" s="46"/>
      <c r="K1116" s="46"/>
      <c r="L1116" s="46"/>
      <c r="M1116" s="46"/>
      <c r="N1116" s="46"/>
      <c r="O1116" s="46"/>
      <c r="P1116" s="46"/>
      <c r="Q1116" s="46"/>
      <c r="R1116" s="46"/>
      <c r="S1116" s="46"/>
      <c r="T1116" s="46"/>
      <c r="U1116" s="46"/>
      <c r="V1116" s="46"/>
      <c r="W1116" s="46"/>
      <c r="X1116" s="46"/>
      <c r="Y1116" s="46"/>
      <c r="Z1116" s="46"/>
    </row>
    <row r="1117" ht="14.25" customHeight="1">
      <c r="A1117" s="54"/>
      <c r="B1117" s="51" t="s">
        <v>69</v>
      </c>
      <c r="C1117" s="52">
        <v>46132.0</v>
      </c>
      <c r="D1117" s="54"/>
      <c r="E1117" s="51" t="s">
        <v>70</v>
      </c>
      <c r="F1117" s="53" t="s">
        <v>71</v>
      </c>
      <c r="G1117" s="46"/>
      <c r="H1117" s="46"/>
      <c r="I1117" s="46"/>
      <c r="J1117" s="46"/>
      <c r="K1117" s="46"/>
      <c r="L1117" s="46"/>
      <c r="M1117" s="46"/>
      <c r="N1117" s="46"/>
      <c r="O1117" s="46"/>
      <c r="P1117" s="46"/>
      <c r="Q1117" s="46"/>
      <c r="R1117" s="46"/>
      <c r="S1117" s="46"/>
      <c r="T1117" s="46"/>
      <c r="U1117" s="46"/>
      <c r="V1117" s="46"/>
      <c r="W1117" s="46"/>
      <c r="X1117" s="46"/>
      <c r="Y1117" s="46"/>
      <c r="Z1117" s="46"/>
    </row>
    <row r="1118" ht="14.25" customHeight="1">
      <c r="A1118" s="55"/>
      <c r="B1118" s="51" t="s">
        <v>66</v>
      </c>
      <c r="C1118" s="49">
        <f>IF(C1117="","",IF(AND(MONTH(C1117)&gt;=1,MONTH(C1117)&lt;=3),1,IF(AND(MONTH(C1117)&gt;=4,MONTH(C1117)&lt;=6),2,IF(AND(MONTH(C1117)&gt;=7,MONTH(C1117)&lt;=9),3,4))))</f>
        <v>2</v>
      </c>
      <c r="D1118" s="55"/>
      <c r="E1118" s="51" t="s">
        <v>72</v>
      </c>
      <c r="F1118" s="53" t="s">
        <v>73</v>
      </c>
      <c r="G1118" s="46"/>
      <c r="H1118" s="46"/>
      <c r="I1118" s="46"/>
      <c r="J1118" s="46"/>
      <c r="K1118" s="46"/>
      <c r="L1118" s="46"/>
      <c r="M1118" s="46"/>
      <c r="N1118" s="46"/>
      <c r="O1118" s="46"/>
      <c r="P1118" s="46"/>
      <c r="Q1118" s="46"/>
      <c r="R1118" s="46"/>
      <c r="S1118" s="46"/>
      <c r="T1118" s="46"/>
      <c r="U1118" s="46"/>
      <c r="V1118" s="46"/>
      <c r="W1118" s="46"/>
      <c r="X1118" s="46"/>
      <c r="Y1118" s="46"/>
      <c r="Z1118" s="46"/>
    </row>
    <row r="1119" ht="14.25" customHeight="1">
      <c r="A1119" s="46"/>
      <c r="B1119" s="46"/>
      <c r="C1119" s="46"/>
      <c r="D1119" s="46"/>
      <c r="E1119" s="46"/>
      <c r="F1119" s="46"/>
      <c r="G1119" s="46"/>
      <c r="H1119" s="46"/>
      <c r="I1119" s="46"/>
      <c r="J1119" s="46"/>
      <c r="K1119" s="46"/>
      <c r="L1119" s="46"/>
      <c r="M1119" s="46"/>
      <c r="N1119" s="46"/>
      <c r="O1119" s="46"/>
      <c r="P1119" s="46"/>
      <c r="Q1119" s="46"/>
      <c r="R1119" s="46"/>
      <c r="S1119" s="46"/>
      <c r="T1119" s="46"/>
      <c r="U1119" s="46"/>
      <c r="V1119" s="46"/>
      <c r="W1119" s="46"/>
      <c r="X1119" s="46"/>
      <c r="Y1119" s="46"/>
      <c r="Z1119" s="46"/>
    </row>
    <row r="1120" ht="14.25" customHeight="1">
      <c r="A1120" s="56" t="s">
        <v>74</v>
      </c>
      <c r="B1120" s="56" t="s">
        <v>75</v>
      </c>
      <c r="C1120" s="56" t="s">
        <v>76</v>
      </c>
      <c r="D1120" s="56" t="s">
        <v>77</v>
      </c>
      <c r="E1120" s="56" t="s">
        <v>78</v>
      </c>
      <c r="F1120" s="56" t="s">
        <v>79</v>
      </c>
      <c r="G1120" s="46"/>
      <c r="H1120" s="46"/>
      <c r="I1120" s="46"/>
      <c r="J1120" s="46"/>
      <c r="K1120" s="46"/>
      <c r="L1120" s="46"/>
      <c r="M1120" s="46"/>
      <c r="N1120" s="46"/>
      <c r="O1120" s="46"/>
      <c r="P1120" s="46"/>
      <c r="Q1120" s="46"/>
      <c r="R1120" s="46"/>
      <c r="S1120" s="46"/>
      <c r="T1120" s="46"/>
      <c r="U1120" s="46"/>
      <c r="V1120" s="46"/>
      <c r="W1120" s="46"/>
      <c r="X1120" s="46"/>
      <c r="Y1120" s="46"/>
      <c r="Z1120" s="46"/>
    </row>
    <row r="1121" ht="14.25" customHeight="1">
      <c r="A1121" s="57">
        <v>4.7121701E7</v>
      </c>
      <c r="B1121" s="58" t="str">
        <f t="array" ref="B1121">IFERROR(INDEX(UNSPSCDes,MATCH(INDIRECT(ADDRESS(ROW(),COLUMN()-1,4)),UNSPSCCode,0)),"")</f>
        <v>Bolsas de basura</v>
      </c>
      <c r="C1121" s="59" t="s">
        <v>155</v>
      </c>
      <c r="D1121" s="60">
        <v>24.92</v>
      </c>
      <c r="E1121" s="61">
        <v>250.0</v>
      </c>
      <c r="F1121" s="62">
        <f t="shared" ref="F1121:F1128" si="62">INDIRECT(ADDRESS(ROW(),COLUMN()-2,4))*INDIRECT(ADDRESS(ROW(),COLUMN()-1,4))</f>
        <v>6230</v>
      </c>
      <c r="G1121" s="46"/>
      <c r="H1121" s="46"/>
      <c r="I1121" s="46"/>
      <c r="J1121" s="46"/>
      <c r="K1121" s="46"/>
      <c r="L1121" s="46"/>
      <c r="M1121" s="46"/>
      <c r="N1121" s="46"/>
      <c r="O1121" s="46"/>
      <c r="P1121" s="46"/>
      <c r="Q1121" s="46"/>
      <c r="R1121" s="46"/>
      <c r="S1121" s="46"/>
      <c r="T1121" s="46"/>
      <c r="U1121" s="46"/>
      <c r="V1121" s="46"/>
      <c r="W1121" s="46"/>
      <c r="X1121" s="46"/>
      <c r="Y1121" s="46"/>
      <c r="Z1121" s="46"/>
    </row>
    <row r="1122" ht="14.25" customHeight="1">
      <c r="A1122" s="57">
        <v>4.4121701E7</v>
      </c>
      <c r="B1122" s="58" t="str">
        <f t="array" ref="B1122">IFERROR(INDEX(UNSPSCDes,MATCH(INDIRECT(ADDRESS(ROW(),COLUMN()-1,4)),UNSPSCCode,0)),"")</f>
        <v>Bolígrafos</v>
      </c>
      <c r="C1122" s="59" t="s">
        <v>188</v>
      </c>
      <c r="D1122" s="60">
        <v>12.56</v>
      </c>
      <c r="E1122" s="61">
        <v>500.0</v>
      </c>
      <c r="F1122" s="62">
        <f t="shared" si="62"/>
        <v>6280</v>
      </c>
      <c r="G1122" s="46"/>
      <c r="H1122" s="46"/>
      <c r="I1122" s="46"/>
      <c r="J1122" s="46"/>
      <c r="K1122" s="46"/>
      <c r="L1122" s="46"/>
      <c r="M1122" s="46"/>
      <c r="N1122" s="46"/>
      <c r="O1122" s="46"/>
      <c r="P1122" s="46"/>
      <c r="Q1122" s="46"/>
      <c r="R1122" s="46"/>
      <c r="S1122" s="46"/>
      <c r="T1122" s="46"/>
      <c r="U1122" s="46"/>
      <c r="V1122" s="46"/>
      <c r="W1122" s="46"/>
      <c r="X1122" s="46"/>
      <c r="Y1122" s="46"/>
      <c r="Z1122" s="46"/>
    </row>
    <row r="1123" ht="14.25" customHeight="1">
      <c r="A1123" s="57">
        <v>1.4111507E7</v>
      </c>
      <c r="B1123" s="58" t="str">
        <f t="array" ref="B1123">IFERROR(INDEX(UNSPSCDes,MATCH(INDIRECT(ADDRESS(ROW(),COLUMN()-1,4)),UNSPSCCode,0)),"")</f>
        <v>Papel para impresora o fotocopiadora</v>
      </c>
      <c r="C1123" s="59" t="s">
        <v>189</v>
      </c>
      <c r="D1123" s="60">
        <v>17.86</v>
      </c>
      <c r="E1123" s="61">
        <v>350.0</v>
      </c>
      <c r="F1123" s="62">
        <f t="shared" si="62"/>
        <v>6251</v>
      </c>
      <c r="G1123" s="46"/>
      <c r="H1123" s="46"/>
      <c r="I1123" s="46"/>
      <c r="J1123" s="46"/>
      <c r="K1123" s="46"/>
      <c r="L1123" s="46"/>
      <c r="M1123" s="46"/>
      <c r="N1123" s="46"/>
      <c r="O1123" s="46"/>
      <c r="P1123" s="46"/>
      <c r="Q1123" s="46"/>
      <c r="R1123" s="46"/>
      <c r="S1123" s="46"/>
      <c r="T1123" s="46"/>
      <c r="U1123" s="46"/>
      <c r="V1123" s="46"/>
      <c r="W1123" s="46"/>
      <c r="X1123" s="46"/>
      <c r="Y1123" s="46"/>
      <c r="Z1123" s="46"/>
    </row>
    <row r="1124" ht="14.25" customHeight="1">
      <c r="A1124" s="57">
        <v>4.7131803E7</v>
      </c>
      <c r="B1124" s="58" t="str">
        <f t="array" ref="B1124">IFERROR(INDEX(UNSPSCDes,MATCH(INDIRECT(ADDRESS(ROW(),COLUMN()-1,4)),UNSPSCCode,0)),"")</f>
        <v>Desinfectantes para uso doméstico</v>
      </c>
      <c r="C1124" s="59" t="s">
        <v>113</v>
      </c>
      <c r="D1124" s="60">
        <v>15.63</v>
      </c>
      <c r="E1124" s="61">
        <v>400.0</v>
      </c>
      <c r="F1124" s="62">
        <f t="shared" si="62"/>
        <v>6252</v>
      </c>
      <c r="G1124" s="46"/>
      <c r="H1124" s="46"/>
      <c r="I1124" s="46"/>
      <c r="J1124" s="46"/>
      <c r="K1124" s="46"/>
      <c r="L1124" s="46"/>
      <c r="M1124" s="46"/>
      <c r="N1124" s="46"/>
      <c r="O1124" s="46"/>
      <c r="P1124" s="46"/>
      <c r="Q1124" s="46"/>
      <c r="R1124" s="46"/>
      <c r="S1124" s="46"/>
      <c r="T1124" s="46"/>
      <c r="U1124" s="46"/>
      <c r="V1124" s="46"/>
      <c r="W1124" s="46"/>
      <c r="X1124" s="46"/>
      <c r="Y1124" s="46"/>
      <c r="Z1124" s="46"/>
    </row>
    <row r="1125" ht="14.25" customHeight="1">
      <c r="A1125" s="57">
        <v>4.7131604E7</v>
      </c>
      <c r="B1125" s="58" t="str">
        <f t="array" ref="B1125">IFERROR(INDEX(UNSPSCDes,MATCH(INDIRECT(ADDRESS(ROW(),COLUMN()-1,4)),UNSPSCCode,0)),"")</f>
        <v>Escobas</v>
      </c>
      <c r="C1125" s="59" t="s">
        <v>80</v>
      </c>
      <c r="D1125" s="60">
        <v>25.0</v>
      </c>
      <c r="E1125" s="61">
        <v>250.0</v>
      </c>
      <c r="F1125" s="62">
        <f t="shared" si="62"/>
        <v>6250</v>
      </c>
      <c r="G1125" s="46"/>
      <c r="H1125" s="46"/>
      <c r="I1125" s="46"/>
      <c r="J1125" s="46"/>
      <c r="K1125" s="46"/>
      <c r="L1125" s="46"/>
      <c r="M1125" s="46"/>
      <c r="N1125" s="46"/>
      <c r="O1125" s="46"/>
      <c r="P1125" s="46"/>
      <c r="Q1125" s="46"/>
      <c r="R1125" s="46"/>
      <c r="S1125" s="46"/>
      <c r="T1125" s="46"/>
      <c r="U1125" s="46"/>
      <c r="V1125" s="46"/>
      <c r="W1125" s="46"/>
      <c r="X1125" s="46"/>
      <c r="Y1125" s="46"/>
      <c r="Z1125" s="46"/>
    </row>
    <row r="1126" ht="14.25" customHeight="1">
      <c r="A1126" s="57">
        <v>4.4122003E7</v>
      </c>
      <c r="B1126" s="58" t="str">
        <f t="array" ref="B1126">IFERROR(INDEX(UNSPSCDes,MATCH(INDIRECT(ADDRESS(ROW(),COLUMN()-1,4)),UNSPSCCode,0)),"")</f>
        <v>Carpetas</v>
      </c>
      <c r="C1126" s="59" t="s">
        <v>80</v>
      </c>
      <c r="D1126" s="60">
        <v>52.0</v>
      </c>
      <c r="E1126" s="61">
        <v>120.0</v>
      </c>
      <c r="F1126" s="62">
        <f t="shared" si="62"/>
        <v>6240</v>
      </c>
      <c r="G1126" s="46"/>
      <c r="H1126" s="46"/>
      <c r="I1126" s="46"/>
      <c r="J1126" s="46"/>
      <c r="K1126" s="46"/>
      <c r="L1126" s="46"/>
      <c r="M1126" s="46"/>
      <c r="N1126" s="46"/>
      <c r="O1126" s="46"/>
      <c r="P1126" s="46"/>
      <c r="Q1126" s="46"/>
      <c r="R1126" s="46"/>
      <c r="S1126" s="46"/>
      <c r="T1126" s="46"/>
      <c r="U1126" s="46"/>
      <c r="V1126" s="46"/>
      <c r="W1126" s="46"/>
      <c r="X1126" s="46"/>
      <c r="Y1126" s="46"/>
      <c r="Z1126" s="46"/>
    </row>
    <row r="1127" ht="14.25" customHeight="1">
      <c r="A1127" s="57">
        <v>2.410151E7</v>
      </c>
      <c r="B1127" s="58" t="str">
        <f t="array" ref="B1127">IFERROR(INDEX(UNSPSCDes,MATCH(INDIRECT(ADDRESS(ROW(),COLUMN()-1,4)),UNSPSCCode,0)),"")</f>
        <v>Contenedor de basura plástico</v>
      </c>
      <c r="C1127" s="59" t="s">
        <v>80</v>
      </c>
      <c r="D1127" s="60">
        <v>3.13</v>
      </c>
      <c r="E1127" s="61">
        <v>2000.0</v>
      </c>
      <c r="F1127" s="62">
        <f t="shared" si="62"/>
        <v>6260</v>
      </c>
      <c r="G1127" s="46"/>
      <c r="H1127" s="46"/>
      <c r="I1127" s="46"/>
      <c r="J1127" s="46"/>
      <c r="K1127" s="46"/>
      <c r="L1127" s="46"/>
      <c r="M1127" s="46"/>
      <c r="N1127" s="46"/>
      <c r="O1127" s="46"/>
      <c r="P1127" s="46"/>
      <c r="Q1127" s="46"/>
      <c r="R1127" s="46"/>
      <c r="S1127" s="46"/>
      <c r="T1127" s="46"/>
      <c r="U1127" s="46"/>
      <c r="V1127" s="46"/>
      <c r="W1127" s="46"/>
      <c r="X1127" s="46"/>
      <c r="Y1127" s="46"/>
      <c r="Z1127" s="46"/>
    </row>
    <row r="1128" ht="14.25" customHeight="1">
      <c r="A1128" s="57">
        <v>4.7131611E7</v>
      </c>
      <c r="B1128" s="58" t="str">
        <f t="array" ref="B1128">IFERROR(INDEX(UNSPSCDes,MATCH(INDIRECT(ADDRESS(ROW(),COLUMN()-1,4)),UNSPSCCode,0)),"")</f>
        <v>Recogedor de basura</v>
      </c>
      <c r="C1128" s="59" t="s">
        <v>80</v>
      </c>
      <c r="D1128" s="60">
        <v>20.79</v>
      </c>
      <c r="E1128" s="61">
        <v>300.0</v>
      </c>
      <c r="F1128" s="62">
        <f t="shared" si="62"/>
        <v>6237</v>
      </c>
      <c r="G1128" s="46"/>
      <c r="H1128" s="46"/>
      <c r="I1128" s="46"/>
      <c r="J1128" s="46"/>
      <c r="K1128" s="46"/>
      <c r="L1128" s="46"/>
      <c r="M1128" s="46"/>
      <c r="N1128" s="46"/>
      <c r="O1128" s="46"/>
      <c r="P1128" s="46"/>
      <c r="Q1128" s="46"/>
      <c r="R1128" s="46"/>
      <c r="S1128" s="46"/>
      <c r="T1128" s="46"/>
      <c r="U1128" s="46"/>
      <c r="V1128" s="46"/>
      <c r="W1128" s="46"/>
      <c r="X1128" s="46"/>
      <c r="Y1128" s="46"/>
      <c r="Z1128" s="46"/>
    </row>
    <row r="1129" ht="14.25" customHeight="1">
      <c r="A1129" s="57"/>
      <c r="B1129" s="58"/>
      <c r="C1129" s="59"/>
      <c r="D1129" s="60"/>
      <c r="E1129" s="61" t="s">
        <v>84</v>
      </c>
      <c r="F1129" s="62">
        <f>SUM(F1121:F1128)</f>
        <v>50000</v>
      </c>
      <c r="G1129" s="46"/>
      <c r="H1129" s="46" t="str">
        <f>C1114</f>
        <v>Bienes</v>
      </c>
      <c r="I1129" s="46" t="str">
        <f>E1114</f>
        <v>Sí</v>
      </c>
      <c r="J1129" s="46" t="str">
        <f>D1114</f>
        <v>Compras Menores</v>
      </c>
      <c r="K1129" s="46"/>
      <c r="L1129" s="46"/>
      <c r="M1129" s="46"/>
      <c r="N1129" s="46"/>
      <c r="O1129" s="46"/>
      <c r="P1129" s="46"/>
      <c r="Q1129" s="46"/>
      <c r="R1129" s="46"/>
      <c r="S1129" s="46"/>
      <c r="T1129" s="46"/>
      <c r="U1129" s="46"/>
      <c r="V1129" s="46"/>
      <c r="W1129" s="46"/>
      <c r="X1129" s="46"/>
      <c r="Y1129" s="46"/>
      <c r="Z1129" s="46"/>
    </row>
    <row r="1130" ht="14.25" customHeight="1">
      <c r="A1130" s="46"/>
      <c r="B1130" s="46"/>
      <c r="C1130" s="46"/>
      <c r="D1130" s="46"/>
      <c r="E1130" s="46"/>
      <c r="F1130" s="46"/>
      <c r="G1130" s="46"/>
      <c r="H1130" s="46"/>
      <c r="I1130" s="46"/>
      <c r="J1130" s="46"/>
      <c r="K1130" s="46"/>
      <c r="L1130" s="46"/>
      <c r="M1130" s="46"/>
      <c r="N1130" s="46"/>
      <c r="O1130" s="46"/>
      <c r="P1130" s="46"/>
      <c r="Q1130" s="46"/>
      <c r="R1130" s="46"/>
      <c r="S1130" s="46"/>
      <c r="T1130" s="46"/>
      <c r="U1130" s="46"/>
      <c r="V1130" s="46"/>
      <c r="W1130" s="46"/>
      <c r="X1130" s="46"/>
      <c r="Y1130" s="46"/>
      <c r="Z1130" s="46"/>
    </row>
    <row r="1131" ht="14.25" customHeight="1">
      <c r="A1131" s="47" t="s">
        <v>50</v>
      </c>
      <c r="B1131" s="47" t="s">
        <v>51</v>
      </c>
      <c r="C1131" s="47" t="s">
        <v>52</v>
      </c>
      <c r="D1131" s="47" t="s">
        <v>53</v>
      </c>
      <c r="E1131" s="47" t="s">
        <v>54</v>
      </c>
      <c r="F1131" s="47" t="s">
        <v>55</v>
      </c>
      <c r="G1131" s="46"/>
      <c r="H1131" s="46"/>
      <c r="I1131" s="46"/>
      <c r="J1131" s="46"/>
      <c r="K1131" s="46"/>
      <c r="L1131" s="46"/>
      <c r="M1131" s="46"/>
      <c r="N1131" s="46"/>
      <c r="O1131" s="46"/>
      <c r="P1131" s="46"/>
      <c r="Q1131" s="46"/>
      <c r="R1131" s="46"/>
      <c r="S1131" s="46"/>
      <c r="T1131" s="46"/>
      <c r="U1131" s="46"/>
      <c r="V1131" s="46"/>
      <c r="W1131" s="46"/>
      <c r="X1131" s="46"/>
      <c r="Y1131" s="46"/>
      <c r="Z1131" s="46"/>
    </row>
    <row r="1132" ht="14.25" customHeight="1">
      <c r="A1132" s="48" t="s">
        <v>218</v>
      </c>
      <c r="B1132" s="48" t="s">
        <v>219</v>
      </c>
      <c r="C1132" s="48" t="s">
        <v>58</v>
      </c>
      <c r="D1132" s="48" t="s">
        <v>59</v>
      </c>
      <c r="E1132" s="48" t="s">
        <v>94</v>
      </c>
      <c r="F1132" s="49"/>
      <c r="G1132" s="46"/>
      <c r="H1132" s="46"/>
      <c r="I1132" s="46"/>
      <c r="J1132" s="46"/>
      <c r="K1132" s="46"/>
      <c r="L1132" s="46"/>
      <c r="M1132" s="46"/>
      <c r="N1132" s="46"/>
      <c r="O1132" s="46"/>
      <c r="P1132" s="46"/>
      <c r="Q1132" s="46"/>
      <c r="R1132" s="46"/>
      <c r="S1132" s="46"/>
      <c r="T1132" s="46"/>
      <c r="U1132" s="46"/>
      <c r="V1132" s="46"/>
      <c r="W1132" s="46"/>
      <c r="X1132" s="46"/>
      <c r="Y1132" s="46"/>
      <c r="Z1132" s="46"/>
    </row>
    <row r="1133" ht="14.25" customHeight="1">
      <c r="A1133" s="50" t="s">
        <v>61</v>
      </c>
      <c r="B1133" s="51" t="s">
        <v>62</v>
      </c>
      <c r="C1133" s="52">
        <v>46213.0</v>
      </c>
      <c r="D1133" s="50" t="s">
        <v>63</v>
      </c>
      <c r="E1133" s="51" t="s">
        <v>64</v>
      </c>
      <c r="F1133" s="53" t="s">
        <v>65</v>
      </c>
      <c r="G1133" s="46"/>
      <c r="H1133" s="46"/>
      <c r="I1133" s="46"/>
      <c r="J1133" s="46"/>
      <c r="K1133" s="46"/>
      <c r="L1133" s="46"/>
      <c r="M1133" s="46"/>
      <c r="N1133" s="46"/>
      <c r="O1133" s="46"/>
      <c r="P1133" s="46"/>
      <c r="Q1133" s="46"/>
      <c r="R1133" s="46"/>
      <c r="S1133" s="46"/>
      <c r="T1133" s="46"/>
      <c r="U1133" s="46"/>
      <c r="V1133" s="46"/>
      <c r="W1133" s="46"/>
      <c r="X1133" s="46"/>
      <c r="Y1133" s="46"/>
      <c r="Z1133" s="46"/>
    </row>
    <row r="1134" ht="14.25" customHeight="1">
      <c r="A1134" s="54"/>
      <c r="B1134" s="51" t="s">
        <v>66</v>
      </c>
      <c r="C1134" s="49">
        <f>IF(C1133="","",IF(AND(MONTH(C1133)&gt;=1,MONTH(C1133)&lt;=3),1,IF(AND(MONTH(C1133)&gt;=4,MONTH(C1133)&lt;=6),2,IF(AND(MONTH(C1133)&gt;=7,MONTH(C1133)&lt;=9),3,4))))</f>
        <v>3</v>
      </c>
      <c r="D1134" s="54"/>
      <c r="E1134" s="51" t="s">
        <v>67</v>
      </c>
      <c r="F1134" s="53" t="s">
        <v>68</v>
      </c>
      <c r="G1134" s="46"/>
      <c r="H1134" s="46"/>
      <c r="I1134" s="46"/>
      <c r="J1134" s="46"/>
      <c r="K1134" s="46"/>
      <c r="L1134" s="46"/>
      <c r="M1134" s="46"/>
      <c r="N1134" s="46"/>
      <c r="O1134" s="46"/>
      <c r="P1134" s="46"/>
      <c r="Q1134" s="46"/>
      <c r="R1134" s="46"/>
      <c r="S1134" s="46"/>
      <c r="T1134" s="46"/>
      <c r="U1134" s="46"/>
      <c r="V1134" s="46"/>
      <c r="W1134" s="46"/>
      <c r="X1134" s="46"/>
      <c r="Y1134" s="46"/>
      <c r="Z1134" s="46"/>
    </row>
    <row r="1135" ht="14.25" customHeight="1">
      <c r="A1135" s="54"/>
      <c r="B1135" s="51" t="s">
        <v>69</v>
      </c>
      <c r="C1135" s="52">
        <v>46223.0</v>
      </c>
      <c r="D1135" s="54"/>
      <c r="E1135" s="51" t="s">
        <v>70</v>
      </c>
      <c r="F1135" s="53" t="s">
        <v>71</v>
      </c>
      <c r="G1135" s="46"/>
      <c r="H1135" s="46"/>
      <c r="I1135" s="46"/>
      <c r="J1135" s="46"/>
      <c r="K1135" s="46"/>
      <c r="L1135" s="46"/>
      <c r="M1135" s="46"/>
      <c r="N1135" s="46"/>
      <c r="O1135" s="46"/>
      <c r="P1135" s="46"/>
      <c r="Q1135" s="46"/>
      <c r="R1135" s="46"/>
      <c r="S1135" s="46"/>
      <c r="T1135" s="46"/>
      <c r="U1135" s="46"/>
      <c r="V1135" s="46"/>
      <c r="W1135" s="46"/>
      <c r="X1135" s="46"/>
      <c r="Y1135" s="46"/>
      <c r="Z1135" s="46"/>
    </row>
    <row r="1136" ht="14.25" customHeight="1">
      <c r="A1136" s="55"/>
      <c r="B1136" s="51" t="s">
        <v>66</v>
      </c>
      <c r="C1136" s="49">
        <f>IF(C1135="","",IF(AND(MONTH(C1135)&gt;=1,MONTH(C1135)&lt;=3),1,IF(AND(MONTH(C1135)&gt;=4,MONTH(C1135)&lt;=6),2,IF(AND(MONTH(C1135)&gt;=7,MONTH(C1135)&lt;=9),3,4))))</f>
        <v>3</v>
      </c>
      <c r="D1136" s="55"/>
      <c r="E1136" s="51" t="s">
        <v>72</v>
      </c>
      <c r="F1136" s="53" t="s">
        <v>73</v>
      </c>
      <c r="G1136" s="46"/>
      <c r="H1136" s="46"/>
      <c r="I1136" s="46"/>
      <c r="J1136" s="46"/>
      <c r="K1136" s="46"/>
      <c r="L1136" s="46"/>
      <c r="M1136" s="46"/>
      <c r="N1136" s="46"/>
      <c r="O1136" s="46"/>
      <c r="P1136" s="46"/>
      <c r="Q1136" s="46"/>
      <c r="R1136" s="46"/>
      <c r="S1136" s="46"/>
      <c r="T1136" s="46"/>
      <c r="U1136" s="46"/>
      <c r="V1136" s="46"/>
      <c r="W1136" s="46"/>
      <c r="X1136" s="46"/>
      <c r="Y1136" s="46"/>
      <c r="Z1136" s="46"/>
    </row>
    <row r="1137" ht="14.25" customHeight="1">
      <c r="A1137" s="46"/>
      <c r="B1137" s="46"/>
      <c r="C1137" s="46"/>
      <c r="D1137" s="46"/>
      <c r="E1137" s="46"/>
      <c r="F1137" s="46"/>
      <c r="G1137" s="46"/>
      <c r="H1137" s="46"/>
      <c r="I1137" s="46"/>
      <c r="J1137" s="46"/>
      <c r="K1137" s="46"/>
      <c r="L1137" s="46"/>
      <c r="M1137" s="46"/>
      <c r="N1137" s="46"/>
      <c r="O1137" s="46"/>
      <c r="P1137" s="46"/>
      <c r="Q1137" s="46"/>
      <c r="R1137" s="46"/>
      <c r="S1137" s="46"/>
      <c r="T1137" s="46"/>
      <c r="U1137" s="46"/>
      <c r="V1137" s="46"/>
      <c r="W1137" s="46"/>
      <c r="X1137" s="46"/>
      <c r="Y1137" s="46"/>
      <c r="Z1137" s="46"/>
    </row>
    <row r="1138" ht="14.25" customHeight="1">
      <c r="A1138" s="56" t="s">
        <v>74</v>
      </c>
      <c r="B1138" s="56" t="s">
        <v>75</v>
      </c>
      <c r="C1138" s="56" t="s">
        <v>76</v>
      </c>
      <c r="D1138" s="56" t="s">
        <v>77</v>
      </c>
      <c r="E1138" s="56" t="s">
        <v>78</v>
      </c>
      <c r="F1138" s="56" t="s">
        <v>79</v>
      </c>
      <c r="G1138" s="46"/>
      <c r="H1138" s="46"/>
      <c r="I1138" s="46"/>
      <c r="J1138" s="46"/>
      <c r="K1138" s="46"/>
      <c r="L1138" s="46"/>
      <c r="M1138" s="46"/>
      <c r="N1138" s="46"/>
      <c r="O1138" s="46"/>
      <c r="P1138" s="46"/>
      <c r="Q1138" s="46"/>
      <c r="R1138" s="46"/>
      <c r="S1138" s="46"/>
      <c r="T1138" s="46"/>
      <c r="U1138" s="46"/>
      <c r="V1138" s="46"/>
      <c r="W1138" s="46"/>
      <c r="X1138" s="46"/>
      <c r="Y1138" s="46"/>
      <c r="Z1138" s="46"/>
    </row>
    <row r="1139" ht="14.25" customHeight="1">
      <c r="A1139" s="57">
        <v>4.7121701E7</v>
      </c>
      <c r="B1139" s="58" t="str">
        <f t="array" ref="B1139">IFERROR(INDEX(UNSPSCDes,MATCH(INDIRECT(ADDRESS(ROW(),COLUMN()-1,4)),UNSPSCCode,0)),"")</f>
        <v>Bolsas de basura</v>
      </c>
      <c r="C1139" s="59" t="s">
        <v>155</v>
      </c>
      <c r="D1139" s="60">
        <v>24.92</v>
      </c>
      <c r="E1139" s="61">
        <v>250.0</v>
      </c>
      <c r="F1139" s="62">
        <f t="shared" ref="F1139:F1146" si="63">INDIRECT(ADDRESS(ROW(),COLUMN()-2,4))*INDIRECT(ADDRESS(ROW(),COLUMN()-1,4))</f>
        <v>6230</v>
      </c>
      <c r="G1139" s="46"/>
      <c r="H1139" s="46"/>
      <c r="I1139" s="46"/>
      <c r="J1139" s="46"/>
      <c r="K1139" s="46"/>
      <c r="L1139" s="46"/>
      <c r="M1139" s="46"/>
      <c r="N1139" s="46"/>
      <c r="O1139" s="46"/>
      <c r="P1139" s="46"/>
      <c r="Q1139" s="46"/>
      <c r="R1139" s="46"/>
      <c r="S1139" s="46"/>
      <c r="T1139" s="46"/>
      <c r="U1139" s="46"/>
      <c r="V1139" s="46"/>
      <c r="W1139" s="46"/>
      <c r="X1139" s="46"/>
      <c r="Y1139" s="46"/>
      <c r="Z1139" s="46"/>
    </row>
    <row r="1140" ht="14.25" customHeight="1">
      <c r="A1140" s="57">
        <v>4.4121701E7</v>
      </c>
      <c r="B1140" s="58" t="str">
        <f t="array" ref="B1140">IFERROR(INDEX(UNSPSCDes,MATCH(INDIRECT(ADDRESS(ROW(),COLUMN()-1,4)),UNSPSCCode,0)),"")</f>
        <v>Bolígrafos</v>
      </c>
      <c r="C1140" s="59" t="s">
        <v>188</v>
      </c>
      <c r="D1140" s="60">
        <v>12.56</v>
      </c>
      <c r="E1140" s="61">
        <v>500.0</v>
      </c>
      <c r="F1140" s="62">
        <f t="shared" si="63"/>
        <v>6280</v>
      </c>
      <c r="G1140" s="46"/>
      <c r="H1140" s="46"/>
      <c r="I1140" s="46"/>
      <c r="J1140" s="46"/>
      <c r="K1140" s="46"/>
      <c r="L1140" s="46"/>
      <c r="M1140" s="46"/>
      <c r="N1140" s="46"/>
      <c r="O1140" s="46"/>
      <c r="P1140" s="46"/>
      <c r="Q1140" s="46"/>
      <c r="R1140" s="46"/>
      <c r="S1140" s="46"/>
      <c r="T1140" s="46"/>
      <c r="U1140" s="46"/>
      <c r="V1140" s="46"/>
      <c r="W1140" s="46"/>
      <c r="X1140" s="46"/>
      <c r="Y1140" s="46"/>
      <c r="Z1140" s="46"/>
    </row>
    <row r="1141" ht="14.25" customHeight="1">
      <c r="A1141" s="57">
        <v>1.4111507E7</v>
      </c>
      <c r="B1141" s="58" t="str">
        <f t="array" ref="B1141">IFERROR(INDEX(UNSPSCDes,MATCH(INDIRECT(ADDRESS(ROW(),COLUMN()-1,4)),UNSPSCCode,0)),"")</f>
        <v>Papel para impresora o fotocopiadora</v>
      </c>
      <c r="C1141" s="59" t="s">
        <v>189</v>
      </c>
      <c r="D1141" s="60">
        <v>17.86</v>
      </c>
      <c r="E1141" s="61">
        <v>350.0</v>
      </c>
      <c r="F1141" s="62">
        <f t="shared" si="63"/>
        <v>6251</v>
      </c>
      <c r="G1141" s="46"/>
      <c r="H1141" s="46"/>
      <c r="I1141" s="46"/>
      <c r="J1141" s="46"/>
      <c r="K1141" s="46"/>
      <c r="L1141" s="46"/>
      <c r="M1141" s="46"/>
      <c r="N1141" s="46"/>
      <c r="O1141" s="46"/>
      <c r="P1141" s="46"/>
      <c r="Q1141" s="46"/>
      <c r="R1141" s="46"/>
      <c r="S1141" s="46"/>
      <c r="T1141" s="46"/>
      <c r="U1141" s="46"/>
      <c r="V1141" s="46"/>
      <c r="W1141" s="46"/>
      <c r="X1141" s="46"/>
      <c r="Y1141" s="46"/>
      <c r="Z1141" s="46"/>
    </row>
    <row r="1142" ht="14.25" customHeight="1">
      <c r="A1142" s="57">
        <v>4.7131803E7</v>
      </c>
      <c r="B1142" s="58" t="str">
        <f t="array" ref="B1142">IFERROR(INDEX(UNSPSCDes,MATCH(INDIRECT(ADDRESS(ROW(),COLUMN()-1,4)),UNSPSCCode,0)),"")</f>
        <v>Desinfectantes para uso doméstico</v>
      </c>
      <c r="C1142" s="59" t="s">
        <v>113</v>
      </c>
      <c r="D1142" s="60">
        <v>15.63</v>
      </c>
      <c r="E1142" s="61">
        <v>400.0</v>
      </c>
      <c r="F1142" s="62">
        <f t="shared" si="63"/>
        <v>6252</v>
      </c>
      <c r="G1142" s="46"/>
      <c r="H1142" s="46"/>
      <c r="I1142" s="46"/>
      <c r="J1142" s="46"/>
      <c r="K1142" s="46"/>
      <c r="L1142" s="46"/>
      <c r="M1142" s="46"/>
      <c r="N1142" s="46"/>
      <c r="O1142" s="46"/>
      <c r="P1142" s="46"/>
      <c r="Q1142" s="46"/>
      <c r="R1142" s="46"/>
      <c r="S1142" s="46"/>
      <c r="T1142" s="46"/>
      <c r="U1142" s="46"/>
      <c r="V1142" s="46"/>
      <c r="W1142" s="46"/>
      <c r="X1142" s="46"/>
      <c r="Y1142" s="46"/>
      <c r="Z1142" s="46"/>
    </row>
    <row r="1143" ht="14.25" customHeight="1">
      <c r="A1143" s="57">
        <v>4.7131604E7</v>
      </c>
      <c r="B1143" s="58" t="str">
        <f t="array" ref="B1143">IFERROR(INDEX(UNSPSCDes,MATCH(INDIRECT(ADDRESS(ROW(),COLUMN()-1,4)),UNSPSCCode,0)),"")</f>
        <v>Escobas</v>
      </c>
      <c r="C1143" s="59" t="s">
        <v>80</v>
      </c>
      <c r="D1143" s="60">
        <v>25.0</v>
      </c>
      <c r="E1143" s="61">
        <v>250.0</v>
      </c>
      <c r="F1143" s="62">
        <f t="shared" si="63"/>
        <v>6250</v>
      </c>
      <c r="G1143" s="46"/>
      <c r="H1143" s="46"/>
      <c r="I1143" s="46"/>
      <c r="J1143" s="46"/>
      <c r="K1143" s="46"/>
      <c r="L1143" s="46"/>
      <c r="M1143" s="46"/>
      <c r="N1143" s="46"/>
      <c r="O1143" s="46"/>
      <c r="P1143" s="46"/>
      <c r="Q1143" s="46"/>
      <c r="R1143" s="46"/>
      <c r="S1143" s="46"/>
      <c r="T1143" s="46"/>
      <c r="U1143" s="46"/>
      <c r="V1143" s="46"/>
      <c r="W1143" s="46"/>
      <c r="X1143" s="46"/>
      <c r="Y1143" s="46"/>
      <c r="Z1143" s="46"/>
    </row>
    <row r="1144" ht="14.25" customHeight="1">
      <c r="A1144" s="57">
        <v>4.4122003E7</v>
      </c>
      <c r="B1144" s="58" t="str">
        <f t="array" ref="B1144">IFERROR(INDEX(UNSPSCDes,MATCH(INDIRECT(ADDRESS(ROW(),COLUMN()-1,4)),UNSPSCCode,0)),"")</f>
        <v>Carpetas</v>
      </c>
      <c r="C1144" s="59" t="s">
        <v>80</v>
      </c>
      <c r="D1144" s="60">
        <v>52.0</v>
      </c>
      <c r="E1144" s="61">
        <v>120.0</v>
      </c>
      <c r="F1144" s="62">
        <f t="shared" si="63"/>
        <v>6240</v>
      </c>
      <c r="G1144" s="46"/>
      <c r="H1144" s="46"/>
      <c r="I1144" s="46"/>
      <c r="J1144" s="46"/>
      <c r="K1144" s="46"/>
      <c r="L1144" s="46"/>
      <c r="M1144" s="46"/>
      <c r="N1144" s="46"/>
      <c r="O1144" s="46"/>
      <c r="P1144" s="46"/>
      <c r="Q1144" s="46"/>
      <c r="R1144" s="46"/>
      <c r="S1144" s="46"/>
      <c r="T1144" s="46"/>
      <c r="U1144" s="46"/>
      <c r="V1144" s="46"/>
      <c r="W1144" s="46"/>
      <c r="X1144" s="46"/>
      <c r="Y1144" s="46"/>
      <c r="Z1144" s="46"/>
    </row>
    <row r="1145" ht="14.25" customHeight="1">
      <c r="A1145" s="57">
        <v>2.410151E7</v>
      </c>
      <c r="B1145" s="58" t="str">
        <f t="array" ref="B1145">IFERROR(INDEX(UNSPSCDes,MATCH(INDIRECT(ADDRESS(ROW(),COLUMN()-1,4)),UNSPSCCode,0)),"")</f>
        <v>Contenedor de basura plástico</v>
      </c>
      <c r="C1145" s="59" t="s">
        <v>80</v>
      </c>
      <c r="D1145" s="60">
        <v>3.13</v>
      </c>
      <c r="E1145" s="61">
        <v>2000.0</v>
      </c>
      <c r="F1145" s="62">
        <f t="shared" si="63"/>
        <v>6260</v>
      </c>
      <c r="G1145" s="46"/>
      <c r="H1145" s="46"/>
      <c r="I1145" s="46"/>
      <c r="J1145" s="46"/>
      <c r="K1145" s="46"/>
      <c r="L1145" s="46"/>
      <c r="M1145" s="46"/>
      <c r="N1145" s="46"/>
      <c r="O1145" s="46"/>
      <c r="P1145" s="46"/>
      <c r="Q1145" s="46"/>
      <c r="R1145" s="46"/>
      <c r="S1145" s="46"/>
      <c r="T1145" s="46"/>
      <c r="U1145" s="46"/>
      <c r="V1145" s="46"/>
      <c r="W1145" s="46"/>
      <c r="X1145" s="46"/>
      <c r="Y1145" s="46"/>
      <c r="Z1145" s="46"/>
    </row>
    <row r="1146" ht="14.25" customHeight="1">
      <c r="A1146" s="57">
        <v>4.7131611E7</v>
      </c>
      <c r="B1146" s="58" t="str">
        <f t="array" ref="B1146">IFERROR(INDEX(UNSPSCDes,MATCH(INDIRECT(ADDRESS(ROW(),COLUMN()-1,4)),UNSPSCCode,0)),"")</f>
        <v>Recogedor de basura</v>
      </c>
      <c r="C1146" s="59" t="s">
        <v>80</v>
      </c>
      <c r="D1146" s="60">
        <v>20.79</v>
      </c>
      <c r="E1146" s="61">
        <v>300.0</v>
      </c>
      <c r="F1146" s="62">
        <f t="shared" si="63"/>
        <v>6237</v>
      </c>
      <c r="G1146" s="46"/>
      <c r="H1146" s="46"/>
      <c r="I1146" s="46"/>
      <c r="J1146" s="46"/>
      <c r="K1146" s="46"/>
      <c r="L1146" s="46"/>
      <c r="M1146" s="46"/>
      <c r="N1146" s="46"/>
      <c r="O1146" s="46"/>
      <c r="P1146" s="46"/>
      <c r="Q1146" s="46"/>
      <c r="R1146" s="46"/>
      <c r="S1146" s="46"/>
      <c r="T1146" s="46"/>
      <c r="U1146" s="46"/>
      <c r="V1146" s="46"/>
      <c r="W1146" s="46"/>
      <c r="X1146" s="46"/>
      <c r="Y1146" s="46"/>
      <c r="Z1146" s="46"/>
    </row>
    <row r="1147" ht="14.25" customHeight="1">
      <c r="A1147" s="57"/>
      <c r="B1147" s="58"/>
      <c r="C1147" s="59"/>
      <c r="D1147" s="60"/>
      <c r="E1147" s="61" t="s">
        <v>84</v>
      </c>
      <c r="F1147" s="62">
        <f>SUM(F1139:F1146)</f>
        <v>50000</v>
      </c>
      <c r="G1147" s="46"/>
      <c r="H1147" s="46" t="str">
        <f>C1132</f>
        <v>Bienes</v>
      </c>
      <c r="I1147" s="46" t="str">
        <f>E1132</f>
        <v>Sí</v>
      </c>
      <c r="J1147" s="46" t="str">
        <f>D1132</f>
        <v>Compras Menores</v>
      </c>
      <c r="K1147" s="46"/>
      <c r="L1147" s="46"/>
      <c r="M1147" s="46"/>
      <c r="N1147" s="46"/>
      <c r="O1147" s="46"/>
      <c r="P1147" s="46"/>
      <c r="Q1147" s="46"/>
      <c r="R1147" s="46"/>
      <c r="S1147" s="46"/>
      <c r="T1147" s="46"/>
      <c r="U1147" s="46"/>
      <c r="V1147" s="46"/>
      <c r="W1147" s="46"/>
      <c r="X1147" s="46"/>
      <c r="Y1147" s="46"/>
      <c r="Z1147" s="46"/>
    </row>
    <row r="1148" ht="14.25" customHeight="1">
      <c r="A1148" s="46"/>
      <c r="B1148" s="46"/>
      <c r="C1148" s="46"/>
      <c r="D1148" s="46"/>
      <c r="E1148" s="46"/>
      <c r="F1148" s="46"/>
      <c r="G1148" s="46"/>
      <c r="H1148" s="46"/>
      <c r="I1148" s="46"/>
      <c r="J1148" s="46"/>
      <c r="K1148" s="46"/>
      <c r="L1148" s="46"/>
      <c r="M1148" s="46"/>
      <c r="N1148" s="46"/>
      <c r="O1148" s="46"/>
      <c r="P1148" s="46"/>
      <c r="Q1148" s="46"/>
      <c r="R1148" s="46"/>
      <c r="S1148" s="46"/>
      <c r="T1148" s="46"/>
      <c r="U1148" s="46"/>
      <c r="V1148" s="46"/>
      <c r="W1148" s="46"/>
      <c r="X1148" s="46"/>
      <c r="Y1148" s="46"/>
      <c r="Z1148" s="46"/>
    </row>
    <row r="1149" ht="14.25" customHeight="1">
      <c r="A1149" s="47" t="s">
        <v>50</v>
      </c>
      <c r="B1149" s="47" t="s">
        <v>51</v>
      </c>
      <c r="C1149" s="47" t="s">
        <v>52</v>
      </c>
      <c r="D1149" s="47" t="s">
        <v>53</v>
      </c>
      <c r="E1149" s="47" t="s">
        <v>54</v>
      </c>
      <c r="F1149" s="47" t="s">
        <v>55</v>
      </c>
      <c r="G1149" s="46"/>
      <c r="H1149" s="46"/>
      <c r="I1149" s="46"/>
      <c r="J1149" s="46"/>
      <c r="K1149" s="46"/>
      <c r="L1149" s="46"/>
      <c r="M1149" s="46"/>
      <c r="N1149" s="46"/>
      <c r="O1149" s="46"/>
      <c r="P1149" s="46"/>
      <c r="Q1149" s="46"/>
      <c r="R1149" s="46"/>
      <c r="S1149" s="46"/>
      <c r="T1149" s="46"/>
      <c r="U1149" s="46"/>
      <c r="V1149" s="46"/>
      <c r="W1149" s="46"/>
      <c r="X1149" s="46"/>
      <c r="Y1149" s="46"/>
      <c r="Z1149" s="46"/>
    </row>
    <row r="1150" ht="14.25" customHeight="1">
      <c r="A1150" s="48" t="s">
        <v>220</v>
      </c>
      <c r="B1150" s="48" t="s">
        <v>221</v>
      </c>
      <c r="C1150" s="48" t="s">
        <v>58</v>
      </c>
      <c r="D1150" s="48" t="s">
        <v>59</v>
      </c>
      <c r="E1150" s="48" t="s">
        <v>94</v>
      </c>
      <c r="F1150" s="49"/>
      <c r="G1150" s="46"/>
      <c r="H1150" s="46"/>
      <c r="I1150" s="46"/>
      <c r="J1150" s="46"/>
      <c r="K1150" s="46"/>
      <c r="L1150" s="46"/>
      <c r="M1150" s="46"/>
      <c r="N1150" s="46"/>
      <c r="O1150" s="46"/>
      <c r="P1150" s="46"/>
      <c r="Q1150" s="46"/>
      <c r="R1150" s="46"/>
      <c r="S1150" s="46"/>
      <c r="T1150" s="46"/>
      <c r="U1150" s="46"/>
      <c r="V1150" s="46"/>
      <c r="W1150" s="46"/>
      <c r="X1150" s="46"/>
      <c r="Y1150" s="46"/>
      <c r="Z1150" s="46"/>
    </row>
    <row r="1151" ht="14.25" customHeight="1">
      <c r="A1151" s="50" t="s">
        <v>61</v>
      </c>
      <c r="B1151" s="51" t="s">
        <v>62</v>
      </c>
      <c r="C1151" s="52">
        <v>46305.0</v>
      </c>
      <c r="D1151" s="50" t="s">
        <v>63</v>
      </c>
      <c r="E1151" s="51" t="s">
        <v>64</v>
      </c>
      <c r="F1151" s="53" t="s">
        <v>65</v>
      </c>
      <c r="G1151" s="46"/>
      <c r="H1151" s="46"/>
      <c r="I1151" s="46"/>
      <c r="J1151" s="46"/>
      <c r="K1151" s="46"/>
      <c r="L1151" s="46"/>
      <c r="M1151" s="46"/>
      <c r="N1151" s="46"/>
      <c r="O1151" s="46"/>
      <c r="P1151" s="46"/>
      <c r="Q1151" s="46"/>
      <c r="R1151" s="46"/>
      <c r="S1151" s="46"/>
      <c r="T1151" s="46"/>
      <c r="U1151" s="46"/>
      <c r="V1151" s="46"/>
      <c r="W1151" s="46"/>
      <c r="X1151" s="46"/>
      <c r="Y1151" s="46"/>
      <c r="Z1151" s="46"/>
    </row>
    <row r="1152" ht="14.25" customHeight="1">
      <c r="A1152" s="54"/>
      <c r="B1152" s="51" t="s">
        <v>66</v>
      </c>
      <c r="C1152" s="49">
        <f>IF(C1151="","",IF(AND(MONTH(C1151)&gt;=1,MONTH(C1151)&lt;=3),1,IF(AND(MONTH(C1151)&gt;=4,MONTH(C1151)&lt;=6),2,IF(AND(MONTH(C1151)&gt;=7,MONTH(C1151)&lt;=9),3,4))))</f>
        <v>4</v>
      </c>
      <c r="D1152" s="54"/>
      <c r="E1152" s="51" t="s">
        <v>67</v>
      </c>
      <c r="F1152" s="53" t="s">
        <v>68</v>
      </c>
      <c r="G1152" s="46"/>
      <c r="H1152" s="46"/>
      <c r="I1152" s="46"/>
      <c r="J1152" s="46"/>
      <c r="K1152" s="46"/>
      <c r="L1152" s="46"/>
      <c r="M1152" s="46"/>
      <c r="N1152" s="46"/>
      <c r="O1152" s="46"/>
      <c r="P1152" s="46"/>
      <c r="Q1152" s="46"/>
      <c r="R1152" s="46"/>
      <c r="S1152" s="46"/>
      <c r="T1152" s="46"/>
      <c r="U1152" s="46"/>
      <c r="V1152" s="46"/>
      <c r="W1152" s="46"/>
      <c r="X1152" s="46"/>
      <c r="Y1152" s="46"/>
      <c r="Z1152" s="46"/>
    </row>
    <row r="1153" ht="14.25" customHeight="1">
      <c r="A1153" s="54"/>
      <c r="B1153" s="51" t="s">
        <v>69</v>
      </c>
      <c r="C1153" s="52">
        <v>46315.0</v>
      </c>
      <c r="D1153" s="54"/>
      <c r="E1153" s="51" t="s">
        <v>70</v>
      </c>
      <c r="F1153" s="53" t="s">
        <v>71</v>
      </c>
      <c r="G1153" s="46"/>
      <c r="H1153" s="46"/>
      <c r="I1153" s="46"/>
      <c r="J1153" s="46"/>
      <c r="K1153" s="46"/>
      <c r="L1153" s="46"/>
      <c r="M1153" s="46"/>
      <c r="N1153" s="46"/>
      <c r="O1153" s="46"/>
      <c r="P1153" s="46"/>
      <c r="Q1153" s="46"/>
      <c r="R1153" s="46"/>
      <c r="S1153" s="46"/>
      <c r="T1153" s="46"/>
      <c r="U1153" s="46"/>
      <c r="V1153" s="46"/>
      <c r="W1153" s="46"/>
      <c r="X1153" s="46"/>
      <c r="Y1153" s="46"/>
      <c r="Z1153" s="46"/>
    </row>
    <row r="1154" ht="14.25" customHeight="1">
      <c r="A1154" s="55"/>
      <c r="B1154" s="51" t="s">
        <v>66</v>
      </c>
      <c r="C1154" s="49">
        <f>IF(C1153="","",IF(AND(MONTH(C1153)&gt;=1,MONTH(C1153)&lt;=3),1,IF(AND(MONTH(C1153)&gt;=4,MONTH(C1153)&lt;=6),2,IF(AND(MONTH(C1153)&gt;=7,MONTH(C1153)&lt;=9),3,4))))</f>
        <v>4</v>
      </c>
      <c r="D1154" s="55"/>
      <c r="E1154" s="51" t="s">
        <v>72</v>
      </c>
      <c r="F1154" s="53" t="s">
        <v>73</v>
      </c>
      <c r="G1154" s="46"/>
      <c r="H1154" s="46"/>
      <c r="I1154" s="46"/>
      <c r="J1154" s="46"/>
      <c r="K1154" s="46"/>
      <c r="L1154" s="46"/>
      <c r="M1154" s="46"/>
      <c r="N1154" s="46"/>
      <c r="O1154" s="46"/>
      <c r="P1154" s="46"/>
      <c r="Q1154" s="46"/>
      <c r="R1154" s="46"/>
      <c r="S1154" s="46"/>
      <c r="T1154" s="46"/>
      <c r="U1154" s="46"/>
      <c r="V1154" s="46"/>
      <c r="W1154" s="46"/>
      <c r="X1154" s="46"/>
      <c r="Y1154" s="46"/>
      <c r="Z1154" s="46"/>
    </row>
    <row r="1155" ht="14.25" customHeight="1">
      <c r="A1155" s="46"/>
      <c r="B1155" s="46"/>
      <c r="C1155" s="46"/>
      <c r="D1155" s="46"/>
      <c r="E1155" s="46"/>
      <c r="F1155" s="46"/>
      <c r="G1155" s="46"/>
      <c r="H1155" s="46"/>
      <c r="I1155" s="46"/>
      <c r="J1155" s="46"/>
      <c r="K1155" s="46"/>
      <c r="L1155" s="46"/>
      <c r="M1155" s="46"/>
      <c r="N1155" s="46"/>
      <c r="O1155" s="46"/>
      <c r="P1155" s="46"/>
      <c r="Q1155" s="46"/>
      <c r="R1155" s="46"/>
      <c r="S1155" s="46"/>
      <c r="T1155" s="46"/>
      <c r="U1155" s="46"/>
      <c r="V1155" s="46"/>
      <c r="W1155" s="46"/>
      <c r="X1155" s="46"/>
      <c r="Y1155" s="46"/>
      <c r="Z1155" s="46"/>
    </row>
    <row r="1156" ht="14.25" customHeight="1">
      <c r="A1156" s="56" t="s">
        <v>74</v>
      </c>
      <c r="B1156" s="56" t="s">
        <v>75</v>
      </c>
      <c r="C1156" s="56" t="s">
        <v>76</v>
      </c>
      <c r="D1156" s="56" t="s">
        <v>77</v>
      </c>
      <c r="E1156" s="56" t="s">
        <v>78</v>
      </c>
      <c r="F1156" s="56" t="s">
        <v>79</v>
      </c>
      <c r="G1156" s="46"/>
      <c r="H1156" s="46"/>
      <c r="I1156" s="46"/>
      <c r="J1156" s="46"/>
      <c r="K1156" s="46"/>
      <c r="L1156" s="46"/>
      <c r="M1156" s="46"/>
      <c r="N1156" s="46"/>
      <c r="O1156" s="46"/>
      <c r="P1156" s="46"/>
      <c r="Q1156" s="46"/>
      <c r="R1156" s="46"/>
      <c r="S1156" s="46"/>
      <c r="T1156" s="46"/>
      <c r="U1156" s="46"/>
      <c r="V1156" s="46"/>
      <c r="W1156" s="46"/>
      <c r="X1156" s="46"/>
      <c r="Y1156" s="46"/>
      <c r="Z1156" s="46"/>
    </row>
    <row r="1157" ht="14.25" customHeight="1">
      <c r="A1157" s="57">
        <v>4.7121701E7</v>
      </c>
      <c r="B1157" s="58" t="str">
        <f t="array" ref="B1157">IFERROR(INDEX(UNSPSCDes,MATCH(INDIRECT(ADDRESS(ROW(),COLUMN()-1,4)),UNSPSCCode,0)),"")</f>
        <v>Bolsas de basura</v>
      </c>
      <c r="C1157" s="59" t="s">
        <v>155</v>
      </c>
      <c r="D1157" s="60">
        <v>24.92</v>
      </c>
      <c r="E1157" s="61">
        <v>250.0</v>
      </c>
      <c r="F1157" s="62">
        <f t="shared" ref="F1157:F1164" si="64">INDIRECT(ADDRESS(ROW(),COLUMN()-2,4))*INDIRECT(ADDRESS(ROW(),COLUMN()-1,4))</f>
        <v>6230</v>
      </c>
      <c r="G1157" s="46"/>
      <c r="H1157" s="46"/>
      <c r="I1157" s="46"/>
      <c r="J1157" s="46"/>
      <c r="K1157" s="46"/>
      <c r="L1157" s="46"/>
      <c r="M1157" s="46"/>
      <c r="N1157" s="46"/>
      <c r="O1157" s="46"/>
      <c r="P1157" s="46"/>
      <c r="Q1157" s="46"/>
      <c r="R1157" s="46"/>
      <c r="S1157" s="46"/>
      <c r="T1157" s="46"/>
      <c r="U1157" s="46"/>
      <c r="V1157" s="46"/>
      <c r="W1157" s="46"/>
      <c r="X1157" s="46"/>
      <c r="Y1157" s="46"/>
      <c r="Z1157" s="46"/>
    </row>
    <row r="1158" ht="14.25" customHeight="1">
      <c r="A1158" s="57">
        <v>4.4121701E7</v>
      </c>
      <c r="B1158" s="58" t="str">
        <f t="array" ref="B1158">IFERROR(INDEX(UNSPSCDes,MATCH(INDIRECT(ADDRESS(ROW(),COLUMN()-1,4)),UNSPSCCode,0)),"")</f>
        <v>Bolígrafos</v>
      </c>
      <c r="C1158" s="59" t="s">
        <v>188</v>
      </c>
      <c r="D1158" s="60">
        <v>12.56</v>
      </c>
      <c r="E1158" s="61">
        <v>500.0</v>
      </c>
      <c r="F1158" s="62">
        <f t="shared" si="64"/>
        <v>6280</v>
      </c>
      <c r="G1158" s="46"/>
      <c r="H1158" s="46"/>
      <c r="I1158" s="46"/>
      <c r="J1158" s="46"/>
      <c r="K1158" s="46"/>
      <c r="L1158" s="46"/>
      <c r="M1158" s="46"/>
      <c r="N1158" s="46"/>
      <c r="O1158" s="46"/>
      <c r="P1158" s="46"/>
      <c r="Q1158" s="46"/>
      <c r="R1158" s="46"/>
      <c r="S1158" s="46"/>
      <c r="T1158" s="46"/>
      <c r="U1158" s="46"/>
      <c r="V1158" s="46"/>
      <c r="W1158" s="46"/>
      <c r="X1158" s="46"/>
      <c r="Y1158" s="46"/>
      <c r="Z1158" s="46"/>
    </row>
    <row r="1159" ht="14.25" customHeight="1">
      <c r="A1159" s="57">
        <v>1.4111507E7</v>
      </c>
      <c r="B1159" s="58" t="str">
        <f t="array" ref="B1159">IFERROR(INDEX(UNSPSCDes,MATCH(INDIRECT(ADDRESS(ROW(),COLUMN()-1,4)),UNSPSCCode,0)),"")</f>
        <v>Papel para impresora o fotocopiadora</v>
      </c>
      <c r="C1159" s="59" t="s">
        <v>189</v>
      </c>
      <c r="D1159" s="60">
        <v>17.86</v>
      </c>
      <c r="E1159" s="61">
        <v>350.0</v>
      </c>
      <c r="F1159" s="62">
        <f t="shared" si="64"/>
        <v>6251</v>
      </c>
      <c r="G1159" s="46"/>
      <c r="H1159" s="46"/>
      <c r="I1159" s="46"/>
      <c r="J1159" s="46"/>
      <c r="K1159" s="46"/>
      <c r="L1159" s="46"/>
      <c r="M1159" s="46"/>
      <c r="N1159" s="46"/>
      <c r="O1159" s="46"/>
      <c r="P1159" s="46"/>
      <c r="Q1159" s="46"/>
      <c r="R1159" s="46"/>
      <c r="S1159" s="46"/>
      <c r="T1159" s="46"/>
      <c r="U1159" s="46"/>
      <c r="V1159" s="46"/>
      <c r="W1159" s="46"/>
      <c r="X1159" s="46"/>
      <c r="Y1159" s="46"/>
      <c r="Z1159" s="46"/>
    </row>
    <row r="1160" ht="14.25" customHeight="1">
      <c r="A1160" s="57">
        <v>4.7131803E7</v>
      </c>
      <c r="B1160" s="58" t="str">
        <f t="array" ref="B1160">IFERROR(INDEX(UNSPSCDes,MATCH(INDIRECT(ADDRESS(ROW(),COLUMN()-1,4)),UNSPSCCode,0)),"")</f>
        <v>Desinfectantes para uso doméstico</v>
      </c>
      <c r="C1160" s="59" t="s">
        <v>113</v>
      </c>
      <c r="D1160" s="60">
        <v>15.63</v>
      </c>
      <c r="E1160" s="61">
        <v>400.0</v>
      </c>
      <c r="F1160" s="62">
        <f t="shared" si="64"/>
        <v>6252</v>
      </c>
      <c r="G1160" s="46"/>
      <c r="H1160" s="46"/>
      <c r="I1160" s="46"/>
      <c r="J1160" s="46"/>
      <c r="K1160" s="46"/>
      <c r="L1160" s="46"/>
      <c r="M1160" s="46"/>
      <c r="N1160" s="46"/>
      <c r="O1160" s="46"/>
      <c r="P1160" s="46"/>
      <c r="Q1160" s="46"/>
      <c r="R1160" s="46"/>
      <c r="S1160" s="46"/>
      <c r="T1160" s="46"/>
      <c r="U1160" s="46"/>
      <c r="V1160" s="46"/>
      <c r="W1160" s="46"/>
      <c r="X1160" s="46"/>
      <c r="Y1160" s="46"/>
      <c r="Z1160" s="46"/>
    </row>
    <row r="1161" ht="14.25" customHeight="1">
      <c r="A1161" s="57">
        <v>4.7131604E7</v>
      </c>
      <c r="B1161" s="58" t="str">
        <f t="array" ref="B1161">IFERROR(INDEX(UNSPSCDes,MATCH(INDIRECT(ADDRESS(ROW(),COLUMN()-1,4)),UNSPSCCode,0)),"")</f>
        <v>Escobas</v>
      </c>
      <c r="C1161" s="59" t="s">
        <v>80</v>
      </c>
      <c r="D1161" s="60">
        <v>25.0</v>
      </c>
      <c r="E1161" s="61">
        <v>250.0</v>
      </c>
      <c r="F1161" s="62">
        <f t="shared" si="64"/>
        <v>6250</v>
      </c>
      <c r="G1161" s="46"/>
      <c r="H1161" s="46"/>
      <c r="I1161" s="46"/>
      <c r="J1161" s="46"/>
      <c r="K1161" s="46"/>
      <c r="L1161" s="46"/>
      <c r="M1161" s="46"/>
      <c r="N1161" s="46"/>
      <c r="O1161" s="46"/>
      <c r="P1161" s="46"/>
      <c r="Q1161" s="46"/>
      <c r="R1161" s="46"/>
      <c r="S1161" s="46"/>
      <c r="T1161" s="46"/>
      <c r="U1161" s="46"/>
      <c r="V1161" s="46"/>
      <c r="W1161" s="46"/>
      <c r="X1161" s="46"/>
      <c r="Y1161" s="46"/>
      <c r="Z1161" s="46"/>
    </row>
    <row r="1162" ht="14.25" customHeight="1">
      <c r="A1162" s="57">
        <v>4.4122003E7</v>
      </c>
      <c r="B1162" s="58" t="str">
        <f t="array" ref="B1162">IFERROR(INDEX(UNSPSCDes,MATCH(INDIRECT(ADDRESS(ROW(),COLUMN()-1,4)),UNSPSCCode,0)),"")</f>
        <v>Carpetas</v>
      </c>
      <c r="C1162" s="59" t="s">
        <v>80</v>
      </c>
      <c r="D1162" s="60">
        <v>52.0</v>
      </c>
      <c r="E1162" s="61">
        <v>120.0</v>
      </c>
      <c r="F1162" s="62">
        <f t="shared" si="64"/>
        <v>6240</v>
      </c>
      <c r="G1162" s="46"/>
      <c r="H1162" s="46"/>
      <c r="I1162" s="46"/>
      <c r="J1162" s="46"/>
      <c r="K1162" s="46"/>
      <c r="L1162" s="46"/>
      <c r="M1162" s="46"/>
      <c r="N1162" s="46"/>
      <c r="O1162" s="46"/>
      <c r="P1162" s="46"/>
      <c r="Q1162" s="46"/>
      <c r="R1162" s="46"/>
      <c r="S1162" s="46"/>
      <c r="T1162" s="46"/>
      <c r="U1162" s="46"/>
      <c r="V1162" s="46"/>
      <c r="W1162" s="46"/>
      <c r="X1162" s="46"/>
      <c r="Y1162" s="46"/>
      <c r="Z1162" s="46"/>
    </row>
    <row r="1163" ht="14.25" customHeight="1">
      <c r="A1163" s="57">
        <v>2.410151E7</v>
      </c>
      <c r="B1163" s="58" t="str">
        <f t="array" ref="B1163">IFERROR(INDEX(UNSPSCDes,MATCH(INDIRECT(ADDRESS(ROW(),COLUMN()-1,4)),UNSPSCCode,0)),"")</f>
        <v>Contenedor de basura plástico</v>
      </c>
      <c r="C1163" s="59" t="s">
        <v>80</v>
      </c>
      <c r="D1163" s="60">
        <v>3.13</v>
      </c>
      <c r="E1163" s="61">
        <v>2000.0</v>
      </c>
      <c r="F1163" s="62">
        <f t="shared" si="64"/>
        <v>6260</v>
      </c>
      <c r="G1163" s="46"/>
      <c r="H1163" s="46"/>
      <c r="I1163" s="46"/>
      <c r="J1163" s="46"/>
      <c r="K1163" s="46"/>
      <c r="L1163" s="46"/>
      <c r="M1163" s="46"/>
      <c r="N1163" s="46"/>
      <c r="O1163" s="46"/>
      <c r="P1163" s="46"/>
      <c r="Q1163" s="46"/>
      <c r="R1163" s="46"/>
      <c r="S1163" s="46"/>
      <c r="T1163" s="46"/>
      <c r="U1163" s="46"/>
      <c r="V1163" s="46"/>
      <c r="W1163" s="46"/>
      <c r="X1163" s="46"/>
      <c r="Y1163" s="46"/>
      <c r="Z1163" s="46"/>
    </row>
    <row r="1164" ht="14.25" customHeight="1">
      <c r="A1164" s="57">
        <v>4.7131611E7</v>
      </c>
      <c r="B1164" s="58" t="str">
        <f t="array" ref="B1164">IFERROR(INDEX(UNSPSCDes,MATCH(INDIRECT(ADDRESS(ROW(),COLUMN()-1,4)),UNSPSCCode,0)),"")</f>
        <v>Recogedor de basura</v>
      </c>
      <c r="C1164" s="59" t="s">
        <v>80</v>
      </c>
      <c r="D1164" s="60">
        <v>20.79</v>
      </c>
      <c r="E1164" s="61">
        <v>300.0</v>
      </c>
      <c r="F1164" s="62">
        <f t="shared" si="64"/>
        <v>6237</v>
      </c>
      <c r="G1164" s="46"/>
      <c r="H1164" s="46"/>
      <c r="I1164" s="46"/>
      <c r="J1164" s="46"/>
      <c r="K1164" s="46"/>
      <c r="L1164" s="46"/>
      <c r="M1164" s="46"/>
      <c r="N1164" s="46"/>
      <c r="O1164" s="46"/>
      <c r="P1164" s="46"/>
      <c r="Q1164" s="46"/>
      <c r="R1164" s="46"/>
      <c r="S1164" s="46"/>
      <c r="T1164" s="46"/>
      <c r="U1164" s="46"/>
      <c r="V1164" s="46"/>
      <c r="W1164" s="46"/>
      <c r="X1164" s="46"/>
      <c r="Y1164" s="46"/>
      <c r="Z1164" s="46"/>
    </row>
    <row r="1165" ht="14.25" customHeight="1">
      <c r="A1165" s="57"/>
      <c r="B1165" s="58"/>
      <c r="C1165" s="59"/>
      <c r="D1165" s="60"/>
      <c r="E1165" s="61" t="s">
        <v>84</v>
      </c>
      <c r="F1165" s="62">
        <f>SUM(F1157:F1164)</f>
        <v>50000</v>
      </c>
      <c r="G1165" s="46"/>
      <c r="H1165" s="46" t="str">
        <f>C1150</f>
        <v>Bienes</v>
      </c>
      <c r="I1165" s="46" t="str">
        <f>E1150</f>
        <v>Sí</v>
      </c>
      <c r="J1165" s="46" t="str">
        <f>D1150</f>
        <v>Compras Menores</v>
      </c>
      <c r="K1165" s="46"/>
      <c r="L1165" s="46"/>
      <c r="M1165" s="46"/>
      <c r="N1165" s="46"/>
      <c r="O1165" s="46"/>
      <c r="P1165" s="46"/>
      <c r="Q1165" s="46"/>
      <c r="R1165" s="46"/>
      <c r="S1165" s="46"/>
      <c r="T1165" s="46"/>
      <c r="U1165" s="46"/>
      <c r="V1165" s="46"/>
      <c r="W1165" s="46"/>
      <c r="X1165" s="46"/>
      <c r="Y1165" s="46"/>
      <c r="Z1165" s="46"/>
    </row>
    <row r="1166" ht="14.25" customHeight="1">
      <c r="A1166" s="46"/>
      <c r="B1166" s="46"/>
      <c r="C1166" s="46"/>
      <c r="D1166" s="46"/>
      <c r="E1166" s="46"/>
      <c r="F1166" s="46"/>
      <c r="G1166" s="46"/>
      <c r="H1166" s="46"/>
      <c r="I1166" s="46"/>
      <c r="J1166" s="46"/>
      <c r="K1166" s="46"/>
      <c r="L1166" s="46"/>
      <c r="M1166" s="46"/>
      <c r="N1166" s="46"/>
      <c r="O1166" s="46"/>
      <c r="P1166" s="46"/>
      <c r="Q1166" s="46"/>
      <c r="R1166" s="46"/>
      <c r="S1166" s="46"/>
      <c r="T1166" s="46"/>
      <c r="U1166" s="46"/>
      <c r="V1166" s="46"/>
      <c r="W1166" s="46"/>
      <c r="X1166" s="46"/>
      <c r="Y1166" s="46"/>
      <c r="Z1166" s="46"/>
    </row>
    <row r="1167" ht="14.25" customHeight="1">
      <c r="A1167" s="47" t="s">
        <v>50</v>
      </c>
      <c r="B1167" s="47" t="s">
        <v>51</v>
      </c>
      <c r="C1167" s="47" t="s">
        <v>52</v>
      </c>
      <c r="D1167" s="47" t="s">
        <v>53</v>
      </c>
      <c r="E1167" s="47" t="s">
        <v>54</v>
      </c>
      <c r="F1167" s="47" t="s">
        <v>55</v>
      </c>
      <c r="G1167" s="46"/>
      <c r="H1167" s="46"/>
      <c r="I1167" s="46"/>
      <c r="J1167" s="46"/>
      <c r="K1167" s="46"/>
      <c r="L1167" s="46"/>
      <c r="M1167" s="46"/>
      <c r="N1167" s="46"/>
      <c r="O1167" s="46"/>
      <c r="P1167" s="46"/>
      <c r="Q1167" s="46"/>
      <c r="R1167" s="46"/>
      <c r="S1167" s="46"/>
      <c r="T1167" s="46"/>
      <c r="U1167" s="46"/>
      <c r="V1167" s="46"/>
      <c r="W1167" s="46"/>
      <c r="X1167" s="46"/>
      <c r="Y1167" s="46"/>
      <c r="Z1167" s="46"/>
    </row>
    <row r="1168" ht="14.25" customHeight="1">
      <c r="A1168" s="48" t="s">
        <v>222</v>
      </c>
      <c r="B1168" s="48" t="s">
        <v>223</v>
      </c>
      <c r="C1168" s="48" t="s">
        <v>58</v>
      </c>
      <c r="D1168" s="48" t="s">
        <v>59</v>
      </c>
      <c r="E1168" s="48" t="s">
        <v>94</v>
      </c>
      <c r="F1168" s="49"/>
      <c r="G1168" s="46"/>
      <c r="H1168" s="46"/>
      <c r="I1168" s="46"/>
      <c r="J1168" s="46"/>
      <c r="K1168" s="46"/>
      <c r="L1168" s="46"/>
      <c r="M1168" s="46"/>
      <c r="N1168" s="46"/>
      <c r="O1168" s="46"/>
      <c r="P1168" s="46"/>
      <c r="Q1168" s="46"/>
      <c r="R1168" s="46"/>
      <c r="S1168" s="46"/>
      <c r="T1168" s="46"/>
      <c r="U1168" s="46"/>
      <c r="V1168" s="46"/>
      <c r="W1168" s="46"/>
      <c r="X1168" s="46"/>
      <c r="Y1168" s="46"/>
      <c r="Z1168" s="46"/>
    </row>
    <row r="1169" ht="14.25" customHeight="1">
      <c r="A1169" s="50" t="s">
        <v>61</v>
      </c>
      <c r="B1169" s="51" t="s">
        <v>62</v>
      </c>
      <c r="C1169" s="52">
        <v>46063.0</v>
      </c>
      <c r="D1169" s="50" t="s">
        <v>63</v>
      </c>
      <c r="E1169" s="51" t="s">
        <v>64</v>
      </c>
      <c r="F1169" s="53" t="s">
        <v>65</v>
      </c>
      <c r="G1169" s="46"/>
      <c r="H1169" s="46"/>
      <c r="I1169" s="46"/>
      <c r="J1169" s="46"/>
      <c r="K1169" s="46"/>
      <c r="L1169" s="46"/>
      <c r="M1169" s="46"/>
      <c r="N1169" s="46"/>
      <c r="O1169" s="46"/>
      <c r="P1169" s="46"/>
      <c r="Q1169" s="46"/>
      <c r="R1169" s="46"/>
      <c r="S1169" s="46"/>
      <c r="T1169" s="46"/>
      <c r="U1169" s="46"/>
      <c r="V1169" s="46"/>
      <c r="W1169" s="46"/>
      <c r="X1169" s="46"/>
      <c r="Y1169" s="46"/>
      <c r="Z1169" s="46"/>
    </row>
    <row r="1170" ht="14.25" customHeight="1">
      <c r="A1170" s="54"/>
      <c r="B1170" s="51" t="s">
        <v>66</v>
      </c>
      <c r="C1170" s="49">
        <f>IF(C1169="","",IF(AND(MONTH(C1169)&gt;=1,MONTH(C1169)&lt;=3),1,IF(AND(MONTH(C1169)&gt;=4,MONTH(C1169)&lt;=6),2,IF(AND(MONTH(C1169)&gt;=7,MONTH(C1169)&lt;=9),3,4))))</f>
        <v>1</v>
      </c>
      <c r="D1170" s="54"/>
      <c r="E1170" s="51" t="s">
        <v>67</v>
      </c>
      <c r="F1170" s="53" t="s">
        <v>68</v>
      </c>
      <c r="G1170" s="46"/>
      <c r="H1170" s="46"/>
      <c r="I1170" s="46"/>
      <c r="J1170" s="46"/>
      <c r="K1170" s="46"/>
      <c r="L1170" s="46"/>
      <c r="M1170" s="46"/>
      <c r="N1170" s="46"/>
      <c r="O1170" s="46"/>
      <c r="P1170" s="46"/>
      <c r="Q1170" s="46"/>
      <c r="R1170" s="46"/>
      <c r="S1170" s="46"/>
      <c r="T1170" s="46"/>
      <c r="U1170" s="46"/>
      <c r="V1170" s="46"/>
      <c r="W1170" s="46"/>
      <c r="X1170" s="46"/>
      <c r="Y1170" s="46"/>
      <c r="Z1170" s="46"/>
    </row>
    <row r="1171" ht="14.25" customHeight="1">
      <c r="A1171" s="54"/>
      <c r="B1171" s="51" t="s">
        <v>69</v>
      </c>
      <c r="C1171" s="52">
        <v>46073.0</v>
      </c>
      <c r="D1171" s="54"/>
      <c r="E1171" s="51" t="s">
        <v>70</v>
      </c>
      <c r="F1171" s="53" t="s">
        <v>71</v>
      </c>
      <c r="G1171" s="46"/>
      <c r="H1171" s="46"/>
      <c r="I1171" s="46"/>
      <c r="J1171" s="46"/>
      <c r="K1171" s="46"/>
      <c r="L1171" s="46"/>
      <c r="M1171" s="46"/>
      <c r="N1171" s="46"/>
      <c r="O1171" s="46"/>
      <c r="P1171" s="46"/>
      <c r="Q1171" s="46"/>
      <c r="R1171" s="46"/>
      <c r="S1171" s="46"/>
      <c r="T1171" s="46"/>
      <c r="U1171" s="46"/>
      <c r="V1171" s="46"/>
      <c r="W1171" s="46"/>
      <c r="X1171" s="46"/>
      <c r="Y1171" s="46"/>
      <c r="Z1171" s="46"/>
    </row>
    <row r="1172" ht="14.25" customHeight="1">
      <c r="A1172" s="55"/>
      <c r="B1172" s="51" t="s">
        <v>66</v>
      </c>
      <c r="C1172" s="49">
        <f>IF(C1171="","",IF(AND(MONTH(C1171)&gt;=1,MONTH(C1171)&lt;=3),1,IF(AND(MONTH(C1171)&gt;=4,MONTH(C1171)&lt;=6),2,IF(AND(MONTH(C1171)&gt;=7,MONTH(C1171)&lt;=9),3,4))))</f>
        <v>1</v>
      </c>
      <c r="D1172" s="55"/>
      <c r="E1172" s="51" t="s">
        <v>72</v>
      </c>
      <c r="F1172" s="53" t="s">
        <v>73</v>
      </c>
      <c r="G1172" s="46"/>
      <c r="H1172" s="46"/>
      <c r="I1172" s="46"/>
      <c r="J1172" s="46"/>
      <c r="K1172" s="46"/>
      <c r="L1172" s="46"/>
      <c r="M1172" s="46"/>
      <c r="N1172" s="46"/>
      <c r="O1172" s="46"/>
      <c r="P1172" s="46"/>
      <c r="Q1172" s="46"/>
      <c r="R1172" s="46"/>
      <c r="S1172" s="46"/>
      <c r="T1172" s="46"/>
      <c r="U1172" s="46"/>
      <c r="V1172" s="46"/>
      <c r="W1172" s="46"/>
      <c r="X1172" s="46"/>
      <c r="Y1172" s="46"/>
      <c r="Z1172" s="46"/>
    </row>
    <row r="1173" ht="14.25" customHeight="1">
      <c r="A1173" s="46"/>
      <c r="B1173" s="46"/>
      <c r="C1173" s="46"/>
      <c r="D1173" s="46"/>
      <c r="E1173" s="46"/>
      <c r="F1173" s="46"/>
      <c r="G1173" s="46"/>
      <c r="H1173" s="46"/>
      <c r="I1173" s="46"/>
      <c r="J1173" s="46"/>
      <c r="K1173" s="46"/>
      <c r="L1173" s="46"/>
      <c r="M1173" s="46"/>
      <c r="N1173" s="46"/>
      <c r="O1173" s="46"/>
      <c r="P1173" s="46"/>
      <c r="Q1173" s="46"/>
      <c r="R1173" s="46"/>
      <c r="S1173" s="46"/>
      <c r="T1173" s="46"/>
      <c r="U1173" s="46"/>
      <c r="V1173" s="46"/>
      <c r="W1173" s="46"/>
      <c r="X1173" s="46"/>
      <c r="Y1173" s="46"/>
      <c r="Z1173" s="46"/>
    </row>
    <row r="1174" ht="14.25" customHeight="1">
      <c r="A1174" s="56" t="s">
        <v>74</v>
      </c>
      <c r="B1174" s="56" t="s">
        <v>75</v>
      </c>
      <c r="C1174" s="56" t="s">
        <v>76</v>
      </c>
      <c r="D1174" s="56" t="s">
        <v>77</v>
      </c>
      <c r="E1174" s="56" t="s">
        <v>78</v>
      </c>
      <c r="F1174" s="56" t="s">
        <v>79</v>
      </c>
      <c r="G1174" s="46"/>
      <c r="H1174" s="46"/>
      <c r="I1174" s="46"/>
      <c r="J1174" s="46"/>
      <c r="K1174" s="46"/>
      <c r="L1174" s="46"/>
      <c r="M1174" s="46"/>
      <c r="N1174" s="46"/>
      <c r="O1174" s="46"/>
      <c r="P1174" s="46"/>
      <c r="Q1174" s="46"/>
      <c r="R1174" s="46"/>
      <c r="S1174" s="46"/>
      <c r="T1174" s="46"/>
      <c r="U1174" s="46"/>
      <c r="V1174" s="46"/>
      <c r="W1174" s="46"/>
      <c r="X1174" s="46"/>
      <c r="Y1174" s="46"/>
      <c r="Z1174" s="46"/>
    </row>
    <row r="1175" ht="14.25" customHeight="1">
      <c r="A1175" s="57">
        <v>4.7121701E7</v>
      </c>
      <c r="B1175" s="58" t="str">
        <f t="array" ref="B1175">IFERROR(INDEX(UNSPSCDes,MATCH(INDIRECT(ADDRESS(ROW(),COLUMN()-1,4)),UNSPSCCode,0)),"")</f>
        <v>Bolsas de basura</v>
      </c>
      <c r="C1175" s="59" t="s">
        <v>155</v>
      </c>
      <c r="D1175" s="60">
        <v>31.21</v>
      </c>
      <c r="E1175" s="61">
        <v>250.0</v>
      </c>
      <c r="F1175" s="62">
        <f t="shared" ref="F1175:F1182" si="65">INDIRECT(ADDRESS(ROW(),COLUMN()-2,4))*INDIRECT(ADDRESS(ROW(),COLUMN()-1,4))</f>
        <v>7802.5</v>
      </c>
      <c r="G1175" s="46"/>
      <c r="H1175" s="46"/>
      <c r="I1175" s="46"/>
      <c r="J1175" s="46"/>
      <c r="K1175" s="46"/>
      <c r="L1175" s="46"/>
      <c r="M1175" s="46"/>
      <c r="N1175" s="46"/>
      <c r="O1175" s="46"/>
      <c r="P1175" s="46"/>
      <c r="Q1175" s="46"/>
      <c r="R1175" s="46"/>
      <c r="S1175" s="46"/>
      <c r="T1175" s="46"/>
      <c r="U1175" s="46"/>
      <c r="V1175" s="46"/>
      <c r="W1175" s="46"/>
      <c r="X1175" s="46"/>
      <c r="Y1175" s="46"/>
      <c r="Z1175" s="46"/>
    </row>
    <row r="1176" ht="14.25" customHeight="1">
      <c r="A1176" s="57">
        <v>4.4121701E7</v>
      </c>
      <c r="B1176" s="58" t="str">
        <f t="array" ref="B1176">IFERROR(INDEX(UNSPSCDes,MATCH(INDIRECT(ADDRESS(ROW(),COLUMN()-1,4)),UNSPSCCode,0)),"")</f>
        <v>Bolígrafos</v>
      </c>
      <c r="C1176" s="59" t="s">
        <v>188</v>
      </c>
      <c r="D1176" s="60">
        <v>15.64</v>
      </c>
      <c r="E1176" s="61">
        <v>500.0</v>
      </c>
      <c r="F1176" s="62">
        <f t="shared" si="65"/>
        <v>7820</v>
      </c>
      <c r="G1176" s="46"/>
      <c r="H1176" s="46"/>
      <c r="I1176" s="46"/>
      <c r="J1176" s="46"/>
      <c r="K1176" s="46"/>
      <c r="L1176" s="46"/>
      <c r="M1176" s="46"/>
      <c r="N1176" s="46"/>
      <c r="O1176" s="46"/>
      <c r="P1176" s="46"/>
      <c r="Q1176" s="46"/>
      <c r="R1176" s="46"/>
      <c r="S1176" s="46"/>
      <c r="T1176" s="46"/>
      <c r="U1176" s="46"/>
      <c r="V1176" s="46"/>
      <c r="W1176" s="46"/>
      <c r="X1176" s="46"/>
      <c r="Y1176" s="46"/>
      <c r="Z1176" s="46"/>
    </row>
    <row r="1177" ht="14.25" customHeight="1">
      <c r="A1177" s="57">
        <v>1.4111507E7</v>
      </c>
      <c r="B1177" s="58" t="str">
        <f t="array" ref="B1177">IFERROR(INDEX(UNSPSCDes,MATCH(INDIRECT(ADDRESS(ROW(),COLUMN()-1,4)),UNSPSCCode,0)),"")</f>
        <v>Papel para impresora o fotocopiadora</v>
      </c>
      <c r="C1177" s="59" t="s">
        <v>189</v>
      </c>
      <c r="D1177" s="60">
        <v>22.32</v>
      </c>
      <c r="E1177" s="61">
        <v>350.0</v>
      </c>
      <c r="F1177" s="62">
        <f t="shared" si="65"/>
        <v>7812</v>
      </c>
      <c r="G1177" s="46"/>
      <c r="H1177" s="46"/>
      <c r="I1177" s="46"/>
      <c r="J1177" s="46"/>
      <c r="K1177" s="46"/>
      <c r="L1177" s="46"/>
      <c r="M1177" s="46"/>
      <c r="N1177" s="46"/>
      <c r="O1177" s="46"/>
      <c r="P1177" s="46"/>
      <c r="Q1177" s="46"/>
      <c r="R1177" s="46"/>
      <c r="S1177" s="46"/>
      <c r="T1177" s="46"/>
      <c r="U1177" s="46"/>
      <c r="V1177" s="46"/>
      <c r="W1177" s="46"/>
      <c r="X1177" s="46"/>
      <c r="Y1177" s="46"/>
      <c r="Z1177" s="46"/>
    </row>
    <row r="1178" ht="14.25" customHeight="1">
      <c r="A1178" s="57">
        <v>4.7131803E7</v>
      </c>
      <c r="B1178" s="58" t="str">
        <f t="array" ref="B1178">IFERROR(INDEX(UNSPSCDes,MATCH(INDIRECT(ADDRESS(ROW(),COLUMN()-1,4)),UNSPSCCode,0)),"")</f>
        <v>Desinfectantes para uso doméstico</v>
      </c>
      <c r="C1178" s="59" t="s">
        <v>113</v>
      </c>
      <c r="D1178" s="60">
        <v>19.53</v>
      </c>
      <c r="E1178" s="61">
        <v>400.0</v>
      </c>
      <c r="F1178" s="62">
        <f t="shared" si="65"/>
        <v>7812</v>
      </c>
      <c r="G1178" s="46"/>
      <c r="H1178" s="46"/>
      <c r="I1178" s="46"/>
      <c r="J1178" s="46"/>
      <c r="K1178" s="46"/>
      <c r="L1178" s="46"/>
      <c r="M1178" s="46"/>
      <c r="N1178" s="46"/>
      <c r="O1178" s="46"/>
      <c r="P1178" s="46"/>
      <c r="Q1178" s="46"/>
      <c r="R1178" s="46"/>
      <c r="S1178" s="46"/>
      <c r="T1178" s="46"/>
      <c r="U1178" s="46"/>
      <c r="V1178" s="46"/>
      <c r="W1178" s="46"/>
      <c r="X1178" s="46"/>
      <c r="Y1178" s="46"/>
      <c r="Z1178" s="46"/>
    </row>
    <row r="1179" ht="14.25" customHeight="1">
      <c r="A1179" s="57">
        <v>4.7131604E7</v>
      </c>
      <c r="B1179" s="58" t="str">
        <f t="array" ref="B1179">IFERROR(INDEX(UNSPSCDes,MATCH(INDIRECT(ADDRESS(ROW(),COLUMN()-1,4)),UNSPSCCode,0)),"")</f>
        <v>Escobas</v>
      </c>
      <c r="C1179" s="59" t="s">
        <v>80</v>
      </c>
      <c r="D1179" s="60">
        <v>31.25</v>
      </c>
      <c r="E1179" s="61">
        <v>250.0</v>
      </c>
      <c r="F1179" s="62">
        <f t="shared" si="65"/>
        <v>7812.5</v>
      </c>
      <c r="G1179" s="46"/>
      <c r="H1179" s="46"/>
      <c r="I1179" s="46"/>
      <c r="J1179" s="46"/>
      <c r="K1179" s="46"/>
      <c r="L1179" s="46"/>
      <c r="M1179" s="46"/>
      <c r="N1179" s="46"/>
      <c r="O1179" s="46"/>
      <c r="P1179" s="46"/>
      <c r="Q1179" s="46"/>
      <c r="R1179" s="46"/>
      <c r="S1179" s="46"/>
      <c r="T1179" s="46"/>
      <c r="U1179" s="46"/>
      <c r="V1179" s="46"/>
      <c r="W1179" s="46"/>
      <c r="X1179" s="46"/>
      <c r="Y1179" s="46"/>
      <c r="Z1179" s="46"/>
    </row>
    <row r="1180" ht="14.25" customHeight="1">
      <c r="A1180" s="57">
        <v>4.4122003E7</v>
      </c>
      <c r="B1180" s="58" t="str">
        <f t="array" ref="B1180">IFERROR(INDEX(UNSPSCDes,MATCH(INDIRECT(ADDRESS(ROW(),COLUMN()-1,4)),UNSPSCCode,0)),"")</f>
        <v>Carpetas</v>
      </c>
      <c r="C1180" s="59" t="s">
        <v>80</v>
      </c>
      <c r="D1180" s="60">
        <v>65.15</v>
      </c>
      <c r="E1180" s="61">
        <v>120.0</v>
      </c>
      <c r="F1180" s="62">
        <f t="shared" si="65"/>
        <v>7818</v>
      </c>
      <c r="G1180" s="46"/>
      <c r="H1180" s="46"/>
      <c r="I1180" s="46"/>
      <c r="J1180" s="46"/>
      <c r="K1180" s="46"/>
      <c r="L1180" s="46"/>
      <c r="M1180" s="46"/>
      <c r="N1180" s="46"/>
      <c r="O1180" s="46"/>
      <c r="P1180" s="46"/>
      <c r="Q1180" s="46"/>
      <c r="R1180" s="46"/>
      <c r="S1180" s="46"/>
      <c r="T1180" s="46"/>
      <c r="U1180" s="46"/>
      <c r="V1180" s="46"/>
      <c r="W1180" s="46"/>
      <c r="X1180" s="46"/>
      <c r="Y1180" s="46"/>
      <c r="Z1180" s="46"/>
    </row>
    <row r="1181" ht="14.25" customHeight="1">
      <c r="A1181" s="57">
        <v>2.410151E7</v>
      </c>
      <c r="B1181" s="58" t="str">
        <f t="array" ref="B1181">IFERROR(INDEX(UNSPSCDes,MATCH(INDIRECT(ADDRESS(ROW(),COLUMN()-1,4)),UNSPSCCode,0)),"")</f>
        <v>Contenedor de basura plástico</v>
      </c>
      <c r="C1181" s="59" t="s">
        <v>80</v>
      </c>
      <c r="D1181" s="60">
        <v>3.91</v>
      </c>
      <c r="E1181" s="61">
        <v>2000.0</v>
      </c>
      <c r="F1181" s="62">
        <f t="shared" si="65"/>
        <v>7820</v>
      </c>
      <c r="G1181" s="46"/>
      <c r="H1181" s="46"/>
      <c r="I1181" s="46"/>
      <c r="J1181" s="46"/>
      <c r="K1181" s="46"/>
      <c r="L1181" s="46"/>
      <c r="M1181" s="46"/>
      <c r="N1181" s="46"/>
      <c r="O1181" s="46"/>
      <c r="P1181" s="46"/>
      <c r="Q1181" s="46"/>
      <c r="R1181" s="46"/>
      <c r="S1181" s="46"/>
      <c r="T1181" s="46"/>
      <c r="U1181" s="46"/>
      <c r="V1181" s="46"/>
      <c r="W1181" s="46"/>
      <c r="X1181" s="46"/>
      <c r="Y1181" s="46"/>
      <c r="Z1181" s="46"/>
    </row>
    <row r="1182" ht="14.25" customHeight="1">
      <c r="A1182" s="57">
        <v>4.7131611E7</v>
      </c>
      <c r="B1182" s="58" t="str">
        <f t="array" ref="B1182">IFERROR(INDEX(UNSPSCDes,MATCH(INDIRECT(ADDRESS(ROW(),COLUMN()-1,4)),UNSPSCCode,0)),"")</f>
        <v>Recogedor de basura</v>
      </c>
      <c r="C1182" s="59" t="s">
        <v>80</v>
      </c>
      <c r="D1182" s="60">
        <v>26.01</v>
      </c>
      <c r="E1182" s="61">
        <v>300.0</v>
      </c>
      <c r="F1182" s="62">
        <f t="shared" si="65"/>
        <v>7803</v>
      </c>
      <c r="G1182" s="46"/>
      <c r="H1182" s="46"/>
      <c r="I1182" s="46"/>
      <c r="J1182" s="46"/>
      <c r="K1182" s="46"/>
      <c r="L1182" s="46"/>
      <c r="M1182" s="46"/>
      <c r="N1182" s="46"/>
      <c r="O1182" s="46"/>
      <c r="P1182" s="46"/>
      <c r="Q1182" s="46"/>
      <c r="R1182" s="46"/>
      <c r="S1182" s="46"/>
      <c r="T1182" s="46"/>
      <c r="U1182" s="46"/>
      <c r="V1182" s="46"/>
      <c r="W1182" s="46"/>
      <c r="X1182" s="46"/>
      <c r="Y1182" s="46"/>
      <c r="Z1182" s="46"/>
    </row>
    <row r="1183" ht="14.25" customHeight="1">
      <c r="A1183" s="57"/>
      <c r="B1183" s="58"/>
      <c r="C1183" s="59"/>
      <c r="D1183" s="60"/>
      <c r="E1183" s="61" t="s">
        <v>84</v>
      </c>
      <c r="F1183" s="62">
        <f>SUM(F1175:F1182)</f>
        <v>62500</v>
      </c>
      <c r="G1183" s="46"/>
      <c r="H1183" s="46" t="str">
        <f>C1168</f>
        <v>Bienes</v>
      </c>
      <c r="I1183" s="46" t="str">
        <f>E1168</f>
        <v>Sí</v>
      </c>
      <c r="J1183" s="46" t="str">
        <f>D1168</f>
        <v>Compras Menores</v>
      </c>
      <c r="K1183" s="46"/>
      <c r="L1183" s="46"/>
      <c r="M1183" s="46"/>
      <c r="N1183" s="46"/>
      <c r="O1183" s="46"/>
      <c r="P1183" s="46"/>
      <c r="Q1183" s="46"/>
      <c r="R1183" s="46"/>
      <c r="S1183" s="46"/>
      <c r="T1183" s="46"/>
      <c r="U1183" s="46"/>
      <c r="V1183" s="46"/>
      <c r="W1183" s="46"/>
      <c r="X1183" s="46"/>
      <c r="Y1183" s="46"/>
      <c r="Z1183" s="46"/>
    </row>
    <row r="1184" ht="14.25" customHeight="1">
      <c r="A1184" s="46"/>
      <c r="B1184" s="46"/>
      <c r="C1184" s="46"/>
      <c r="D1184" s="46"/>
      <c r="E1184" s="46"/>
      <c r="F1184" s="46"/>
      <c r="G1184" s="46"/>
      <c r="H1184" s="46"/>
      <c r="I1184" s="46"/>
      <c r="J1184" s="46"/>
      <c r="K1184" s="46"/>
      <c r="L1184" s="46"/>
      <c r="M1184" s="46"/>
      <c r="N1184" s="46"/>
      <c r="O1184" s="46"/>
      <c r="P1184" s="46"/>
      <c r="Q1184" s="46"/>
      <c r="R1184" s="46"/>
      <c r="S1184" s="46"/>
      <c r="T1184" s="46"/>
      <c r="U1184" s="46"/>
      <c r="V1184" s="46"/>
      <c r="W1184" s="46"/>
      <c r="X1184" s="46"/>
      <c r="Y1184" s="46"/>
      <c r="Z1184" s="46"/>
    </row>
    <row r="1185" ht="14.25" customHeight="1">
      <c r="A1185" s="47" t="s">
        <v>50</v>
      </c>
      <c r="B1185" s="47" t="s">
        <v>51</v>
      </c>
      <c r="C1185" s="47" t="s">
        <v>52</v>
      </c>
      <c r="D1185" s="47" t="s">
        <v>53</v>
      </c>
      <c r="E1185" s="47" t="s">
        <v>54</v>
      </c>
      <c r="F1185" s="47" t="s">
        <v>55</v>
      </c>
      <c r="G1185" s="46"/>
      <c r="H1185" s="46"/>
      <c r="I1185" s="46"/>
      <c r="J1185" s="46"/>
      <c r="K1185" s="46"/>
      <c r="L1185" s="46"/>
      <c r="M1185" s="46"/>
      <c r="N1185" s="46"/>
      <c r="O1185" s="46"/>
      <c r="P1185" s="46"/>
      <c r="Q1185" s="46"/>
      <c r="R1185" s="46"/>
      <c r="S1185" s="46"/>
      <c r="T1185" s="46"/>
      <c r="U1185" s="46"/>
      <c r="V1185" s="46"/>
      <c r="W1185" s="46"/>
      <c r="X1185" s="46"/>
      <c r="Y1185" s="46"/>
      <c r="Z1185" s="46"/>
    </row>
    <row r="1186" ht="14.25" customHeight="1">
      <c r="A1186" s="48" t="s">
        <v>224</v>
      </c>
      <c r="B1186" s="48" t="s">
        <v>225</v>
      </c>
      <c r="C1186" s="48" t="s">
        <v>58</v>
      </c>
      <c r="D1186" s="48" t="s">
        <v>59</v>
      </c>
      <c r="E1186" s="48" t="s">
        <v>94</v>
      </c>
      <c r="F1186" s="49"/>
      <c r="G1186" s="46"/>
      <c r="H1186" s="46"/>
      <c r="I1186" s="46"/>
      <c r="J1186" s="46"/>
      <c r="K1186" s="46"/>
      <c r="L1186" s="46"/>
      <c r="M1186" s="46"/>
      <c r="N1186" s="46"/>
      <c r="O1186" s="46"/>
      <c r="P1186" s="46"/>
      <c r="Q1186" s="46"/>
      <c r="R1186" s="46"/>
      <c r="S1186" s="46"/>
      <c r="T1186" s="46"/>
      <c r="U1186" s="46"/>
      <c r="V1186" s="46"/>
      <c r="W1186" s="46"/>
      <c r="X1186" s="46"/>
      <c r="Y1186" s="46"/>
      <c r="Z1186" s="46"/>
    </row>
    <row r="1187" ht="14.25" customHeight="1">
      <c r="A1187" s="50" t="s">
        <v>61</v>
      </c>
      <c r="B1187" s="51" t="s">
        <v>62</v>
      </c>
      <c r="C1187" s="52">
        <v>46122.0</v>
      </c>
      <c r="D1187" s="50" t="s">
        <v>63</v>
      </c>
      <c r="E1187" s="51" t="s">
        <v>64</v>
      </c>
      <c r="F1187" s="53" t="s">
        <v>65</v>
      </c>
      <c r="G1187" s="46"/>
      <c r="H1187" s="46"/>
      <c r="I1187" s="46"/>
      <c r="J1187" s="46"/>
      <c r="K1187" s="46"/>
      <c r="L1187" s="46"/>
      <c r="M1187" s="46"/>
      <c r="N1187" s="46"/>
      <c r="O1187" s="46"/>
      <c r="P1187" s="46"/>
      <c r="Q1187" s="46"/>
      <c r="R1187" s="46"/>
      <c r="S1187" s="46"/>
      <c r="T1187" s="46"/>
      <c r="U1187" s="46"/>
      <c r="V1187" s="46"/>
      <c r="W1187" s="46"/>
      <c r="X1187" s="46"/>
      <c r="Y1187" s="46"/>
      <c r="Z1187" s="46"/>
    </row>
    <row r="1188" ht="14.25" customHeight="1">
      <c r="A1188" s="54"/>
      <c r="B1188" s="51" t="s">
        <v>66</v>
      </c>
      <c r="C1188" s="49">
        <f>IF(C1187="","",IF(AND(MONTH(C1187)&gt;=1,MONTH(C1187)&lt;=3),1,IF(AND(MONTH(C1187)&gt;=4,MONTH(C1187)&lt;=6),2,IF(AND(MONTH(C1187)&gt;=7,MONTH(C1187)&lt;=9),3,4))))</f>
        <v>2</v>
      </c>
      <c r="D1188" s="54"/>
      <c r="E1188" s="51" t="s">
        <v>67</v>
      </c>
      <c r="F1188" s="53" t="s">
        <v>68</v>
      </c>
      <c r="G1188" s="46"/>
      <c r="H1188" s="46"/>
      <c r="I1188" s="46"/>
      <c r="J1188" s="46"/>
      <c r="K1188" s="46"/>
      <c r="L1188" s="46"/>
      <c r="M1188" s="46"/>
      <c r="N1188" s="46"/>
      <c r="O1188" s="46"/>
      <c r="P1188" s="46"/>
      <c r="Q1188" s="46"/>
      <c r="R1188" s="46"/>
      <c r="S1188" s="46"/>
      <c r="T1188" s="46"/>
      <c r="U1188" s="46"/>
      <c r="V1188" s="46"/>
      <c r="W1188" s="46"/>
      <c r="X1188" s="46"/>
      <c r="Y1188" s="46"/>
      <c r="Z1188" s="46"/>
    </row>
    <row r="1189" ht="14.25" customHeight="1">
      <c r="A1189" s="54"/>
      <c r="B1189" s="51" t="s">
        <v>69</v>
      </c>
      <c r="C1189" s="52">
        <v>46132.0</v>
      </c>
      <c r="D1189" s="54"/>
      <c r="E1189" s="51" t="s">
        <v>70</v>
      </c>
      <c r="F1189" s="53" t="s">
        <v>71</v>
      </c>
      <c r="G1189" s="46"/>
      <c r="H1189" s="46"/>
      <c r="I1189" s="46"/>
      <c r="J1189" s="46"/>
      <c r="K1189" s="46"/>
      <c r="L1189" s="46"/>
      <c r="M1189" s="46"/>
      <c r="N1189" s="46"/>
      <c r="O1189" s="46"/>
      <c r="P1189" s="46"/>
      <c r="Q1189" s="46"/>
      <c r="R1189" s="46"/>
      <c r="S1189" s="46"/>
      <c r="T1189" s="46"/>
      <c r="U1189" s="46"/>
      <c r="V1189" s="46"/>
      <c r="W1189" s="46"/>
      <c r="X1189" s="46"/>
      <c r="Y1189" s="46"/>
      <c r="Z1189" s="46"/>
    </row>
    <row r="1190" ht="14.25" customHeight="1">
      <c r="A1190" s="55"/>
      <c r="B1190" s="51" t="s">
        <v>66</v>
      </c>
      <c r="C1190" s="49">
        <f>IF(C1189="","",IF(AND(MONTH(C1189)&gt;=1,MONTH(C1189)&lt;=3),1,IF(AND(MONTH(C1189)&gt;=4,MONTH(C1189)&lt;=6),2,IF(AND(MONTH(C1189)&gt;=7,MONTH(C1189)&lt;=9),3,4))))</f>
        <v>2</v>
      </c>
      <c r="D1190" s="55"/>
      <c r="E1190" s="51" t="s">
        <v>72</v>
      </c>
      <c r="F1190" s="53" t="s">
        <v>73</v>
      </c>
      <c r="G1190" s="46"/>
      <c r="H1190" s="46"/>
      <c r="I1190" s="46"/>
      <c r="J1190" s="46"/>
      <c r="K1190" s="46"/>
      <c r="L1190" s="46"/>
      <c r="M1190" s="46"/>
      <c r="N1190" s="46"/>
      <c r="O1190" s="46"/>
      <c r="P1190" s="46"/>
      <c r="Q1190" s="46"/>
      <c r="R1190" s="46"/>
      <c r="S1190" s="46"/>
      <c r="T1190" s="46"/>
      <c r="U1190" s="46"/>
      <c r="V1190" s="46"/>
      <c r="W1190" s="46"/>
      <c r="X1190" s="46"/>
      <c r="Y1190" s="46"/>
      <c r="Z1190" s="46"/>
    </row>
    <row r="1191" ht="14.25" customHeight="1">
      <c r="A1191" s="46"/>
      <c r="B1191" s="46"/>
      <c r="C1191" s="46"/>
      <c r="D1191" s="46"/>
      <c r="E1191" s="46"/>
      <c r="F1191" s="46"/>
      <c r="G1191" s="46"/>
      <c r="H1191" s="46"/>
      <c r="I1191" s="46"/>
      <c r="J1191" s="46"/>
      <c r="K1191" s="46"/>
      <c r="L1191" s="46"/>
      <c r="M1191" s="46"/>
      <c r="N1191" s="46"/>
      <c r="O1191" s="46"/>
      <c r="P1191" s="46"/>
      <c r="Q1191" s="46"/>
      <c r="R1191" s="46"/>
      <c r="S1191" s="46"/>
      <c r="T1191" s="46"/>
      <c r="U1191" s="46"/>
      <c r="V1191" s="46"/>
      <c r="W1191" s="46"/>
      <c r="X1191" s="46"/>
      <c r="Y1191" s="46"/>
      <c r="Z1191" s="46"/>
    </row>
    <row r="1192" ht="14.25" customHeight="1">
      <c r="A1192" s="56" t="s">
        <v>74</v>
      </c>
      <c r="B1192" s="56" t="s">
        <v>75</v>
      </c>
      <c r="C1192" s="56" t="s">
        <v>76</v>
      </c>
      <c r="D1192" s="56" t="s">
        <v>77</v>
      </c>
      <c r="E1192" s="56" t="s">
        <v>78</v>
      </c>
      <c r="F1192" s="56" t="s">
        <v>79</v>
      </c>
      <c r="G1192" s="46"/>
      <c r="H1192" s="46"/>
      <c r="I1192" s="46"/>
      <c r="J1192" s="46"/>
      <c r="K1192" s="46"/>
      <c r="L1192" s="46"/>
      <c r="M1192" s="46"/>
      <c r="N1192" s="46"/>
      <c r="O1192" s="46"/>
      <c r="P1192" s="46"/>
      <c r="Q1192" s="46"/>
      <c r="R1192" s="46"/>
      <c r="S1192" s="46"/>
      <c r="T1192" s="46"/>
      <c r="U1192" s="46"/>
      <c r="V1192" s="46"/>
      <c r="W1192" s="46"/>
      <c r="X1192" s="46"/>
      <c r="Y1192" s="46"/>
      <c r="Z1192" s="46"/>
    </row>
    <row r="1193" ht="14.25" customHeight="1">
      <c r="A1193" s="57">
        <v>4.7121701E7</v>
      </c>
      <c r="B1193" s="58" t="str">
        <f t="array" ref="B1193">IFERROR(INDEX(UNSPSCDes,MATCH(INDIRECT(ADDRESS(ROW(),COLUMN()-1,4)),UNSPSCCode,0)),"")</f>
        <v>Bolsas de basura</v>
      </c>
      <c r="C1193" s="59" t="s">
        <v>155</v>
      </c>
      <c r="D1193" s="60">
        <v>31.21</v>
      </c>
      <c r="E1193" s="61">
        <v>250.0</v>
      </c>
      <c r="F1193" s="62">
        <f t="shared" ref="F1193:F1200" si="66">INDIRECT(ADDRESS(ROW(),COLUMN()-2,4))*INDIRECT(ADDRESS(ROW(),COLUMN()-1,4))</f>
        <v>7802.5</v>
      </c>
      <c r="G1193" s="46"/>
      <c r="H1193" s="46"/>
      <c r="I1193" s="46"/>
      <c r="J1193" s="46"/>
      <c r="K1193" s="46"/>
      <c r="L1193" s="46"/>
      <c r="M1193" s="46"/>
      <c r="N1193" s="46"/>
      <c r="O1193" s="46"/>
      <c r="P1193" s="46"/>
      <c r="Q1193" s="46"/>
      <c r="R1193" s="46"/>
      <c r="S1193" s="46"/>
      <c r="T1193" s="46"/>
      <c r="U1193" s="46"/>
      <c r="V1193" s="46"/>
      <c r="W1193" s="46"/>
      <c r="X1193" s="46"/>
      <c r="Y1193" s="46"/>
      <c r="Z1193" s="46"/>
    </row>
    <row r="1194" ht="14.25" customHeight="1">
      <c r="A1194" s="57">
        <v>4.4121701E7</v>
      </c>
      <c r="B1194" s="58" t="str">
        <f t="array" ref="B1194">IFERROR(INDEX(UNSPSCDes,MATCH(INDIRECT(ADDRESS(ROW(),COLUMN()-1,4)),UNSPSCCode,0)),"")</f>
        <v>Bolígrafos</v>
      </c>
      <c r="C1194" s="59" t="s">
        <v>188</v>
      </c>
      <c r="D1194" s="60">
        <v>15.64</v>
      </c>
      <c r="E1194" s="61">
        <v>500.0</v>
      </c>
      <c r="F1194" s="62">
        <f t="shared" si="66"/>
        <v>7820</v>
      </c>
      <c r="G1194" s="46"/>
      <c r="H1194" s="46"/>
      <c r="I1194" s="46"/>
      <c r="J1194" s="46"/>
      <c r="K1194" s="46"/>
      <c r="L1194" s="46"/>
      <c r="M1194" s="46"/>
      <c r="N1194" s="46"/>
      <c r="O1194" s="46"/>
      <c r="P1194" s="46"/>
      <c r="Q1194" s="46"/>
      <c r="R1194" s="46"/>
      <c r="S1194" s="46"/>
      <c r="T1194" s="46"/>
      <c r="U1194" s="46"/>
      <c r="V1194" s="46"/>
      <c r="W1194" s="46"/>
      <c r="X1194" s="46"/>
      <c r="Y1194" s="46"/>
      <c r="Z1194" s="46"/>
    </row>
    <row r="1195" ht="14.25" customHeight="1">
      <c r="A1195" s="57">
        <v>1.4111507E7</v>
      </c>
      <c r="B1195" s="58" t="str">
        <f t="array" ref="B1195">IFERROR(INDEX(UNSPSCDes,MATCH(INDIRECT(ADDRESS(ROW(),COLUMN()-1,4)),UNSPSCCode,0)),"")</f>
        <v>Papel para impresora o fotocopiadora</v>
      </c>
      <c r="C1195" s="59" t="s">
        <v>189</v>
      </c>
      <c r="D1195" s="60">
        <v>22.32</v>
      </c>
      <c r="E1195" s="61">
        <v>350.0</v>
      </c>
      <c r="F1195" s="62">
        <f t="shared" si="66"/>
        <v>7812</v>
      </c>
      <c r="G1195" s="46"/>
      <c r="H1195" s="46"/>
      <c r="I1195" s="46"/>
      <c r="J1195" s="46"/>
      <c r="K1195" s="46"/>
      <c r="L1195" s="46"/>
      <c r="M1195" s="46"/>
      <c r="N1195" s="46"/>
      <c r="O1195" s="46"/>
      <c r="P1195" s="46"/>
      <c r="Q1195" s="46"/>
      <c r="R1195" s="46"/>
      <c r="S1195" s="46"/>
      <c r="T1195" s="46"/>
      <c r="U1195" s="46"/>
      <c r="V1195" s="46"/>
      <c r="W1195" s="46"/>
      <c r="X1195" s="46"/>
      <c r="Y1195" s="46"/>
      <c r="Z1195" s="46"/>
    </row>
    <row r="1196" ht="14.25" customHeight="1">
      <c r="A1196" s="57">
        <v>4.7131803E7</v>
      </c>
      <c r="B1196" s="58" t="str">
        <f t="array" ref="B1196">IFERROR(INDEX(UNSPSCDes,MATCH(INDIRECT(ADDRESS(ROW(),COLUMN()-1,4)),UNSPSCCode,0)),"")</f>
        <v>Desinfectantes para uso doméstico</v>
      </c>
      <c r="C1196" s="59" t="s">
        <v>113</v>
      </c>
      <c r="D1196" s="60">
        <v>19.53</v>
      </c>
      <c r="E1196" s="61">
        <v>400.0</v>
      </c>
      <c r="F1196" s="62">
        <f t="shared" si="66"/>
        <v>7812</v>
      </c>
      <c r="G1196" s="46"/>
      <c r="H1196" s="46"/>
      <c r="I1196" s="46"/>
      <c r="J1196" s="46"/>
      <c r="K1196" s="46"/>
      <c r="L1196" s="46"/>
      <c r="M1196" s="46"/>
      <c r="N1196" s="46"/>
      <c r="O1196" s="46"/>
      <c r="P1196" s="46"/>
      <c r="Q1196" s="46"/>
      <c r="R1196" s="46"/>
      <c r="S1196" s="46"/>
      <c r="T1196" s="46"/>
      <c r="U1196" s="46"/>
      <c r="V1196" s="46"/>
      <c r="W1196" s="46"/>
      <c r="X1196" s="46"/>
      <c r="Y1196" s="46"/>
      <c r="Z1196" s="46"/>
    </row>
    <row r="1197" ht="14.25" customHeight="1">
      <c r="A1197" s="57">
        <v>4.7131604E7</v>
      </c>
      <c r="B1197" s="58" t="str">
        <f t="array" ref="B1197">IFERROR(INDEX(UNSPSCDes,MATCH(INDIRECT(ADDRESS(ROW(),COLUMN()-1,4)),UNSPSCCode,0)),"")</f>
        <v>Escobas</v>
      </c>
      <c r="C1197" s="59" t="s">
        <v>80</v>
      </c>
      <c r="D1197" s="60">
        <v>31.25</v>
      </c>
      <c r="E1197" s="61">
        <v>250.0</v>
      </c>
      <c r="F1197" s="62">
        <f t="shared" si="66"/>
        <v>7812.5</v>
      </c>
      <c r="G1197" s="46"/>
      <c r="H1197" s="46"/>
      <c r="I1197" s="46"/>
      <c r="J1197" s="46"/>
      <c r="K1197" s="46"/>
      <c r="L1197" s="46"/>
      <c r="M1197" s="46"/>
      <c r="N1197" s="46"/>
      <c r="O1197" s="46"/>
      <c r="P1197" s="46"/>
      <c r="Q1197" s="46"/>
      <c r="R1197" s="46"/>
      <c r="S1197" s="46"/>
      <c r="T1197" s="46"/>
      <c r="U1197" s="46"/>
      <c r="V1197" s="46"/>
      <c r="W1197" s="46"/>
      <c r="X1197" s="46"/>
      <c r="Y1197" s="46"/>
      <c r="Z1197" s="46"/>
    </row>
    <row r="1198" ht="14.25" customHeight="1">
      <c r="A1198" s="57">
        <v>4.4122003E7</v>
      </c>
      <c r="B1198" s="58" t="str">
        <f t="array" ref="B1198">IFERROR(INDEX(UNSPSCDes,MATCH(INDIRECT(ADDRESS(ROW(),COLUMN()-1,4)),UNSPSCCode,0)),"")</f>
        <v>Carpetas</v>
      </c>
      <c r="C1198" s="59" t="s">
        <v>80</v>
      </c>
      <c r="D1198" s="60">
        <v>65.15</v>
      </c>
      <c r="E1198" s="61">
        <v>120.0</v>
      </c>
      <c r="F1198" s="62">
        <f t="shared" si="66"/>
        <v>7818</v>
      </c>
      <c r="G1198" s="46"/>
      <c r="H1198" s="46"/>
      <c r="I1198" s="46"/>
      <c r="J1198" s="46"/>
      <c r="K1198" s="46"/>
      <c r="L1198" s="46"/>
      <c r="M1198" s="46"/>
      <c r="N1198" s="46"/>
      <c r="O1198" s="46"/>
      <c r="P1198" s="46"/>
      <c r="Q1198" s="46"/>
      <c r="R1198" s="46"/>
      <c r="S1198" s="46"/>
      <c r="T1198" s="46"/>
      <c r="U1198" s="46"/>
      <c r="V1198" s="46"/>
      <c r="W1198" s="46"/>
      <c r="X1198" s="46"/>
      <c r="Y1198" s="46"/>
      <c r="Z1198" s="46"/>
    </row>
    <row r="1199" ht="14.25" customHeight="1">
      <c r="A1199" s="57">
        <v>2.410151E7</v>
      </c>
      <c r="B1199" s="58" t="str">
        <f t="array" ref="B1199">IFERROR(INDEX(UNSPSCDes,MATCH(INDIRECT(ADDRESS(ROW(),COLUMN()-1,4)),UNSPSCCode,0)),"")</f>
        <v>Contenedor de basura plástico</v>
      </c>
      <c r="C1199" s="59" t="s">
        <v>80</v>
      </c>
      <c r="D1199" s="60">
        <v>3.91</v>
      </c>
      <c r="E1199" s="61">
        <v>2000.0</v>
      </c>
      <c r="F1199" s="62">
        <f t="shared" si="66"/>
        <v>7820</v>
      </c>
      <c r="G1199" s="46"/>
      <c r="H1199" s="46"/>
      <c r="I1199" s="46"/>
      <c r="J1199" s="46"/>
      <c r="K1199" s="46"/>
      <c r="L1199" s="46"/>
      <c r="M1199" s="46"/>
      <c r="N1199" s="46"/>
      <c r="O1199" s="46"/>
      <c r="P1199" s="46"/>
      <c r="Q1199" s="46"/>
      <c r="R1199" s="46"/>
      <c r="S1199" s="46"/>
      <c r="T1199" s="46"/>
      <c r="U1199" s="46"/>
      <c r="V1199" s="46"/>
      <c r="W1199" s="46"/>
      <c r="X1199" s="46"/>
      <c r="Y1199" s="46"/>
      <c r="Z1199" s="46"/>
    </row>
    <row r="1200" ht="14.25" customHeight="1">
      <c r="A1200" s="57">
        <v>4.7131611E7</v>
      </c>
      <c r="B1200" s="58" t="str">
        <f t="array" ref="B1200">IFERROR(INDEX(UNSPSCDes,MATCH(INDIRECT(ADDRESS(ROW(),COLUMN()-1,4)),UNSPSCCode,0)),"")</f>
        <v>Recogedor de basura</v>
      </c>
      <c r="C1200" s="59" t="s">
        <v>80</v>
      </c>
      <c r="D1200" s="60">
        <v>26.01</v>
      </c>
      <c r="E1200" s="61">
        <v>300.0</v>
      </c>
      <c r="F1200" s="62">
        <f t="shared" si="66"/>
        <v>7803</v>
      </c>
      <c r="G1200" s="46"/>
      <c r="H1200" s="46"/>
      <c r="I1200" s="46"/>
      <c r="J1200" s="46"/>
      <c r="K1200" s="46"/>
      <c r="L1200" s="46"/>
      <c r="M1200" s="46"/>
      <c r="N1200" s="46"/>
      <c r="O1200" s="46"/>
      <c r="P1200" s="46"/>
      <c r="Q1200" s="46"/>
      <c r="R1200" s="46"/>
      <c r="S1200" s="46"/>
      <c r="T1200" s="46"/>
      <c r="U1200" s="46"/>
      <c r="V1200" s="46"/>
      <c r="W1200" s="46"/>
      <c r="X1200" s="46"/>
      <c r="Y1200" s="46"/>
      <c r="Z1200" s="46"/>
    </row>
    <row r="1201" ht="14.25" customHeight="1">
      <c r="A1201" s="57"/>
      <c r="B1201" s="58"/>
      <c r="C1201" s="59"/>
      <c r="D1201" s="60"/>
      <c r="E1201" s="61" t="s">
        <v>84</v>
      </c>
      <c r="F1201" s="62">
        <f>SUM(F1193:F1200)</f>
        <v>62500</v>
      </c>
      <c r="G1201" s="46"/>
      <c r="H1201" s="46" t="str">
        <f>C1186</f>
        <v>Bienes</v>
      </c>
      <c r="I1201" s="46" t="str">
        <f>E1186</f>
        <v>Sí</v>
      </c>
      <c r="J1201" s="46" t="str">
        <f>D1186</f>
        <v>Compras Menores</v>
      </c>
      <c r="K1201" s="46"/>
      <c r="L1201" s="46"/>
      <c r="M1201" s="46"/>
      <c r="N1201" s="46"/>
      <c r="O1201" s="46"/>
      <c r="P1201" s="46"/>
      <c r="Q1201" s="46"/>
      <c r="R1201" s="46"/>
      <c r="S1201" s="46"/>
      <c r="T1201" s="46"/>
      <c r="U1201" s="46"/>
      <c r="V1201" s="46"/>
      <c r="W1201" s="46"/>
      <c r="X1201" s="46"/>
      <c r="Y1201" s="46"/>
      <c r="Z1201" s="46"/>
    </row>
    <row r="1202" ht="14.25" customHeight="1">
      <c r="A1202" s="46"/>
      <c r="B1202" s="46"/>
      <c r="C1202" s="46"/>
      <c r="D1202" s="46"/>
      <c r="E1202" s="46"/>
      <c r="F1202" s="46"/>
      <c r="G1202" s="46"/>
      <c r="H1202" s="46"/>
      <c r="I1202" s="46"/>
      <c r="J1202" s="46"/>
      <c r="K1202" s="46"/>
      <c r="L1202" s="46"/>
      <c r="M1202" s="46"/>
      <c r="N1202" s="46"/>
      <c r="O1202" s="46"/>
      <c r="P1202" s="46"/>
      <c r="Q1202" s="46"/>
      <c r="R1202" s="46"/>
      <c r="S1202" s="46"/>
      <c r="T1202" s="46"/>
      <c r="U1202" s="46"/>
      <c r="V1202" s="46"/>
      <c r="W1202" s="46"/>
      <c r="X1202" s="46"/>
      <c r="Y1202" s="46"/>
      <c r="Z1202" s="46"/>
    </row>
    <row r="1203" ht="14.25" customHeight="1">
      <c r="A1203" s="47" t="s">
        <v>50</v>
      </c>
      <c r="B1203" s="47" t="s">
        <v>51</v>
      </c>
      <c r="C1203" s="47" t="s">
        <v>52</v>
      </c>
      <c r="D1203" s="47" t="s">
        <v>53</v>
      </c>
      <c r="E1203" s="47" t="s">
        <v>54</v>
      </c>
      <c r="F1203" s="47" t="s">
        <v>55</v>
      </c>
      <c r="G1203" s="46"/>
      <c r="H1203" s="46"/>
      <c r="I1203" s="46"/>
      <c r="J1203" s="46"/>
      <c r="K1203" s="46"/>
      <c r="L1203" s="46"/>
      <c r="M1203" s="46"/>
      <c r="N1203" s="46"/>
      <c r="O1203" s="46"/>
      <c r="P1203" s="46"/>
      <c r="Q1203" s="46"/>
      <c r="R1203" s="46"/>
      <c r="S1203" s="46"/>
      <c r="T1203" s="46"/>
      <c r="U1203" s="46"/>
      <c r="V1203" s="46"/>
      <c r="W1203" s="46"/>
      <c r="X1203" s="46"/>
      <c r="Y1203" s="46"/>
      <c r="Z1203" s="46"/>
    </row>
    <row r="1204" ht="14.25" customHeight="1">
      <c r="A1204" s="48" t="s">
        <v>226</v>
      </c>
      <c r="B1204" s="48" t="s">
        <v>227</v>
      </c>
      <c r="C1204" s="48" t="s">
        <v>58</v>
      </c>
      <c r="D1204" s="48" t="s">
        <v>59</v>
      </c>
      <c r="E1204" s="48" t="s">
        <v>94</v>
      </c>
      <c r="F1204" s="49"/>
      <c r="G1204" s="46"/>
      <c r="H1204" s="46"/>
      <c r="I1204" s="46"/>
      <c r="J1204" s="46"/>
      <c r="K1204" s="46"/>
      <c r="L1204" s="46"/>
      <c r="M1204" s="46"/>
      <c r="N1204" s="46"/>
      <c r="O1204" s="46"/>
      <c r="P1204" s="46"/>
      <c r="Q1204" s="46"/>
      <c r="R1204" s="46"/>
      <c r="S1204" s="46"/>
      <c r="T1204" s="46"/>
      <c r="U1204" s="46"/>
      <c r="V1204" s="46"/>
      <c r="W1204" s="46"/>
      <c r="X1204" s="46"/>
      <c r="Y1204" s="46"/>
      <c r="Z1204" s="46"/>
    </row>
    <row r="1205" ht="14.25" customHeight="1">
      <c r="A1205" s="50" t="s">
        <v>61</v>
      </c>
      <c r="B1205" s="51" t="s">
        <v>62</v>
      </c>
      <c r="C1205" s="52">
        <v>46213.0</v>
      </c>
      <c r="D1205" s="50" t="s">
        <v>63</v>
      </c>
      <c r="E1205" s="51" t="s">
        <v>64</v>
      </c>
      <c r="F1205" s="53" t="s">
        <v>65</v>
      </c>
      <c r="G1205" s="46"/>
      <c r="H1205" s="46"/>
      <c r="I1205" s="46"/>
      <c r="J1205" s="46"/>
      <c r="K1205" s="46"/>
      <c r="L1205" s="46"/>
      <c r="M1205" s="46"/>
      <c r="N1205" s="46"/>
      <c r="O1205" s="46"/>
      <c r="P1205" s="46"/>
      <c r="Q1205" s="46"/>
      <c r="R1205" s="46"/>
      <c r="S1205" s="46"/>
      <c r="T1205" s="46"/>
      <c r="U1205" s="46"/>
      <c r="V1205" s="46"/>
      <c r="W1205" s="46"/>
      <c r="X1205" s="46"/>
      <c r="Y1205" s="46"/>
      <c r="Z1205" s="46"/>
    </row>
    <row r="1206" ht="14.25" customHeight="1">
      <c r="A1206" s="54"/>
      <c r="B1206" s="51" t="s">
        <v>66</v>
      </c>
      <c r="C1206" s="49">
        <f>IF(C1205="","",IF(AND(MONTH(C1205)&gt;=1,MONTH(C1205)&lt;=3),1,IF(AND(MONTH(C1205)&gt;=4,MONTH(C1205)&lt;=6),2,IF(AND(MONTH(C1205)&gt;=7,MONTH(C1205)&lt;=9),3,4))))</f>
        <v>3</v>
      </c>
      <c r="D1206" s="54"/>
      <c r="E1206" s="51" t="s">
        <v>67</v>
      </c>
      <c r="F1206" s="53" t="s">
        <v>68</v>
      </c>
      <c r="G1206" s="46"/>
      <c r="H1206" s="46"/>
      <c r="I1206" s="46"/>
      <c r="J1206" s="46"/>
      <c r="K1206" s="46"/>
      <c r="L1206" s="46"/>
      <c r="M1206" s="46"/>
      <c r="N1206" s="46"/>
      <c r="O1206" s="46"/>
      <c r="P1206" s="46"/>
      <c r="Q1206" s="46"/>
      <c r="R1206" s="46"/>
      <c r="S1206" s="46"/>
      <c r="T1206" s="46"/>
      <c r="U1206" s="46"/>
      <c r="V1206" s="46"/>
      <c r="W1206" s="46"/>
      <c r="X1206" s="46"/>
      <c r="Y1206" s="46"/>
      <c r="Z1206" s="46"/>
    </row>
    <row r="1207" ht="14.25" customHeight="1">
      <c r="A1207" s="54"/>
      <c r="B1207" s="51" t="s">
        <v>69</v>
      </c>
      <c r="C1207" s="52">
        <v>46223.0</v>
      </c>
      <c r="D1207" s="54"/>
      <c r="E1207" s="51" t="s">
        <v>70</v>
      </c>
      <c r="F1207" s="53" t="s">
        <v>71</v>
      </c>
      <c r="G1207" s="46"/>
      <c r="H1207" s="46"/>
      <c r="I1207" s="46"/>
      <c r="J1207" s="46"/>
      <c r="K1207" s="46"/>
      <c r="L1207" s="46"/>
      <c r="M1207" s="46"/>
      <c r="N1207" s="46"/>
      <c r="O1207" s="46"/>
      <c r="P1207" s="46"/>
      <c r="Q1207" s="46"/>
      <c r="R1207" s="46"/>
      <c r="S1207" s="46"/>
      <c r="T1207" s="46"/>
      <c r="U1207" s="46"/>
      <c r="V1207" s="46"/>
      <c r="W1207" s="46"/>
      <c r="X1207" s="46"/>
      <c r="Y1207" s="46"/>
      <c r="Z1207" s="46"/>
    </row>
    <row r="1208" ht="14.25" customHeight="1">
      <c r="A1208" s="55"/>
      <c r="B1208" s="51" t="s">
        <v>66</v>
      </c>
      <c r="C1208" s="49">
        <f>IF(C1207="","",IF(AND(MONTH(C1207)&gt;=1,MONTH(C1207)&lt;=3),1,IF(AND(MONTH(C1207)&gt;=4,MONTH(C1207)&lt;=6),2,IF(AND(MONTH(C1207)&gt;=7,MONTH(C1207)&lt;=9),3,4))))</f>
        <v>3</v>
      </c>
      <c r="D1208" s="55"/>
      <c r="E1208" s="51" t="s">
        <v>72</v>
      </c>
      <c r="F1208" s="53" t="s">
        <v>73</v>
      </c>
      <c r="G1208" s="46"/>
      <c r="H1208" s="46"/>
      <c r="I1208" s="46"/>
      <c r="J1208" s="46"/>
      <c r="K1208" s="46"/>
      <c r="L1208" s="46"/>
      <c r="M1208" s="46"/>
      <c r="N1208" s="46"/>
      <c r="O1208" s="46"/>
      <c r="P1208" s="46"/>
      <c r="Q1208" s="46"/>
      <c r="R1208" s="46"/>
      <c r="S1208" s="46"/>
      <c r="T1208" s="46"/>
      <c r="U1208" s="46"/>
      <c r="V1208" s="46"/>
      <c r="W1208" s="46"/>
      <c r="X1208" s="46"/>
      <c r="Y1208" s="46"/>
      <c r="Z1208" s="46"/>
    </row>
    <row r="1209" ht="14.25" customHeight="1">
      <c r="A1209" s="46"/>
      <c r="B1209" s="46"/>
      <c r="C1209" s="46"/>
      <c r="D1209" s="46"/>
      <c r="E1209" s="46"/>
      <c r="F1209" s="46"/>
      <c r="G1209" s="46"/>
      <c r="H1209" s="46"/>
      <c r="I1209" s="46"/>
      <c r="J1209" s="46"/>
      <c r="K1209" s="46"/>
      <c r="L1209" s="46"/>
      <c r="M1209" s="46"/>
      <c r="N1209" s="46"/>
      <c r="O1209" s="46"/>
      <c r="P1209" s="46"/>
      <c r="Q1209" s="46"/>
      <c r="R1209" s="46"/>
      <c r="S1209" s="46"/>
      <c r="T1209" s="46"/>
      <c r="U1209" s="46"/>
      <c r="V1209" s="46"/>
      <c r="W1209" s="46"/>
      <c r="X1209" s="46"/>
      <c r="Y1209" s="46"/>
      <c r="Z1209" s="46"/>
    </row>
    <row r="1210" ht="14.25" customHeight="1">
      <c r="A1210" s="56" t="s">
        <v>74</v>
      </c>
      <c r="B1210" s="56" t="s">
        <v>75</v>
      </c>
      <c r="C1210" s="56" t="s">
        <v>76</v>
      </c>
      <c r="D1210" s="56" t="s">
        <v>77</v>
      </c>
      <c r="E1210" s="56" t="s">
        <v>78</v>
      </c>
      <c r="F1210" s="56" t="s">
        <v>79</v>
      </c>
      <c r="G1210" s="46"/>
      <c r="H1210" s="46"/>
      <c r="I1210" s="46"/>
      <c r="J1210" s="46"/>
      <c r="K1210" s="46"/>
      <c r="L1210" s="46"/>
      <c r="M1210" s="46"/>
      <c r="N1210" s="46"/>
      <c r="O1210" s="46"/>
      <c r="P1210" s="46"/>
      <c r="Q1210" s="46"/>
      <c r="R1210" s="46"/>
      <c r="S1210" s="46"/>
      <c r="T1210" s="46"/>
      <c r="U1210" s="46"/>
      <c r="V1210" s="46"/>
      <c r="W1210" s="46"/>
      <c r="X1210" s="46"/>
      <c r="Y1210" s="46"/>
      <c r="Z1210" s="46"/>
    </row>
    <row r="1211" ht="14.25" customHeight="1">
      <c r="A1211" s="57">
        <v>4.7121701E7</v>
      </c>
      <c r="B1211" s="58" t="str">
        <f t="array" ref="B1211">IFERROR(INDEX(UNSPSCDes,MATCH(INDIRECT(ADDRESS(ROW(),COLUMN()-1,4)),UNSPSCCode,0)),"")</f>
        <v>Bolsas de basura</v>
      </c>
      <c r="C1211" s="59" t="s">
        <v>155</v>
      </c>
      <c r="D1211" s="60">
        <v>31.21</v>
      </c>
      <c r="E1211" s="61">
        <v>250.0</v>
      </c>
      <c r="F1211" s="62">
        <f t="shared" ref="F1211:F1218" si="67">INDIRECT(ADDRESS(ROW(),COLUMN()-2,4))*INDIRECT(ADDRESS(ROW(),COLUMN()-1,4))</f>
        <v>7802.5</v>
      </c>
      <c r="G1211" s="46"/>
      <c r="H1211" s="46"/>
      <c r="I1211" s="46"/>
      <c r="J1211" s="46"/>
      <c r="K1211" s="46"/>
      <c r="L1211" s="46"/>
      <c r="M1211" s="46"/>
      <c r="N1211" s="46"/>
      <c r="O1211" s="46"/>
      <c r="P1211" s="46"/>
      <c r="Q1211" s="46"/>
      <c r="R1211" s="46"/>
      <c r="S1211" s="46"/>
      <c r="T1211" s="46"/>
      <c r="U1211" s="46"/>
      <c r="V1211" s="46"/>
      <c r="W1211" s="46"/>
      <c r="X1211" s="46"/>
      <c r="Y1211" s="46"/>
      <c r="Z1211" s="46"/>
    </row>
    <row r="1212" ht="14.25" customHeight="1">
      <c r="A1212" s="57">
        <v>4.4121701E7</v>
      </c>
      <c r="B1212" s="58" t="str">
        <f t="array" ref="B1212">IFERROR(INDEX(UNSPSCDes,MATCH(INDIRECT(ADDRESS(ROW(),COLUMN()-1,4)),UNSPSCCode,0)),"")</f>
        <v>Bolígrafos</v>
      </c>
      <c r="C1212" s="59" t="s">
        <v>188</v>
      </c>
      <c r="D1212" s="60">
        <v>15.64</v>
      </c>
      <c r="E1212" s="61">
        <v>500.0</v>
      </c>
      <c r="F1212" s="62">
        <f t="shared" si="67"/>
        <v>7820</v>
      </c>
      <c r="G1212" s="46"/>
      <c r="H1212" s="46"/>
      <c r="I1212" s="46"/>
      <c r="J1212" s="46"/>
      <c r="K1212" s="46"/>
      <c r="L1212" s="46"/>
      <c r="M1212" s="46"/>
      <c r="N1212" s="46"/>
      <c r="O1212" s="46"/>
      <c r="P1212" s="46"/>
      <c r="Q1212" s="46"/>
      <c r="R1212" s="46"/>
      <c r="S1212" s="46"/>
      <c r="T1212" s="46"/>
      <c r="U1212" s="46"/>
      <c r="V1212" s="46"/>
      <c r="W1212" s="46"/>
      <c r="X1212" s="46"/>
      <c r="Y1212" s="46"/>
      <c r="Z1212" s="46"/>
    </row>
    <row r="1213" ht="14.25" customHeight="1">
      <c r="A1213" s="57">
        <v>1.4111507E7</v>
      </c>
      <c r="B1213" s="58" t="str">
        <f t="array" ref="B1213">IFERROR(INDEX(UNSPSCDes,MATCH(INDIRECT(ADDRESS(ROW(),COLUMN()-1,4)),UNSPSCCode,0)),"")</f>
        <v>Papel para impresora o fotocopiadora</v>
      </c>
      <c r="C1213" s="59" t="s">
        <v>189</v>
      </c>
      <c r="D1213" s="60">
        <v>22.32</v>
      </c>
      <c r="E1213" s="61">
        <v>350.0</v>
      </c>
      <c r="F1213" s="62">
        <f t="shared" si="67"/>
        <v>7812</v>
      </c>
      <c r="G1213" s="46"/>
      <c r="H1213" s="46"/>
      <c r="I1213" s="46"/>
      <c r="J1213" s="46"/>
      <c r="K1213" s="46"/>
      <c r="L1213" s="46"/>
      <c r="M1213" s="46"/>
      <c r="N1213" s="46"/>
      <c r="O1213" s="46"/>
      <c r="P1213" s="46"/>
      <c r="Q1213" s="46"/>
      <c r="R1213" s="46"/>
      <c r="S1213" s="46"/>
      <c r="T1213" s="46"/>
      <c r="U1213" s="46"/>
      <c r="V1213" s="46"/>
      <c r="W1213" s="46"/>
      <c r="X1213" s="46"/>
      <c r="Y1213" s="46"/>
      <c r="Z1213" s="46"/>
    </row>
    <row r="1214" ht="14.25" customHeight="1">
      <c r="A1214" s="57">
        <v>4.7131803E7</v>
      </c>
      <c r="B1214" s="58" t="str">
        <f t="array" ref="B1214">IFERROR(INDEX(UNSPSCDes,MATCH(INDIRECT(ADDRESS(ROW(),COLUMN()-1,4)),UNSPSCCode,0)),"")</f>
        <v>Desinfectantes para uso doméstico</v>
      </c>
      <c r="C1214" s="59" t="s">
        <v>113</v>
      </c>
      <c r="D1214" s="60">
        <v>19.53</v>
      </c>
      <c r="E1214" s="61">
        <v>400.0</v>
      </c>
      <c r="F1214" s="62">
        <f t="shared" si="67"/>
        <v>7812</v>
      </c>
      <c r="G1214" s="46"/>
      <c r="H1214" s="46"/>
      <c r="I1214" s="46"/>
      <c r="J1214" s="46"/>
      <c r="K1214" s="46"/>
      <c r="L1214" s="46"/>
      <c r="M1214" s="46"/>
      <c r="N1214" s="46"/>
      <c r="O1214" s="46"/>
      <c r="P1214" s="46"/>
      <c r="Q1214" s="46"/>
      <c r="R1214" s="46"/>
      <c r="S1214" s="46"/>
      <c r="T1214" s="46"/>
      <c r="U1214" s="46"/>
      <c r="V1214" s="46"/>
      <c r="W1214" s="46"/>
      <c r="X1214" s="46"/>
      <c r="Y1214" s="46"/>
      <c r="Z1214" s="46"/>
    </row>
    <row r="1215" ht="14.25" customHeight="1">
      <c r="A1215" s="57">
        <v>4.7131604E7</v>
      </c>
      <c r="B1215" s="58" t="str">
        <f t="array" ref="B1215">IFERROR(INDEX(UNSPSCDes,MATCH(INDIRECT(ADDRESS(ROW(),COLUMN()-1,4)),UNSPSCCode,0)),"")</f>
        <v>Escobas</v>
      </c>
      <c r="C1215" s="59" t="s">
        <v>80</v>
      </c>
      <c r="D1215" s="60">
        <v>31.25</v>
      </c>
      <c r="E1215" s="61">
        <v>250.0</v>
      </c>
      <c r="F1215" s="62">
        <f t="shared" si="67"/>
        <v>7812.5</v>
      </c>
      <c r="G1215" s="46"/>
      <c r="H1215" s="46"/>
      <c r="I1215" s="46"/>
      <c r="J1215" s="46"/>
      <c r="K1215" s="46"/>
      <c r="L1215" s="46"/>
      <c r="M1215" s="46"/>
      <c r="N1215" s="46"/>
      <c r="O1215" s="46"/>
      <c r="P1215" s="46"/>
      <c r="Q1215" s="46"/>
      <c r="R1215" s="46"/>
      <c r="S1215" s="46"/>
      <c r="T1215" s="46"/>
      <c r="U1215" s="46"/>
      <c r="V1215" s="46"/>
      <c r="W1215" s="46"/>
      <c r="X1215" s="46"/>
      <c r="Y1215" s="46"/>
      <c r="Z1215" s="46"/>
    </row>
    <row r="1216" ht="14.25" customHeight="1">
      <c r="A1216" s="57">
        <v>4.4122003E7</v>
      </c>
      <c r="B1216" s="58" t="str">
        <f t="array" ref="B1216">IFERROR(INDEX(UNSPSCDes,MATCH(INDIRECT(ADDRESS(ROW(),COLUMN()-1,4)),UNSPSCCode,0)),"")</f>
        <v>Carpetas</v>
      </c>
      <c r="C1216" s="59" t="s">
        <v>80</v>
      </c>
      <c r="D1216" s="60">
        <v>65.15</v>
      </c>
      <c r="E1216" s="61">
        <v>120.0</v>
      </c>
      <c r="F1216" s="62">
        <f t="shared" si="67"/>
        <v>7818</v>
      </c>
      <c r="G1216" s="46"/>
      <c r="H1216" s="46"/>
      <c r="I1216" s="46"/>
      <c r="J1216" s="46"/>
      <c r="K1216" s="46"/>
      <c r="L1216" s="46"/>
      <c r="M1216" s="46"/>
      <c r="N1216" s="46"/>
      <c r="O1216" s="46"/>
      <c r="P1216" s="46"/>
      <c r="Q1216" s="46"/>
      <c r="R1216" s="46"/>
      <c r="S1216" s="46"/>
      <c r="T1216" s="46"/>
      <c r="U1216" s="46"/>
      <c r="V1216" s="46"/>
      <c r="W1216" s="46"/>
      <c r="X1216" s="46"/>
      <c r="Y1216" s="46"/>
      <c r="Z1216" s="46"/>
    </row>
    <row r="1217" ht="14.25" customHeight="1">
      <c r="A1217" s="57">
        <v>2.410151E7</v>
      </c>
      <c r="B1217" s="58" t="str">
        <f t="array" ref="B1217">IFERROR(INDEX(UNSPSCDes,MATCH(INDIRECT(ADDRESS(ROW(),COLUMN()-1,4)),UNSPSCCode,0)),"")</f>
        <v>Contenedor de basura plástico</v>
      </c>
      <c r="C1217" s="59" t="s">
        <v>80</v>
      </c>
      <c r="D1217" s="60">
        <v>3.91</v>
      </c>
      <c r="E1217" s="61">
        <v>2000.0</v>
      </c>
      <c r="F1217" s="62">
        <f t="shared" si="67"/>
        <v>7820</v>
      </c>
      <c r="G1217" s="46"/>
      <c r="H1217" s="46"/>
      <c r="I1217" s="46"/>
      <c r="J1217" s="46"/>
      <c r="K1217" s="46"/>
      <c r="L1217" s="46"/>
      <c r="M1217" s="46"/>
      <c r="N1217" s="46"/>
      <c r="O1217" s="46"/>
      <c r="P1217" s="46"/>
      <c r="Q1217" s="46"/>
      <c r="R1217" s="46"/>
      <c r="S1217" s="46"/>
      <c r="T1217" s="46"/>
      <c r="U1217" s="46"/>
      <c r="V1217" s="46"/>
      <c r="W1217" s="46"/>
      <c r="X1217" s="46"/>
      <c r="Y1217" s="46"/>
      <c r="Z1217" s="46"/>
    </row>
    <row r="1218" ht="14.25" customHeight="1">
      <c r="A1218" s="57">
        <v>4.7131611E7</v>
      </c>
      <c r="B1218" s="58" t="str">
        <f t="array" ref="B1218">IFERROR(INDEX(UNSPSCDes,MATCH(INDIRECT(ADDRESS(ROW(),COLUMN()-1,4)),UNSPSCCode,0)),"")</f>
        <v>Recogedor de basura</v>
      </c>
      <c r="C1218" s="59" t="s">
        <v>80</v>
      </c>
      <c r="D1218" s="60">
        <v>26.01</v>
      </c>
      <c r="E1218" s="61">
        <v>300.0</v>
      </c>
      <c r="F1218" s="62">
        <f t="shared" si="67"/>
        <v>7803</v>
      </c>
      <c r="G1218" s="46"/>
      <c r="H1218" s="46"/>
      <c r="I1218" s="46"/>
      <c r="J1218" s="46"/>
      <c r="K1218" s="46"/>
      <c r="L1218" s="46"/>
      <c r="M1218" s="46"/>
      <c r="N1218" s="46"/>
      <c r="O1218" s="46"/>
      <c r="P1218" s="46"/>
      <c r="Q1218" s="46"/>
      <c r="R1218" s="46"/>
      <c r="S1218" s="46"/>
      <c r="T1218" s="46"/>
      <c r="U1218" s="46"/>
      <c r="V1218" s="46"/>
      <c r="W1218" s="46"/>
      <c r="X1218" s="46"/>
      <c r="Y1218" s="46"/>
      <c r="Z1218" s="46"/>
    </row>
    <row r="1219" ht="14.25" customHeight="1">
      <c r="A1219" s="57"/>
      <c r="B1219" s="58"/>
      <c r="C1219" s="59"/>
      <c r="D1219" s="60"/>
      <c r="E1219" s="61" t="s">
        <v>84</v>
      </c>
      <c r="F1219" s="62">
        <f>SUM(F1211:F1218)</f>
        <v>62500</v>
      </c>
      <c r="G1219" s="46"/>
      <c r="H1219" s="46" t="str">
        <f>C1204</f>
        <v>Bienes</v>
      </c>
      <c r="I1219" s="46" t="str">
        <f>E1204</f>
        <v>Sí</v>
      </c>
      <c r="J1219" s="46" t="str">
        <f>D1204</f>
        <v>Compras Menores</v>
      </c>
      <c r="K1219" s="46"/>
      <c r="L1219" s="46"/>
      <c r="M1219" s="46"/>
      <c r="N1219" s="46"/>
      <c r="O1219" s="46"/>
      <c r="P1219" s="46"/>
      <c r="Q1219" s="46"/>
      <c r="R1219" s="46"/>
      <c r="S1219" s="46"/>
      <c r="T1219" s="46"/>
      <c r="U1219" s="46"/>
      <c r="V1219" s="46"/>
      <c r="W1219" s="46"/>
      <c r="X1219" s="46"/>
      <c r="Y1219" s="46"/>
      <c r="Z1219" s="46"/>
    </row>
    <row r="1220" ht="14.25" customHeight="1">
      <c r="A1220" s="46"/>
      <c r="B1220" s="46"/>
      <c r="C1220" s="46"/>
      <c r="D1220" s="46"/>
      <c r="E1220" s="46"/>
      <c r="F1220" s="46"/>
      <c r="G1220" s="46"/>
      <c r="H1220" s="46"/>
      <c r="I1220" s="46"/>
      <c r="J1220" s="46"/>
      <c r="K1220" s="46"/>
      <c r="L1220" s="46"/>
      <c r="M1220" s="46"/>
      <c r="N1220" s="46"/>
      <c r="O1220" s="46"/>
      <c r="P1220" s="46"/>
      <c r="Q1220" s="46"/>
      <c r="R1220" s="46"/>
      <c r="S1220" s="46"/>
      <c r="T1220" s="46"/>
      <c r="U1220" s="46"/>
      <c r="V1220" s="46"/>
      <c r="W1220" s="46"/>
      <c r="X1220" s="46"/>
      <c r="Y1220" s="46"/>
      <c r="Z1220" s="46"/>
    </row>
    <row r="1221" ht="14.25" customHeight="1">
      <c r="A1221" s="47" t="s">
        <v>50</v>
      </c>
      <c r="B1221" s="47" t="s">
        <v>51</v>
      </c>
      <c r="C1221" s="47" t="s">
        <v>52</v>
      </c>
      <c r="D1221" s="47" t="s">
        <v>53</v>
      </c>
      <c r="E1221" s="47" t="s">
        <v>54</v>
      </c>
      <c r="F1221" s="47" t="s">
        <v>55</v>
      </c>
      <c r="G1221" s="46"/>
      <c r="H1221" s="46"/>
      <c r="I1221" s="46"/>
      <c r="J1221" s="46"/>
      <c r="K1221" s="46"/>
      <c r="L1221" s="46"/>
      <c r="M1221" s="46"/>
      <c r="N1221" s="46"/>
      <c r="O1221" s="46"/>
      <c r="P1221" s="46"/>
      <c r="Q1221" s="46"/>
      <c r="R1221" s="46"/>
      <c r="S1221" s="46"/>
      <c r="T1221" s="46"/>
      <c r="U1221" s="46"/>
      <c r="V1221" s="46"/>
      <c r="W1221" s="46"/>
      <c r="X1221" s="46"/>
      <c r="Y1221" s="46"/>
      <c r="Z1221" s="46"/>
    </row>
    <row r="1222" ht="14.25" customHeight="1">
      <c r="A1222" s="48" t="s">
        <v>228</v>
      </c>
      <c r="B1222" s="48" t="s">
        <v>229</v>
      </c>
      <c r="C1222" s="48" t="s">
        <v>58</v>
      </c>
      <c r="D1222" s="48" t="s">
        <v>59</v>
      </c>
      <c r="E1222" s="48" t="s">
        <v>94</v>
      </c>
      <c r="F1222" s="49"/>
      <c r="G1222" s="46"/>
      <c r="H1222" s="46"/>
      <c r="I1222" s="46"/>
      <c r="J1222" s="46"/>
      <c r="K1222" s="46"/>
      <c r="L1222" s="46"/>
      <c r="M1222" s="46"/>
      <c r="N1222" s="46"/>
      <c r="O1222" s="46"/>
      <c r="P1222" s="46"/>
      <c r="Q1222" s="46"/>
      <c r="R1222" s="46"/>
      <c r="S1222" s="46"/>
      <c r="T1222" s="46"/>
      <c r="U1222" s="46"/>
      <c r="V1222" s="46"/>
      <c r="W1222" s="46"/>
      <c r="X1222" s="46"/>
      <c r="Y1222" s="46"/>
      <c r="Z1222" s="46"/>
    </row>
    <row r="1223" ht="14.25" customHeight="1">
      <c r="A1223" s="50" t="s">
        <v>61</v>
      </c>
      <c r="B1223" s="51" t="s">
        <v>62</v>
      </c>
      <c r="C1223" s="52">
        <v>46305.0</v>
      </c>
      <c r="D1223" s="50" t="s">
        <v>63</v>
      </c>
      <c r="E1223" s="51" t="s">
        <v>64</v>
      </c>
      <c r="F1223" s="53" t="s">
        <v>65</v>
      </c>
      <c r="G1223" s="46"/>
      <c r="H1223" s="46"/>
      <c r="I1223" s="46"/>
      <c r="J1223" s="46"/>
      <c r="K1223" s="46"/>
      <c r="L1223" s="46"/>
      <c r="M1223" s="46"/>
      <c r="N1223" s="46"/>
      <c r="O1223" s="46"/>
      <c r="P1223" s="46"/>
      <c r="Q1223" s="46"/>
      <c r="R1223" s="46"/>
      <c r="S1223" s="46"/>
      <c r="T1223" s="46"/>
      <c r="U1223" s="46"/>
      <c r="V1223" s="46"/>
      <c r="W1223" s="46"/>
      <c r="X1223" s="46"/>
      <c r="Y1223" s="46"/>
      <c r="Z1223" s="46"/>
    </row>
    <row r="1224" ht="14.25" customHeight="1">
      <c r="A1224" s="54"/>
      <c r="B1224" s="51" t="s">
        <v>66</v>
      </c>
      <c r="C1224" s="49">
        <f>IF(C1223="","",IF(AND(MONTH(C1223)&gt;=1,MONTH(C1223)&lt;=3),1,IF(AND(MONTH(C1223)&gt;=4,MONTH(C1223)&lt;=6),2,IF(AND(MONTH(C1223)&gt;=7,MONTH(C1223)&lt;=9),3,4))))</f>
        <v>4</v>
      </c>
      <c r="D1224" s="54"/>
      <c r="E1224" s="51" t="s">
        <v>67</v>
      </c>
      <c r="F1224" s="53" t="s">
        <v>68</v>
      </c>
      <c r="G1224" s="46"/>
      <c r="H1224" s="46"/>
      <c r="I1224" s="46"/>
      <c r="J1224" s="46"/>
      <c r="K1224" s="46"/>
      <c r="L1224" s="46"/>
      <c r="M1224" s="46"/>
      <c r="N1224" s="46"/>
      <c r="O1224" s="46"/>
      <c r="P1224" s="46"/>
      <c r="Q1224" s="46"/>
      <c r="R1224" s="46"/>
      <c r="S1224" s="46"/>
      <c r="T1224" s="46"/>
      <c r="U1224" s="46"/>
      <c r="V1224" s="46"/>
      <c r="W1224" s="46"/>
      <c r="X1224" s="46"/>
      <c r="Y1224" s="46"/>
      <c r="Z1224" s="46"/>
    </row>
    <row r="1225" ht="14.25" customHeight="1">
      <c r="A1225" s="54"/>
      <c r="B1225" s="51" t="s">
        <v>69</v>
      </c>
      <c r="C1225" s="52">
        <v>46315.0</v>
      </c>
      <c r="D1225" s="54"/>
      <c r="E1225" s="51" t="s">
        <v>70</v>
      </c>
      <c r="F1225" s="53" t="s">
        <v>71</v>
      </c>
      <c r="G1225" s="46"/>
      <c r="H1225" s="46"/>
      <c r="I1225" s="46"/>
      <c r="J1225" s="46"/>
      <c r="K1225" s="46"/>
      <c r="L1225" s="46"/>
      <c r="M1225" s="46"/>
      <c r="N1225" s="46"/>
      <c r="O1225" s="46"/>
      <c r="P1225" s="46"/>
      <c r="Q1225" s="46"/>
      <c r="R1225" s="46"/>
      <c r="S1225" s="46"/>
      <c r="T1225" s="46"/>
      <c r="U1225" s="46"/>
      <c r="V1225" s="46"/>
      <c r="W1225" s="46"/>
      <c r="X1225" s="46"/>
      <c r="Y1225" s="46"/>
      <c r="Z1225" s="46"/>
    </row>
    <row r="1226" ht="14.25" customHeight="1">
      <c r="A1226" s="55"/>
      <c r="B1226" s="51" t="s">
        <v>66</v>
      </c>
      <c r="C1226" s="49">
        <f>IF(C1225="","",IF(AND(MONTH(C1225)&gt;=1,MONTH(C1225)&lt;=3),1,IF(AND(MONTH(C1225)&gt;=4,MONTH(C1225)&lt;=6),2,IF(AND(MONTH(C1225)&gt;=7,MONTH(C1225)&lt;=9),3,4))))</f>
        <v>4</v>
      </c>
      <c r="D1226" s="55"/>
      <c r="E1226" s="51" t="s">
        <v>72</v>
      </c>
      <c r="F1226" s="53" t="s">
        <v>73</v>
      </c>
      <c r="G1226" s="46"/>
      <c r="H1226" s="46"/>
      <c r="I1226" s="46"/>
      <c r="J1226" s="46"/>
      <c r="K1226" s="46"/>
      <c r="L1226" s="46"/>
      <c r="M1226" s="46"/>
      <c r="N1226" s="46"/>
      <c r="O1226" s="46"/>
      <c r="P1226" s="46"/>
      <c r="Q1226" s="46"/>
      <c r="R1226" s="46"/>
      <c r="S1226" s="46"/>
      <c r="T1226" s="46"/>
      <c r="U1226" s="46"/>
      <c r="V1226" s="46"/>
      <c r="W1226" s="46"/>
      <c r="X1226" s="46"/>
      <c r="Y1226" s="46"/>
      <c r="Z1226" s="46"/>
    </row>
    <row r="1227" ht="14.25" customHeight="1">
      <c r="A1227" s="46"/>
      <c r="B1227" s="46"/>
      <c r="C1227" s="46"/>
      <c r="D1227" s="46"/>
      <c r="E1227" s="46"/>
      <c r="F1227" s="46"/>
      <c r="G1227" s="46"/>
      <c r="H1227" s="46"/>
      <c r="I1227" s="46"/>
      <c r="J1227" s="46"/>
      <c r="K1227" s="46"/>
      <c r="L1227" s="46"/>
      <c r="M1227" s="46"/>
      <c r="N1227" s="46"/>
      <c r="O1227" s="46"/>
      <c r="P1227" s="46"/>
      <c r="Q1227" s="46"/>
      <c r="R1227" s="46"/>
      <c r="S1227" s="46"/>
      <c r="T1227" s="46"/>
      <c r="U1227" s="46"/>
      <c r="V1227" s="46"/>
      <c r="W1227" s="46"/>
      <c r="X1227" s="46"/>
      <c r="Y1227" s="46"/>
      <c r="Z1227" s="46"/>
    </row>
    <row r="1228" ht="14.25" customHeight="1">
      <c r="A1228" s="56" t="s">
        <v>74</v>
      </c>
      <c r="B1228" s="56" t="s">
        <v>75</v>
      </c>
      <c r="C1228" s="56" t="s">
        <v>76</v>
      </c>
      <c r="D1228" s="56" t="s">
        <v>77</v>
      </c>
      <c r="E1228" s="56" t="s">
        <v>78</v>
      </c>
      <c r="F1228" s="56" t="s">
        <v>79</v>
      </c>
      <c r="G1228" s="46"/>
      <c r="H1228" s="46"/>
      <c r="I1228" s="46"/>
      <c r="J1228" s="46"/>
      <c r="K1228" s="46"/>
      <c r="L1228" s="46"/>
      <c r="M1228" s="46"/>
      <c r="N1228" s="46"/>
      <c r="O1228" s="46"/>
      <c r="P1228" s="46"/>
      <c r="Q1228" s="46"/>
      <c r="R1228" s="46"/>
      <c r="S1228" s="46"/>
      <c r="T1228" s="46"/>
      <c r="U1228" s="46"/>
      <c r="V1228" s="46"/>
      <c r="W1228" s="46"/>
      <c r="X1228" s="46"/>
      <c r="Y1228" s="46"/>
      <c r="Z1228" s="46"/>
    </row>
    <row r="1229" ht="14.25" customHeight="1">
      <c r="A1229" s="57">
        <v>4.7121701E7</v>
      </c>
      <c r="B1229" s="58" t="str">
        <f t="array" ref="B1229">IFERROR(INDEX(UNSPSCDes,MATCH(INDIRECT(ADDRESS(ROW(),COLUMN()-1,4)),UNSPSCCode,0)),"")</f>
        <v>Bolsas de basura</v>
      </c>
      <c r="C1229" s="59" t="s">
        <v>155</v>
      </c>
      <c r="D1229" s="60">
        <v>31.21</v>
      </c>
      <c r="E1229" s="61">
        <v>250.0</v>
      </c>
      <c r="F1229" s="62">
        <f t="shared" ref="F1229:F1236" si="68">INDIRECT(ADDRESS(ROW(),COLUMN()-2,4))*INDIRECT(ADDRESS(ROW(),COLUMN()-1,4))</f>
        <v>7802.5</v>
      </c>
      <c r="G1229" s="46"/>
      <c r="H1229" s="46"/>
      <c r="I1229" s="46"/>
      <c r="J1229" s="46"/>
      <c r="K1229" s="46"/>
      <c r="L1229" s="46"/>
      <c r="M1229" s="46"/>
      <c r="N1229" s="46"/>
      <c r="O1229" s="46"/>
      <c r="P1229" s="46"/>
      <c r="Q1229" s="46"/>
      <c r="R1229" s="46"/>
      <c r="S1229" s="46"/>
      <c r="T1229" s="46"/>
      <c r="U1229" s="46"/>
      <c r="V1229" s="46"/>
      <c r="W1229" s="46"/>
      <c r="X1229" s="46"/>
      <c r="Y1229" s="46"/>
      <c r="Z1229" s="46"/>
    </row>
    <row r="1230" ht="14.25" customHeight="1">
      <c r="A1230" s="57">
        <v>4.4121701E7</v>
      </c>
      <c r="B1230" s="58" t="str">
        <f t="array" ref="B1230">IFERROR(INDEX(UNSPSCDes,MATCH(INDIRECT(ADDRESS(ROW(),COLUMN()-1,4)),UNSPSCCode,0)),"")</f>
        <v>Bolígrafos</v>
      </c>
      <c r="C1230" s="59" t="s">
        <v>188</v>
      </c>
      <c r="D1230" s="60">
        <v>15.64</v>
      </c>
      <c r="E1230" s="61">
        <v>500.0</v>
      </c>
      <c r="F1230" s="62">
        <f t="shared" si="68"/>
        <v>7820</v>
      </c>
      <c r="G1230" s="46"/>
      <c r="H1230" s="46"/>
      <c r="I1230" s="46"/>
      <c r="J1230" s="46"/>
      <c r="K1230" s="46"/>
      <c r="L1230" s="46"/>
      <c r="M1230" s="46"/>
      <c r="N1230" s="46"/>
      <c r="O1230" s="46"/>
      <c r="P1230" s="46"/>
      <c r="Q1230" s="46"/>
      <c r="R1230" s="46"/>
      <c r="S1230" s="46"/>
      <c r="T1230" s="46"/>
      <c r="U1230" s="46"/>
      <c r="V1230" s="46"/>
      <c r="W1230" s="46"/>
      <c r="X1230" s="46"/>
      <c r="Y1230" s="46"/>
      <c r="Z1230" s="46"/>
    </row>
    <row r="1231" ht="14.25" customHeight="1">
      <c r="A1231" s="57">
        <v>1.4111507E7</v>
      </c>
      <c r="B1231" s="58" t="str">
        <f t="array" ref="B1231">IFERROR(INDEX(UNSPSCDes,MATCH(INDIRECT(ADDRESS(ROW(),COLUMN()-1,4)),UNSPSCCode,0)),"")</f>
        <v>Papel para impresora o fotocopiadora</v>
      </c>
      <c r="C1231" s="59" t="s">
        <v>189</v>
      </c>
      <c r="D1231" s="60">
        <v>22.32</v>
      </c>
      <c r="E1231" s="61">
        <v>350.0</v>
      </c>
      <c r="F1231" s="62">
        <f t="shared" si="68"/>
        <v>7812</v>
      </c>
      <c r="G1231" s="46"/>
      <c r="H1231" s="46"/>
      <c r="I1231" s="46"/>
      <c r="J1231" s="46"/>
      <c r="K1231" s="46"/>
      <c r="L1231" s="46"/>
      <c r="M1231" s="46"/>
      <c r="N1231" s="46"/>
      <c r="O1231" s="46"/>
      <c r="P1231" s="46"/>
      <c r="Q1231" s="46"/>
      <c r="R1231" s="46"/>
      <c r="S1231" s="46"/>
      <c r="T1231" s="46"/>
      <c r="U1231" s="46"/>
      <c r="V1231" s="46"/>
      <c r="W1231" s="46"/>
      <c r="X1231" s="46"/>
      <c r="Y1231" s="46"/>
      <c r="Z1231" s="46"/>
    </row>
    <row r="1232" ht="14.25" customHeight="1">
      <c r="A1232" s="57">
        <v>4.7131803E7</v>
      </c>
      <c r="B1232" s="58" t="str">
        <f t="array" ref="B1232">IFERROR(INDEX(UNSPSCDes,MATCH(INDIRECT(ADDRESS(ROW(),COLUMN()-1,4)),UNSPSCCode,0)),"")</f>
        <v>Desinfectantes para uso doméstico</v>
      </c>
      <c r="C1232" s="59" t="s">
        <v>113</v>
      </c>
      <c r="D1232" s="60">
        <v>19.53</v>
      </c>
      <c r="E1232" s="61">
        <v>400.0</v>
      </c>
      <c r="F1232" s="62">
        <f t="shared" si="68"/>
        <v>7812</v>
      </c>
      <c r="G1232" s="46"/>
      <c r="H1232" s="46"/>
      <c r="I1232" s="46"/>
      <c r="J1232" s="46"/>
      <c r="K1232" s="46"/>
      <c r="L1232" s="46"/>
      <c r="M1232" s="46"/>
      <c r="N1232" s="46"/>
      <c r="O1232" s="46"/>
      <c r="P1232" s="46"/>
      <c r="Q1232" s="46"/>
      <c r="R1232" s="46"/>
      <c r="S1232" s="46"/>
      <c r="T1232" s="46"/>
      <c r="U1232" s="46"/>
      <c r="V1232" s="46"/>
      <c r="W1232" s="46"/>
      <c r="X1232" s="46"/>
      <c r="Y1232" s="46"/>
      <c r="Z1232" s="46"/>
    </row>
    <row r="1233" ht="14.25" customHeight="1">
      <c r="A1233" s="57">
        <v>4.7131604E7</v>
      </c>
      <c r="B1233" s="58" t="str">
        <f t="array" ref="B1233">IFERROR(INDEX(UNSPSCDes,MATCH(INDIRECT(ADDRESS(ROW(),COLUMN()-1,4)),UNSPSCCode,0)),"")</f>
        <v>Escobas</v>
      </c>
      <c r="C1233" s="59" t="s">
        <v>80</v>
      </c>
      <c r="D1233" s="60">
        <v>31.25</v>
      </c>
      <c r="E1233" s="61">
        <v>250.0</v>
      </c>
      <c r="F1233" s="62">
        <f t="shared" si="68"/>
        <v>7812.5</v>
      </c>
      <c r="G1233" s="46"/>
      <c r="H1233" s="46"/>
      <c r="I1233" s="46"/>
      <c r="J1233" s="46"/>
      <c r="K1233" s="46"/>
      <c r="L1233" s="46"/>
      <c r="M1233" s="46"/>
      <c r="N1233" s="46"/>
      <c r="O1233" s="46"/>
      <c r="P1233" s="46"/>
      <c r="Q1233" s="46"/>
      <c r="R1233" s="46"/>
      <c r="S1233" s="46"/>
      <c r="T1233" s="46"/>
      <c r="U1233" s="46"/>
      <c r="V1233" s="46"/>
      <c r="W1233" s="46"/>
      <c r="X1233" s="46"/>
      <c r="Y1233" s="46"/>
      <c r="Z1233" s="46"/>
    </row>
    <row r="1234" ht="14.25" customHeight="1">
      <c r="A1234" s="57">
        <v>4.4122003E7</v>
      </c>
      <c r="B1234" s="58" t="str">
        <f t="array" ref="B1234">IFERROR(INDEX(UNSPSCDes,MATCH(INDIRECT(ADDRESS(ROW(),COLUMN()-1,4)),UNSPSCCode,0)),"")</f>
        <v>Carpetas</v>
      </c>
      <c r="C1234" s="59" t="s">
        <v>80</v>
      </c>
      <c r="D1234" s="60">
        <v>65.15</v>
      </c>
      <c r="E1234" s="61">
        <v>120.0</v>
      </c>
      <c r="F1234" s="62">
        <f t="shared" si="68"/>
        <v>7818</v>
      </c>
      <c r="G1234" s="46"/>
      <c r="H1234" s="46"/>
      <c r="I1234" s="46"/>
      <c r="J1234" s="46"/>
      <c r="K1234" s="46"/>
      <c r="L1234" s="46"/>
      <c r="M1234" s="46"/>
      <c r="N1234" s="46"/>
      <c r="O1234" s="46"/>
      <c r="P1234" s="46"/>
      <c r="Q1234" s="46"/>
      <c r="R1234" s="46"/>
      <c r="S1234" s="46"/>
      <c r="T1234" s="46"/>
      <c r="U1234" s="46"/>
      <c r="V1234" s="46"/>
      <c r="W1234" s="46"/>
      <c r="X1234" s="46"/>
      <c r="Y1234" s="46"/>
      <c r="Z1234" s="46"/>
    </row>
    <row r="1235" ht="14.25" customHeight="1">
      <c r="A1235" s="57">
        <v>2.410151E7</v>
      </c>
      <c r="B1235" s="58" t="str">
        <f t="array" ref="B1235">IFERROR(INDEX(UNSPSCDes,MATCH(INDIRECT(ADDRESS(ROW(),COLUMN()-1,4)),UNSPSCCode,0)),"")</f>
        <v>Contenedor de basura plástico</v>
      </c>
      <c r="C1235" s="59" t="s">
        <v>80</v>
      </c>
      <c r="D1235" s="60">
        <v>3.91</v>
      </c>
      <c r="E1235" s="61">
        <v>2000.0</v>
      </c>
      <c r="F1235" s="62">
        <f t="shared" si="68"/>
        <v>7820</v>
      </c>
      <c r="G1235" s="46"/>
      <c r="H1235" s="46"/>
      <c r="I1235" s="46"/>
      <c r="J1235" s="46"/>
      <c r="K1235" s="46"/>
      <c r="L1235" s="46"/>
      <c r="M1235" s="46"/>
      <c r="N1235" s="46"/>
      <c r="O1235" s="46"/>
      <c r="P1235" s="46"/>
      <c r="Q1235" s="46"/>
      <c r="R1235" s="46"/>
      <c r="S1235" s="46"/>
      <c r="T1235" s="46"/>
      <c r="U1235" s="46"/>
      <c r="V1235" s="46"/>
      <c r="W1235" s="46"/>
      <c r="X1235" s="46"/>
      <c r="Y1235" s="46"/>
      <c r="Z1235" s="46"/>
    </row>
    <row r="1236" ht="14.25" customHeight="1">
      <c r="A1236" s="57">
        <v>4.7131611E7</v>
      </c>
      <c r="B1236" s="58" t="str">
        <f t="array" ref="B1236">IFERROR(INDEX(UNSPSCDes,MATCH(INDIRECT(ADDRESS(ROW(),COLUMN()-1,4)),UNSPSCCode,0)),"")</f>
        <v>Recogedor de basura</v>
      </c>
      <c r="C1236" s="59" t="s">
        <v>80</v>
      </c>
      <c r="D1236" s="60">
        <v>26.01</v>
      </c>
      <c r="E1236" s="61">
        <v>300.0</v>
      </c>
      <c r="F1236" s="62">
        <f t="shared" si="68"/>
        <v>7803</v>
      </c>
      <c r="G1236" s="46"/>
      <c r="H1236" s="46"/>
      <c r="I1236" s="46"/>
      <c r="J1236" s="46"/>
      <c r="K1236" s="46"/>
      <c r="L1236" s="46"/>
      <c r="M1236" s="46"/>
      <c r="N1236" s="46"/>
      <c r="O1236" s="46"/>
      <c r="P1236" s="46"/>
      <c r="Q1236" s="46"/>
      <c r="R1236" s="46"/>
      <c r="S1236" s="46"/>
      <c r="T1236" s="46"/>
      <c r="U1236" s="46"/>
      <c r="V1236" s="46"/>
      <c r="W1236" s="46"/>
      <c r="X1236" s="46"/>
      <c r="Y1236" s="46"/>
      <c r="Z1236" s="46"/>
    </row>
    <row r="1237" ht="14.25" customHeight="1">
      <c r="A1237" s="57"/>
      <c r="B1237" s="58"/>
      <c r="C1237" s="59"/>
      <c r="D1237" s="60"/>
      <c r="E1237" s="61" t="s">
        <v>84</v>
      </c>
      <c r="F1237" s="62">
        <f>SUM(F1229:F1236)</f>
        <v>62500</v>
      </c>
      <c r="G1237" s="46"/>
      <c r="H1237" s="46" t="str">
        <f>C1222</f>
        <v>Bienes</v>
      </c>
      <c r="I1237" s="46" t="str">
        <f>E1222</f>
        <v>Sí</v>
      </c>
      <c r="J1237" s="46" t="str">
        <f>D1222</f>
        <v>Compras Menores</v>
      </c>
      <c r="K1237" s="46"/>
      <c r="L1237" s="46"/>
      <c r="M1237" s="46"/>
      <c r="N1237" s="46"/>
      <c r="O1237" s="46"/>
      <c r="P1237" s="46"/>
      <c r="Q1237" s="46"/>
      <c r="R1237" s="46"/>
      <c r="S1237" s="46"/>
      <c r="T1237" s="46"/>
      <c r="U1237" s="46"/>
      <c r="V1237" s="46"/>
      <c r="W1237" s="46"/>
      <c r="X1237" s="46"/>
      <c r="Y1237" s="46"/>
      <c r="Z1237" s="46"/>
    </row>
    <row r="1238" ht="14.25" customHeight="1">
      <c r="A1238" s="46"/>
      <c r="B1238" s="46"/>
      <c r="C1238" s="46"/>
      <c r="D1238" s="46"/>
      <c r="E1238" s="46"/>
      <c r="F1238" s="46"/>
      <c r="G1238" s="46"/>
      <c r="H1238" s="46"/>
      <c r="I1238" s="46"/>
      <c r="J1238" s="46"/>
      <c r="K1238" s="46"/>
      <c r="L1238" s="46"/>
      <c r="M1238" s="46"/>
      <c r="N1238" s="46"/>
      <c r="O1238" s="46"/>
      <c r="P1238" s="46"/>
      <c r="Q1238" s="46"/>
      <c r="R1238" s="46"/>
      <c r="S1238" s="46"/>
      <c r="T1238" s="46"/>
      <c r="U1238" s="46"/>
      <c r="V1238" s="46"/>
      <c r="W1238" s="46"/>
      <c r="X1238" s="46"/>
      <c r="Y1238" s="46"/>
      <c r="Z1238" s="46"/>
    </row>
    <row r="1239" ht="14.25" customHeight="1">
      <c r="A1239" s="47" t="s">
        <v>50</v>
      </c>
      <c r="B1239" s="47" t="s">
        <v>51</v>
      </c>
      <c r="C1239" s="47" t="s">
        <v>52</v>
      </c>
      <c r="D1239" s="47" t="s">
        <v>53</v>
      </c>
      <c r="E1239" s="47" t="s">
        <v>54</v>
      </c>
      <c r="F1239" s="47" t="s">
        <v>55</v>
      </c>
      <c r="G1239" s="46"/>
      <c r="H1239" s="46"/>
      <c r="I1239" s="46"/>
      <c r="J1239" s="46"/>
      <c r="K1239" s="46"/>
      <c r="L1239" s="46"/>
      <c r="M1239" s="46"/>
      <c r="N1239" s="46"/>
      <c r="O1239" s="46"/>
      <c r="P1239" s="46"/>
      <c r="Q1239" s="46"/>
      <c r="R1239" s="46"/>
      <c r="S1239" s="46"/>
      <c r="T1239" s="46"/>
      <c r="U1239" s="46"/>
      <c r="V1239" s="46"/>
      <c r="W1239" s="46"/>
      <c r="X1239" s="46"/>
      <c r="Y1239" s="46"/>
      <c r="Z1239" s="46"/>
    </row>
    <row r="1240" ht="14.25" customHeight="1">
      <c r="A1240" s="48" t="s">
        <v>230</v>
      </c>
      <c r="B1240" s="48" t="s">
        <v>231</v>
      </c>
      <c r="C1240" s="48" t="s">
        <v>58</v>
      </c>
      <c r="D1240" s="48" t="s">
        <v>59</v>
      </c>
      <c r="E1240" s="48" t="s">
        <v>94</v>
      </c>
      <c r="F1240" s="49"/>
      <c r="G1240" s="46"/>
      <c r="H1240" s="46"/>
      <c r="I1240" s="46"/>
      <c r="J1240" s="46"/>
      <c r="K1240" s="46"/>
      <c r="L1240" s="46"/>
      <c r="M1240" s="46"/>
      <c r="N1240" s="46"/>
      <c r="O1240" s="46"/>
      <c r="P1240" s="46"/>
      <c r="Q1240" s="46"/>
      <c r="R1240" s="46"/>
      <c r="S1240" s="46"/>
      <c r="T1240" s="46"/>
      <c r="U1240" s="46"/>
      <c r="V1240" s="46"/>
      <c r="W1240" s="46"/>
      <c r="X1240" s="46"/>
      <c r="Y1240" s="46"/>
      <c r="Z1240" s="46"/>
    </row>
    <row r="1241" ht="14.25" customHeight="1">
      <c r="A1241" s="50" t="s">
        <v>61</v>
      </c>
      <c r="B1241" s="51" t="s">
        <v>62</v>
      </c>
      <c r="C1241" s="52">
        <v>46063.0</v>
      </c>
      <c r="D1241" s="50" t="s">
        <v>63</v>
      </c>
      <c r="E1241" s="51" t="s">
        <v>64</v>
      </c>
      <c r="F1241" s="53" t="s">
        <v>65</v>
      </c>
      <c r="G1241" s="46"/>
      <c r="H1241" s="46"/>
      <c r="I1241" s="46"/>
      <c r="J1241" s="46"/>
      <c r="K1241" s="46"/>
      <c r="L1241" s="46"/>
      <c r="M1241" s="46"/>
      <c r="N1241" s="46"/>
      <c r="O1241" s="46"/>
      <c r="P1241" s="46"/>
      <c r="Q1241" s="46"/>
      <c r="R1241" s="46"/>
      <c r="S1241" s="46"/>
      <c r="T1241" s="46"/>
      <c r="U1241" s="46"/>
      <c r="V1241" s="46"/>
      <c r="W1241" s="46"/>
      <c r="X1241" s="46"/>
      <c r="Y1241" s="46"/>
      <c r="Z1241" s="46"/>
    </row>
    <row r="1242" ht="14.25" customHeight="1">
      <c r="A1242" s="54"/>
      <c r="B1242" s="51" t="s">
        <v>66</v>
      </c>
      <c r="C1242" s="49">
        <f>IF(C1241="","",IF(AND(MONTH(C1241)&gt;=1,MONTH(C1241)&lt;=3),1,IF(AND(MONTH(C1241)&gt;=4,MONTH(C1241)&lt;=6),2,IF(AND(MONTH(C1241)&gt;=7,MONTH(C1241)&lt;=9),3,4))))</f>
        <v>1</v>
      </c>
      <c r="D1242" s="54"/>
      <c r="E1242" s="51" t="s">
        <v>67</v>
      </c>
      <c r="F1242" s="53" t="s">
        <v>68</v>
      </c>
      <c r="G1242" s="46"/>
      <c r="H1242" s="46"/>
      <c r="I1242" s="46"/>
      <c r="J1242" s="46"/>
      <c r="K1242" s="46"/>
      <c r="L1242" s="46"/>
      <c r="M1242" s="46"/>
      <c r="N1242" s="46"/>
      <c r="O1242" s="46"/>
      <c r="P1242" s="46"/>
      <c r="Q1242" s="46"/>
      <c r="R1242" s="46"/>
      <c r="S1242" s="46"/>
      <c r="T1242" s="46"/>
      <c r="U1242" s="46"/>
      <c r="V1242" s="46"/>
      <c r="W1242" s="46"/>
      <c r="X1242" s="46"/>
      <c r="Y1242" s="46"/>
      <c r="Z1242" s="46"/>
    </row>
    <row r="1243" ht="14.25" customHeight="1">
      <c r="A1243" s="54"/>
      <c r="B1243" s="51" t="s">
        <v>69</v>
      </c>
      <c r="C1243" s="52">
        <v>46073.0</v>
      </c>
      <c r="D1243" s="54"/>
      <c r="E1243" s="51" t="s">
        <v>70</v>
      </c>
      <c r="F1243" s="53" t="s">
        <v>71</v>
      </c>
      <c r="G1243" s="46"/>
      <c r="H1243" s="46"/>
      <c r="I1243" s="46"/>
      <c r="J1243" s="46"/>
      <c r="K1243" s="46"/>
      <c r="L1243" s="46"/>
      <c r="M1243" s="46"/>
      <c r="N1243" s="46"/>
      <c r="O1243" s="46"/>
      <c r="P1243" s="46"/>
      <c r="Q1243" s="46"/>
      <c r="R1243" s="46"/>
      <c r="S1243" s="46"/>
      <c r="T1243" s="46"/>
      <c r="U1243" s="46"/>
      <c r="V1243" s="46"/>
      <c r="W1243" s="46"/>
      <c r="X1243" s="46"/>
      <c r="Y1243" s="46"/>
      <c r="Z1243" s="46"/>
    </row>
    <row r="1244" ht="14.25" customHeight="1">
      <c r="A1244" s="55"/>
      <c r="B1244" s="51" t="s">
        <v>66</v>
      </c>
      <c r="C1244" s="49">
        <f>IF(C1243="","",IF(AND(MONTH(C1243)&gt;=1,MONTH(C1243)&lt;=3),1,IF(AND(MONTH(C1243)&gt;=4,MONTH(C1243)&lt;=6),2,IF(AND(MONTH(C1243)&gt;=7,MONTH(C1243)&lt;=9),3,4))))</f>
        <v>1</v>
      </c>
      <c r="D1244" s="55"/>
      <c r="E1244" s="51" t="s">
        <v>72</v>
      </c>
      <c r="F1244" s="53" t="s">
        <v>73</v>
      </c>
      <c r="G1244" s="46"/>
      <c r="H1244" s="46"/>
      <c r="I1244" s="46"/>
      <c r="J1244" s="46"/>
      <c r="K1244" s="46"/>
      <c r="L1244" s="46"/>
      <c r="M1244" s="46"/>
      <c r="N1244" s="46"/>
      <c r="O1244" s="46"/>
      <c r="P1244" s="46"/>
      <c r="Q1244" s="46"/>
      <c r="R1244" s="46"/>
      <c r="S1244" s="46"/>
      <c r="T1244" s="46"/>
      <c r="U1244" s="46"/>
      <c r="V1244" s="46"/>
      <c r="W1244" s="46"/>
      <c r="X1244" s="46"/>
      <c r="Y1244" s="46"/>
      <c r="Z1244" s="46"/>
    </row>
    <row r="1245" ht="14.25" customHeight="1">
      <c r="A1245" s="46"/>
      <c r="B1245" s="46"/>
      <c r="C1245" s="46"/>
      <c r="D1245" s="46"/>
      <c r="E1245" s="46"/>
      <c r="F1245" s="46"/>
      <c r="G1245" s="46"/>
      <c r="H1245" s="46"/>
      <c r="I1245" s="46"/>
      <c r="J1245" s="46"/>
      <c r="K1245" s="46"/>
      <c r="L1245" s="46"/>
      <c r="M1245" s="46"/>
      <c r="N1245" s="46"/>
      <c r="O1245" s="46"/>
      <c r="P1245" s="46"/>
      <c r="Q1245" s="46"/>
      <c r="R1245" s="46"/>
      <c r="S1245" s="46"/>
      <c r="T1245" s="46"/>
      <c r="U1245" s="46"/>
      <c r="V1245" s="46"/>
      <c r="W1245" s="46"/>
      <c r="X1245" s="46"/>
      <c r="Y1245" s="46"/>
      <c r="Z1245" s="46"/>
    </row>
    <row r="1246" ht="14.25" customHeight="1">
      <c r="A1246" s="56" t="s">
        <v>74</v>
      </c>
      <c r="B1246" s="56" t="s">
        <v>75</v>
      </c>
      <c r="C1246" s="56" t="s">
        <v>76</v>
      </c>
      <c r="D1246" s="56" t="s">
        <v>77</v>
      </c>
      <c r="E1246" s="56" t="s">
        <v>78</v>
      </c>
      <c r="F1246" s="56" t="s">
        <v>79</v>
      </c>
      <c r="G1246" s="46"/>
      <c r="H1246" s="46"/>
      <c r="I1246" s="46"/>
      <c r="J1246" s="46"/>
      <c r="K1246" s="46"/>
      <c r="L1246" s="46"/>
      <c r="M1246" s="46"/>
      <c r="N1246" s="46"/>
      <c r="O1246" s="46"/>
      <c r="P1246" s="46"/>
      <c r="Q1246" s="46"/>
      <c r="R1246" s="46"/>
      <c r="S1246" s="46"/>
      <c r="T1246" s="46"/>
      <c r="U1246" s="46"/>
      <c r="V1246" s="46"/>
      <c r="W1246" s="46"/>
      <c r="X1246" s="46"/>
      <c r="Y1246" s="46"/>
      <c r="Z1246" s="46"/>
    </row>
    <row r="1247" ht="14.25" customHeight="1">
      <c r="A1247" s="57">
        <v>4.7121701E7</v>
      </c>
      <c r="B1247" s="58" t="str">
        <f t="array" ref="B1247">IFERROR(INDEX(UNSPSCDes,MATCH(INDIRECT(ADDRESS(ROW(),COLUMN()-1,4)),UNSPSCCode,0)),"")</f>
        <v>Bolsas de basura</v>
      </c>
      <c r="C1247" s="59" t="s">
        <v>155</v>
      </c>
      <c r="D1247" s="60">
        <v>16.2</v>
      </c>
      <c r="E1247" s="61">
        <v>250.0</v>
      </c>
      <c r="F1247" s="62">
        <f t="shared" ref="F1247:F1254" si="69">INDIRECT(ADDRESS(ROW(),COLUMN()-2,4))*INDIRECT(ADDRESS(ROW(),COLUMN()-1,4))</f>
        <v>4050</v>
      </c>
      <c r="G1247" s="46"/>
      <c r="H1247" s="46"/>
      <c r="I1247" s="46"/>
      <c r="J1247" s="46"/>
      <c r="K1247" s="46"/>
      <c r="L1247" s="46"/>
      <c r="M1247" s="46"/>
      <c r="N1247" s="46"/>
      <c r="O1247" s="46"/>
      <c r="P1247" s="46"/>
      <c r="Q1247" s="46"/>
      <c r="R1247" s="46"/>
      <c r="S1247" s="46"/>
      <c r="T1247" s="46"/>
      <c r="U1247" s="46"/>
      <c r="V1247" s="46"/>
      <c r="W1247" s="46"/>
      <c r="X1247" s="46"/>
      <c r="Y1247" s="46"/>
      <c r="Z1247" s="46"/>
    </row>
    <row r="1248" ht="14.25" customHeight="1">
      <c r="A1248" s="57">
        <v>4.4121701E7</v>
      </c>
      <c r="B1248" s="58" t="str">
        <f t="array" ref="B1248">IFERROR(INDEX(UNSPSCDes,MATCH(INDIRECT(ADDRESS(ROW(),COLUMN()-1,4)),UNSPSCCode,0)),"")</f>
        <v>Bolígrafos</v>
      </c>
      <c r="C1248" s="59" t="s">
        <v>188</v>
      </c>
      <c r="D1248" s="60">
        <v>8.14</v>
      </c>
      <c r="E1248" s="61">
        <v>500.0</v>
      </c>
      <c r="F1248" s="62">
        <f t="shared" si="69"/>
        <v>4070</v>
      </c>
      <c r="G1248" s="46"/>
      <c r="H1248" s="46"/>
      <c r="I1248" s="46"/>
      <c r="J1248" s="46"/>
      <c r="K1248" s="46"/>
      <c r="L1248" s="46"/>
      <c r="M1248" s="46"/>
      <c r="N1248" s="46"/>
      <c r="O1248" s="46"/>
      <c r="P1248" s="46"/>
      <c r="Q1248" s="46"/>
      <c r="R1248" s="46"/>
      <c r="S1248" s="46"/>
      <c r="T1248" s="46"/>
      <c r="U1248" s="46"/>
      <c r="V1248" s="46"/>
      <c r="W1248" s="46"/>
      <c r="X1248" s="46"/>
      <c r="Y1248" s="46"/>
      <c r="Z1248" s="46"/>
    </row>
    <row r="1249" ht="14.25" customHeight="1">
      <c r="A1249" s="57">
        <v>1.4111507E7</v>
      </c>
      <c r="B1249" s="58" t="str">
        <f t="array" ref="B1249">IFERROR(INDEX(UNSPSCDes,MATCH(INDIRECT(ADDRESS(ROW(),COLUMN()-1,4)),UNSPSCCode,0)),"")</f>
        <v>Papel para impresora o fotocopiadora</v>
      </c>
      <c r="C1249" s="59" t="s">
        <v>189</v>
      </c>
      <c r="D1249" s="60">
        <v>11.61</v>
      </c>
      <c r="E1249" s="61">
        <v>350.0</v>
      </c>
      <c r="F1249" s="62">
        <f t="shared" si="69"/>
        <v>4063.5</v>
      </c>
      <c r="G1249" s="46"/>
      <c r="H1249" s="46"/>
      <c r="I1249" s="46"/>
      <c r="J1249" s="46"/>
      <c r="K1249" s="46"/>
      <c r="L1249" s="46"/>
      <c r="M1249" s="46"/>
      <c r="N1249" s="46"/>
      <c r="O1249" s="46"/>
      <c r="P1249" s="46"/>
      <c r="Q1249" s="46"/>
      <c r="R1249" s="46"/>
      <c r="S1249" s="46"/>
      <c r="T1249" s="46"/>
      <c r="U1249" s="46"/>
      <c r="V1249" s="46"/>
      <c r="W1249" s="46"/>
      <c r="X1249" s="46"/>
      <c r="Y1249" s="46"/>
      <c r="Z1249" s="46"/>
    </row>
    <row r="1250" ht="14.25" customHeight="1">
      <c r="A1250" s="57">
        <v>4.7131803E7</v>
      </c>
      <c r="B1250" s="58" t="str">
        <f t="array" ref="B1250">IFERROR(INDEX(UNSPSCDes,MATCH(INDIRECT(ADDRESS(ROW(),COLUMN()-1,4)),UNSPSCCode,0)),"")</f>
        <v>Desinfectantes para uso doméstico</v>
      </c>
      <c r="C1250" s="59" t="s">
        <v>113</v>
      </c>
      <c r="D1250" s="60">
        <v>10.16</v>
      </c>
      <c r="E1250" s="61">
        <v>400.0</v>
      </c>
      <c r="F1250" s="62">
        <f t="shared" si="69"/>
        <v>4064</v>
      </c>
      <c r="G1250" s="46"/>
      <c r="H1250" s="46"/>
      <c r="I1250" s="46"/>
      <c r="J1250" s="46"/>
      <c r="K1250" s="46"/>
      <c r="L1250" s="46"/>
      <c r="M1250" s="46"/>
      <c r="N1250" s="46"/>
      <c r="O1250" s="46"/>
      <c r="P1250" s="46"/>
      <c r="Q1250" s="46"/>
      <c r="R1250" s="46"/>
      <c r="S1250" s="46"/>
      <c r="T1250" s="46"/>
      <c r="U1250" s="46"/>
      <c r="V1250" s="46"/>
      <c r="W1250" s="46"/>
      <c r="X1250" s="46"/>
      <c r="Y1250" s="46"/>
      <c r="Z1250" s="46"/>
    </row>
    <row r="1251" ht="14.25" customHeight="1">
      <c r="A1251" s="57">
        <v>4.7131604E7</v>
      </c>
      <c r="B1251" s="58" t="str">
        <f t="array" ref="B1251">IFERROR(INDEX(UNSPSCDes,MATCH(INDIRECT(ADDRESS(ROW(),COLUMN()-1,4)),UNSPSCCode,0)),"")</f>
        <v>Escobas</v>
      </c>
      <c r="C1251" s="59" t="s">
        <v>80</v>
      </c>
      <c r="D1251" s="60">
        <v>16.25</v>
      </c>
      <c r="E1251" s="61">
        <v>250.0</v>
      </c>
      <c r="F1251" s="62">
        <f t="shared" si="69"/>
        <v>4062.5</v>
      </c>
      <c r="G1251" s="46"/>
      <c r="H1251" s="46"/>
      <c r="I1251" s="46"/>
      <c r="J1251" s="46"/>
      <c r="K1251" s="46"/>
      <c r="L1251" s="46"/>
      <c r="M1251" s="46"/>
      <c r="N1251" s="46"/>
      <c r="O1251" s="46"/>
      <c r="P1251" s="46"/>
      <c r="Q1251" s="46"/>
      <c r="R1251" s="46"/>
      <c r="S1251" s="46"/>
      <c r="T1251" s="46"/>
      <c r="U1251" s="46"/>
      <c r="V1251" s="46"/>
      <c r="W1251" s="46"/>
      <c r="X1251" s="46"/>
      <c r="Y1251" s="46"/>
      <c r="Z1251" s="46"/>
    </row>
    <row r="1252" ht="14.25" customHeight="1">
      <c r="A1252" s="57">
        <v>4.4122003E7</v>
      </c>
      <c r="B1252" s="58" t="str">
        <f t="array" ref="B1252">IFERROR(INDEX(UNSPSCDes,MATCH(INDIRECT(ADDRESS(ROW(),COLUMN()-1,4)),UNSPSCCode,0)),"")</f>
        <v>Carpetas</v>
      </c>
      <c r="C1252" s="59" t="s">
        <v>80</v>
      </c>
      <c r="D1252" s="60">
        <v>33.9</v>
      </c>
      <c r="E1252" s="61">
        <v>120.0</v>
      </c>
      <c r="F1252" s="62">
        <f t="shared" si="69"/>
        <v>4068</v>
      </c>
      <c r="G1252" s="46"/>
      <c r="H1252" s="46"/>
      <c r="I1252" s="46"/>
      <c r="J1252" s="46"/>
      <c r="K1252" s="46"/>
      <c r="L1252" s="46"/>
      <c r="M1252" s="46"/>
      <c r="N1252" s="46"/>
      <c r="O1252" s="46"/>
      <c r="P1252" s="46"/>
      <c r="Q1252" s="46"/>
      <c r="R1252" s="46"/>
      <c r="S1252" s="46"/>
      <c r="T1252" s="46"/>
      <c r="U1252" s="46"/>
      <c r="V1252" s="46"/>
      <c r="W1252" s="46"/>
      <c r="X1252" s="46"/>
      <c r="Y1252" s="46"/>
      <c r="Z1252" s="46"/>
    </row>
    <row r="1253" ht="14.25" customHeight="1">
      <c r="A1253" s="57">
        <v>2.410151E7</v>
      </c>
      <c r="B1253" s="58" t="str">
        <f t="array" ref="B1253">IFERROR(INDEX(UNSPSCDes,MATCH(INDIRECT(ADDRESS(ROW(),COLUMN()-1,4)),UNSPSCCode,0)),"")</f>
        <v>Contenedor de basura plástico</v>
      </c>
      <c r="C1253" s="59" t="s">
        <v>80</v>
      </c>
      <c r="D1253" s="60">
        <v>2.03</v>
      </c>
      <c r="E1253" s="61">
        <v>2000.0</v>
      </c>
      <c r="F1253" s="62">
        <f t="shared" si="69"/>
        <v>4060</v>
      </c>
      <c r="G1253" s="46"/>
      <c r="H1253" s="46"/>
      <c r="I1253" s="46"/>
      <c r="J1253" s="46"/>
      <c r="K1253" s="46"/>
      <c r="L1253" s="46"/>
      <c r="M1253" s="46"/>
      <c r="N1253" s="46"/>
      <c r="O1253" s="46"/>
      <c r="P1253" s="46"/>
      <c r="Q1253" s="46"/>
      <c r="R1253" s="46"/>
      <c r="S1253" s="46"/>
      <c r="T1253" s="46"/>
      <c r="U1253" s="46"/>
      <c r="V1253" s="46"/>
      <c r="W1253" s="46"/>
      <c r="X1253" s="46"/>
      <c r="Y1253" s="46"/>
      <c r="Z1253" s="46"/>
    </row>
    <row r="1254" ht="14.25" customHeight="1">
      <c r="A1254" s="57">
        <v>4.7131611E7</v>
      </c>
      <c r="B1254" s="58" t="str">
        <f t="array" ref="B1254">IFERROR(INDEX(UNSPSCDes,MATCH(INDIRECT(ADDRESS(ROW(),COLUMN()-1,4)),UNSPSCCode,0)),"")</f>
        <v>Recogedor de basura</v>
      </c>
      <c r="C1254" s="59" t="s">
        <v>80</v>
      </c>
      <c r="D1254" s="60">
        <v>13.54</v>
      </c>
      <c r="E1254" s="61">
        <v>300.0</v>
      </c>
      <c r="F1254" s="62">
        <f t="shared" si="69"/>
        <v>4062</v>
      </c>
      <c r="G1254" s="46"/>
      <c r="H1254" s="46"/>
      <c r="I1254" s="46"/>
      <c r="J1254" s="46"/>
      <c r="K1254" s="46"/>
      <c r="L1254" s="46"/>
      <c r="M1254" s="46"/>
      <c r="N1254" s="46"/>
      <c r="O1254" s="46"/>
      <c r="P1254" s="46"/>
      <c r="Q1254" s="46"/>
      <c r="R1254" s="46"/>
      <c r="S1254" s="46"/>
      <c r="T1254" s="46"/>
      <c r="U1254" s="46"/>
      <c r="V1254" s="46"/>
      <c r="W1254" s="46"/>
      <c r="X1254" s="46"/>
      <c r="Y1254" s="46"/>
      <c r="Z1254" s="46"/>
    </row>
    <row r="1255" ht="14.25" customHeight="1">
      <c r="A1255" s="57"/>
      <c r="B1255" s="58"/>
      <c r="C1255" s="59"/>
      <c r="D1255" s="60"/>
      <c r="E1255" s="61" t="s">
        <v>84</v>
      </c>
      <c r="F1255" s="62">
        <f>SUM(F1247:F1254)</f>
        <v>32500</v>
      </c>
      <c r="G1255" s="46"/>
      <c r="H1255" s="46" t="str">
        <f>C1240</f>
        <v>Bienes</v>
      </c>
      <c r="I1255" s="46" t="str">
        <f>E1240</f>
        <v>Sí</v>
      </c>
      <c r="J1255" s="46" t="str">
        <f>D1240</f>
        <v>Compras Menores</v>
      </c>
      <c r="K1255" s="46"/>
      <c r="L1255" s="46"/>
      <c r="M1255" s="46"/>
      <c r="N1255" s="46"/>
      <c r="O1255" s="46"/>
      <c r="P1255" s="46"/>
      <c r="Q1255" s="46"/>
      <c r="R1255" s="46"/>
      <c r="S1255" s="46"/>
      <c r="T1255" s="46"/>
      <c r="U1255" s="46"/>
      <c r="V1255" s="46"/>
      <c r="W1255" s="46"/>
      <c r="X1255" s="46"/>
      <c r="Y1255" s="46"/>
      <c r="Z1255" s="46"/>
    </row>
    <row r="1256" ht="14.25" customHeight="1">
      <c r="A1256" s="46"/>
      <c r="B1256" s="46"/>
      <c r="C1256" s="46"/>
      <c r="D1256" s="46"/>
      <c r="E1256" s="46"/>
      <c r="F1256" s="46"/>
      <c r="G1256" s="46"/>
      <c r="H1256" s="46"/>
      <c r="I1256" s="46"/>
      <c r="J1256" s="46"/>
      <c r="K1256" s="46"/>
      <c r="L1256" s="46"/>
      <c r="M1256" s="46"/>
      <c r="N1256" s="46"/>
      <c r="O1256" s="46"/>
      <c r="P1256" s="46"/>
      <c r="Q1256" s="46"/>
      <c r="R1256" s="46"/>
      <c r="S1256" s="46"/>
      <c r="T1256" s="46"/>
      <c r="U1256" s="46"/>
      <c r="V1256" s="46"/>
      <c r="W1256" s="46"/>
      <c r="X1256" s="46"/>
      <c r="Y1256" s="46"/>
      <c r="Z1256" s="46"/>
    </row>
    <row r="1257" ht="14.25" customHeight="1">
      <c r="A1257" s="47" t="s">
        <v>50</v>
      </c>
      <c r="B1257" s="47" t="s">
        <v>51</v>
      </c>
      <c r="C1257" s="47" t="s">
        <v>52</v>
      </c>
      <c r="D1257" s="47" t="s">
        <v>53</v>
      </c>
      <c r="E1257" s="47" t="s">
        <v>54</v>
      </c>
      <c r="F1257" s="47" t="s">
        <v>55</v>
      </c>
      <c r="G1257" s="46"/>
      <c r="H1257" s="46"/>
      <c r="I1257" s="46"/>
      <c r="J1257" s="46"/>
      <c r="K1257" s="46"/>
      <c r="L1257" s="46"/>
      <c r="M1257" s="46"/>
      <c r="N1257" s="46"/>
      <c r="O1257" s="46"/>
      <c r="P1257" s="46"/>
      <c r="Q1257" s="46"/>
      <c r="R1257" s="46"/>
      <c r="S1257" s="46"/>
      <c r="T1257" s="46"/>
      <c r="U1257" s="46"/>
      <c r="V1257" s="46"/>
      <c r="W1257" s="46"/>
      <c r="X1257" s="46"/>
      <c r="Y1257" s="46"/>
      <c r="Z1257" s="46"/>
    </row>
    <row r="1258" ht="14.25" customHeight="1">
      <c r="A1258" s="48" t="s">
        <v>232</v>
      </c>
      <c r="B1258" s="48" t="s">
        <v>233</v>
      </c>
      <c r="C1258" s="48" t="s">
        <v>58</v>
      </c>
      <c r="D1258" s="48" t="s">
        <v>59</v>
      </c>
      <c r="E1258" s="48" t="s">
        <v>94</v>
      </c>
      <c r="F1258" s="49"/>
      <c r="G1258" s="46"/>
      <c r="H1258" s="46"/>
      <c r="I1258" s="46"/>
      <c r="J1258" s="46"/>
      <c r="K1258" s="46"/>
      <c r="L1258" s="46"/>
      <c r="M1258" s="46"/>
      <c r="N1258" s="46"/>
      <c r="O1258" s="46"/>
      <c r="P1258" s="46"/>
      <c r="Q1258" s="46"/>
      <c r="R1258" s="46"/>
      <c r="S1258" s="46"/>
      <c r="T1258" s="46"/>
      <c r="U1258" s="46"/>
      <c r="V1258" s="46"/>
      <c r="W1258" s="46"/>
      <c r="X1258" s="46"/>
      <c r="Y1258" s="46"/>
      <c r="Z1258" s="46"/>
    </row>
    <row r="1259" ht="14.25" customHeight="1">
      <c r="A1259" s="50" t="s">
        <v>61</v>
      </c>
      <c r="B1259" s="51" t="s">
        <v>62</v>
      </c>
      <c r="C1259" s="52">
        <v>46122.0</v>
      </c>
      <c r="D1259" s="50" t="s">
        <v>63</v>
      </c>
      <c r="E1259" s="51" t="s">
        <v>64</v>
      </c>
      <c r="F1259" s="53" t="s">
        <v>65</v>
      </c>
      <c r="G1259" s="46"/>
      <c r="H1259" s="46"/>
      <c r="I1259" s="46"/>
      <c r="J1259" s="46"/>
      <c r="K1259" s="46"/>
      <c r="L1259" s="46"/>
      <c r="M1259" s="46"/>
      <c r="N1259" s="46"/>
      <c r="O1259" s="46"/>
      <c r="P1259" s="46"/>
      <c r="Q1259" s="46"/>
      <c r="R1259" s="46"/>
      <c r="S1259" s="46"/>
      <c r="T1259" s="46"/>
      <c r="U1259" s="46"/>
      <c r="V1259" s="46"/>
      <c r="W1259" s="46"/>
      <c r="X1259" s="46"/>
      <c r="Y1259" s="46"/>
      <c r="Z1259" s="46"/>
    </row>
    <row r="1260" ht="14.25" customHeight="1">
      <c r="A1260" s="54"/>
      <c r="B1260" s="51" t="s">
        <v>66</v>
      </c>
      <c r="C1260" s="49">
        <f>IF(C1259="","",IF(AND(MONTH(C1259)&gt;=1,MONTH(C1259)&lt;=3),1,IF(AND(MONTH(C1259)&gt;=4,MONTH(C1259)&lt;=6),2,IF(AND(MONTH(C1259)&gt;=7,MONTH(C1259)&lt;=9),3,4))))</f>
        <v>2</v>
      </c>
      <c r="D1260" s="54"/>
      <c r="E1260" s="51" t="s">
        <v>67</v>
      </c>
      <c r="F1260" s="53" t="s">
        <v>68</v>
      </c>
      <c r="G1260" s="46"/>
      <c r="H1260" s="46"/>
      <c r="I1260" s="46"/>
      <c r="J1260" s="46"/>
      <c r="K1260" s="46"/>
      <c r="L1260" s="46"/>
      <c r="M1260" s="46"/>
      <c r="N1260" s="46"/>
      <c r="O1260" s="46"/>
      <c r="P1260" s="46"/>
      <c r="Q1260" s="46"/>
      <c r="R1260" s="46"/>
      <c r="S1260" s="46"/>
      <c r="T1260" s="46"/>
      <c r="U1260" s="46"/>
      <c r="V1260" s="46"/>
      <c r="W1260" s="46"/>
      <c r="X1260" s="46"/>
      <c r="Y1260" s="46"/>
      <c r="Z1260" s="46"/>
    </row>
    <row r="1261" ht="14.25" customHeight="1">
      <c r="A1261" s="54"/>
      <c r="B1261" s="51" t="s">
        <v>69</v>
      </c>
      <c r="C1261" s="52">
        <v>46132.0</v>
      </c>
      <c r="D1261" s="54"/>
      <c r="E1261" s="51" t="s">
        <v>70</v>
      </c>
      <c r="F1261" s="53" t="s">
        <v>71</v>
      </c>
      <c r="G1261" s="46"/>
      <c r="H1261" s="46"/>
      <c r="I1261" s="46"/>
      <c r="J1261" s="46"/>
      <c r="K1261" s="46"/>
      <c r="L1261" s="46"/>
      <c r="M1261" s="46"/>
      <c r="N1261" s="46"/>
      <c r="O1261" s="46"/>
      <c r="P1261" s="46"/>
      <c r="Q1261" s="46"/>
      <c r="R1261" s="46"/>
      <c r="S1261" s="46"/>
      <c r="T1261" s="46"/>
      <c r="U1261" s="46"/>
      <c r="V1261" s="46"/>
      <c r="W1261" s="46"/>
      <c r="X1261" s="46"/>
      <c r="Y1261" s="46"/>
      <c r="Z1261" s="46"/>
    </row>
    <row r="1262" ht="14.25" customHeight="1">
      <c r="A1262" s="55"/>
      <c r="B1262" s="51" t="s">
        <v>66</v>
      </c>
      <c r="C1262" s="49">
        <f>IF(C1261="","",IF(AND(MONTH(C1261)&gt;=1,MONTH(C1261)&lt;=3),1,IF(AND(MONTH(C1261)&gt;=4,MONTH(C1261)&lt;=6),2,IF(AND(MONTH(C1261)&gt;=7,MONTH(C1261)&lt;=9),3,4))))</f>
        <v>2</v>
      </c>
      <c r="D1262" s="55"/>
      <c r="E1262" s="51" t="s">
        <v>72</v>
      </c>
      <c r="F1262" s="53" t="s">
        <v>73</v>
      </c>
      <c r="G1262" s="46"/>
      <c r="H1262" s="46"/>
      <c r="I1262" s="46"/>
      <c r="J1262" s="46"/>
      <c r="K1262" s="46"/>
      <c r="L1262" s="46"/>
      <c r="M1262" s="46"/>
      <c r="N1262" s="46"/>
      <c r="O1262" s="46"/>
      <c r="P1262" s="46"/>
      <c r="Q1262" s="46"/>
      <c r="R1262" s="46"/>
      <c r="S1262" s="46"/>
      <c r="T1262" s="46"/>
      <c r="U1262" s="46"/>
      <c r="V1262" s="46"/>
      <c r="W1262" s="46"/>
      <c r="X1262" s="46"/>
      <c r="Y1262" s="46"/>
      <c r="Z1262" s="46"/>
    </row>
    <row r="1263" ht="14.25" customHeight="1">
      <c r="A1263" s="46"/>
      <c r="B1263" s="46"/>
      <c r="C1263" s="46"/>
      <c r="D1263" s="46"/>
      <c r="E1263" s="46"/>
      <c r="F1263" s="46"/>
      <c r="G1263" s="46"/>
      <c r="H1263" s="46"/>
      <c r="I1263" s="46"/>
      <c r="J1263" s="46"/>
      <c r="K1263" s="46"/>
      <c r="L1263" s="46"/>
      <c r="M1263" s="46"/>
      <c r="N1263" s="46"/>
      <c r="O1263" s="46"/>
      <c r="P1263" s="46"/>
      <c r="Q1263" s="46"/>
      <c r="R1263" s="46"/>
      <c r="S1263" s="46"/>
      <c r="T1263" s="46"/>
      <c r="U1263" s="46"/>
      <c r="V1263" s="46"/>
      <c r="W1263" s="46"/>
      <c r="X1263" s="46"/>
      <c r="Y1263" s="46"/>
      <c r="Z1263" s="46"/>
    </row>
    <row r="1264" ht="14.25" customHeight="1">
      <c r="A1264" s="56" t="s">
        <v>74</v>
      </c>
      <c r="B1264" s="56" t="s">
        <v>75</v>
      </c>
      <c r="C1264" s="56" t="s">
        <v>76</v>
      </c>
      <c r="D1264" s="56" t="s">
        <v>77</v>
      </c>
      <c r="E1264" s="56" t="s">
        <v>78</v>
      </c>
      <c r="F1264" s="56" t="s">
        <v>79</v>
      </c>
      <c r="G1264" s="46"/>
      <c r="H1264" s="46"/>
      <c r="I1264" s="46"/>
      <c r="J1264" s="46"/>
      <c r="K1264" s="46"/>
      <c r="L1264" s="46"/>
      <c r="M1264" s="46"/>
      <c r="N1264" s="46"/>
      <c r="O1264" s="46"/>
      <c r="P1264" s="46"/>
      <c r="Q1264" s="46"/>
      <c r="R1264" s="46"/>
      <c r="S1264" s="46"/>
      <c r="T1264" s="46"/>
      <c r="U1264" s="46"/>
      <c r="V1264" s="46"/>
      <c r="W1264" s="46"/>
      <c r="X1264" s="46"/>
      <c r="Y1264" s="46"/>
      <c r="Z1264" s="46"/>
    </row>
    <row r="1265" ht="14.25" customHeight="1">
      <c r="A1265" s="57">
        <v>4.7121701E7</v>
      </c>
      <c r="B1265" s="58" t="str">
        <f t="array" ref="B1265">IFERROR(INDEX(UNSPSCDes,MATCH(INDIRECT(ADDRESS(ROW(),COLUMN()-1,4)),UNSPSCCode,0)),"")</f>
        <v>Bolsas de basura</v>
      </c>
      <c r="C1265" s="59" t="s">
        <v>155</v>
      </c>
      <c r="D1265" s="60">
        <v>16.2</v>
      </c>
      <c r="E1265" s="61">
        <v>250.0</v>
      </c>
      <c r="F1265" s="62">
        <f t="shared" ref="F1265:F1272" si="70">INDIRECT(ADDRESS(ROW(),COLUMN()-2,4))*INDIRECT(ADDRESS(ROW(),COLUMN()-1,4))</f>
        <v>4050</v>
      </c>
      <c r="G1265" s="46"/>
      <c r="H1265" s="46"/>
      <c r="I1265" s="46"/>
      <c r="J1265" s="46"/>
      <c r="K1265" s="46"/>
      <c r="L1265" s="46"/>
      <c r="M1265" s="46"/>
      <c r="N1265" s="46"/>
      <c r="O1265" s="46"/>
      <c r="P1265" s="46"/>
      <c r="Q1265" s="46"/>
      <c r="R1265" s="46"/>
      <c r="S1265" s="46"/>
      <c r="T1265" s="46"/>
      <c r="U1265" s="46"/>
      <c r="V1265" s="46"/>
      <c r="W1265" s="46"/>
      <c r="X1265" s="46"/>
      <c r="Y1265" s="46"/>
      <c r="Z1265" s="46"/>
    </row>
    <row r="1266" ht="14.25" customHeight="1">
      <c r="A1266" s="57">
        <v>4.4121701E7</v>
      </c>
      <c r="B1266" s="58" t="str">
        <f t="array" ref="B1266">IFERROR(INDEX(UNSPSCDes,MATCH(INDIRECT(ADDRESS(ROW(),COLUMN()-1,4)),UNSPSCCode,0)),"")</f>
        <v>Bolígrafos</v>
      </c>
      <c r="C1266" s="59" t="s">
        <v>188</v>
      </c>
      <c r="D1266" s="60">
        <v>8.14</v>
      </c>
      <c r="E1266" s="61">
        <v>500.0</v>
      </c>
      <c r="F1266" s="62">
        <f t="shared" si="70"/>
        <v>4070</v>
      </c>
      <c r="G1266" s="46"/>
      <c r="H1266" s="46"/>
      <c r="I1266" s="46"/>
      <c r="J1266" s="46"/>
      <c r="K1266" s="46"/>
      <c r="L1266" s="46"/>
      <c r="M1266" s="46"/>
      <c r="N1266" s="46"/>
      <c r="O1266" s="46"/>
      <c r="P1266" s="46"/>
      <c r="Q1266" s="46"/>
      <c r="R1266" s="46"/>
      <c r="S1266" s="46"/>
      <c r="T1266" s="46"/>
      <c r="U1266" s="46"/>
      <c r="V1266" s="46"/>
      <c r="W1266" s="46"/>
      <c r="X1266" s="46"/>
      <c r="Y1266" s="46"/>
      <c r="Z1266" s="46"/>
    </row>
    <row r="1267" ht="14.25" customHeight="1">
      <c r="A1267" s="57">
        <v>1.4111507E7</v>
      </c>
      <c r="B1267" s="58" t="str">
        <f t="array" ref="B1267">IFERROR(INDEX(UNSPSCDes,MATCH(INDIRECT(ADDRESS(ROW(),COLUMN()-1,4)),UNSPSCCode,0)),"")</f>
        <v>Papel para impresora o fotocopiadora</v>
      </c>
      <c r="C1267" s="59" t="s">
        <v>189</v>
      </c>
      <c r="D1267" s="60">
        <v>11.61</v>
      </c>
      <c r="E1267" s="61">
        <v>350.0</v>
      </c>
      <c r="F1267" s="62">
        <f t="shared" si="70"/>
        <v>4063.5</v>
      </c>
      <c r="G1267" s="46"/>
      <c r="H1267" s="46"/>
      <c r="I1267" s="46"/>
      <c r="J1267" s="46"/>
      <c r="K1267" s="46"/>
      <c r="L1267" s="46"/>
      <c r="M1267" s="46"/>
      <c r="N1267" s="46"/>
      <c r="O1267" s="46"/>
      <c r="P1267" s="46"/>
      <c r="Q1267" s="46"/>
      <c r="R1267" s="46"/>
      <c r="S1267" s="46"/>
      <c r="T1267" s="46"/>
      <c r="U1267" s="46"/>
      <c r="V1267" s="46"/>
      <c r="W1267" s="46"/>
      <c r="X1267" s="46"/>
      <c r="Y1267" s="46"/>
      <c r="Z1267" s="46"/>
    </row>
    <row r="1268" ht="14.25" customHeight="1">
      <c r="A1268" s="57">
        <v>4.7131803E7</v>
      </c>
      <c r="B1268" s="58" t="str">
        <f t="array" ref="B1268">IFERROR(INDEX(UNSPSCDes,MATCH(INDIRECT(ADDRESS(ROW(),COLUMN()-1,4)),UNSPSCCode,0)),"")</f>
        <v>Desinfectantes para uso doméstico</v>
      </c>
      <c r="C1268" s="59" t="s">
        <v>113</v>
      </c>
      <c r="D1268" s="60">
        <v>10.16</v>
      </c>
      <c r="E1268" s="61">
        <v>400.0</v>
      </c>
      <c r="F1268" s="62">
        <f t="shared" si="70"/>
        <v>4064</v>
      </c>
      <c r="G1268" s="46"/>
      <c r="H1268" s="46"/>
      <c r="I1268" s="46"/>
      <c r="J1268" s="46"/>
      <c r="K1268" s="46"/>
      <c r="L1268" s="46"/>
      <c r="M1268" s="46"/>
      <c r="N1268" s="46"/>
      <c r="O1268" s="46"/>
      <c r="P1268" s="46"/>
      <c r="Q1268" s="46"/>
      <c r="R1268" s="46"/>
      <c r="S1268" s="46"/>
      <c r="T1268" s="46"/>
      <c r="U1268" s="46"/>
      <c r="V1268" s="46"/>
      <c r="W1268" s="46"/>
      <c r="X1268" s="46"/>
      <c r="Y1268" s="46"/>
      <c r="Z1268" s="46"/>
    </row>
    <row r="1269" ht="14.25" customHeight="1">
      <c r="A1269" s="57">
        <v>4.7131604E7</v>
      </c>
      <c r="B1269" s="58" t="str">
        <f t="array" ref="B1269">IFERROR(INDEX(UNSPSCDes,MATCH(INDIRECT(ADDRESS(ROW(),COLUMN()-1,4)),UNSPSCCode,0)),"")</f>
        <v>Escobas</v>
      </c>
      <c r="C1269" s="59" t="s">
        <v>80</v>
      </c>
      <c r="D1269" s="60">
        <v>16.25</v>
      </c>
      <c r="E1269" s="61">
        <v>250.0</v>
      </c>
      <c r="F1269" s="62">
        <f t="shared" si="70"/>
        <v>4062.5</v>
      </c>
      <c r="G1269" s="46"/>
      <c r="H1269" s="46"/>
      <c r="I1269" s="46"/>
      <c r="J1269" s="46"/>
      <c r="K1269" s="46"/>
      <c r="L1269" s="46"/>
      <c r="M1269" s="46"/>
      <c r="N1269" s="46"/>
      <c r="O1269" s="46"/>
      <c r="P1269" s="46"/>
      <c r="Q1269" s="46"/>
      <c r="R1269" s="46"/>
      <c r="S1269" s="46"/>
      <c r="T1269" s="46"/>
      <c r="U1269" s="46"/>
      <c r="V1269" s="46"/>
      <c r="W1269" s="46"/>
      <c r="X1269" s="46"/>
      <c r="Y1269" s="46"/>
      <c r="Z1269" s="46"/>
    </row>
    <row r="1270" ht="14.25" customHeight="1">
      <c r="A1270" s="57">
        <v>4.4122003E7</v>
      </c>
      <c r="B1270" s="58" t="str">
        <f t="array" ref="B1270">IFERROR(INDEX(UNSPSCDes,MATCH(INDIRECT(ADDRESS(ROW(),COLUMN()-1,4)),UNSPSCCode,0)),"")</f>
        <v>Carpetas</v>
      </c>
      <c r="C1270" s="59" t="s">
        <v>80</v>
      </c>
      <c r="D1270" s="60">
        <v>33.9</v>
      </c>
      <c r="E1270" s="61">
        <v>120.0</v>
      </c>
      <c r="F1270" s="62">
        <f t="shared" si="70"/>
        <v>4068</v>
      </c>
      <c r="G1270" s="46"/>
      <c r="H1270" s="46"/>
      <c r="I1270" s="46"/>
      <c r="J1270" s="46"/>
      <c r="K1270" s="46"/>
      <c r="L1270" s="46"/>
      <c r="M1270" s="46"/>
      <c r="N1270" s="46"/>
      <c r="O1270" s="46"/>
      <c r="P1270" s="46"/>
      <c r="Q1270" s="46"/>
      <c r="R1270" s="46"/>
      <c r="S1270" s="46"/>
      <c r="T1270" s="46"/>
      <c r="U1270" s="46"/>
      <c r="V1270" s="46"/>
      <c r="W1270" s="46"/>
      <c r="X1270" s="46"/>
      <c r="Y1270" s="46"/>
      <c r="Z1270" s="46"/>
    </row>
    <row r="1271" ht="14.25" customHeight="1">
      <c r="A1271" s="57">
        <v>2.410151E7</v>
      </c>
      <c r="B1271" s="58" t="str">
        <f t="array" ref="B1271">IFERROR(INDEX(UNSPSCDes,MATCH(INDIRECT(ADDRESS(ROW(),COLUMN()-1,4)),UNSPSCCode,0)),"")</f>
        <v>Contenedor de basura plástico</v>
      </c>
      <c r="C1271" s="59" t="s">
        <v>80</v>
      </c>
      <c r="D1271" s="60">
        <v>2.03</v>
      </c>
      <c r="E1271" s="61">
        <v>2000.0</v>
      </c>
      <c r="F1271" s="62">
        <f t="shared" si="70"/>
        <v>4060</v>
      </c>
      <c r="G1271" s="46"/>
      <c r="H1271" s="46"/>
      <c r="I1271" s="46"/>
      <c r="J1271" s="46"/>
      <c r="K1271" s="46"/>
      <c r="L1271" s="46"/>
      <c r="M1271" s="46"/>
      <c r="N1271" s="46"/>
      <c r="O1271" s="46"/>
      <c r="P1271" s="46"/>
      <c r="Q1271" s="46"/>
      <c r="R1271" s="46"/>
      <c r="S1271" s="46"/>
      <c r="T1271" s="46"/>
      <c r="U1271" s="46"/>
      <c r="V1271" s="46"/>
      <c r="W1271" s="46"/>
      <c r="X1271" s="46"/>
      <c r="Y1271" s="46"/>
      <c r="Z1271" s="46"/>
    </row>
    <row r="1272" ht="14.25" customHeight="1">
      <c r="A1272" s="57">
        <v>4.7131611E7</v>
      </c>
      <c r="B1272" s="58" t="str">
        <f t="array" ref="B1272">IFERROR(INDEX(UNSPSCDes,MATCH(INDIRECT(ADDRESS(ROW(),COLUMN()-1,4)),UNSPSCCode,0)),"")</f>
        <v>Recogedor de basura</v>
      </c>
      <c r="C1272" s="59" t="s">
        <v>80</v>
      </c>
      <c r="D1272" s="60">
        <v>13.54</v>
      </c>
      <c r="E1272" s="61">
        <v>300.0</v>
      </c>
      <c r="F1272" s="62">
        <f t="shared" si="70"/>
        <v>4062</v>
      </c>
      <c r="G1272" s="46"/>
      <c r="H1272" s="46"/>
      <c r="I1272" s="46"/>
      <c r="J1272" s="46"/>
      <c r="K1272" s="46"/>
      <c r="L1272" s="46"/>
      <c r="M1272" s="46"/>
      <c r="N1272" s="46"/>
      <c r="O1272" s="46"/>
      <c r="P1272" s="46"/>
      <c r="Q1272" s="46"/>
      <c r="R1272" s="46"/>
      <c r="S1272" s="46"/>
      <c r="T1272" s="46"/>
      <c r="U1272" s="46"/>
      <c r="V1272" s="46"/>
      <c r="W1272" s="46"/>
      <c r="X1272" s="46"/>
      <c r="Y1272" s="46"/>
      <c r="Z1272" s="46"/>
    </row>
    <row r="1273" ht="14.25" customHeight="1">
      <c r="A1273" s="57"/>
      <c r="B1273" s="58"/>
      <c r="C1273" s="59"/>
      <c r="D1273" s="60"/>
      <c r="E1273" s="61" t="s">
        <v>84</v>
      </c>
      <c r="F1273" s="62">
        <f>SUM(F1265:F1272)</f>
        <v>32500</v>
      </c>
      <c r="G1273" s="46"/>
      <c r="H1273" s="46" t="str">
        <f>C1258</f>
        <v>Bienes</v>
      </c>
      <c r="I1273" s="46" t="str">
        <f>E1258</f>
        <v>Sí</v>
      </c>
      <c r="J1273" s="46" t="str">
        <f>D1258</f>
        <v>Compras Menores</v>
      </c>
      <c r="K1273" s="46"/>
      <c r="L1273" s="46"/>
      <c r="M1273" s="46"/>
      <c r="N1273" s="46"/>
      <c r="O1273" s="46"/>
      <c r="P1273" s="46"/>
      <c r="Q1273" s="46"/>
      <c r="R1273" s="46"/>
      <c r="S1273" s="46"/>
      <c r="T1273" s="46"/>
      <c r="U1273" s="46"/>
      <c r="V1273" s="46"/>
      <c r="W1273" s="46"/>
      <c r="X1273" s="46"/>
      <c r="Y1273" s="46"/>
      <c r="Z1273" s="46"/>
    </row>
    <row r="1274" ht="14.25" customHeight="1">
      <c r="A1274" s="46"/>
      <c r="B1274" s="46"/>
      <c r="C1274" s="46"/>
      <c r="D1274" s="46"/>
      <c r="E1274" s="46"/>
      <c r="F1274" s="46"/>
      <c r="G1274" s="46"/>
      <c r="H1274" s="46"/>
      <c r="I1274" s="46"/>
      <c r="J1274" s="46"/>
      <c r="K1274" s="46"/>
      <c r="L1274" s="46"/>
      <c r="M1274" s="46"/>
      <c r="N1274" s="46"/>
      <c r="O1274" s="46"/>
      <c r="P1274" s="46"/>
      <c r="Q1274" s="46"/>
      <c r="R1274" s="46"/>
      <c r="S1274" s="46"/>
      <c r="T1274" s="46"/>
      <c r="U1274" s="46"/>
      <c r="V1274" s="46"/>
      <c r="W1274" s="46"/>
      <c r="X1274" s="46"/>
      <c r="Y1274" s="46"/>
      <c r="Z1274" s="46"/>
    </row>
    <row r="1275" ht="14.25" customHeight="1">
      <c r="A1275" s="47" t="s">
        <v>50</v>
      </c>
      <c r="B1275" s="47" t="s">
        <v>51</v>
      </c>
      <c r="C1275" s="47" t="s">
        <v>52</v>
      </c>
      <c r="D1275" s="47" t="s">
        <v>53</v>
      </c>
      <c r="E1275" s="47" t="s">
        <v>54</v>
      </c>
      <c r="F1275" s="47" t="s">
        <v>55</v>
      </c>
      <c r="G1275" s="46"/>
      <c r="H1275" s="46"/>
      <c r="I1275" s="46"/>
      <c r="J1275" s="46"/>
      <c r="K1275" s="46"/>
      <c r="L1275" s="46"/>
      <c r="M1275" s="46"/>
      <c r="N1275" s="46"/>
      <c r="O1275" s="46"/>
      <c r="P1275" s="46"/>
      <c r="Q1275" s="46"/>
      <c r="R1275" s="46"/>
      <c r="S1275" s="46"/>
      <c r="T1275" s="46"/>
      <c r="U1275" s="46"/>
      <c r="V1275" s="46"/>
      <c r="W1275" s="46"/>
      <c r="X1275" s="46"/>
      <c r="Y1275" s="46"/>
      <c r="Z1275" s="46"/>
    </row>
    <row r="1276" ht="14.25" customHeight="1">
      <c r="A1276" s="48" t="s">
        <v>234</v>
      </c>
      <c r="B1276" s="48" t="s">
        <v>235</v>
      </c>
      <c r="C1276" s="48" t="s">
        <v>58</v>
      </c>
      <c r="D1276" s="48" t="s">
        <v>59</v>
      </c>
      <c r="E1276" s="48" t="s">
        <v>94</v>
      </c>
      <c r="F1276" s="49"/>
      <c r="G1276" s="46"/>
      <c r="H1276" s="46"/>
      <c r="I1276" s="46"/>
      <c r="J1276" s="46"/>
      <c r="K1276" s="46"/>
      <c r="L1276" s="46"/>
      <c r="M1276" s="46"/>
      <c r="N1276" s="46"/>
      <c r="O1276" s="46"/>
      <c r="P1276" s="46"/>
      <c r="Q1276" s="46"/>
      <c r="R1276" s="46"/>
      <c r="S1276" s="46"/>
      <c r="T1276" s="46"/>
      <c r="U1276" s="46"/>
      <c r="V1276" s="46"/>
      <c r="W1276" s="46"/>
      <c r="X1276" s="46"/>
      <c r="Y1276" s="46"/>
      <c r="Z1276" s="46"/>
    </row>
    <row r="1277" ht="14.25" customHeight="1">
      <c r="A1277" s="50" t="s">
        <v>61</v>
      </c>
      <c r="B1277" s="51" t="s">
        <v>62</v>
      </c>
      <c r="C1277" s="52">
        <v>46213.0</v>
      </c>
      <c r="D1277" s="50" t="s">
        <v>63</v>
      </c>
      <c r="E1277" s="51" t="s">
        <v>64</v>
      </c>
      <c r="F1277" s="53" t="s">
        <v>65</v>
      </c>
      <c r="G1277" s="46"/>
      <c r="H1277" s="46"/>
      <c r="I1277" s="46"/>
      <c r="J1277" s="46"/>
      <c r="K1277" s="46"/>
      <c r="L1277" s="46"/>
      <c r="M1277" s="46"/>
      <c r="N1277" s="46"/>
      <c r="O1277" s="46"/>
      <c r="P1277" s="46"/>
      <c r="Q1277" s="46"/>
      <c r="R1277" s="46"/>
      <c r="S1277" s="46"/>
      <c r="T1277" s="46"/>
      <c r="U1277" s="46"/>
      <c r="V1277" s="46"/>
      <c r="W1277" s="46"/>
      <c r="X1277" s="46"/>
      <c r="Y1277" s="46"/>
      <c r="Z1277" s="46"/>
    </row>
    <row r="1278" ht="14.25" customHeight="1">
      <c r="A1278" s="54"/>
      <c r="B1278" s="51" t="s">
        <v>66</v>
      </c>
      <c r="C1278" s="49">
        <f>IF(C1277="","",IF(AND(MONTH(C1277)&gt;=1,MONTH(C1277)&lt;=3),1,IF(AND(MONTH(C1277)&gt;=4,MONTH(C1277)&lt;=6),2,IF(AND(MONTH(C1277)&gt;=7,MONTH(C1277)&lt;=9),3,4))))</f>
        <v>3</v>
      </c>
      <c r="D1278" s="54"/>
      <c r="E1278" s="51" t="s">
        <v>67</v>
      </c>
      <c r="F1278" s="53" t="s">
        <v>68</v>
      </c>
      <c r="G1278" s="46"/>
      <c r="H1278" s="46"/>
      <c r="I1278" s="46"/>
      <c r="J1278" s="46"/>
      <c r="K1278" s="46"/>
      <c r="L1278" s="46"/>
      <c r="M1278" s="46"/>
      <c r="N1278" s="46"/>
      <c r="O1278" s="46"/>
      <c r="P1278" s="46"/>
      <c r="Q1278" s="46"/>
      <c r="R1278" s="46"/>
      <c r="S1278" s="46"/>
      <c r="T1278" s="46"/>
      <c r="U1278" s="46"/>
      <c r="V1278" s="46"/>
      <c r="W1278" s="46"/>
      <c r="X1278" s="46"/>
      <c r="Y1278" s="46"/>
      <c r="Z1278" s="46"/>
    </row>
    <row r="1279" ht="14.25" customHeight="1">
      <c r="A1279" s="54"/>
      <c r="B1279" s="51" t="s">
        <v>69</v>
      </c>
      <c r="C1279" s="52">
        <v>46223.0</v>
      </c>
      <c r="D1279" s="54"/>
      <c r="E1279" s="51" t="s">
        <v>70</v>
      </c>
      <c r="F1279" s="53" t="s">
        <v>71</v>
      </c>
      <c r="G1279" s="46"/>
      <c r="H1279" s="46"/>
      <c r="I1279" s="46"/>
      <c r="J1279" s="46"/>
      <c r="K1279" s="46"/>
      <c r="L1279" s="46"/>
      <c r="M1279" s="46"/>
      <c r="N1279" s="46"/>
      <c r="O1279" s="46"/>
      <c r="P1279" s="46"/>
      <c r="Q1279" s="46"/>
      <c r="R1279" s="46"/>
      <c r="S1279" s="46"/>
      <c r="T1279" s="46"/>
      <c r="U1279" s="46"/>
      <c r="V1279" s="46"/>
      <c r="W1279" s="46"/>
      <c r="X1279" s="46"/>
      <c r="Y1279" s="46"/>
      <c r="Z1279" s="46"/>
    </row>
    <row r="1280" ht="14.25" customHeight="1">
      <c r="A1280" s="55"/>
      <c r="B1280" s="51" t="s">
        <v>66</v>
      </c>
      <c r="C1280" s="49">
        <f>IF(C1279="","",IF(AND(MONTH(C1279)&gt;=1,MONTH(C1279)&lt;=3),1,IF(AND(MONTH(C1279)&gt;=4,MONTH(C1279)&lt;=6),2,IF(AND(MONTH(C1279)&gt;=7,MONTH(C1279)&lt;=9),3,4))))</f>
        <v>3</v>
      </c>
      <c r="D1280" s="55"/>
      <c r="E1280" s="51" t="s">
        <v>72</v>
      </c>
      <c r="F1280" s="53" t="s">
        <v>73</v>
      </c>
      <c r="G1280" s="46"/>
      <c r="H1280" s="46"/>
      <c r="I1280" s="46"/>
      <c r="J1280" s="46"/>
      <c r="K1280" s="46"/>
      <c r="L1280" s="46"/>
      <c r="M1280" s="46"/>
      <c r="N1280" s="46"/>
      <c r="O1280" s="46"/>
      <c r="P1280" s="46"/>
      <c r="Q1280" s="46"/>
      <c r="R1280" s="46"/>
      <c r="S1280" s="46"/>
      <c r="T1280" s="46"/>
      <c r="U1280" s="46"/>
      <c r="V1280" s="46"/>
      <c r="W1280" s="46"/>
      <c r="X1280" s="46"/>
      <c r="Y1280" s="46"/>
      <c r="Z1280" s="46"/>
    </row>
    <row r="1281" ht="14.25" customHeight="1">
      <c r="A1281" s="46"/>
      <c r="B1281" s="46"/>
      <c r="C1281" s="46"/>
      <c r="D1281" s="46"/>
      <c r="E1281" s="46"/>
      <c r="F1281" s="46"/>
      <c r="G1281" s="46"/>
      <c r="H1281" s="46"/>
      <c r="I1281" s="46"/>
      <c r="J1281" s="46"/>
      <c r="K1281" s="46"/>
      <c r="L1281" s="46"/>
      <c r="M1281" s="46"/>
      <c r="N1281" s="46"/>
      <c r="O1281" s="46"/>
      <c r="P1281" s="46"/>
      <c r="Q1281" s="46"/>
      <c r="R1281" s="46"/>
      <c r="S1281" s="46"/>
      <c r="T1281" s="46"/>
      <c r="U1281" s="46"/>
      <c r="V1281" s="46"/>
      <c r="W1281" s="46"/>
      <c r="X1281" s="46"/>
      <c r="Y1281" s="46"/>
      <c r="Z1281" s="46"/>
    </row>
    <row r="1282" ht="14.25" customHeight="1">
      <c r="A1282" s="56" t="s">
        <v>74</v>
      </c>
      <c r="B1282" s="56" t="s">
        <v>75</v>
      </c>
      <c r="C1282" s="56" t="s">
        <v>76</v>
      </c>
      <c r="D1282" s="56" t="s">
        <v>77</v>
      </c>
      <c r="E1282" s="56" t="s">
        <v>78</v>
      </c>
      <c r="F1282" s="56" t="s">
        <v>79</v>
      </c>
      <c r="G1282" s="46"/>
      <c r="H1282" s="46"/>
      <c r="I1282" s="46"/>
      <c r="J1282" s="46"/>
      <c r="K1282" s="46"/>
      <c r="L1282" s="46"/>
      <c r="M1282" s="46"/>
      <c r="N1282" s="46"/>
      <c r="O1282" s="46"/>
      <c r="P1282" s="46"/>
      <c r="Q1282" s="46"/>
      <c r="R1282" s="46"/>
      <c r="S1282" s="46"/>
      <c r="T1282" s="46"/>
      <c r="U1282" s="46"/>
      <c r="V1282" s="46"/>
      <c r="W1282" s="46"/>
      <c r="X1282" s="46"/>
      <c r="Y1282" s="46"/>
      <c r="Z1282" s="46"/>
    </row>
    <row r="1283" ht="14.25" customHeight="1">
      <c r="A1283" s="57">
        <v>4.7121701E7</v>
      </c>
      <c r="B1283" s="58" t="str">
        <f t="array" ref="B1283">IFERROR(INDEX(UNSPSCDes,MATCH(INDIRECT(ADDRESS(ROW(),COLUMN()-1,4)),UNSPSCCode,0)),"")</f>
        <v>Bolsas de basura</v>
      </c>
      <c r="C1283" s="59" t="s">
        <v>155</v>
      </c>
      <c r="D1283" s="60">
        <v>16.2</v>
      </c>
      <c r="E1283" s="61">
        <v>250.0</v>
      </c>
      <c r="F1283" s="62">
        <f t="shared" ref="F1283:F1290" si="71">INDIRECT(ADDRESS(ROW(),COLUMN()-2,4))*INDIRECT(ADDRESS(ROW(),COLUMN()-1,4))</f>
        <v>4050</v>
      </c>
      <c r="G1283" s="46"/>
      <c r="H1283" s="46"/>
      <c r="I1283" s="46"/>
      <c r="J1283" s="46"/>
      <c r="K1283" s="46"/>
      <c r="L1283" s="46"/>
      <c r="M1283" s="46"/>
      <c r="N1283" s="46"/>
      <c r="O1283" s="46"/>
      <c r="P1283" s="46"/>
      <c r="Q1283" s="46"/>
      <c r="R1283" s="46"/>
      <c r="S1283" s="46"/>
      <c r="T1283" s="46"/>
      <c r="U1283" s="46"/>
      <c r="V1283" s="46"/>
      <c r="W1283" s="46"/>
      <c r="X1283" s="46"/>
      <c r="Y1283" s="46"/>
      <c r="Z1283" s="46"/>
    </row>
    <row r="1284" ht="14.25" customHeight="1">
      <c r="A1284" s="57">
        <v>4.4121701E7</v>
      </c>
      <c r="B1284" s="58" t="str">
        <f t="array" ref="B1284">IFERROR(INDEX(UNSPSCDes,MATCH(INDIRECT(ADDRESS(ROW(),COLUMN()-1,4)),UNSPSCCode,0)),"")</f>
        <v>Bolígrafos</v>
      </c>
      <c r="C1284" s="59" t="s">
        <v>188</v>
      </c>
      <c r="D1284" s="60">
        <v>8.14</v>
      </c>
      <c r="E1284" s="61">
        <v>500.0</v>
      </c>
      <c r="F1284" s="62">
        <f t="shared" si="71"/>
        <v>4070</v>
      </c>
      <c r="G1284" s="46"/>
      <c r="H1284" s="46"/>
      <c r="I1284" s="46"/>
      <c r="J1284" s="46"/>
      <c r="K1284" s="46"/>
      <c r="L1284" s="46"/>
      <c r="M1284" s="46"/>
      <c r="N1284" s="46"/>
      <c r="O1284" s="46"/>
      <c r="P1284" s="46"/>
      <c r="Q1284" s="46"/>
      <c r="R1284" s="46"/>
      <c r="S1284" s="46"/>
      <c r="T1284" s="46"/>
      <c r="U1284" s="46"/>
      <c r="V1284" s="46"/>
      <c r="W1284" s="46"/>
      <c r="X1284" s="46"/>
      <c r="Y1284" s="46"/>
      <c r="Z1284" s="46"/>
    </row>
    <row r="1285" ht="14.25" customHeight="1">
      <c r="A1285" s="57">
        <v>1.4111507E7</v>
      </c>
      <c r="B1285" s="58" t="str">
        <f t="array" ref="B1285">IFERROR(INDEX(UNSPSCDes,MATCH(INDIRECT(ADDRESS(ROW(),COLUMN()-1,4)),UNSPSCCode,0)),"")</f>
        <v>Papel para impresora o fotocopiadora</v>
      </c>
      <c r="C1285" s="59" t="s">
        <v>189</v>
      </c>
      <c r="D1285" s="60">
        <v>11.61</v>
      </c>
      <c r="E1285" s="61">
        <v>350.0</v>
      </c>
      <c r="F1285" s="62">
        <f t="shared" si="71"/>
        <v>4063.5</v>
      </c>
      <c r="G1285" s="46"/>
      <c r="H1285" s="46"/>
      <c r="I1285" s="46"/>
      <c r="J1285" s="46"/>
      <c r="K1285" s="46"/>
      <c r="L1285" s="46"/>
      <c r="M1285" s="46"/>
      <c r="N1285" s="46"/>
      <c r="O1285" s="46"/>
      <c r="P1285" s="46"/>
      <c r="Q1285" s="46"/>
      <c r="R1285" s="46"/>
      <c r="S1285" s="46"/>
      <c r="T1285" s="46"/>
      <c r="U1285" s="46"/>
      <c r="V1285" s="46"/>
      <c r="W1285" s="46"/>
      <c r="X1285" s="46"/>
      <c r="Y1285" s="46"/>
      <c r="Z1285" s="46"/>
    </row>
    <row r="1286" ht="14.25" customHeight="1">
      <c r="A1286" s="57">
        <v>4.7131803E7</v>
      </c>
      <c r="B1286" s="58" t="str">
        <f t="array" ref="B1286">IFERROR(INDEX(UNSPSCDes,MATCH(INDIRECT(ADDRESS(ROW(),COLUMN()-1,4)),UNSPSCCode,0)),"")</f>
        <v>Desinfectantes para uso doméstico</v>
      </c>
      <c r="C1286" s="59" t="s">
        <v>113</v>
      </c>
      <c r="D1286" s="60">
        <v>10.16</v>
      </c>
      <c r="E1286" s="61">
        <v>400.0</v>
      </c>
      <c r="F1286" s="62">
        <f t="shared" si="71"/>
        <v>4064</v>
      </c>
      <c r="G1286" s="46"/>
      <c r="H1286" s="46"/>
      <c r="I1286" s="46"/>
      <c r="J1286" s="46"/>
      <c r="K1286" s="46"/>
      <c r="L1286" s="46"/>
      <c r="M1286" s="46"/>
      <c r="N1286" s="46"/>
      <c r="O1286" s="46"/>
      <c r="P1286" s="46"/>
      <c r="Q1286" s="46"/>
      <c r="R1286" s="46"/>
      <c r="S1286" s="46"/>
      <c r="T1286" s="46"/>
      <c r="U1286" s="46"/>
      <c r="V1286" s="46"/>
      <c r="W1286" s="46"/>
      <c r="X1286" s="46"/>
      <c r="Y1286" s="46"/>
      <c r="Z1286" s="46"/>
    </row>
    <row r="1287" ht="14.25" customHeight="1">
      <c r="A1287" s="57">
        <v>4.7131604E7</v>
      </c>
      <c r="B1287" s="58" t="str">
        <f t="array" ref="B1287">IFERROR(INDEX(UNSPSCDes,MATCH(INDIRECT(ADDRESS(ROW(),COLUMN()-1,4)),UNSPSCCode,0)),"")</f>
        <v>Escobas</v>
      </c>
      <c r="C1287" s="59" t="s">
        <v>80</v>
      </c>
      <c r="D1287" s="60">
        <v>16.25</v>
      </c>
      <c r="E1287" s="61">
        <v>250.0</v>
      </c>
      <c r="F1287" s="62">
        <f t="shared" si="71"/>
        <v>4062.5</v>
      </c>
      <c r="G1287" s="46"/>
      <c r="H1287" s="46"/>
      <c r="I1287" s="46"/>
      <c r="J1287" s="46"/>
      <c r="K1287" s="46"/>
      <c r="L1287" s="46"/>
      <c r="M1287" s="46"/>
      <c r="N1287" s="46"/>
      <c r="O1287" s="46"/>
      <c r="P1287" s="46"/>
      <c r="Q1287" s="46"/>
      <c r="R1287" s="46"/>
      <c r="S1287" s="46"/>
      <c r="T1287" s="46"/>
      <c r="U1287" s="46"/>
      <c r="V1287" s="46"/>
      <c r="W1287" s="46"/>
      <c r="X1287" s="46"/>
      <c r="Y1287" s="46"/>
      <c r="Z1287" s="46"/>
    </row>
    <row r="1288" ht="14.25" customHeight="1">
      <c r="A1288" s="57">
        <v>4.4122003E7</v>
      </c>
      <c r="B1288" s="58" t="str">
        <f t="array" ref="B1288">IFERROR(INDEX(UNSPSCDes,MATCH(INDIRECT(ADDRESS(ROW(),COLUMN()-1,4)),UNSPSCCode,0)),"")</f>
        <v>Carpetas</v>
      </c>
      <c r="C1288" s="59" t="s">
        <v>80</v>
      </c>
      <c r="D1288" s="60">
        <v>33.9</v>
      </c>
      <c r="E1288" s="61">
        <v>120.0</v>
      </c>
      <c r="F1288" s="62">
        <f t="shared" si="71"/>
        <v>4068</v>
      </c>
      <c r="G1288" s="46"/>
      <c r="H1288" s="46"/>
      <c r="I1288" s="46"/>
      <c r="J1288" s="46"/>
      <c r="K1288" s="46"/>
      <c r="L1288" s="46"/>
      <c r="M1288" s="46"/>
      <c r="N1288" s="46"/>
      <c r="O1288" s="46"/>
      <c r="P1288" s="46"/>
      <c r="Q1288" s="46"/>
      <c r="R1288" s="46"/>
      <c r="S1288" s="46"/>
      <c r="T1288" s="46"/>
      <c r="U1288" s="46"/>
      <c r="V1288" s="46"/>
      <c r="W1288" s="46"/>
      <c r="X1288" s="46"/>
      <c r="Y1288" s="46"/>
      <c r="Z1288" s="46"/>
    </row>
    <row r="1289" ht="14.25" customHeight="1">
      <c r="A1289" s="57">
        <v>2.410151E7</v>
      </c>
      <c r="B1289" s="58" t="str">
        <f t="array" ref="B1289">IFERROR(INDEX(UNSPSCDes,MATCH(INDIRECT(ADDRESS(ROW(),COLUMN()-1,4)),UNSPSCCode,0)),"")</f>
        <v>Contenedor de basura plástico</v>
      </c>
      <c r="C1289" s="59" t="s">
        <v>80</v>
      </c>
      <c r="D1289" s="60">
        <v>2.03</v>
      </c>
      <c r="E1289" s="61">
        <v>2000.0</v>
      </c>
      <c r="F1289" s="62">
        <f t="shared" si="71"/>
        <v>4060</v>
      </c>
      <c r="G1289" s="46"/>
      <c r="H1289" s="46"/>
      <c r="I1289" s="46"/>
      <c r="J1289" s="46"/>
      <c r="K1289" s="46"/>
      <c r="L1289" s="46"/>
      <c r="M1289" s="46"/>
      <c r="N1289" s="46"/>
      <c r="O1289" s="46"/>
      <c r="P1289" s="46"/>
      <c r="Q1289" s="46"/>
      <c r="R1289" s="46"/>
      <c r="S1289" s="46"/>
      <c r="T1289" s="46"/>
      <c r="U1289" s="46"/>
      <c r="V1289" s="46"/>
      <c r="W1289" s="46"/>
      <c r="X1289" s="46"/>
      <c r="Y1289" s="46"/>
      <c r="Z1289" s="46"/>
    </row>
    <row r="1290" ht="14.25" customHeight="1">
      <c r="A1290" s="57">
        <v>4.7131611E7</v>
      </c>
      <c r="B1290" s="58" t="str">
        <f t="array" ref="B1290">IFERROR(INDEX(UNSPSCDes,MATCH(INDIRECT(ADDRESS(ROW(),COLUMN()-1,4)),UNSPSCCode,0)),"")</f>
        <v>Recogedor de basura</v>
      </c>
      <c r="C1290" s="59" t="s">
        <v>80</v>
      </c>
      <c r="D1290" s="60">
        <v>13.54</v>
      </c>
      <c r="E1290" s="61">
        <v>300.0</v>
      </c>
      <c r="F1290" s="62">
        <f t="shared" si="71"/>
        <v>4062</v>
      </c>
      <c r="G1290" s="46"/>
      <c r="H1290" s="46"/>
      <c r="I1290" s="46"/>
      <c r="J1290" s="46"/>
      <c r="K1290" s="46"/>
      <c r="L1290" s="46"/>
      <c r="M1290" s="46"/>
      <c r="N1290" s="46"/>
      <c r="O1290" s="46"/>
      <c r="P1290" s="46"/>
      <c r="Q1290" s="46"/>
      <c r="R1290" s="46"/>
      <c r="S1290" s="46"/>
      <c r="T1290" s="46"/>
      <c r="U1290" s="46"/>
      <c r="V1290" s="46"/>
      <c r="W1290" s="46"/>
      <c r="X1290" s="46"/>
      <c r="Y1290" s="46"/>
      <c r="Z1290" s="46"/>
    </row>
    <row r="1291" ht="14.25" customHeight="1">
      <c r="A1291" s="57"/>
      <c r="B1291" s="58"/>
      <c r="C1291" s="59"/>
      <c r="D1291" s="60"/>
      <c r="E1291" s="61" t="s">
        <v>84</v>
      </c>
      <c r="F1291" s="62">
        <f>SUM(F1283:F1290)</f>
        <v>32500</v>
      </c>
      <c r="G1291" s="46"/>
      <c r="H1291" s="46" t="str">
        <f>C1276</f>
        <v>Bienes</v>
      </c>
      <c r="I1291" s="46" t="str">
        <f>E1276</f>
        <v>Sí</v>
      </c>
      <c r="J1291" s="46" t="str">
        <f>D1276</f>
        <v>Compras Menores</v>
      </c>
      <c r="K1291" s="46"/>
      <c r="L1291" s="46"/>
      <c r="M1291" s="46"/>
      <c r="N1291" s="46"/>
      <c r="O1291" s="46"/>
      <c r="P1291" s="46"/>
      <c r="Q1291" s="46"/>
      <c r="R1291" s="46"/>
      <c r="S1291" s="46"/>
      <c r="T1291" s="46"/>
      <c r="U1291" s="46"/>
      <c r="V1291" s="46"/>
      <c r="W1291" s="46"/>
      <c r="X1291" s="46"/>
      <c r="Y1291" s="46"/>
      <c r="Z1291" s="46"/>
    </row>
    <row r="1292" ht="14.25" customHeight="1">
      <c r="A1292" s="46"/>
      <c r="B1292" s="46"/>
      <c r="C1292" s="46"/>
      <c r="D1292" s="46"/>
      <c r="E1292" s="46"/>
      <c r="F1292" s="46"/>
      <c r="G1292" s="46"/>
      <c r="H1292" s="46"/>
      <c r="I1292" s="46"/>
      <c r="J1292" s="46"/>
      <c r="K1292" s="46"/>
      <c r="L1292" s="46"/>
      <c r="M1292" s="46"/>
      <c r="N1292" s="46"/>
      <c r="O1292" s="46"/>
      <c r="P1292" s="46"/>
      <c r="Q1292" s="46"/>
      <c r="R1292" s="46"/>
      <c r="S1292" s="46"/>
      <c r="T1292" s="46"/>
      <c r="U1292" s="46"/>
      <c r="V1292" s="46"/>
      <c r="W1292" s="46"/>
      <c r="X1292" s="46"/>
      <c r="Y1292" s="46"/>
      <c r="Z1292" s="46"/>
    </row>
    <row r="1293" ht="14.25" customHeight="1">
      <c r="A1293" s="47" t="s">
        <v>50</v>
      </c>
      <c r="B1293" s="47" t="s">
        <v>51</v>
      </c>
      <c r="C1293" s="47" t="s">
        <v>52</v>
      </c>
      <c r="D1293" s="47" t="s">
        <v>53</v>
      </c>
      <c r="E1293" s="47" t="s">
        <v>54</v>
      </c>
      <c r="F1293" s="47" t="s">
        <v>55</v>
      </c>
      <c r="G1293" s="46"/>
      <c r="H1293" s="46"/>
      <c r="I1293" s="46"/>
      <c r="J1293" s="46"/>
      <c r="K1293" s="46"/>
      <c r="L1293" s="46"/>
      <c r="M1293" s="46"/>
      <c r="N1293" s="46"/>
      <c r="O1293" s="46"/>
      <c r="P1293" s="46"/>
      <c r="Q1293" s="46"/>
      <c r="R1293" s="46"/>
      <c r="S1293" s="46"/>
      <c r="T1293" s="46"/>
      <c r="U1293" s="46"/>
      <c r="V1293" s="46"/>
      <c r="W1293" s="46"/>
      <c r="X1293" s="46"/>
      <c r="Y1293" s="46"/>
      <c r="Z1293" s="46"/>
    </row>
    <row r="1294" ht="14.25" customHeight="1">
      <c r="A1294" s="48" t="s">
        <v>236</v>
      </c>
      <c r="B1294" s="48" t="s">
        <v>237</v>
      </c>
      <c r="C1294" s="48" t="s">
        <v>58</v>
      </c>
      <c r="D1294" s="48" t="s">
        <v>59</v>
      </c>
      <c r="E1294" s="48" t="s">
        <v>94</v>
      </c>
      <c r="F1294" s="49"/>
      <c r="G1294" s="46"/>
      <c r="H1294" s="46"/>
      <c r="I1294" s="46"/>
      <c r="J1294" s="46"/>
      <c r="K1294" s="46"/>
      <c r="L1294" s="46"/>
      <c r="M1294" s="46"/>
      <c r="N1294" s="46"/>
      <c r="O1294" s="46"/>
      <c r="P1294" s="46"/>
      <c r="Q1294" s="46"/>
      <c r="R1294" s="46"/>
      <c r="S1294" s="46"/>
      <c r="T1294" s="46"/>
      <c r="U1294" s="46"/>
      <c r="V1294" s="46"/>
      <c r="W1294" s="46"/>
      <c r="X1294" s="46"/>
      <c r="Y1294" s="46"/>
      <c r="Z1294" s="46"/>
    </row>
    <row r="1295" ht="14.25" customHeight="1">
      <c r="A1295" s="50" t="s">
        <v>61</v>
      </c>
      <c r="B1295" s="51" t="s">
        <v>62</v>
      </c>
      <c r="C1295" s="52">
        <v>46305.0</v>
      </c>
      <c r="D1295" s="50" t="s">
        <v>63</v>
      </c>
      <c r="E1295" s="51" t="s">
        <v>64</v>
      </c>
      <c r="F1295" s="53" t="s">
        <v>65</v>
      </c>
      <c r="G1295" s="46"/>
      <c r="H1295" s="46"/>
      <c r="I1295" s="46"/>
      <c r="J1295" s="46"/>
      <c r="K1295" s="46"/>
      <c r="L1295" s="46"/>
      <c r="M1295" s="46"/>
      <c r="N1295" s="46"/>
      <c r="O1295" s="46"/>
      <c r="P1295" s="46"/>
      <c r="Q1295" s="46"/>
      <c r="R1295" s="46"/>
      <c r="S1295" s="46"/>
      <c r="T1295" s="46"/>
      <c r="U1295" s="46"/>
      <c r="V1295" s="46"/>
      <c r="W1295" s="46"/>
      <c r="X1295" s="46"/>
      <c r="Y1295" s="46"/>
      <c r="Z1295" s="46"/>
    </row>
    <row r="1296" ht="14.25" customHeight="1">
      <c r="A1296" s="54"/>
      <c r="B1296" s="51" t="s">
        <v>66</v>
      </c>
      <c r="C1296" s="49">
        <f>IF(C1295="","",IF(AND(MONTH(C1295)&gt;=1,MONTH(C1295)&lt;=3),1,IF(AND(MONTH(C1295)&gt;=4,MONTH(C1295)&lt;=6),2,IF(AND(MONTH(C1295)&gt;=7,MONTH(C1295)&lt;=9),3,4))))</f>
        <v>4</v>
      </c>
      <c r="D1296" s="54"/>
      <c r="E1296" s="51" t="s">
        <v>67</v>
      </c>
      <c r="F1296" s="53" t="s">
        <v>68</v>
      </c>
      <c r="G1296" s="46"/>
      <c r="H1296" s="46"/>
      <c r="I1296" s="46"/>
      <c r="J1296" s="46"/>
      <c r="K1296" s="46"/>
      <c r="L1296" s="46"/>
      <c r="M1296" s="46"/>
      <c r="N1296" s="46"/>
      <c r="O1296" s="46"/>
      <c r="P1296" s="46"/>
      <c r="Q1296" s="46"/>
      <c r="R1296" s="46"/>
      <c r="S1296" s="46"/>
      <c r="T1296" s="46"/>
      <c r="U1296" s="46"/>
      <c r="V1296" s="46"/>
      <c r="W1296" s="46"/>
      <c r="X1296" s="46"/>
      <c r="Y1296" s="46"/>
      <c r="Z1296" s="46"/>
    </row>
    <row r="1297" ht="14.25" customHeight="1">
      <c r="A1297" s="54"/>
      <c r="B1297" s="51" t="s">
        <v>69</v>
      </c>
      <c r="C1297" s="52">
        <v>46315.0</v>
      </c>
      <c r="D1297" s="54"/>
      <c r="E1297" s="51" t="s">
        <v>70</v>
      </c>
      <c r="F1297" s="53" t="s">
        <v>71</v>
      </c>
      <c r="G1297" s="46"/>
      <c r="H1297" s="46"/>
      <c r="I1297" s="46"/>
      <c r="J1297" s="46"/>
      <c r="K1297" s="46"/>
      <c r="L1297" s="46"/>
      <c r="M1297" s="46"/>
      <c r="N1297" s="46"/>
      <c r="O1297" s="46"/>
      <c r="P1297" s="46"/>
      <c r="Q1297" s="46"/>
      <c r="R1297" s="46"/>
      <c r="S1297" s="46"/>
      <c r="T1297" s="46"/>
      <c r="U1297" s="46"/>
      <c r="V1297" s="46"/>
      <c r="W1297" s="46"/>
      <c r="X1297" s="46"/>
      <c r="Y1297" s="46"/>
      <c r="Z1297" s="46"/>
    </row>
    <row r="1298" ht="14.25" customHeight="1">
      <c r="A1298" s="55"/>
      <c r="B1298" s="51" t="s">
        <v>66</v>
      </c>
      <c r="C1298" s="49">
        <f>IF(C1297="","",IF(AND(MONTH(C1297)&gt;=1,MONTH(C1297)&lt;=3),1,IF(AND(MONTH(C1297)&gt;=4,MONTH(C1297)&lt;=6),2,IF(AND(MONTH(C1297)&gt;=7,MONTH(C1297)&lt;=9),3,4))))</f>
        <v>4</v>
      </c>
      <c r="D1298" s="55"/>
      <c r="E1298" s="51" t="s">
        <v>72</v>
      </c>
      <c r="F1298" s="53" t="s">
        <v>73</v>
      </c>
      <c r="G1298" s="46"/>
      <c r="H1298" s="46"/>
      <c r="I1298" s="46"/>
      <c r="J1298" s="46"/>
      <c r="K1298" s="46"/>
      <c r="L1298" s="46"/>
      <c r="M1298" s="46"/>
      <c r="N1298" s="46"/>
      <c r="O1298" s="46"/>
      <c r="P1298" s="46"/>
      <c r="Q1298" s="46"/>
      <c r="R1298" s="46"/>
      <c r="S1298" s="46"/>
      <c r="T1298" s="46"/>
      <c r="U1298" s="46"/>
      <c r="V1298" s="46"/>
      <c r="W1298" s="46"/>
      <c r="X1298" s="46"/>
      <c r="Y1298" s="46"/>
      <c r="Z1298" s="46"/>
    </row>
    <row r="1299" ht="14.25" customHeight="1">
      <c r="A1299" s="46"/>
      <c r="B1299" s="46"/>
      <c r="C1299" s="46"/>
      <c r="D1299" s="46"/>
      <c r="E1299" s="46"/>
      <c r="F1299" s="46"/>
      <c r="G1299" s="46"/>
      <c r="H1299" s="46"/>
      <c r="I1299" s="46"/>
      <c r="J1299" s="46"/>
      <c r="K1299" s="46"/>
      <c r="L1299" s="46"/>
      <c r="M1299" s="46"/>
      <c r="N1299" s="46"/>
      <c r="O1299" s="46"/>
      <c r="P1299" s="46"/>
      <c r="Q1299" s="46"/>
      <c r="R1299" s="46"/>
      <c r="S1299" s="46"/>
      <c r="T1299" s="46"/>
      <c r="U1299" s="46"/>
      <c r="V1299" s="46"/>
      <c r="W1299" s="46"/>
      <c r="X1299" s="46"/>
      <c r="Y1299" s="46"/>
      <c r="Z1299" s="46"/>
    </row>
    <row r="1300" ht="14.25" customHeight="1">
      <c r="A1300" s="56" t="s">
        <v>74</v>
      </c>
      <c r="B1300" s="56" t="s">
        <v>75</v>
      </c>
      <c r="C1300" s="56" t="s">
        <v>76</v>
      </c>
      <c r="D1300" s="56" t="s">
        <v>77</v>
      </c>
      <c r="E1300" s="56" t="s">
        <v>78</v>
      </c>
      <c r="F1300" s="56" t="s">
        <v>79</v>
      </c>
      <c r="G1300" s="46"/>
      <c r="H1300" s="46"/>
      <c r="I1300" s="46"/>
      <c r="J1300" s="46"/>
      <c r="K1300" s="46"/>
      <c r="L1300" s="46"/>
      <c r="M1300" s="46"/>
      <c r="N1300" s="46"/>
      <c r="O1300" s="46"/>
      <c r="P1300" s="46"/>
      <c r="Q1300" s="46"/>
      <c r="R1300" s="46"/>
      <c r="S1300" s="46"/>
      <c r="T1300" s="46"/>
      <c r="U1300" s="46"/>
      <c r="V1300" s="46"/>
      <c r="W1300" s="46"/>
      <c r="X1300" s="46"/>
      <c r="Y1300" s="46"/>
      <c r="Z1300" s="46"/>
    </row>
    <row r="1301" ht="14.25" customHeight="1">
      <c r="A1301" s="57">
        <v>4.7121701E7</v>
      </c>
      <c r="B1301" s="58" t="str">
        <f t="array" ref="B1301">IFERROR(INDEX(UNSPSCDes,MATCH(INDIRECT(ADDRESS(ROW(),COLUMN()-1,4)),UNSPSCCode,0)),"")</f>
        <v>Bolsas de basura</v>
      </c>
      <c r="C1301" s="59" t="s">
        <v>155</v>
      </c>
      <c r="D1301" s="60">
        <v>16.2</v>
      </c>
      <c r="E1301" s="61">
        <v>250.0</v>
      </c>
      <c r="F1301" s="62">
        <f t="shared" ref="F1301:F1308" si="72">INDIRECT(ADDRESS(ROW(),COLUMN()-2,4))*INDIRECT(ADDRESS(ROW(),COLUMN()-1,4))</f>
        <v>4050</v>
      </c>
      <c r="G1301" s="46"/>
      <c r="H1301" s="46"/>
      <c r="I1301" s="46"/>
      <c r="J1301" s="46"/>
      <c r="K1301" s="46"/>
      <c r="L1301" s="46"/>
      <c r="M1301" s="46"/>
      <c r="N1301" s="46"/>
      <c r="O1301" s="46"/>
      <c r="P1301" s="46"/>
      <c r="Q1301" s="46"/>
      <c r="R1301" s="46"/>
      <c r="S1301" s="46"/>
      <c r="T1301" s="46"/>
      <c r="U1301" s="46"/>
      <c r="V1301" s="46"/>
      <c r="W1301" s="46"/>
      <c r="X1301" s="46"/>
      <c r="Y1301" s="46"/>
      <c r="Z1301" s="46"/>
    </row>
    <row r="1302" ht="14.25" customHeight="1">
      <c r="A1302" s="57">
        <v>4.4121701E7</v>
      </c>
      <c r="B1302" s="58" t="str">
        <f t="array" ref="B1302">IFERROR(INDEX(UNSPSCDes,MATCH(INDIRECT(ADDRESS(ROW(),COLUMN()-1,4)),UNSPSCCode,0)),"")</f>
        <v>Bolígrafos</v>
      </c>
      <c r="C1302" s="59" t="s">
        <v>188</v>
      </c>
      <c r="D1302" s="60">
        <v>8.14</v>
      </c>
      <c r="E1302" s="61">
        <v>500.0</v>
      </c>
      <c r="F1302" s="62">
        <f t="shared" si="72"/>
        <v>4070</v>
      </c>
      <c r="G1302" s="46"/>
      <c r="H1302" s="46"/>
      <c r="I1302" s="46"/>
      <c r="J1302" s="46"/>
      <c r="K1302" s="46"/>
      <c r="L1302" s="46"/>
      <c r="M1302" s="46"/>
      <c r="N1302" s="46"/>
      <c r="O1302" s="46"/>
      <c r="P1302" s="46"/>
      <c r="Q1302" s="46"/>
      <c r="R1302" s="46"/>
      <c r="S1302" s="46"/>
      <c r="T1302" s="46"/>
      <c r="U1302" s="46"/>
      <c r="V1302" s="46"/>
      <c r="W1302" s="46"/>
      <c r="X1302" s="46"/>
      <c r="Y1302" s="46"/>
      <c r="Z1302" s="46"/>
    </row>
    <row r="1303" ht="14.25" customHeight="1">
      <c r="A1303" s="57">
        <v>1.4111507E7</v>
      </c>
      <c r="B1303" s="58" t="str">
        <f t="array" ref="B1303">IFERROR(INDEX(UNSPSCDes,MATCH(INDIRECT(ADDRESS(ROW(),COLUMN()-1,4)),UNSPSCCode,0)),"")</f>
        <v>Papel para impresora o fotocopiadora</v>
      </c>
      <c r="C1303" s="59" t="s">
        <v>189</v>
      </c>
      <c r="D1303" s="60">
        <v>11.61</v>
      </c>
      <c r="E1303" s="61">
        <v>350.0</v>
      </c>
      <c r="F1303" s="62">
        <f t="shared" si="72"/>
        <v>4063.5</v>
      </c>
      <c r="G1303" s="46"/>
      <c r="H1303" s="46"/>
      <c r="I1303" s="46"/>
      <c r="J1303" s="46"/>
      <c r="K1303" s="46"/>
      <c r="L1303" s="46"/>
      <c r="M1303" s="46"/>
      <c r="N1303" s="46"/>
      <c r="O1303" s="46"/>
      <c r="P1303" s="46"/>
      <c r="Q1303" s="46"/>
      <c r="R1303" s="46"/>
      <c r="S1303" s="46"/>
      <c r="T1303" s="46"/>
      <c r="U1303" s="46"/>
      <c r="V1303" s="46"/>
      <c r="W1303" s="46"/>
      <c r="X1303" s="46"/>
      <c r="Y1303" s="46"/>
      <c r="Z1303" s="46"/>
    </row>
    <row r="1304" ht="14.25" customHeight="1">
      <c r="A1304" s="57">
        <v>4.7131803E7</v>
      </c>
      <c r="B1304" s="58" t="str">
        <f t="array" ref="B1304">IFERROR(INDEX(UNSPSCDes,MATCH(INDIRECT(ADDRESS(ROW(),COLUMN()-1,4)),UNSPSCCode,0)),"")</f>
        <v>Desinfectantes para uso doméstico</v>
      </c>
      <c r="C1304" s="59" t="s">
        <v>113</v>
      </c>
      <c r="D1304" s="60">
        <v>10.16</v>
      </c>
      <c r="E1304" s="61">
        <v>400.0</v>
      </c>
      <c r="F1304" s="62">
        <f t="shared" si="72"/>
        <v>4064</v>
      </c>
      <c r="G1304" s="46"/>
      <c r="H1304" s="46"/>
      <c r="I1304" s="46"/>
      <c r="J1304" s="46"/>
      <c r="K1304" s="46"/>
      <c r="L1304" s="46"/>
      <c r="M1304" s="46"/>
      <c r="N1304" s="46"/>
      <c r="O1304" s="46"/>
      <c r="P1304" s="46"/>
      <c r="Q1304" s="46"/>
      <c r="R1304" s="46"/>
      <c r="S1304" s="46"/>
      <c r="T1304" s="46"/>
      <c r="U1304" s="46"/>
      <c r="V1304" s="46"/>
      <c r="W1304" s="46"/>
      <c r="X1304" s="46"/>
      <c r="Y1304" s="46"/>
      <c r="Z1304" s="46"/>
    </row>
    <row r="1305" ht="14.25" customHeight="1">
      <c r="A1305" s="57">
        <v>4.7131604E7</v>
      </c>
      <c r="B1305" s="58" t="str">
        <f t="array" ref="B1305">IFERROR(INDEX(UNSPSCDes,MATCH(INDIRECT(ADDRESS(ROW(),COLUMN()-1,4)),UNSPSCCode,0)),"")</f>
        <v>Escobas</v>
      </c>
      <c r="C1305" s="59" t="s">
        <v>80</v>
      </c>
      <c r="D1305" s="60">
        <v>16.25</v>
      </c>
      <c r="E1305" s="61">
        <v>250.0</v>
      </c>
      <c r="F1305" s="62">
        <f t="shared" si="72"/>
        <v>4062.5</v>
      </c>
      <c r="G1305" s="46"/>
      <c r="H1305" s="46"/>
      <c r="I1305" s="46"/>
      <c r="J1305" s="46"/>
      <c r="K1305" s="46"/>
      <c r="L1305" s="46"/>
      <c r="M1305" s="46"/>
      <c r="N1305" s="46"/>
      <c r="O1305" s="46"/>
      <c r="P1305" s="46"/>
      <c r="Q1305" s="46"/>
      <c r="R1305" s="46"/>
      <c r="S1305" s="46"/>
      <c r="T1305" s="46"/>
      <c r="U1305" s="46"/>
      <c r="V1305" s="46"/>
      <c r="W1305" s="46"/>
      <c r="X1305" s="46"/>
      <c r="Y1305" s="46"/>
      <c r="Z1305" s="46"/>
    </row>
    <row r="1306" ht="14.25" customHeight="1">
      <c r="A1306" s="57">
        <v>4.4122003E7</v>
      </c>
      <c r="B1306" s="58" t="str">
        <f t="array" ref="B1306">IFERROR(INDEX(UNSPSCDes,MATCH(INDIRECT(ADDRESS(ROW(),COLUMN()-1,4)),UNSPSCCode,0)),"")</f>
        <v>Carpetas</v>
      </c>
      <c r="C1306" s="59" t="s">
        <v>80</v>
      </c>
      <c r="D1306" s="60">
        <v>33.9</v>
      </c>
      <c r="E1306" s="61">
        <v>120.0</v>
      </c>
      <c r="F1306" s="62">
        <f t="shared" si="72"/>
        <v>4068</v>
      </c>
      <c r="G1306" s="46"/>
      <c r="H1306" s="46"/>
      <c r="I1306" s="46"/>
      <c r="J1306" s="46"/>
      <c r="K1306" s="46"/>
      <c r="L1306" s="46"/>
      <c r="M1306" s="46"/>
      <c r="N1306" s="46"/>
      <c r="O1306" s="46"/>
      <c r="P1306" s="46"/>
      <c r="Q1306" s="46"/>
      <c r="R1306" s="46"/>
      <c r="S1306" s="46"/>
      <c r="T1306" s="46"/>
      <c r="U1306" s="46"/>
      <c r="V1306" s="46"/>
      <c r="W1306" s="46"/>
      <c r="X1306" s="46"/>
      <c r="Y1306" s="46"/>
      <c r="Z1306" s="46"/>
    </row>
    <row r="1307" ht="14.25" customHeight="1">
      <c r="A1307" s="57">
        <v>2.410151E7</v>
      </c>
      <c r="B1307" s="58" t="str">
        <f t="array" ref="B1307">IFERROR(INDEX(UNSPSCDes,MATCH(INDIRECT(ADDRESS(ROW(),COLUMN()-1,4)),UNSPSCCode,0)),"")</f>
        <v>Contenedor de basura plástico</v>
      </c>
      <c r="C1307" s="59" t="s">
        <v>80</v>
      </c>
      <c r="D1307" s="60">
        <v>2.03</v>
      </c>
      <c r="E1307" s="61">
        <v>2000.0</v>
      </c>
      <c r="F1307" s="62">
        <f t="shared" si="72"/>
        <v>4060</v>
      </c>
      <c r="G1307" s="46"/>
      <c r="H1307" s="46"/>
      <c r="I1307" s="46"/>
      <c r="J1307" s="46"/>
      <c r="K1307" s="46"/>
      <c r="L1307" s="46"/>
      <c r="M1307" s="46"/>
      <c r="N1307" s="46"/>
      <c r="O1307" s="46"/>
      <c r="P1307" s="46"/>
      <c r="Q1307" s="46"/>
      <c r="R1307" s="46"/>
      <c r="S1307" s="46"/>
      <c r="T1307" s="46"/>
      <c r="U1307" s="46"/>
      <c r="V1307" s="46"/>
      <c r="W1307" s="46"/>
      <c r="X1307" s="46"/>
      <c r="Y1307" s="46"/>
      <c r="Z1307" s="46"/>
    </row>
    <row r="1308" ht="14.25" customHeight="1">
      <c r="A1308" s="57">
        <v>4.7131611E7</v>
      </c>
      <c r="B1308" s="58" t="str">
        <f t="array" ref="B1308">IFERROR(INDEX(UNSPSCDes,MATCH(INDIRECT(ADDRESS(ROW(),COLUMN()-1,4)),UNSPSCCode,0)),"")</f>
        <v>Recogedor de basura</v>
      </c>
      <c r="C1308" s="59" t="s">
        <v>80</v>
      </c>
      <c r="D1308" s="60">
        <v>13.54</v>
      </c>
      <c r="E1308" s="61">
        <v>300.0</v>
      </c>
      <c r="F1308" s="62">
        <f t="shared" si="72"/>
        <v>4062</v>
      </c>
      <c r="G1308" s="46"/>
      <c r="H1308" s="46"/>
      <c r="I1308" s="46"/>
      <c r="J1308" s="46"/>
      <c r="K1308" s="46"/>
      <c r="L1308" s="46"/>
      <c r="M1308" s="46"/>
      <c r="N1308" s="46"/>
      <c r="O1308" s="46"/>
      <c r="P1308" s="46"/>
      <c r="Q1308" s="46"/>
      <c r="R1308" s="46"/>
      <c r="S1308" s="46"/>
      <c r="T1308" s="46"/>
      <c r="U1308" s="46"/>
      <c r="V1308" s="46"/>
      <c r="W1308" s="46"/>
      <c r="X1308" s="46"/>
      <c r="Y1308" s="46"/>
      <c r="Z1308" s="46"/>
    </row>
    <row r="1309" ht="14.25" customHeight="1">
      <c r="A1309" s="57"/>
      <c r="B1309" s="58"/>
      <c r="C1309" s="59"/>
      <c r="D1309" s="60"/>
      <c r="E1309" s="61" t="s">
        <v>84</v>
      </c>
      <c r="F1309" s="62">
        <f>SUM(F1301:F1308)</f>
        <v>32500</v>
      </c>
      <c r="G1309" s="46"/>
      <c r="H1309" s="46" t="str">
        <f>C1294</f>
        <v>Bienes</v>
      </c>
      <c r="I1309" s="46" t="str">
        <f>E1294</f>
        <v>Sí</v>
      </c>
      <c r="J1309" s="46" t="str">
        <f>D1294</f>
        <v>Compras Menores</v>
      </c>
      <c r="K1309" s="46"/>
      <c r="L1309" s="46"/>
      <c r="M1309" s="46"/>
      <c r="N1309" s="46"/>
      <c r="O1309" s="46"/>
      <c r="P1309" s="46"/>
      <c r="Q1309" s="46"/>
      <c r="R1309" s="46"/>
      <c r="S1309" s="46"/>
      <c r="T1309" s="46"/>
      <c r="U1309" s="46"/>
      <c r="V1309" s="46"/>
      <c r="W1309" s="46"/>
      <c r="X1309" s="46"/>
      <c r="Y1309" s="46"/>
      <c r="Z1309" s="46"/>
    </row>
    <row r="1310" ht="14.25" customHeight="1">
      <c r="A1310" s="46"/>
      <c r="B1310" s="46"/>
      <c r="C1310" s="46"/>
      <c r="D1310" s="46"/>
      <c r="E1310" s="46"/>
      <c r="F1310" s="46"/>
      <c r="G1310" s="46"/>
      <c r="H1310" s="46"/>
      <c r="I1310" s="46"/>
      <c r="J1310" s="46"/>
      <c r="K1310" s="46"/>
      <c r="L1310" s="46"/>
      <c r="M1310" s="46"/>
      <c r="N1310" s="46"/>
      <c r="O1310" s="46"/>
      <c r="P1310" s="46"/>
      <c r="Q1310" s="46"/>
      <c r="R1310" s="46"/>
      <c r="S1310" s="46"/>
      <c r="T1310" s="46"/>
      <c r="U1310" s="46"/>
      <c r="V1310" s="46"/>
      <c r="W1310" s="46"/>
      <c r="X1310" s="46"/>
      <c r="Y1310" s="46"/>
      <c r="Z1310" s="46"/>
    </row>
    <row r="1311" ht="14.25" customHeight="1">
      <c r="A1311" s="47" t="s">
        <v>50</v>
      </c>
      <c r="B1311" s="47" t="s">
        <v>51</v>
      </c>
      <c r="C1311" s="47" t="s">
        <v>52</v>
      </c>
      <c r="D1311" s="47" t="s">
        <v>53</v>
      </c>
      <c r="E1311" s="47" t="s">
        <v>54</v>
      </c>
      <c r="F1311" s="47" t="s">
        <v>55</v>
      </c>
      <c r="G1311" s="46"/>
      <c r="H1311" s="46"/>
      <c r="I1311" s="46"/>
      <c r="J1311" s="46"/>
      <c r="K1311" s="46"/>
      <c r="L1311" s="46"/>
      <c r="M1311" s="46"/>
      <c r="N1311" s="46"/>
      <c r="O1311" s="46"/>
      <c r="P1311" s="46"/>
      <c r="Q1311" s="46"/>
      <c r="R1311" s="46"/>
      <c r="S1311" s="46"/>
      <c r="T1311" s="46"/>
      <c r="U1311" s="46"/>
      <c r="V1311" s="46"/>
      <c r="W1311" s="46"/>
      <c r="X1311" s="46"/>
      <c r="Y1311" s="46"/>
      <c r="Z1311" s="46"/>
    </row>
    <row r="1312" ht="14.25" customHeight="1">
      <c r="A1312" s="48" t="s">
        <v>238</v>
      </c>
      <c r="B1312" s="48" t="s">
        <v>239</v>
      </c>
      <c r="C1312" s="48" t="s">
        <v>58</v>
      </c>
      <c r="D1312" s="48" t="s">
        <v>59</v>
      </c>
      <c r="E1312" s="48" t="s">
        <v>60</v>
      </c>
      <c r="F1312" s="49"/>
      <c r="G1312" s="46"/>
      <c r="H1312" s="46"/>
      <c r="I1312" s="46"/>
      <c r="J1312" s="46"/>
      <c r="K1312" s="46"/>
      <c r="L1312" s="46"/>
      <c r="M1312" s="46"/>
      <c r="N1312" s="46"/>
      <c r="O1312" s="46"/>
      <c r="P1312" s="46"/>
      <c r="Q1312" s="46"/>
      <c r="R1312" s="46"/>
      <c r="S1312" s="46"/>
      <c r="T1312" s="46"/>
      <c r="U1312" s="46"/>
      <c r="V1312" s="46"/>
      <c r="W1312" s="46"/>
      <c r="X1312" s="46"/>
      <c r="Y1312" s="46"/>
      <c r="Z1312" s="46"/>
    </row>
    <row r="1313" ht="14.25" customHeight="1">
      <c r="A1313" s="50" t="s">
        <v>61</v>
      </c>
      <c r="B1313" s="51" t="s">
        <v>62</v>
      </c>
      <c r="C1313" s="52">
        <v>46063.0</v>
      </c>
      <c r="D1313" s="50" t="s">
        <v>63</v>
      </c>
      <c r="E1313" s="51" t="s">
        <v>64</v>
      </c>
      <c r="F1313" s="53" t="s">
        <v>65</v>
      </c>
      <c r="G1313" s="46"/>
      <c r="H1313" s="46"/>
      <c r="I1313" s="46"/>
      <c r="J1313" s="46"/>
      <c r="K1313" s="46"/>
      <c r="L1313" s="46"/>
      <c r="M1313" s="46"/>
      <c r="N1313" s="46"/>
      <c r="O1313" s="46"/>
      <c r="P1313" s="46"/>
      <c r="Q1313" s="46"/>
      <c r="R1313" s="46"/>
      <c r="S1313" s="46"/>
      <c r="T1313" s="46"/>
      <c r="U1313" s="46"/>
      <c r="V1313" s="46"/>
      <c r="W1313" s="46"/>
      <c r="X1313" s="46"/>
      <c r="Y1313" s="46"/>
      <c r="Z1313" s="46"/>
    </row>
    <row r="1314" ht="14.25" customHeight="1">
      <c r="A1314" s="54"/>
      <c r="B1314" s="51" t="s">
        <v>66</v>
      </c>
      <c r="C1314" s="49">
        <f>IF(C1313="","",IF(AND(MONTH(C1313)&gt;=1,MONTH(C1313)&lt;=3),1,IF(AND(MONTH(C1313)&gt;=4,MONTH(C1313)&lt;=6),2,IF(AND(MONTH(C1313)&gt;=7,MONTH(C1313)&lt;=9),3,4))))</f>
        <v>1</v>
      </c>
      <c r="D1314" s="54"/>
      <c r="E1314" s="51" t="s">
        <v>67</v>
      </c>
      <c r="F1314" s="53" t="s">
        <v>68</v>
      </c>
      <c r="G1314" s="46"/>
      <c r="H1314" s="46"/>
      <c r="I1314" s="46"/>
      <c r="J1314" s="46"/>
      <c r="K1314" s="46"/>
      <c r="L1314" s="46"/>
      <c r="M1314" s="46"/>
      <c r="N1314" s="46"/>
      <c r="O1314" s="46"/>
      <c r="P1314" s="46"/>
      <c r="Q1314" s="46"/>
      <c r="R1314" s="46"/>
      <c r="S1314" s="46"/>
      <c r="T1314" s="46"/>
      <c r="U1314" s="46"/>
      <c r="V1314" s="46"/>
      <c r="W1314" s="46"/>
      <c r="X1314" s="46"/>
      <c r="Y1314" s="46"/>
      <c r="Z1314" s="46"/>
    </row>
    <row r="1315" ht="14.25" customHeight="1">
      <c r="A1315" s="54"/>
      <c r="B1315" s="51" t="s">
        <v>69</v>
      </c>
      <c r="C1315" s="52">
        <v>46073.0</v>
      </c>
      <c r="D1315" s="54"/>
      <c r="E1315" s="51" t="s">
        <v>70</v>
      </c>
      <c r="F1315" s="53" t="s">
        <v>71</v>
      </c>
      <c r="G1315" s="46"/>
      <c r="H1315" s="46"/>
      <c r="I1315" s="46"/>
      <c r="J1315" s="46"/>
      <c r="K1315" s="46"/>
      <c r="L1315" s="46"/>
      <c r="M1315" s="46"/>
      <c r="N1315" s="46"/>
      <c r="O1315" s="46"/>
      <c r="P1315" s="46"/>
      <c r="Q1315" s="46"/>
      <c r="R1315" s="46"/>
      <c r="S1315" s="46"/>
      <c r="T1315" s="46"/>
      <c r="U1315" s="46"/>
      <c r="V1315" s="46"/>
      <c r="W1315" s="46"/>
      <c r="X1315" s="46"/>
      <c r="Y1315" s="46"/>
      <c r="Z1315" s="46"/>
    </row>
    <row r="1316" ht="14.25" customHeight="1">
      <c r="A1316" s="55"/>
      <c r="B1316" s="51" t="s">
        <v>66</v>
      </c>
      <c r="C1316" s="49">
        <f>IF(C1315="","",IF(AND(MONTH(C1315)&gt;=1,MONTH(C1315)&lt;=3),1,IF(AND(MONTH(C1315)&gt;=4,MONTH(C1315)&lt;=6),2,IF(AND(MONTH(C1315)&gt;=7,MONTH(C1315)&lt;=9),3,4))))</f>
        <v>1</v>
      </c>
      <c r="D1316" s="55"/>
      <c r="E1316" s="51" t="s">
        <v>72</v>
      </c>
      <c r="F1316" s="53" t="s">
        <v>73</v>
      </c>
      <c r="G1316" s="46"/>
      <c r="H1316" s="46"/>
      <c r="I1316" s="46"/>
      <c r="J1316" s="46"/>
      <c r="K1316" s="46"/>
      <c r="L1316" s="46"/>
      <c r="M1316" s="46"/>
      <c r="N1316" s="46"/>
      <c r="O1316" s="46"/>
      <c r="P1316" s="46"/>
      <c r="Q1316" s="46"/>
      <c r="R1316" s="46"/>
      <c r="S1316" s="46"/>
      <c r="T1316" s="46"/>
      <c r="U1316" s="46"/>
      <c r="V1316" s="46"/>
      <c r="W1316" s="46"/>
      <c r="X1316" s="46"/>
      <c r="Y1316" s="46"/>
      <c r="Z1316" s="46"/>
    </row>
    <row r="1317" ht="14.25" customHeight="1">
      <c r="A1317" s="46"/>
      <c r="B1317" s="46"/>
      <c r="C1317" s="46"/>
      <c r="D1317" s="46"/>
      <c r="E1317" s="46"/>
      <c r="F1317" s="46"/>
      <c r="G1317" s="46"/>
      <c r="H1317" s="46"/>
      <c r="I1317" s="46"/>
      <c r="J1317" s="46"/>
      <c r="K1317" s="46"/>
      <c r="L1317" s="46"/>
      <c r="M1317" s="46"/>
      <c r="N1317" s="46"/>
      <c r="O1317" s="46"/>
      <c r="P1317" s="46"/>
      <c r="Q1317" s="46"/>
      <c r="R1317" s="46"/>
      <c r="S1317" s="46"/>
      <c r="T1317" s="46"/>
      <c r="U1317" s="46"/>
      <c r="V1317" s="46"/>
      <c r="W1317" s="46"/>
      <c r="X1317" s="46"/>
      <c r="Y1317" s="46"/>
      <c r="Z1317" s="46"/>
    </row>
    <row r="1318" ht="14.25" customHeight="1">
      <c r="A1318" s="56" t="s">
        <v>74</v>
      </c>
      <c r="B1318" s="56" t="s">
        <v>75</v>
      </c>
      <c r="C1318" s="56" t="s">
        <v>76</v>
      </c>
      <c r="D1318" s="56" t="s">
        <v>77</v>
      </c>
      <c r="E1318" s="56" t="s">
        <v>78</v>
      </c>
      <c r="F1318" s="56" t="s">
        <v>79</v>
      </c>
      <c r="G1318" s="46"/>
      <c r="H1318" s="46"/>
      <c r="I1318" s="46"/>
      <c r="J1318" s="46"/>
      <c r="K1318" s="46"/>
      <c r="L1318" s="46"/>
      <c r="M1318" s="46"/>
      <c r="N1318" s="46"/>
      <c r="O1318" s="46"/>
      <c r="P1318" s="46"/>
      <c r="Q1318" s="46"/>
      <c r="R1318" s="46"/>
      <c r="S1318" s="46"/>
      <c r="T1318" s="46"/>
      <c r="U1318" s="46"/>
      <c r="V1318" s="46"/>
      <c r="W1318" s="46"/>
      <c r="X1318" s="46"/>
      <c r="Y1318" s="46"/>
      <c r="Z1318" s="46"/>
    </row>
    <row r="1319" ht="14.25" customHeight="1">
      <c r="A1319" s="57">
        <v>5.6121506E7</v>
      </c>
      <c r="B1319" s="58" t="str">
        <f t="array" ref="B1319">IFERROR(INDEX(UNSPSCDes,MATCH(INDIRECT(ADDRESS(ROW(),COLUMN()-1,4)),UNSPSCCode,0)),"")</f>
        <v>Pupitres</v>
      </c>
      <c r="C1319" s="59" t="s">
        <v>80</v>
      </c>
      <c r="D1319" s="60">
        <v>2.04</v>
      </c>
      <c r="E1319" s="61">
        <v>4500.0</v>
      </c>
      <c r="F1319" s="62">
        <f t="shared" ref="F1319:F1326" si="73">INDIRECT(ADDRESS(ROW(),COLUMN()-2,4))*INDIRECT(ADDRESS(ROW(),COLUMN()-1,4))</f>
        <v>9180</v>
      </c>
      <c r="G1319" s="46"/>
      <c r="H1319" s="46"/>
      <c r="I1319" s="46"/>
      <c r="J1319" s="46"/>
      <c r="K1319" s="46"/>
      <c r="L1319" s="46"/>
      <c r="M1319" s="46"/>
      <c r="N1319" s="46"/>
      <c r="O1319" s="46"/>
      <c r="P1319" s="46"/>
      <c r="Q1319" s="46"/>
      <c r="R1319" s="46"/>
      <c r="S1319" s="46"/>
      <c r="T1319" s="46"/>
      <c r="U1319" s="46"/>
      <c r="V1319" s="46"/>
      <c r="W1319" s="46"/>
      <c r="X1319" s="46"/>
      <c r="Y1319" s="46"/>
      <c r="Z1319" s="46"/>
    </row>
    <row r="1320" ht="14.25" customHeight="1">
      <c r="A1320" s="57">
        <v>5.6121508E7</v>
      </c>
      <c r="B1320" s="58" t="str">
        <f t="array" ref="B1320">IFERROR(INDEX(UNSPSCDes,MATCH(INDIRECT(ADDRESS(ROW(),COLUMN()-1,4)),UNSPSCCode,0)),"")</f>
        <v>Pupitres de computador para estudiantes</v>
      </c>
      <c r="C1320" s="59" t="s">
        <v>80</v>
      </c>
      <c r="D1320" s="60">
        <v>1.24</v>
      </c>
      <c r="E1320" s="61">
        <v>7500.0</v>
      </c>
      <c r="F1320" s="62">
        <f t="shared" si="73"/>
        <v>9300</v>
      </c>
      <c r="G1320" s="46"/>
      <c r="H1320" s="46"/>
      <c r="I1320" s="46"/>
      <c r="J1320" s="46"/>
      <c r="K1320" s="46"/>
      <c r="L1320" s="46"/>
      <c r="M1320" s="46"/>
      <c r="N1320" s="46"/>
      <c r="O1320" s="46"/>
      <c r="P1320" s="46"/>
      <c r="Q1320" s="46"/>
      <c r="R1320" s="46"/>
      <c r="S1320" s="46"/>
      <c r="T1320" s="46"/>
      <c r="U1320" s="46"/>
      <c r="V1320" s="46"/>
      <c r="W1320" s="46"/>
      <c r="X1320" s="46"/>
      <c r="Y1320" s="46"/>
      <c r="Z1320" s="46"/>
    </row>
    <row r="1321" ht="14.25" customHeight="1">
      <c r="A1321" s="57">
        <v>5.6112108E7</v>
      </c>
      <c r="B1321" s="58" t="str">
        <f t="array" ref="B1321">IFERROR(INDEX(UNSPSCDes,MATCH(INDIRECT(ADDRESS(ROW(),COLUMN()-1,4)),UNSPSCCode,0)),"")</f>
        <v>Combinación de asiento con escritorio</v>
      </c>
      <c r="C1321" s="59" t="s">
        <v>80</v>
      </c>
      <c r="D1321" s="60">
        <v>1.85</v>
      </c>
      <c r="E1321" s="61">
        <v>5200.0</v>
      </c>
      <c r="F1321" s="62">
        <f t="shared" si="73"/>
        <v>9620</v>
      </c>
      <c r="G1321" s="46"/>
      <c r="H1321" s="46"/>
      <c r="I1321" s="46"/>
      <c r="J1321" s="46"/>
      <c r="K1321" s="46"/>
      <c r="L1321" s="46"/>
      <c r="M1321" s="46"/>
      <c r="N1321" s="46"/>
      <c r="O1321" s="46"/>
      <c r="P1321" s="46"/>
      <c r="Q1321" s="46"/>
      <c r="R1321" s="46"/>
      <c r="S1321" s="46"/>
      <c r="T1321" s="46"/>
      <c r="U1321" s="46"/>
      <c r="V1321" s="46"/>
      <c r="W1321" s="46"/>
      <c r="X1321" s="46"/>
      <c r="Y1321" s="46"/>
      <c r="Z1321" s="46"/>
    </row>
    <row r="1322" ht="14.25" customHeight="1">
      <c r="A1322" s="57">
        <v>5.6101703E7</v>
      </c>
      <c r="B1322" s="58" t="str">
        <f t="array" ref="B1322">IFERROR(INDEX(UNSPSCDes,MATCH(INDIRECT(ADDRESS(ROW(),COLUMN()-1,4)),UNSPSCCode,0)),"")</f>
        <v>Escritorios</v>
      </c>
      <c r="C1322" s="59" t="s">
        <v>80</v>
      </c>
      <c r="D1322" s="60">
        <v>1.04</v>
      </c>
      <c r="E1322" s="61">
        <v>9000.0</v>
      </c>
      <c r="F1322" s="62">
        <f t="shared" si="73"/>
        <v>9360</v>
      </c>
      <c r="G1322" s="46"/>
      <c r="H1322" s="46"/>
      <c r="I1322" s="46"/>
      <c r="J1322" s="46"/>
      <c r="K1322" s="46"/>
      <c r="L1322" s="46"/>
      <c r="M1322" s="46"/>
      <c r="N1322" s="46"/>
      <c r="O1322" s="46"/>
      <c r="P1322" s="46"/>
      <c r="Q1322" s="46"/>
      <c r="R1322" s="46"/>
      <c r="S1322" s="46"/>
      <c r="T1322" s="46"/>
      <c r="U1322" s="46"/>
      <c r="V1322" s="46"/>
      <c r="W1322" s="46"/>
      <c r="X1322" s="46"/>
      <c r="Y1322" s="46"/>
      <c r="Z1322" s="46"/>
    </row>
    <row r="1323" ht="14.25" customHeight="1">
      <c r="A1323" s="57">
        <v>2.4102004E7</v>
      </c>
      <c r="B1323" s="58" t="str">
        <f t="array" ref="B1323">IFERROR(INDEX(UNSPSCDes,MATCH(INDIRECT(ADDRESS(ROW(),COLUMN()-1,4)),UNSPSCCode,0)),"")</f>
        <v>Estanterías para almacenaje</v>
      </c>
      <c r="C1323" s="59" t="s">
        <v>80</v>
      </c>
      <c r="D1323" s="60">
        <v>1.44</v>
      </c>
      <c r="E1323" s="61">
        <v>6500.0</v>
      </c>
      <c r="F1323" s="62">
        <f t="shared" si="73"/>
        <v>9360</v>
      </c>
      <c r="G1323" s="46"/>
      <c r="H1323" s="46"/>
      <c r="I1323" s="46"/>
      <c r="J1323" s="46"/>
      <c r="K1323" s="46"/>
      <c r="L1323" s="46"/>
      <c r="M1323" s="46"/>
      <c r="N1323" s="46"/>
      <c r="O1323" s="46"/>
      <c r="P1323" s="46"/>
      <c r="Q1323" s="46"/>
      <c r="R1323" s="46"/>
      <c r="S1323" s="46"/>
      <c r="T1323" s="46"/>
      <c r="U1323" s="46"/>
      <c r="V1323" s="46"/>
      <c r="W1323" s="46"/>
      <c r="X1323" s="46"/>
      <c r="Y1323" s="46"/>
      <c r="Z1323" s="46"/>
    </row>
    <row r="1324" ht="14.25" customHeight="1">
      <c r="A1324" s="57">
        <v>2.4112405E7</v>
      </c>
      <c r="B1324" s="58" t="str">
        <f t="array" ref="B1324">IFERROR(INDEX(UNSPSCDes,MATCH(INDIRECT(ADDRESS(ROW(),COLUMN()-1,4)),UNSPSCCode,0)),"")</f>
        <v>Armarios</v>
      </c>
      <c r="C1324" s="59" t="s">
        <v>80</v>
      </c>
      <c r="D1324" s="60">
        <v>1.1</v>
      </c>
      <c r="E1324" s="61">
        <v>8500.0</v>
      </c>
      <c r="F1324" s="62">
        <f t="shared" si="73"/>
        <v>9350</v>
      </c>
      <c r="G1324" s="46"/>
      <c r="H1324" s="46"/>
      <c r="I1324" s="46"/>
      <c r="J1324" s="46"/>
      <c r="K1324" s="46"/>
      <c r="L1324" s="46"/>
      <c r="M1324" s="46"/>
      <c r="N1324" s="46"/>
      <c r="O1324" s="46"/>
      <c r="P1324" s="46"/>
      <c r="Q1324" s="46"/>
      <c r="R1324" s="46"/>
      <c r="S1324" s="46"/>
      <c r="T1324" s="46"/>
      <c r="U1324" s="46"/>
      <c r="V1324" s="46"/>
      <c r="W1324" s="46"/>
      <c r="X1324" s="46"/>
      <c r="Y1324" s="46"/>
      <c r="Z1324" s="46"/>
    </row>
    <row r="1325" ht="14.25" customHeight="1">
      <c r="A1325" s="57">
        <v>1.1111606E7</v>
      </c>
      <c r="B1325" s="58" t="str">
        <f t="array" ref="B1325">IFERROR(INDEX(UNSPSCDes,MATCH(INDIRECT(ADDRESS(ROW(),COLUMN()-1,4)),UNSPSCCode,0)),"")</f>
        <v>Pizarra</v>
      </c>
      <c r="C1325" s="59" t="s">
        <v>80</v>
      </c>
      <c r="D1325" s="60">
        <v>3.13</v>
      </c>
      <c r="E1325" s="61">
        <v>3000.0</v>
      </c>
      <c r="F1325" s="62">
        <f t="shared" si="73"/>
        <v>9390</v>
      </c>
      <c r="G1325" s="46"/>
      <c r="H1325" s="46"/>
      <c r="I1325" s="46"/>
      <c r="J1325" s="46"/>
      <c r="K1325" s="46"/>
      <c r="L1325" s="46"/>
      <c r="M1325" s="46"/>
      <c r="N1325" s="46"/>
      <c r="O1325" s="46"/>
      <c r="P1325" s="46"/>
      <c r="Q1325" s="46"/>
      <c r="R1325" s="46"/>
      <c r="S1325" s="46"/>
      <c r="T1325" s="46"/>
      <c r="U1325" s="46"/>
      <c r="V1325" s="46"/>
      <c r="W1325" s="46"/>
      <c r="X1325" s="46"/>
      <c r="Y1325" s="46"/>
      <c r="Z1325" s="46"/>
    </row>
    <row r="1326" ht="14.25" customHeight="1">
      <c r="A1326" s="57">
        <v>5.6101522E7</v>
      </c>
      <c r="B1326" s="58" t="str">
        <f t="array" ref="B1326">IFERROR(INDEX(UNSPSCDes,MATCH(INDIRECT(ADDRESS(ROW(),COLUMN()-1,4)),UNSPSCCode,0)),"")</f>
        <v>Sillas de brazos</v>
      </c>
      <c r="C1326" s="59" t="s">
        <v>80</v>
      </c>
      <c r="D1326" s="60">
        <v>2.36</v>
      </c>
      <c r="E1326" s="61">
        <v>4000.0</v>
      </c>
      <c r="F1326" s="62">
        <f t="shared" si="73"/>
        <v>9440</v>
      </c>
      <c r="G1326" s="46"/>
      <c r="H1326" s="46"/>
      <c r="I1326" s="46"/>
      <c r="J1326" s="46"/>
      <c r="K1326" s="46"/>
      <c r="L1326" s="46"/>
      <c r="M1326" s="46"/>
      <c r="N1326" s="46"/>
      <c r="O1326" s="46"/>
      <c r="P1326" s="46"/>
      <c r="Q1326" s="46"/>
      <c r="R1326" s="46"/>
      <c r="S1326" s="46"/>
      <c r="T1326" s="46"/>
      <c r="U1326" s="46"/>
      <c r="V1326" s="46"/>
      <c r="W1326" s="46"/>
      <c r="X1326" s="46"/>
      <c r="Y1326" s="46"/>
      <c r="Z1326" s="46"/>
    </row>
    <row r="1327" ht="14.25" customHeight="1">
      <c r="A1327" s="57"/>
      <c r="B1327" s="58"/>
      <c r="C1327" s="59"/>
      <c r="D1327" s="60"/>
      <c r="E1327" s="61" t="s">
        <v>84</v>
      </c>
      <c r="F1327" s="62">
        <f>SUM(F1319:F1326)</f>
        <v>75000</v>
      </c>
      <c r="G1327" s="46"/>
      <c r="H1327" s="46" t="str">
        <f>C1312</f>
        <v>Bienes</v>
      </c>
      <c r="I1327" s="46" t="str">
        <f>E1312</f>
        <v>No</v>
      </c>
      <c r="J1327" s="46" t="str">
        <f>D1312</f>
        <v>Compras Menores</v>
      </c>
      <c r="K1327" s="46"/>
      <c r="L1327" s="46"/>
      <c r="M1327" s="46"/>
      <c r="N1327" s="46"/>
      <c r="O1327" s="46"/>
      <c r="P1327" s="46"/>
      <c r="Q1327" s="46"/>
      <c r="R1327" s="46"/>
      <c r="S1327" s="46"/>
      <c r="T1327" s="46"/>
      <c r="U1327" s="46"/>
      <c r="V1327" s="46"/>
      <c r="W1327" s="46"/>
      <c r="X1327" s="46"/>
      <c r="Y1327" s="46"/>
      <c r="Z1327" s="46"/>
    </row>
    <row r="1328" ht="14.25" customHeight="1">
      <c r="A1328" s="46"/>
      <c r="B1328" s="46"/>
      <c r="C1328" s="46"/>
      <c r="D1328" s="46"/>
      <c r="E1328" s="46"/>
      <c r="F1328" s="46"/>
      <c r="G1328" s="46"/>
      <c r="H1328" s="46"/>
      <c r="I1328" s="46"/>
      <c r="J1328" s="46"/>
      <c r="K1328" s="46"/>
      <c r="L1328" s="46"/>
      <c r="M1328" s="46"/>
      <c r="N1328" s="46"/>
      <c r="O1328" s="46"/>
      <c r="P1328" s="46"/>
      <c r="Q1328" s="46"/>
      <c r="R1328" s="46"/>
      <c r="S1328" s="46"/>
      <c r="T1328" s="46"/>
      <c r="U1328" s="46"/>
      <c r="V1328" s="46"/>
      <c r="W1328" s="46"/>
      <c r="X1328" s="46"/>
      <c r="Y1328" s="46"/>
      <c r="Z1328" s="46"/>
    </row>
    <row r="1329" ht="14.25" customHeight="1">
      <c r="A1329" s="47" t="s">
        <v>50</v>
      </c>
      <c r="B1329" s="47" t="s">
        <v>51</v>
      </c>
      <c r="C1329" s="47" t="s">
        <v>52</v>
      </c>
      <c r="D1329" s="47" t="s">
        <v>53</v>
      </c>
      <c r="E1329" s="47" t="s">
        <v>54</v>
      </c>
      <c r="F1329" s="47" t="s">
        <v>55</v>
      </c>
      <c r="G1329" s="46"/>
      <c r="H1329" s="46"/>
      <c r="I1329" s="46"/>
      <c r="J1329" s="46"/>
      <c r="K1329" s="46"/>
      <c r="L1329" s="46"/>
      <c r="M1329" s="46"/>
      <c r="N1329" s="46"/>
      <c r="O1329" s="46"/>
      <c r="P1329" s="46"/>
      <c r="Q1329" s="46"/>
      <c r="R1329" s="46"/>
      <c r="S1329" s="46"/>
      <c r="T1329" s="46"/>
      <c r="U1329" s="46"/>
      <c r="V1329" s="46"/>
      <c r="W1329" s="46"/>
      <c r="X1329" s="46"/>
      <c r="Y1329" s="46"/>
      <c r="Z1329" s="46"/>
    </row>
    <row r="1330" ht="14.25" customHeight="1">
      <c r="A1330" s="48" t="s">
        <v>240</v>
      </c>
      <c r="B1330" s="48" t="s">
        <v>241</v>
      </c>
      <c r="C1330" s="48" t="s">
        <v>58</v>
      </c>
      <c r="D1330" s="48" t="s">
        <v>59</v>
      </c>
      <c r="E1330" s="48" t="s">
        <v>60</v>
      </c>
      <c r="F1330" s="49"/>
      <c r="G1330" s="46"/>
      <c r="H1330" s="46"/>
      <c r="I1330" s="46"/>
      <c r="J1330" s="46"/>
      <c r="K1330" s="46"/>
      <c r="L1330" s="46"/>
      <c r="M1330" s="46"/>
      <c r="N1330" s="46"/>
      <c r="O1330" s="46"/>
      <c r="P1330" s="46"/>
      <c r="Q1330" s="46"/>
      <c r="R1330" s="46"/>
      <c r="S1330" s="46"/>
      <c r="T1330" s="46"/>
      <c r="U1330" s="46"/>
      <c r="V1330" s="46"/>
      <c r="W1330" s="46"/>
      <c r="X1330" s="46"/>
      <c r="Y1330" s="46"/>
      <c r="Z1330" s="46"/>
    </row>
    <row r="1331" ht="14.25" customHeight="1">
      <c r="A1331" s="50" t="s">
        <v>61</v>
      </c>
      <c r="B1331" s="51" t="s">
        <v>62</v>
      </c>
      <c r="C1331" s="52">
        <v>46122.0</v>
      </c>
      <c r="D1331" s="50" t="s">
        <v>63</v>
      </c>
      <c r="E1331" s="51" t="s">
        <v>64</v>
      </c>
      <c r="F1331" s="53" t="s">
        <v>65</v>
      </c>
      <c r="G1331" s="46"/>
      <c r="H1331" s="46"/>
      <c r="I1331" s="46"/>
      <c r="J1331" s="46"/>
      <c r="K1331" s="46"/>
      <c r="L1331" s="46"/>
      <c r="M1331" s="46"/>
      <c r="N1331" s="46"/>
      <c r="O1331" s="46"/>
      <c r="P1331" s="46"/>
      <c r="Q1331" s="46"/>
      <c r="R1331" s="46"/>
      <c r="S1331" s="46"/>
      <c r="T1331" s="46"/>
      <c r="U1331" s="46"/>
      <c r="V1331" s="46"/>
      <c r="W1331" s="46"/>
      <c r="X1331" s="46"/>
      <c r="Y1331" s="46"/>
      <c r="Z1331" s="46"/>
    </row>
    <row r="1332" ht="14.25" customHeight="1">
      <c r="A1332" s="54"/>
      <c r="B1332" s="51" t="s">
        <v>66</v>
      </c>
      <c r="C1332" s="49">
        <f>IF(C1331="","",IF(AND(MONTH(C1331)&gt;=1,MONTH(C1331)&lt;=3),1,IF(AND(MONTH(C1331)&gt;=4,MONTH(C1331)&lt;=6),2,IF(AND(MONTH(C1331)&gt;=7,MONTH(C1331)&lt;=9),3,4))))</f>
        <v>2</v>
      </c>
      <c r="D1332" s="54"/>
      <c r="E1332" s="51" t="s">
        <v>67</v>
      </c>
      <c r="F1332" s="53" t="s">
        <v>68</v>
      </c>
      <c r="G1332" s="46"/>
      <c r="H1332" s="46"/>
      <c r="I1332" s="46"/>
      <c r="J1332" s="46"/>
      <c r="K1332" s="46"/>
      <c r="L1332" s="46"/>
      <c r="M1332" s="46"/>
      <c r="N1332" s="46"/>
      <c r="O1332" s="46"/>
      <c r="P1332" s="46"/>
      <c r="Q1332" s="46"/>
      <c r="R1332" s="46"/>
      <c r="S1332" s="46"/>
      <c r="T1332" s="46"/>
      <c r="U1332" s="46"/>
      <c r="V1332" s="46"/>
      <c r="W1332" s="46"/>
      <c r="X1332" s="46"/>
      <c r="Y1332" s="46"/>
      <c r="Z1332" s="46"/>
    </row>
    <row r="1333" ht="14.25" customHeight="1">
      <c r="A1333" s="54"/>
      <c r="B1333" s="51" t="s">
        <v>69</v>
      </c>
      <c r="C1333" s="52">
        <v>46132.0</v>
      </c>
      <c r="D1333" s="54"/>
      <c r="E1333" s="51" t="s">
        <v>70</v>
      </c>
      <c r="F1333" s="53" t="s">
        <v>71</v>
      </c>
      <c r="G1333" s="46"/>
      <c r="H1333" s="46"/>
      <c r="I1333" s="46"/>
      <c r="J1333" s="46"/>
      <c r="K1333" s="46"/>
      <c r="L1333" s="46"/>
      <c r="M1333" s="46"/>
      <c r="N1333" s="46"/>
      <c r="O1333" s="46"/>
      <c r="P1333" s="46"/>
      <c r="Q1333" s="46"/>
      <c r="R1333" s="46"/>
      <c r="S1333" s="46"/>
      <c r="T1333" s="46"/>
      <c r="U1333" s="46"/>
      <c r="V1333" s="46"/>
      <c r="W1333" s="46"/>
      <c r="X1333" s="46"/>
      <c r="Y1333" s="46"/>
      <c r="Z1333" s="46"/>
    </row>
    <row r="1334" ht="14.25" customHeight="1">
      <c r="A1334" s="55"/>
      <c r="B1334" s="51" t="s">
        <v>66</v>
      </c>
      <c r="C1334" s="49">
        <f>IF(C1333="","",IF(AND(MONTH(C1333)&gt;=1,MONTH(C1333)&lt;=3),1,IF(AND(MONTH(C1333)&gt;=4,MONTH(C1333)&lt;=6),2,IF(AND(MONTH(C1333)&gt;=7,MONTH(C1333)&lt;=9),3,4))))</f>
        <v>2</v>
      </c>
      <c r="D1334" s="55"/>
      <c r="E1334" s="51" t="s">
        <v>72</v>
      </c>
      <c r="F1334" s="53" t="s">
        <v>73</v>
      </c>
      <c r="G1334" s="46"/>
      <c r="H1334" s="46"/>
      <c r="I1334" s="46"/>
      <c r="J1334" s="46"/>
      <c r="K1334" s="46"/>
      <c r="L1334" s="46"/>
      <c r="M1334" s="46"/>
      <c r="N1334" s="46"/>
      <c r="O1334" s="46"/>
      <c r="P1334" s="46"/>
      <c r="Q1334" s="46"/>
      <c r="R1334" s="46"/>
      <c r="S1334" s="46"/>
      <c r="T1334" s="46"/>
      <c r="U1334" s="46"/>
      <c r="V1334" s="46"/>
      <c r="W1334" s="46"/>
      <c r="X1334" s="46"/>
      <c r="Y1334" s="46"/>
      <c r="Z1334" s="46"/>
    </row>
    <row r="1335" ht="14.25" customHeight="1">
      <c r="A1335" s="46"/>
      <c r="B1335" s="46"/>
      <c r="C1335" s="46"/>
      <c r="D1335" s="46"/>
      <c r="E1335" s="46"/>
      <c r="F1335" s="46"/>
      <c r="G1335" s="46"/>
      <c r="H1335" s="46"/>
      <c r="I1335" s="46"/>
      <c r="J1335" s="46"/>
      <c r="K1335" s="46"/>
      <c r="L1335" s="46"/>
      <c r="M1335" s="46"/>
      <c r="N1335" s="46"/>
      <c r="O1335" s="46"/>
      <c r="P1335" s="46"/>
      <c r="Q1335" s="46"/>
      <c r="R1335" s="46"/>
      <c r="S1335" s="46"/>
      <c r="T1335" s="46"/>
      <c r="U1335" s="46"/>
      <c r="V1335" s="46"/>
      <c r="W1335" s="46"/>
      <c r="X1335" s="46"/>
      <c r="Y1335" s="46"/>
      <c r="Z1335" s="46"/>
    </row>
    <row r="1336" ht="14.25" customHeight="1">
      <c r="A1336" s="56" t="s">
        <v>74</v>
      </c>
      <c r="B1336" s="56" t="s">
        <v>75</v>
      </c>
      <c r="C1336" s="56" t="s">
        <v>76</v>
      </c>
      <c r="D1336" s="56" t="s">
        <v>77</v>
      </c>
      <c r="E1336" s="56" t="s">
        <v>78</v>
      </c>
      <c r="F1336" s="56" t="s">
        <v>79</v>
      </c>
      <c r="G1336" s="46"/>
      <c r="H1336" s="46"/>
      <c r="I1336" s="46"/>
      <c r="J1336" s="46"/>
      <c r="K1336" s="46"/>
      <c r="L1336" s="46"/>
      <c r="M1336" s="46"/>
      <c r="N1336" s="46"/>
      <c r="O1336" s="46"/>
      <c r="P1336" s="46"/>
      <c r="Q1336" s="46"/>
      <c r="R1336" s="46"/>
      <c r="S1336" s="46"/>
      <c r="T1336" s="46"/>
      <c r="U1336" s="46"/>
      <c r="V1336" s="46"/>
      <c r="W1336" s="46"/>
      <c r="X1336" s="46"/>
      <c r="Y1336" s="46"/>
      <c r="Z1336" s="46"/>
    </row>
    <row r="1337" ht="14.25" customHeight="1">
      <c r="A1337" s="57">
        <v>5.6121506E7</v>
      </c>
      <c r="B1337" s="58" t="str">
        <f t="array" ref="B1337">IFERROR(INDEX(UNSPSCDes,MATCH(INDIRECT(ADDRESS(ROW(),COLUMN()-1,4)),UNSPSCCode,0)),"")</f>
        <v>Pupitres</v>
      </c>
      <c r="C1337" s="59" t="s">
        <v>80</v>
      </c>
      <c r="D1337" s="60">
        <v>2.04</v>
      </c>
      <c r="E1337" s="61">
        <v>4500.0</v>
      </c>
      <c r="F1337" s="62">
        <f t="shared" ref="F1337:F1344" si="74">INDIRECT(ADDRESS(ROW(),COLUMN()-2,4))*INDIRECT(ADDRESS(ROW(),COLUMN()-1,4))</f>
        <v>9180</v>
      </c>
      <c r="G1337" s="46"/>
      <c r="H1337" s="46"/>
      <c r="I1337" s="46"/>
      <c r="J1337" s="46"/>
      <c r="K1337" s="46"/>
      <c r="L1337" s="46"/>
      <c r="M1337" s="46"/>
      <c r="N1337" s="46"/>
      <c r="O1337" s="46"/>
      <c r="P1337" s="46"/>
      <c r="Q1337" s="46"/>
      <c r="R1337" s="46"/>
      <c r="S1337" s="46"/>
      <c r="T1337" s="46"/>
      <c r="U1337" s="46"/>
      <c r="V1337" s="46"/>
      <c r="W1337" s="46"/>
      <c r="X1337" s="46"/>
      <c r="Y1337" s="46"/>
      <c r="Z1337" s="46"/>
    </row>
    <row r="1338" ht="14.25" customHeight="1">
      <c r="A1338" s="57">
        <v>5.6121508E7</v>
      </c>
      <c r="B1338" s="58" t="str">
        <f t="array" ref="B1338">IFERROR(INDEX(UNSPSCDes,MATCH(INDIRECT(ADDRESS(ROW(),COLUMN()-1,4)),UNSPSCCode,0)),"")</f>
        <v>Pupitres de computador para estudiantes</v>
      </c>
      <c r="C1338" s="59" t="s">
        <v>80</v>
      </c>
      <c r="D1338" s="60">
        <v>1.24</v>
      </c>
      <c r="E1338" s="61">
        <v>7500.0</v>
      </c>
      <c r="F1338" s="62">
        <f t="shared" si="74"/>
        <v>9300</v>
      </c>
      <c r="G1338" s="46"/>
      <c r="H1338" s="46"/>
      <c r="I1338" s="46"/>
      <c r="J1338" s="46"/>
      <c r="K1338" s="46"/>
      <c r="L1338" s="46"/>
      <c r="M1338" s="46"/>
      <c r="N1338" s="46"/>
      <c r="O1338" s="46"/>
      <c r="P1338" s="46"/>
      <c r="Q1338" s="46"/>
      <c r="R1338" s="46"/>
      <c r="S1338" s="46"/>
      <c r="T1338" s="46"/>
      <c r="U1338" s="46"/>
      <c r="V1338" s="46"/>
      <c r="W1338" s="46"/>
      <c r="X1338" s="46"/>
      <c r="Y1338" s="46"/>
      <c r="Z1338" s="46"/>
    </row>
    <row r="1339" ht="14.25" customHeight="1">
      <c r="A1339" s="57">
        <v>5.6112108E7</v>
      </c>
      <c r="B1339" s="58" t="str">
        <f t="array" ref="B1339">IFERROR(INDEX(UNSPSCDes,MATCH(INDIRECT(ADDRESS(ROW(),COLUMN()-1,4)),UNSPSCCode,0)),"")</f>
        <v>Combinación de asiento con escritorio</v>
      </c>
      <c r="C1339" s="59" t="s">
        <v>80</v>
      </c>
      <c r="D1339" s="60">
        <v>1.85</v>
      </c>
      <c r="E1339" s="61">
        <v>5200.0</v>
      </c>
      <c r="F1339" s="62">
        <f t="shared" si="74"/>
        <v>9620</v>
      </c>
      <c r="G1339" s="46"/>
      <c r="H1339" s="46"/>
      <c r="I1339" s="46"/>
      <c r="J1339" s="46"/>
      <c r="K1339" s="46"/>
      <c r="L1339" s="46"/>
      <c r="M1339" s="46"/>
      <c r="N1339" s="46"/>
      <c r="O1339" s="46"/>
      <c r="P1339" s="46"/>
      <c r="Q1339" s="46"/>
      <c r="R1339" s="46"/>
      <c r="S1339" s="46"/>
      <c r="T1339" s="46"/>
      <c r="U1339" s="46"/>
      <c r="V1339" s="46"/>
      <c r="W1339" s="46"/>
      <c r="X1339" s="46"/>
      <c r="Y1339" s="46"/>
      <c r="Z1339" s="46"/>
    </row>
    <row r="1340" ht="14.25" customHeight="1">
      <c r="A1340" s="57">
        <v>5.6101703E7</v>
      </c>
      <c r="B1340" s="58" t="str">
        <f t="array" ref="B1340">IFERROR(INDEX(UNSPSCDes,MATCH(INDIRECT(ADDRESS(ROW(),COLUMN()-1,4)),UNSPSCCode,0)),"")</f>
        <v>Escritorios</v>
      </c>
      <c r="C1340" s="59" t="s">
        <v>80</v>
      </c>
      <c r="D1340" s="60">
        <v>1.04</v>
      </c>
      <c r="E1340" s="61">
        <v>9000.0</v>
      </c>
      <c r="F1340" s="62">
        <f t="shared" si="74"/>
        <v>9360</v>
      </c>
      <c r="G1340" s="46"/>
      <c r="H1340" s="46"/>
      <c r="I1340" s="46"/>
      <c r="J1340" s="46"/>
      <c r="K1340" s="46"/>
      <c r="L1340" s="46"/>
      <c r="M1340" s="46"/>
      <c r="N1340" s="46"/>
      <c r="O1340" s="46"/>
      <c r="P1340" s="46"/>
      <c r="Q1340" s="46"/>
      <c r="R1340" s="46"/>
      <c r="S1340" s="46"/>
      <c r="T1340" s="46"/>
      <c r="U1340" s="46"/>
      <c r="V1340" s="46"/>
      <c r="W1340" s="46"/>
      <c r="X1340" s="46"/>
      <c r="Y1340" s="46"/>
      <c r="Z1340" s="46"/>
    </row>
    <row r="1341" ht="14.25" customHeight="1">
      <c r="A1341" s="57">
        <v>2.4102004E7</v>
      </c>
      <c r="B1341" s="58" t="str">
        <f t="array" ref="B1341">IFERROR(INDEX(UNSPSCDes,MATCH(INDIRECT(ADDRESS(ROW(),COLUMN()-1,4)),UNSPSCCode,0)),"")</f>
        <v>Estanterías para almacenaje</v>
      </c>
      <c r="C1341" s="59" t="s">
        <v>80</v>
      </c>
      <c r="D1341" s="60">
        <v>1.44</v>
      </c>
      <c r="E1341" s="61">
        <v>6500.0</v>
      </c>
      <c r="F1341" s="62">
        <f t="shared" si="74"/>
        <v>9360</v>
      </c>
      <c r="G1341" s="46"/>
      <c r="H1341" s="46"/>
      <c r="I1341" s="46"/>
      <c r="J1341" s="46"/>
      <c r="K1341" s="46"/>
      <c r="L1341" s="46"/>
      <c r="M1341" s="46"/>
      <c r="N1341" s="46"/>
      <c r="O1341" s="46"/>
      <c r="P1341" s="46"/>
      <c r="Q1341" s="46"/>
      <c r="R1341" s="46"/>
      <c r="S1341" s="46"/>
      <c r="T1341" s="46"/>
      <c r="U1341" s="46"/>
      <c r="V1341" s="46"/>
      <c r="W1341" s="46"/>
      <c r="X1341" s="46"/>
      <c r="Y1341" s="46"/>
      <c r="Z1341" s="46"/>
    </row>
    <row r="1342" ht="14.25" customHeight="1">
      <c r="A1342" s="57">
        <v>2.4112405E7</v>
      </c>
      <c r="B1342" s="58" t="str">
        <f t="array" ref="B1342">IFERROR(INDEX(UNSPSCDes,MATCH(INDIRECT(ADDRESS(ROW(),COLUMN()-1,4)),UNSPSCCode,0)),"")</f>
        <v>Armarios</v>
      </c>
      <c r="C1342" s="59" t="s">
        <v>80</v>
      </c>
      <c r="D1342" s="60">
        <v>1.1</v>
      </c>
      <c r="E1342" s="61">
        <v>8500.0</v>
      </c>
      <c r="F1342" s="62">
        <f t="shared" si="74"/>
        <v>9350</v>
      </c>
      <c r="G1342" s="46"/>
      <c r="H1342" s="46"/>
      <c r="I1342" s="46"/>
      <c r="J1342" s="46"/>
      <c r="K1342" s="46"/>
      <c r="L1342" s="46"/>
      <c r="M1342" s="46"/>
      <c r="N1342" s="46"/>
      <c r="O1342" s="46"/>
      <c r="P1342" s="46"/>
      <c r="Q1342" s="46"/>
      <c r="R1342" s="46"/>
      <c r="S1342" s="46"/>
      <c r="T1342" s="46"/>
      <c r="U1342" s="46"/>
      <c r="V1342" s="46"/>
      <c r="W1342" s="46"/>
      <c r="X1342" s="46"/>
      <c r="Y1342" s="46"/>
      <c r="Z1342" s="46"/>
    </row>
    <row r="1343" ht="14.25" customHeight="1">
      <c r="A1343" s="57">
        <v>1.1111606E7</v>
      </c>
      <c r="B1343" s="58" t="str">
        <f t="array" ref="B1343">IFERROR(INDEX(UNSPSCDes,MATCH(INDIRECT(ADDRESS(ROW(),COLUMN()-1,4)),UNSPSCCode,0)),"")</f>
        <v>Pizarra</v>
      </c>
      <c r="C1343" s="59" t="s">
        <v>80</v>
      </c>
      <c r="D1343" s="60">
        <v>3.13</v>
      </c>
      <c r="E1343" s="61">
        <v>3000.0</v>
      </c>
      <c r="F1343" s="62">
        <f t="shared" si="74"/>
        <v>9390</v>
      </c>
      <c r="G1343" s="46"/>
      <c r="H1343" s="46"/>
      <c r="I1343" s="46"/>
      <c r="J1343" s="46"/>
      <c r="K1343" s="46"/>
      <c r="L1343" s="46"/>
      <c r="M1343" s="46"/>
      <c r="N1343" s="46"/>
      <c r="O1343" s="46"/>
      <c r="P1343" s="46"/>
      <c r="Q1343" s="46"/>
      <c r="R1343" s="46"/>
      <c r="S1343" s="46"/>
      <c r="T1343" s="46"/>
      <c r="U1343" s="46"/>
      <c r="V1343" s="46"/>
      <c r="W1343" s="46"/>
      <c r="X1343" s="46"/>
      <c r="Y1343" s="46"/>
      <c r="Z1343" s="46"/>
    </row>
    <row r="1344" ht="14.25" customHeight="1">
      <c r="A1344" s="57">
        <v>5.6101522E7</v>
      </c>
      <c r="B1344" s="58" t="str">
        <f t="array" ref="B1344">IFERROR(INDEX(UNSPSCDes,MATCH(INDIRECT(ADDRESS(ROW(),COLUMN()-1,4)),UNSPSCCode,0)),"")</f>
        <v>Sillas de brazos</v>
      </c>
      <c r="C1344" s="59" t="s">
        <v>80</v>
      </c>
      <c r="D1344" s="60">
        <v>2.36</v>
      </c>
      <c r="E1344" s="61">
        <v>4000.0</v>
      </c>
      <c r="F1344" s="62">
        <f t="shared" si="74"/>
        <v>9440</v>
      </c>
      <c r="G1344" s="46"/>
      <c r="H1344" s="46"/>
      <c r="I1344" s="46"/>
      <c r="J1344" s="46"/>
      <c r="K1344" s="46"/>
      <c r="L1344" s="46"/>
      <c r="M1344" s="46"/>
      <c r="N1344" s="46"/>
      <c r="O1344" s="46"/>
      <c r="P1344" s="46"/>
      <c r="Q1344" s="46"/>
      <c r="R1344" s="46"/>
      <c r="S1344" s="46"/>
      <c r="T1344" s="46"/>
      <c r="U1344" s="46"/>
      <c r="V1344" s="46"/>
      <c r="W1344" s="46"/>
      <c r="X1344" s="46"/>
      <c r="Y1344" s="46"/>
      <c r="Z1344" s="46"/>
    </row>
    <row r="1345" ht="14.25" customHeight="1">
      <c r="A1345" s="57"/>
      <c r="B1345" s="58"/>
      <c r="C1345" s="59"/>
      <c r="D1345" s="60"/>
      <c r="E1345" s="61" t="s">
        <v>84</v>
      </c>
      <c r="F1345" s="62">
        <f>SUM(F1337:F1344)</f>
        <v>75000</v>
      </c>
      <c r="G1345" s="46"/>
      <c r="H1345" s="46" t="str">
        <f>C1330</f>
        <v>Bienes</v>
      </c>
      <c r="I1345" s="46" t="str">
        <f>E1330</f>
        <v>No</v>
      </c>
      <c r="J1345" s="46" t="str">
        <f>D1330</f>
        <v>Compras Menores</v>
      </c>
      <c r="K1345" s="46"/>
      <c r="L1345" s="46"/>
      <c r="M1345" s="46"/>
      <c r="N1345" s="46"/>
      <c r="O1345" s="46"/>
      <c r="P1345" s="46"/>
      <c r="Q1345" s="46"/>
      <c r="R1345" s="46"/>
      <c r="S1345" s="46"/>
      <c r="T1345" s="46"/>
      <c r="U1345" s="46"/>
      <c r="V1345" s="46"/>
      <c r="W1345" s="46"/>
      <c r="X1345" s="46"/>
      <c r="Y1345" s="46"/>
      <c r="Z1345" s="46"/>
    </row>
    <row r="1346" ht="14.25" customHeight="1">
      <c r="A1346" s="46"/>
      <c r="B1346" s="46"/>
      <c r="C1346" s="46"/>
      <c r="D1346" s="46"/>
      <c r="E1346" s="46"/>
      <c r="F1346" s="46"/>
      <c r="G1346" s="46"/>
      <c r="H1346" s="46"/>
      <c r="I1346" s="46"/>
      <c r="J1346" s="46"/>
      <c r="K1346" s="46"/>
      <c r="L1346" s="46"/>
      <c r="M1346" s="46"/>
      <c r="N1346" s="46"/>
      <c r="O1346" s="46"/>
      <c r="P1346" s="46"/>
      <c r="Q1346" s="46"/>
      <c r="R1346" s="46"/>
      <c r="S1346" s="46"/>
      <c r="T1346" s="46"/>
      <c r="U1346" s="46"/>
      <c r="V1346" s="46"/>
      <c r="W1346" s="46"/>
      <c r="X1346" s="46"/>
      <c r="Y1346" s="46"/>
      <c r="Z1346" s="46"/>
    </row>
    <row r="1347" ht="14.25" customHeight="1">
      <c r="A1347" s="47" t="s">
        <v>50</v>
      </c>
      <c r="B1347" s="47" t="s">
        <v>51</v>
      </c>
      <c r="C1347" s="47" t="s">
        <v>52</v>
      </c>
      <c r="D1347" s="47" t="s">
        <v>53</v>
      </c>
      <c r="E1347" s="47" t="s">
        <v>54</v>
      </c>
      <c r="F1347" s="47" t="s">
        <v>55</v>
      </c>
      <c r="G1347" s="46"/>
      <c r="H1347" s="46"/>
      <c r="I1347" s="46"/>
      <c r="J1347" s="46"/>
      <c r="K1347" s="46"/>
      <c r="L1347" s="46"/>
      <c r="M1347" s="46"/>
      <c r="N1347" s="46"/>
      <c r="O1347" s="46"/>
      <c r="P1347" s="46"/>
      <c r="Q1347" s="46"/>
      <c r="R1347" s="46"/>
      <c r="S1347" s="46"/>
      <c r="T1347" s="46"/>
      <c r="U1347" s="46"/>
      <c r="V1347" s="46"/>
      <c r="W1347" s="46"/>
      <c r="X1347" s="46"/>
      <c r="Y1347" s="46"/>
      <c r="Z1347" s="46"/>
    </row>
    <row r="1348" ht="14.25" customHeight="1">
      <c r="A1348" s="48" t="s">
        <v>242</v>
      </c>
      <c r="B1348" s="48" t="s">
        <v>243</v>
      </c>
      <c r="C1348" s="48" t="s">
        <v>58</v>
      </c>
      <c r="D1348" s="48" t="s">
        <v>59</v>
      </c>
      <c r="E1348" s="48" t="s">
        <v>60</v>
      </c>
      <c r="F1348" s="49"/>
      <c r="G1348" s="46"/>
      <c r="H1348" s="46"/>
      <c r="I1348" s="46"/>
      <c r="J1348" s="46"/>
      <c r="K1348" s="46"/>
      <c r="L1348" s="46"/>
      <c r="M1348" s="46"/>
      <c r="N1348" s="46"/>
      <c r="O1348" s="46"/>
      <c r="P1348" s="46"/>
      <c r="Q1348" s="46"/>
      <c r="R1348" s="46"/>
      <c r="S1348" s="46"/>
      <c r="T1348" s="46"/>
      <c r="U1348" s="46"/>
      <c r="V1348" s="46"/>
      <c r="W1348" s="46"/>
      <c r="X1348" s="46"/>
      <c r="Y1348" s="46"/>
      <c r="Z1348" s="46"/>
    </row>
    <row r="1349" ht="14.25" customHeight="1">
      <c r="A1349" s="50" t="s">
        <v>61</v>
      </c>
      <c r="B1349" s="51" t="s">
        <v>62</v>
      </c>
      <c r="C1349" s="52">
        <v>46213.0</v>
      </c>
      <c r="D1349" s="50" t="s">
        <v>63</v>
      </c>
      <c r="E1349" s="51" t="s">
        <v>64</v>
      </c>
      <c r="F1349" s="53" t="s">
        <v>65</v>
      </c>
      <c r="G1349" s="46"/>
      <c r="H1349" s="46"/>
      <c r="I1349" s="46"/>
      <c r="J1349" s="46"/>
      <c r="K1349" s="46"/>
      <c r="L1349" s="46"/>
      <c r="M1349" s="46"/>
      <c r="N1349" s="46"/>
      <c r="O1349" s="46"/>
      <c r="P1349" s="46"/>
      <c r="Q1349" s="46"/>
      <c r="R1349" s="46"/>
      <c r="S1349" s="46"/>
      <c r="T1349" s="46"/>
      <c r="U1349" s="46"/>
      <c r="V1349" s="46"/>
      <c r="W1349" s="46"/>
      <c r="X1349" s="46"/>
      <c r="Y1349" s="46"/>
      <c r="Z1349" s="46"/>
    </row>
    <row r="1350" ht="14.25" customHeight="1">
      <c r="A1350" s="54"/>
      <c r="B1350" s="51" t="s">
        <v>66</v>
      </c>
      <c r="C1350" s="49">
        <f>IF(C1349="","",IF(AND(MONTH(C1349)&gt;=1,MONTH(C1349)&lt;=3),1,IF(AND(MONTH(C1349)&gt;=4,MONTH(C1349)&lt;=6),2,IF(AND(MONTH(C1349)&gt;=7,MONTH(C1349)&lt;=9),3,4))))</f>
        <v>3</v>
      </c>
      <c r="D1350" s="54"/>
      <c r="E1350" s="51" t="s">
        <v>67</v>
      </c>
      <c r="F1350" s="53" t="s">
        <v>68</v>
      </c>
      <c r="G1350" s="46"/>
      <c r="H1350" s="46"/>
      <c r="I1350" s="46"/>
      <c r="J1350" s="46"/>
      <c r="K1350" s="46"/>
      <c r="L1350" s="46"/>
      <c r="M1350" s="46"/>
      <c r="N1350" s="46"/>
      <c r="O1350" s="46"/>
      <c r="P1350" s="46"/>
      <c r="Q1350" s="46"/>
      <c r="R1350" s="46"/>
      <c r="S1350" s="46"/>
      <c r="T1350" s="46"/>
      <c r="U1350" s="46"/>
      <c r="V1350" s="46"/>
      <c r="W1350" s="46"/>
      <c r="X1350" s="46"/>
      <c r="Y1350" s="46"/>
      <c r="Z1350" s="46"/>
    </row>
    <row r="1351" ht="14.25" customHeight="1">
      <c r="A1351" s="54"/>
      <c r="B1351" s="51" t="s">
        <v>69</v>
      </c>
      <c r="C1351" s="52">
        <v>46223.0</v>
      </c>
      <c r="D1351" s="54"/>
      <c r="E1351" s="51" t="s">
        <v>70</v>
      </c>
      <c r="F1351" s="53" t="s">
        <v>71</v>
      </c>
      <c r="G1351" s="46"/>
      <c r="H1351" s="46"/>
      <c r="I1351" s="46"/>
      <c r="J1351" s="46"/>
      <c r="K1351" s="46"/>
      <c r="L1351" s="46"/>
      <c r="M1351" s="46"/>
      <c r="N1351" s="46"/>
      <c r="O1351" s="46"/>
      <c r="P1351" s="46"/>
      <c r="Q1351" s="46"/>
      <c r="R1351" s="46"/>
      <c r="S1351" s="46"/>
      <c r="T1351" s="46"/>
      <c r="U1351" s="46"/>
      <c r="V1351" s="46"/>
      <c r="W1351" s="46"/>
      <c r="X1351" s="46"/>
      <c r="Y1351" s="46"/>
      <c r="Z1351" s="46"/>
    </row>
    <row r="1352" ht="14.25" customHeight="1">
      <c r="A1352" s="55"/>
      <c r="B1352" s="51" t="s">
        <v>66</v>
      </c>
      <c r="C1352" s="49">
        <f>IF(C1351="","",IF(AND(MONTH(C1351)&gt;=1,MONTH(C1351)&lt;=3),1,IF(AND(MONTH(C1351)&gt;=4,MONTH(C1351)&lt;=6),2,IF(AND(MONTH(C1351)&gt;=7,MONTH(C1351)&lt;=9),3,4))))</f>
        <v>3</v>
      </c>
      <c r="D1352" s="55"/>
      <c r="E1352" s="51" t="s">
        <v>72</v>
      </c>
      <c r="F1352" s="53" t="s">
        <v>73</v>
      </c>
      <c r="G1352" s="46"/>
      <c r="H1352" s="46"/>
      <c r="I1352" s="46"/>
      <c r="J1352" s="46"/>
      <c r="K1352" s="46"/>
      <c r="L1352" s="46"/>
      <c r="M1352" s="46"/>
      <c r="N1352" s="46"/>
      <c r="O1352" s="46"/>
      <c r="P1352" s="46"/>
      <c r="Q1352" s="46"/>
      <c r="R1352" s="46"/>
      <c r="S1352" s="46"/>
      <c r="T1352" s="46"/>
      <c r="U1352" s="46"/>
      <c r="V1352" s="46"/>
      <c r="W1352" s="46"/>
      <c r="X1352" s="46"/>
      <c r="Y1352" s="46"/>
      <c r="Z1352" s="46"/>
    </row>
    <row r="1353" ht="14.25" customHeight="1">
      <c r="A1353" s="46"/>
      <c r="B1353" s="46"/>
      <c r="C1353" s="46"/>
      <c r="D1353" s="46"/>
      <c r="E1353" s="46"/>
      <c r="F1353" s="46"/>
      <c r="G1353" s="46"/>
      <c r="H1353" s="46"/>
      <c r="I1353" s="46"/>
      <c r="J1353" s="46"/>
      <c r="K1353" s="46"/>
      <c r="L1353" s="46"/>
      <c r="M1353" s="46"/>
      <c r="N1353" s="46"/>
      <c r="O1353" s="46"/>
      <c r="P1353" s="46"/>
      <c r="Q1353" s="46"/>
      <c r="R1353" s="46"/>
      <c r="S1353" s="46"/>
      <c r="T1353" s="46"/>
      <c r="U1353" s="46"/>
      <c r="V1353" s="46"/>
      <c r="W1353" s="46"/>
      <c r="X1353" s="46"/>
      <c r="Y1353" s="46"/>
      <c r="Z1353" s="46"/>
    </row>
    <row r="1354" ht="14.25" customHeight="1">
      <c r="A1354" s="56" t="s">
        <v>74</v>
      </c>
      <c r="B1354" s="56" t="s">
        <v>75</v>
      </c>
      <c r="C1354" s="56" t="s">
        <v>76</v>
      </c>
      <c r="D1354" s="56" t="s">
        <v>77</v>
      </c>
      <c r="E1354" s="56" t="s">
        <v>78</v>
      </c>
      <c r="F1354" s="56" t="s">
        <v>79</v>
      </c>
      <c r="G1354" s="46"/>
      <c r="H1354" s="46"/>
      <c r="I1354" s="46"/>
      <c r="J1354" s="46"/>
      <c r="K1354" s="46"/>
      <c r="L1354" s="46"/>
      <c r="M1354" s="46"/>
      <c r="N1354" s="46"/>
      <c r="O1354" s="46"/>
      <c r="P1354" s="46"/>
      <c r="Q1354" s="46"/>
      <c r="R1354" s="46"/>
      <c r="S1354" s="46"/>
      <c r="T1354" s="46"/>
      <c r="U1354" s="46"/>
      <c r="V1354" s="46"/>
      <c r="W1354" s="46"/>
      <c r="X1354" s="46"/>
      <c r="Y1354" s="46"/>
      <c r="Z1354" s="46"/>
    </row>
    <row r="1355" ht="14.25" customHeight="1">
      <c r="A1355" s="57">
        <v>5.6121506E7</v>
      </c>
      <c r="B1355" s="58" t="str">
        <f t="array" ref="B1355">IFERROR(INDEX(UNSPSCDes,MATCH(INDIRECT(ADDRESS(ROW(),COLUMN()-1,4)),UNSPSCCode,0)),"")</f>
        <v>Pupitres</v>
      </c>
      <c r="C1355" s="59" t="s">
        <v>80</v>
      </c>
      <c r="D1355" s="60">
        <v>2.04</v>
      </c>
      <c r="E1355" s="61">
        <v>4500.0</v>
      </c>
      <c r="F1355" s="62">
        <f t="shared" ref="F1355:F1362" si="75">INDIRECT(ADDRESS(ROW(),COLUMN()-2,4))*INDIRECT(ADDRESS(ROW(),COLUMN()-1,4))</f>
        <v>9180</v>
      </c>
      <c r="G1355" s="46"/>
      <c r="H1355" s="46"/>
      <c r="I1355" s="46"/>
      <c r="J1355" s="46"/>
      <c r="K1355" s="46"/>
      <c r="L1355" s="46"/>
      <c r="M1355" s="46"/>
      <c r="N1355" s="46"/>
      <c r="O1355" s="46"/>
      <c r="P1355" s="46"/>
      <c r="Q1355" s="46"/>
      <c r="R1355" s="46"/>
      <c r="S1355" s="46"/>
      <c r="T1355" s="46"/>
      <c r="U1355" s="46"/>
      <c r="V1355" s="46"/>
      <c r="W1355" s="46"/>
      <c r="X1355" s="46"/>
      <c r="Y1355" s="46"/>
      <c r="Z1355" s="46"/>
    </row>
    <row r="1356" ht="14.25" customHeight="1">
      <c r="A1356" s="57">
        <v>5.6121508E7</v>
      </c>
      <c r="B1356" s="58" t="str">
        <f t="array" ref="B1356">IFERROR(INDEX(UNSPSCDes,MATCH(INDIRECT(ADDRESS(ROW(),COLUMN()-1,4)),UNSPSCCode,0)),"")</f>
        <v>Pupitres de computador para estudiantes</v>
      </c>
      <c r="C1356" s="59" t="s">
        <v>80</v>
      </c>
      <c r="D1356" s="60">
        <v>1.24</v>
      </c>
      <c r="E1356" s="61">
        <v>7500.0</v>
      </c>
      <c r="F1356" s="62">
        <f t="shared" si="75"/>
        <v>9300</v>
      </c>
      <c r="G1356" s="46"/>
      <c r="H1356" s="46"/>
      <c r="I1356" s="46"/>
      <c r="J1356" s="46"/>
      <c r="K1356" s="46"/>
      <c r="L1356" s="46"/>
      <c r="M1356" s="46"/>
      <c r="N1356" s="46"/>
      <c r="O1356" s="46"/>
      <c r="P1356" s="46"/>
      <c r="Q1356" s="46"/>
      <c r="R1356" s="46"/>
      <c r="S1356" s="46"/>
      <c r="T1356" s="46"/>
      <c r="U1356" s="46"/>
      <c r="V1356" s="46"/>
      <c r="W1356" s="46"/>
      <c r="X1356" s="46"/>
      <c r="Y1356" s="46"/>
      <c r="Z1356" s="46"/>
    </row>
    <row r="1357" ht="14.25" customHeight="1">
      <c r="A1357" s="57">
        <v>5.6112108E7</v>
      </c>
      <c r="B1357" s="58" t="str">
        <f t="array" ref="B1357">IFERROR(INDEX(UNSPSCDes,MATCH(INDIRECT(ADDRESS(ROW(),COLUMN()-1,4)),UNSPSCCode,0)),"")</f>
        <v>Combinación de asiento con escritorio</v>
      </c>
      <c r="C1357" s="59" t="s">
        <v>80</v>
      </c>
      <c r="D1357" s="60">
        <v>1.85</v>
      </c>
      <c r="E1357" s="61">
        <v>5200.0</v>
      </c>
      <c r="F1357" s="62">
        <f t="shared" si="75"/>
        <v>9620</v>
      </c>
      <c r="G1357" s="46"/>
      <c r="H1357" s="46"/>
      <c r="I1357" s="46"/>
      <c r="J1357" s="46"/>
      <c r="K1357" s="46"/>
      <c r="L1357" s="46"/>
      <c r="M1357" s="46"/>
      <c r="N1357" s="46"/>
      <c r="O1357" s="46"/>
      <c r="P1357" s="46"/>
      <c r="Q1357" s="46"/>
      <c r="R1357" s="46"/>
      <c r="S1357" s="46"/>
      <c r="T1357" s="46"/>
      <c r="U1357" s="46"/>
      <c r="V1357" s="46"/>
      <c r="W1357" s="46"/>
      <c r="X1357" s="46"/>
      <c r="Y1357" s="46"/>
      <c r="Z1357" s="46"/>
    </row>
    <row r="1358" ht="14.25" customHeight="1">
      <c r="A1358" s="57">
        <v>5.6101703E7</v>
      </c>
      <c r="B1358" s="58" t="str">
        <f t="array" ref="B1358">IFERROR(INDEX(UNSPSCDes,MATCH(INDIRECT(ADDRESS(ROW(),COLUMN()-1,4)),UNSPSCCode,0)),"")</f>
        <v>Escritorios</v>
      </c>
      <c r="C1358" s="59" t="s">
        <v>80</v>
      </c>
      <c r="D1358" s="60">
        <v>1.04</v>
      </c>
      <c r="E1358" s="61">
        <v>9000.0</v>
      </c>
      <c r="F1358" s="62">
        <f t="shared" si="75"/>
        <v>9360</v>
      </c>
      <c r="G1358" s="46"/>
      <c r="H1358" s="46"/>
      <c r="I1358" s="46"/>
      <c r="J1358" s="46"/>
      <c r="K1358" s="46"/>
      <c r="L1358" s="46"/>
      <c r="M1358" s="46"/>
      <c r="N1358" s="46"/>
      <c r="O1358" s="46"/>
      <c r="P1358" s="46"/>
      <c r="Q1358" s="46"/>
      <c r="R1358" s="46"/>
      <c r="S1358" s="46"/>
      <c r="T1358" s="46"/>
      <c r="U1358" s="46"/>
      <c r="V1358" s="46"/>
      <c r="W1358" s="46"/>
      <c r="X1358" s="46"/>
      <c r="Y1358" s="46"/>
      <c r="Z1358" s="46"/>
    </row>
    <row r="1359" ht="14.25" customHeight="1">
      <c r="A1359" s="57">
        <v>2.4102004E7</v>
      </c>
      <c r="B1359" s="58" t="str">
        <f t="array" ref="B1359">IFERROR(INDEX(UNSPSCDes,MATCH(INDIRECT(ADDRESS(ROW(),COLUMN()-1,4)),UNSPSCCode,0)),"")</f>
        <v>Estanterías para almacenaje</v>
      </c>
      <c r="C1359" s="59" t="s">
        <v>80</v>
      </c>
      <c r="D1359" s="60">
        <v>1.44</v>
      </c>
      <c r="E1359" s="61">
        <v>6500.0</v>
      </c>
      <c r="F1359" s="62">
        <f t="shared" si="75"/>
        <v>9360</v>
      </c>
      <c r="G1359" s="46"/>
      <c r="H1359" s="46"/>
      <c r="I1359" s="46"/>
      <c r="J1359" s="46"/>
      <c r="K1359" s="46"/>
      <c r="L1359" s="46"/>
      <c r="M1359" s="46"/>
      <c r="N1359" s="46"/>
      <c r="O1359" s="46"/>
      <c r="P1359" s="46"/>
      <c r="Q1359" s="46"/>
      <c r="R1359" s="46"/>
      <c r="S1359" s="46"/>
      <c r="T1359" s="46"/>
      <c r="U1359" s="46"/>
      <c r="V1359" s="46"/>
      <c r="W1359" s="46"/>
      <c r="X1359" s="46"/>
      <c r="Y1359" s="46"/>
      <c r="Z1359" s="46"/>
    </row>
    <row r="1360" ht="14.25" customHeight="1">
      <c r="A1360" s="57">
        <v>2.4112405E7</v>
      </c>
      <c r="B1360" s="58" t="str">
        <f t="array" ref="B1360">IFERROR(INDEX(UNSPSCDes,MATCH(INDIRECT(ADDRESS(ROW(),COLUMN()-1,4)),UNSPSCCode,0)),"")</f>
        <v>Armarios</v>
      </c>
      <c r="C1360" s="59" t="s">
        <v>80</v>
      </c>
      <c r="D1360" s="60">
        <v>1.1</v>
      </c>
      <c r="E1360" s="61">
        <v>8500.0</v>
      </c>
      <c r="F1360" s="62">
        <f t="shared" si="75"/>
        <v>9350</v>
      </c>
      <c r="G1360" s="46"/>
      <c r="H1360" s="46"/>
      <c r="I1360" s="46"/>
      <c r="J1360" s="46"/>
      <c r="K1360" s="46"/>
      <c r="L1360" s="46"/>
      <c r="M1360" s="46"/>
      <c r="N1360" s="46"/>
      <c r="O1360" s="46"/>
      <c r="P1360" s="46"/>
      <c r="Q1360" s="46"/>
      <c r="R1360" s="46"/>
      <c r="S1360" s="46"/>
      <c r="T1360" s="46"/>
      <c r="U1360" s="46"/>
      <c r="V1360" s="46"/>
      <c r="W1360" s="46"/>
      <c r="X1360" s="46"/>
      <c r="Y1360" s="46"/>
      <c r="Z1360" s="46"/>
    </row>
    <row r="1361" ht="14.25" customHeight="1">
      <c r="A1361" s="57">
        <v>1.1111606E7</v>
      </c>
      <c r="B1361" s="58" t="str">
        <f t="array" ref="B1361">IFERROR(INDEX(UNSPSCDes,MATCH(INDIRECT(ADDRESS(ROW(),COLUMN()-1,4)),UNSPSCCode,0)),"")</f>
        <v>Pizarra</v>
      </c>
      <c r="C1361" s="59" t="s">
        <v>80</v>
      </c>
      <c r="D1361" s="60">
        <v>3.13</v>
      </c>
      <c r="E1361" s="61">
        <v>3000.0</v>
      </c>
      <c r="F1361" s="62">
        <f t="shared" si="75"/>
        <v>9390</v>
      </c>
      <c r="G1361" s="46"/>
      <c r="H1361" s="46"/>
      <c r="I1361" s="46"/>
      <c r="J1361" s="46"/>
      <c r="K1361" s="46"/>
      <c r="L1361" s="46"/>
      <c r="M1361" s="46"/>
      <c r="N1361" s="46"/>
      <c r="O1361" s="46"/>
      <c r="P1361" s="46"/>
      <c r="Q1361" s="46"/>
      <c r="R1361" s="46"/>
      <c r="S1361" s="46"/>
      <c r="T1361" s="46"/>
      <c r="U1361" s="46"/>
      <c r="V1361" s="46"/>
      <c r="W1361" s="46"/>
      <c r="X1361" s="46"/>
      <c r="Y1361" s="46"/>
      <c r="Z1361" s="46"/>
    </row>
    <row r="1362" ht="14.25" customHeight="1">
      <c r="A1362" s="57">
        <v>5.6101522E7</v>
      </c>
      <c r="B1362" s="58" t="str">
        <f t="array" ref="B1362">IFERROR(INDEX(UNSPSCDes,MATCH(INDIRECT(ADDRESS(ROW(),COLUMN()-1,4)),UNSPSCCode,0)),"")</f>
        <v>Sillas de brazos</v>
      </c>
      <c r="C1362" s="59" t="s">
        <v>80</v>
      </c>
      <c r="D1362" s="60">
        <v>2.36</v>
      </c>
      <c r="E1362" s="61">
        <v>4000.0</v>
      </c>
      <c r="F1362" s="62">
        <f t="shared" si="75"/>
        <v>9440</v>
      </c>
      <c r="G1362" s="46"/>
      <c r="H1362" s="46"/>
      <c r="I1362" s="46"/>
      <c r="J1362" s="46"/>
      <c r="K1362" s="46"/>
      <c r="L1362" s="46"/>
      <c r="M1362" s="46"/>
      <c r="N1362" s="46"/>
      <c r="O1362" s="46"/>
      <c r="P1362" s="46"/>
      <c r="Q1362" s="46"/>
      <c r="R1362" s="46"/>
      <c r="S1362" s="46"/>
      <c r="T1362" s="46"/>
      <c r="U1362" s="46"/>
      <c r="V1362" s="46"/>
      <c r="W1362" s="46"/>
      <c r="X1362" s="46"/>
      <c r="Y1362" s="46"/>
      <c r="Z1362" s="46"/>
    </row>
    <row r="1363" ht="14.25" customHeight="1">
      <c r="A1363" s="57"/>
      <c r="B1363" s="58"/>
      <c r="C1363" s="59"/>
      <c r="D1363" s="60"/>
      <c r="E1363" s="61" t="s">
        <v>84</v>
      </c>
      <c r="F1363" s="62">
        <f>SUM(F1355:F1362)</f>
        <v>75000</v>
      </c>
      <c r="G1363" s="46"/>
      <c r="H1363" s="46" t="str">
        <f>C1348</f>
        <v>Bienes</v>
      </c>
      <c r="I1363" s="46" t="str">
        <f>E1348</f>
        <v>No</v>
      </c>
      <c r="J1363" s="46" t="str">
        <f>D1348</f>
        <v>Compras Menores</v>
      </c>
      <c r="K1363" s="46"/>
      <c r="L1363" s="46"/>
      <c r="M1363" s="46"/>
      <c r="N1363" s="46"/>
      <c r="O1363" s="46"/>
      <c r="P1363" s="46"/>
      <c r="Q1363" s="46"/>
      <c r="R1363" s="46"/>
      <c r="S1363" s="46"/>
      <c r="T1363" s="46"/>
      <c r="U1363" s="46"/>
      <c r="V1363" s="46"/>
      <c r="W1363" s="46"/>
      <c r="X1363" s="46"/>
      <c r="Y1363" s="46"/>
      <c r="Z1363" s="46"/>
    </row>
    <row r="1364" ht="14.25" customHeight="1">
      <c r="A1364" s="46"/>
      <c r="B1364" s="46"/>
      <c r="C1364" s="46"/>
      <c r="D1364" s="46"/>
      <c r="E1364" s="46"/>
      <c r="F1364" s="46"/>
      <c r="G1364" s="46"/>
      <c r="H1364" s="46"/>
      <c r="I1364" s="46"/>
      <c r="J1364" s="46"/>
      <c r="K1364" s="46"/>
      <c r="L1364" s="46"/>
      <c r="M1364" s="46"/>
      <c r="N1364" s="46"/>
      <c r="O1364" s="46"/>
      <c r="P1364" s="46"/>
      <c r="Q1364" s="46"/>
      <c r="R1364" s="46"/>
      <c r="S1364" s="46"/>
      <c r="T1364" s="46"/>
      <c r="U1364" s="46"/>
      <c r="V1364" s="46"/>
      <c r="W1364" s="46"/>
      <c r="X1364" s="46"/>
      <c r="Y1364" s="46"/>
      <c r="Z1364" s="46"/>
    </row>
    <row r="1365" ht="14.25" customHeight="1">
      <c r="A1365" s="47" t="s">
        <v>50</v>
      </c>
      <c r="B1365" s="47" t="s">
        <v>51</v>
      </c>
      <c r="C1365" s="47" t="s">
        <v>52</v>
      </c>
      <c r="D1365" s="47" t="s">
        <v>53</v>
      </c>
      <c r="E1365" s="47" t="s">
        <v>54</v>
      </c>
      <c r="F1365" s="47" t="s">
        <v>55</v>
      </c>
      <c r="G1365" s="46"/>
      <c r="H1365" s="46"/>
      <c r="I1365" s="46"/>
      <c r="J1365" s="46"/>
      <c r="K1365" s="46"/>
      <c r="L1365" s="46"/>
      <c r="M1365" s="46"/>
      <c r="N1365" s="46"/>
      <c r="O1365" s="46"/>
      <c r="P1365" s="46"/>
      <c r="Q1365" s="46"/>
      <c r="R1365" s="46"/>
      <c r="S1365" s="46"/>
      <c r="T1365" s="46"/>
      <c r="U1365" s="46"/>
      <c r="V1365" s="46"/>
      <c r="W1365" s="46"/>
      <c r="X1365" s="46"/>
      <c r="Y1365" s="46"/>
      <c r="Z1365" s="46"/>
    </row>
    <row r="1366" ht="14.25" customHeight="1">
      <c r="A1366" s="48" t="s">
        <v>244</v>
      </c>
      <c r="B1366" s="48" t="s">
        <v>245</v>
      </c>
      <c r="C1366" s="48" t="s">
        <v>58</v>
      </c>
      <c r="D1366" s="48" t="s">
        <v>59</v>
      </c>
      <c r="E1366" s="48" t="s">
        <v>60</v>
      </c>
      <c r="F1366" s="49"/>
      <c r="G1366" s="46"/>
      <c r="H1366" s="46"/>
      <c r="I1366" s="46"/>
      <c r="J1366" s="46"/>
      <c r="K1366" s="46"/>
      <c r="L1366" s="46"/>
      <c r="M1366" s="46"/>
      <c r="N1366" s="46"/>
      <c r="O1366" s="46"/>
      <c r="P1366" s="46"/>
      <c r="Q1366" s="46"/>
      <c r="R1366" s="46"/>
      <c r="S1366" s="46"/>
      <c r="T1366" s="46"/>
      <c r="U1366" s="46"/>
      <c r="V1366" s="46"/>
      <c r="W1366" s="46"/>
      <c r="X1366" s="46"/>
      <c r="Y1366" s="46"/>
      <c r="Z1366" s="46"/>
    </row>
    <row r="1367" ht="14.25" customHeight="1">
      <c r="A1367" s="50" t="s">
        <v>61</v>
      </c>
      <c r="B1367" s="51" t="s">
        <v>62</v>
      </c>
      <c r="C1367" s="52">
        <v>46305.0</v>
      </c>
      <c r="D1367" s="50" t="s">
        <v>63</v>
      </c>
      <c r="E1367" s="51" t="s">
        <v>64</v>
      </c>
      <c r="F1367" s="53" t="s">
        <v>65</v>
      </c>
      <c r="G1367" s="46"/>
      <c r="H1367" s="46"/>
      <c r="I1367" s="46"/>
      <c r="J1367" s="46"/>
      <c r="K1367" s="46"/>
      <c r="L1367" s="46"/>
      <c r="M1367" s="46"/>
      <c r="N1367" s="46"/>
      <c r="O1367" s="46"/>
      <c r="P1367" s="46"/>
      <c r="Q1367" s="46"/>
      <c r="R1367" s="46"/>
      <c r="S1367" s="46"/>
      <c r="T1367" s="46"/>
      <c r="U1367" s="46"/>
      <c r="V1367" s="46"/>
      <c r="W1367" s="46"/>
      <c r="X1367" s="46"/>
      <c r="Y1367" s="46"/>
      <c r="Z1367" s="46"/>
    </row>
    <row r="1368" ht="14.25" customHeight="1">
      <c r="A1368" s="54"/>
      <c r="B1368" s="51" t="s">
        <v>66</v>
      </c>
      <c r="C1368" s="49">
        <f>IF(C1367="","",IF(AND(MONTH(C1367)&gt;=1,MONTH(C1367)&lt;=3),1,IF(AND(MONTH(C1367)&gt;=4,MONTH(C1367)&lt;=6),2,IF(AND(MONTH(C1367)&gt;=7,MONTH(C1367)&lt;=9),3,4))))</f>
        <v>4</v>
      </c>
      <c r="D1368" s="54"/>
      <c r="E1368" s="51" t="s">
        <v>67</v>
      </c>
      <c r="F1368" s="53" t="s">
        <v>68</v>
      </c>
      <c r="G1368" s="46"/>
      <c r="H1368" s="46"/>
      <c r="I1368" s="46"/>
      <c r="J1368" s="46"/>
      <c r="K1368" s="46"/>
      <c r="L1368" s="46"/>
      <c r="M1368" s="46"/>
      <c r="N1368" s="46"/>
      <c r="O1368" s="46"/>
      <c r="P1368" s="46"/>
      <c r="Q1368" s="46"/>
      <c r="R1368" s="46"/>
      <c r="S1368" s="46"/>
      <c r="T1368" s="46"/>
      <c r="U1368" s="46"/>
      <c r="V1368" s="46"/>
      <c r="W1368" s="46"/>
      <c r="X1368" s="46"/>
      <c r="Y1368" s="46"/>
      <c r="Z1368" s="46"/>
    </row>
    <row r="1369" ht="14.25" customHeight="1">
      <c r="A1369" s="54"/>
      <c r="B1369" s="51" t="s">
        <v>69</v>
      </c>
      <c r="C1369" s="52">
        <v>46315.0</v>
      </c>
      <c r="D1369" s="54"/>
      <c r="E1369" s="51" t="s">
        <v>70</v>
      </c>
      <c r="F1369" s="53" t="s">
        <v>71</v>
      </c>
      <c r="G1369" s="46"/>
      <c r="H1369" s="46"/>
      <c r="I1369" s="46"/>
      <c r="J1369" s="46"/>
      <c r="K1369" s="46"/>
      <c r="L1369" s="46"/>
      <c r="M1369" s="46"/>
      <c r="N1369" s="46"/>
      <c r="O1369" s="46"/>
      <c r="P1369" s="46"/>
      <c r="Q1369" s="46"/>
      <c r="R1369" s="46"/>
      <c r="S1369" s="46"/>
      <c r="T1369" s="46"/>
      <c r="U1369" s="46"/>
      <c r="V1369" s="46"/>
      <c r="W1369" s="46"/>
      <c r="X1369" s="46"/>
      <c r="Y1369" s="46"/>
      <c r="Z1369" s="46"/>
    </row>
    <row r="1370" ht="14.25" customHeight="1">
      <c r="A1370" s="55"/>
      <c r="B1370" s="51" t="s">
        <v>66</v>
      </c>
      <c r="C1370" s="49">
        <f>IF(C1369="","",IF(AND(MONTH(C1369)&gt;=1,MONTH(C1369)&lt;=3),1,IF(AND(MONTH(C1369)&gt;=4,MONTH(C1369)&lt;=6),2,IF(AND(MONTH(C1369)&gt;=7,MONTH(C1369)&lt;=9),3,4))))</f>
        <v>4</v>
      </c>
      <c r="D1370" s="55"/>
      <c r="E1370" s="51" t="s">
        <v>72</v>
      </c>
      <c r="F1370" s="53" t="s">
        <v>73</v>
      </c>
      <c r="G1370" s="46"/>
      <c r="H1370" s="46"/>
      <c r="I1370" s="46"/>
      <c r="J1370" s="46"/>
      <c r="K1370" s="46"/>
      <c r="L1370" s="46"/>
      <c r="M1370" s="46"/>
      <c r="N1370" s="46"/>
      <c r="O1370" s="46"/>
      <c r="P1370" s="46"/>
      <c r="Q1370" s="46"/>
      <c r="R1370" s="46"/>
      <c r="S1370" s="46"/>
      <c r="T1370" s="46"/>
      <c r="U1370" s="46"/>
      <c r="V1370" s="46"/>
      <c r="W1370" s="46"/>
      <c r="X1370" s="46"/>
      <c r="Y1370" s="46"/>
      <c r="Z1370" s="46"/>
    </row>
    <row r="1371" ht="14.25" customHeight="1">
      <c r="A1371" s="46"/>
      <c r="B1371" s="46"/>
      <c r="C1371" s="46"/>
      <c r="D1371" s="46"/>
      <c r="E1371" s="46"/>
      <c r="F1371" s="46"/>
      <c r="G1371" s="46"/>
      <c r="H1371" s="46"/>
      <c r="I1371" s="46"/>
      <c r="J1371" s="46"/>
      <c r="K1371" s="46"/>
      <c r="L1371" s="46"/>
      <c r="M1371" s="46"/>
      <c r="N1371" s="46"/>
      <c r="O1371" s="46"/>
      <c r="P1371" s="46"/>
      <c r="Q1371" s="46"/>
      <c r="R1371" s="46"/>
      <c r="S1371" s="46"/>
      <c r="T1371" s="46"/>
      <c r="U1371" s="46"/>
      <c r="V1371" s="46"/>
      <c r="W1371" s="46"/>
      <c r="X1371" s="46"/>
      <c r="Y1371" s="46"/>
      <c r="Z1371" s="46"/>
    </row>
    <row r="1372" ht="14.25" customHeight="1">
      <c r="A1372" s="56" t="s">
        <v>74</v>
      </c>
      <c r="B1372" s="56" t="s">
        <v>75</v>
      </c>
      <c r="C1372" s="56" t="s">
        <v>76</v>
      </c>
      <c r="D1372" s="56" t="s">
        <v>77</v>
      </c>
      <c r="E1372" s="56" t="s">
        <v>78</v>
      </c>
      <c r="F1372" s="56" t="s">
        <v>79</v>
      </c>
      <c r="G1372" s="46"/>
      <c r="H1372" s="46"/>
      <c r="I1372" s="46"/>
      <c r="J1372" s="46"/>
      <c r="K1372" s="46"/>
      <c r="L1372" s="46"/>
      <c r="M1372" s="46"/>
      <c r="N1372" s="46"/>
      <c r="O1372" s="46"/>
      <c r="P1372" s="46"/>
      <c r="Q1372" s="46"/>
      <c r="R1372" s="46"/>
      <c r="S1372" s="46"/>
      <c r="T1372" s="46"/>
      <c r="U1372" s="46"/>
      <c r="V1372" s="46"/>
      <c r="W1372" s="46"/>
      <c r="X1372" s="46"/>
      <c r="Y1372" s="46"/>
      <c r="Z1372" s="46"/>
    </row>
    <row r="1373" ht="14.25" customHeight="1">
      <c r="A1373" s="57">
        <v>5.6121506E7</v>
      </c>
      <c r="B1373" s="58" t="str">
        <f t="array" ref="B1373">IFERROR(INDEX(UNSPSCDes,MATCH(INDIRECT(ADDRESS(ROW(),COLUMN()-1,4)),UNSPSCCode,0)),"")</f>
        <v>Pupitres</v>
      </c>
      <c r="C1373" s="59" t="s">
        <v>80</v>
      </c>
      <c r="D1373" s="60">
        <v>2.04</v>
      </c>
      <c r="E1373" s="61">
        <v>4500.0</v>
      </c>
      <c r="F1373" s="62">
        <f t="shared" ref="F1373:F1380" si="76">INDIRECT(ADDRESS(ROW(),COLUMN()-2,4))*INDIRECT(ADDRESS(ROW(),COLUMN()-1,4))</f>
        <v>9180</v>
      </c>
      <c r="G1373" s="46"/>
      <c r="H1373" s="46"/>
      <c r="I1373" s="46"/>
      <c r="J1373" s="46"/>
      <c r="K1373" s="46"/>
      <c r="L1373" s="46"/>
      <c r="M1373" s="46"/>
      <c r="N1373" s="46"/>
      <c r="O1373" s="46"/>
      <c r="P1373" s="46"/>
      <c r="Q1373" s="46"/>
      <c r="R1373" s="46"/>
      <c r="S1373" s="46"/>
      <c r="T1373" s="46"/>
      <c r="U1373" s="46"/>
      <c r="V1373" s="46"/>
      <c r="W1373" s="46"/>
      <c r="X1373" s="46"/>
      <c r="Y1373" s="46"/>
      <c r="Z1373" s="46"/>
    </row>
    <row r="1374" ht="14.25" customHeight="1">
      <c r="A1374" s="57">
        <v>5.6121508E7</v>
      </c>
      <c r="B1374" s="58" t="str">
        <f t="array" ref="B1374">IFERROR(INDEX(UNSPSCDes,MATCH(INDIRECT(ADDRESS(ROW(),COLUMN()-1,4)),UNSPSCCode,0)),"")</f>
        <v>Pupitres de computador para estudiantes</v>
      </c>
      <c r="C1374" s="59" t="s">
        <v>80</v>
      </c>
      <c r="D1374" s="60">
        <v>1.24</v>
      </c>
      <c r="E1374" s="61">
        <v>7500.0</v>
      </c>
      <c r="F1374" s="62">
        <f t="shared" si="76"/>
        <v>9300</v>
      </c>
      <c r="G1374" s="46"/>
      <c r="H1374" s="46"/>
      <c r="I1374" s="46"/>
      <c r="J1374" s="46"/>
      <c r="K1374" s="46"/>
      <c r="L1374" s="46"/>
      <c r="M1374" s="46"/>
      <c r="N1374" s="46"/>
      <c r="O1374" s="46"/>
      <c r="P1374" s="46"/>
      <c r="Q1374" s="46"/>
      <c r="R1374" s="46"/>
      <c r="S1374" s="46"/>
      <c r="T1374" s="46"/>
      <c r="U1374" s="46"/>
      <c r="V1374" s="46"/>
      <c r="W1374" s="46"/>
      <c r="X1374" s="46"/>
      <c r="Y1374" s="46"/>
      <c r="Z1374" s="46"/>
    </row>
    <row r="1375" ht="14.25" customHeight="1">
      <c r="A1375" s="57">
        <v>5.6112108E7</v>
      </c>
      <c r="B1375" s="58" t="str">
        <f t="array" ref="B1375">IFERROR(INDEX(UNSPSCDes,MATCH(INDIRECT(ADDRESS(ROW(),COLUMN()-1,4)),UNSPSCCode,0)),"")</f>
        <v>Combinación de asiento con escritorio</v>
      </c>
      <c r="C1375" s="59" t="s">
        <v>80</v>
      </c>
      <c r="D1375" s="60">
        <v>1.85</v>
      </c>
      <c r="E1375" s="61">
        <v>5200.0</v>
      </c>
      <c r="F1375" s="62">
        <f t="shared" si="76"/>
        <v>9620</v>
      </c>
      <c r="G1375" s="46"/>
      <c r="H1375" s="46"/>
      <c r="I1375" s="46"/>
      <c r="J1375" s="46"/>
      <c r="K1375" s="46"/>
      <c r="L1375" s="46"/>
      <c r="M1375" s="46"/>
      <c r="N1375" s="46"/>
      <c r="O1375" s="46"/>
      <c r="P1375" s="46"/>
      <c r="Q1375" s="46"/>
      <c r="R1375" s="46"/>
      <c r="S1375" s="46"/>
      <c r="T1375" s="46"/>
      <c r="U1375" s="46"/>
      <c r="V1375" s="46"/>
      <c r="W1375" s="46"/>
      <c r="X1375" s="46"/>
      <c r="Y1375" s="46"/>
      <c r="Z1375" s="46"/>
    </row>
    <row r="1376" ht="14.25" customHeight="1">
      <c r="A1376" s="57">
        <v>5.6101703E7</v>
      </c>
      <c r="B1376" s="58" t="str">
        <f t="array" ref="B1376">IFERROR(INDEX(UNSPSCDes,MATCH(INDIRECT(ADDRESS(ROW(),COLUMN()-1,4)),UNSPSCCode,0)),"")</f>
        <v>Escritorios</v>
      </c>
      <c r="C1376" s="59" t="s">
        <v>80</v>
      </c>
      <c r="D1376" s="60">
        <v>1.04</v>
      </c>
      <c r="E1376" s="61">
        <v>9000.0</v>
      </c>
      <c r="F1376" s="62">
        <f t="shared" si="76"/>
        <v>9360</v>
      </c>
      <c r="G1376" s="46"/>
      <c r="H1376" s="46"/>
      <c r="I1376" s="46"/>
      <c r="J1376" s="46"/>
      <c r="K1376" s="46"/>
      <c r="L1376" s="46"/>
      <c r="M1376" s="46"/>
      <c r="N1376" s="46"/>
      <c r="O1376" s="46"/>
      <c r="P1376" s="46"/>
      <c r="Q1376" s="46"/>
      <c r="R1376" s="46"/>
      <c r="S1376" s="46"/>
      <c r="T1376" s="46"/>
      <c r="U1376" s="46"/>
      <c r="V1376" s="46"/>
      <c r="W1376" s="46"/>
      <c r="X1376" s="46"/>
      <c r="Y1376" s="46"/>
      <c r="Z1376" s="46"/>
    </row>
    <row r="1377" ht="14.25" customHeight="1">
      <c r="A1377" s="57">
        <v>2.4102004E7</v>
      </c>
      <c r="B1377" s="58" t="str">
        <f t="array" ref="B1377">IFERROR(INDEX(UNSPSCDes,MATCH(INDIRECT(ADDRESS(ROW(),COLUMN()-1,4)),UNSPSCCode,0)),"")</f>
        <v>Estanterías para almacenaje</v>
      </c>
      <c r="C1377" s="59" t="s">
        <v>80</v>
      </c>
      <c r="D1377" s="60">
        <v>1.44</v>
      </c>
      <c r="E1377" s="61">
        <v>6500.0</v>
      </c>
      <c r="F1377" s="62">
        <f t="shared" si="76"/>
        <v>9360</v>
      </c>
      <c r="G1377" s="46"/>
      <c r="H1377" s="46"/>
      <c r="I1377" s="46"/>
      <c r="J1377" s="46"/>
      <c r="K1377" s="46"/>
      <c r="L1377" s="46"/>
      <c r="M1377" s="46"/>
      <c r="N1377" s="46"/>
      <c r="O1377" s="46"/>
      <c r="P1377" s="46"/>
      <c r="Q1377" s="46"/>
      <c r="R1377" s="46"/>
      <c r="S1377" s="46"/>
      <c r="T1377" s="46"/>
      <c r="U1377" s="46"/>
      <c r="V1377" s="46"/>
      <c r="W1377" s="46"/>
      <c r="X1377" s="46"/>
      <c r="Y1377" s="46"/>
      <c r="Z1377" s="46"/>
    </row>
    <row r="1378" ht="14.25" customHeight="1">
      <c r="A1378" s="57">
        <v>2.4112405E7</v>
      </c>
      <c r="B1378" s="58" t="str">
        <f t="array" ref="B1378">IFERROR(INDEX(UNSPSCDes,MATCH(INDIRECT(ADDRESS(ROW(),COLUMN()-1,4)),UNSPSCCode,0)),"")</f>
        <v>Armarios</v>
      </c>
      <c r="C1378" s="59" t="s">
        <v>80</v>
      </c>
      <c r="D1378" s="60">
        <v>1.1</v>
      </c>
      <c r="E1378" s="61">
        <v>8500.0</v>
      </c>
      <c r="F1378" s="62">
        <f t="shared" si="76"/>
        <v>9350</v>
      </c>
      <c r="G1378" s="46"/>
      <c r="H1378" s="46"/>
      <c r="I1378" s="46"/>
      <c r="J1378" s="46"/>
      <c r="K1378" s="46"/>
      <c r="L1378" s="46"/>
      <c r="M1378" s="46"/>
      <c r="N1378" s="46"/>
      <c r="O1378" s="46"/>
      <c r="P1378" s="46"/>
      <c r="Q1378" s="46"/>
      <c r="R1378" s="46"/>
      <c r="S1378" s="46"/>
      <c r="T1378" s="46"/>
      <c r="U1378" s="46"/>
      <c r="V1378" s="46"/>
      <c r="W1378" s="46"/>
      <c r="X1378" s="46"/>
      <c r="Y1378" s="46"/>
      <c r="Z1378" s="46"/>
    </row>
    <row r="1379" ht="14.25" customHeight="1">
      <c r="A1379" s="57">
        <v>1.1111606E7</v>
      </c>
      <c r="B1379" s="58" t="str">
        <f t="array" ref="B1379">IFERROR(INDEX(UNSPSCDes,MATCH(INDIRECT(ADDRESS(ROW(),COLUMN()-1,4)),UNSPSCCode,0)),"")</f>
        <v>Pizarra</v>
      </c>
      <c r="C1379" s="59" t="s">
        <v>80</v>
      </c>
      <c r="D1379" s="60">
        <v>3.13</v>
      </c>
      <c r="E1379" s="61">
        <v>3000.0</v>
      </c>
      <c r="F1379" s="62">
        <f t="shared" si="76"/>
        <v>9390</v>
      </c>
      <c r="G1379" s="46"/>
      <c r="H1379" s="46"/>
      <c r="I1379" s="46"/>
      <c r="J1379" s="46"/>
      <c r="K1379" s="46"/>
      <c r="L1379" s="46"/>
      <c r="M1379" s="46"/>
      <c r="N1379" s="46"/>
      <c r="O1379" s="46"/>
      <c r="P1379" s="46"/>
      <c r="Q1379" s="46"/>
      <c r="R1379" s="46"/>
      <c r="S1379" s="46"/>
      <c r="T1379" s="46"/>
      <c r="U1379" s="46"/>
      <c r="V1379" s="46"/>
      <c r="W1379" s="46"/>
      <c r="X1379" s="46"/>
      <c r="Y1379" s="46"/>
      <c r="Z1379" s="46"/>
    </row>
    <row r="1380" ht="14.25" customHeight="1">
      <c r="A1380" s="57">
        <v>5.6101522E7</v>
      </c>
      <c r="B1380" s="58" t="str">
        <f t="array" ref="B1380">IFERROR(INDEX(UNSPSCDes,MATCH(INDIRECT(ADDRESS(ROW(),COLUMN()-1,4)),UNSPSCCode,0)),"")</f>
        <v>Sillas de brazos</v>
      </c>
      <c r="C1380" s="59" t="s">
        <v>80</v>
      </c>
      <c r="D1380" s="60">
        <v>2.36</v>
      </c>
      <c r="E1380" s="61">
        <v>4000.0</v>
      </c>
      <c r="F1380" s="62">
        <f t="shared" si="76"/>
        <v>9440</v>
      </c>
      <c r="G1380" s="46"/>
      <c r="H1380" s="46"/>
      <c r="I1380" s="46"/>
      <c r="J1380" s="46"/>
      <c r="K1380" s="46"/>
      <c r="L1380" s="46"/>
      <c r="M1380" s="46"/>
      <c r="N1380" s="46"/>
      <c r="O1380" s="46"/>
      <c r="P1380" s="46"/>
      <c r="Q1380" s="46"/>
      <c r="R1380" s="46"/>
      <c r="S1380" s="46"/>
      <c r="T1380" s="46"/>
      <c r="U1380" s="46"/>
      <c r="V1380" s="46"/>
      <c r="W1380" s="46"/>
      <c r="X1380" s="46"/>
      <c r="Y1380" s="46"/>
      <c r="Z1380" s="46"/>
    </row>
    <row r="1381" ht="14.25" customHeight="1">
      <c r="A1381" s="57"/>
      <c r="B1381" s="58"/>
      <c r="C1381" s="59"/>
      <c r="D1381" s="60"/>
      <c r="E1381" s="61" t="s">
        <v>84</v>
      </c>
      <c r="F1381" s="62">
        <f>SUM(F1373:F1380)</f>
        <v>75000</v>
      </c>
      <c r="G1381" s="46"/>
      <c r="H1381" s="46" t="str">
        <f>C1366</f>
        <v>Bienes</v>
      </c>
      <c r="I1381" s="46" t="str">
        <f>E1366</f>
        <v>No</v>
      </c>
      <c r="J1381" s="46" t="str">
        <f>D1366</f>
        <v>Compras Menores</v>
      </c>
      <c r="K1381" s="46"/>
      <c r="L1381" s="46"/>
      <c r="M1381" s="46"/>
      <c r="N1381" s="46"/>
      <c r="O1381" s="46"/>
      <c r="P1381" s="46"/>
      <c r="Q1381" s="46"/>
      <c r="R1381" s="46"/>
      <c r="S1381" s="46"/>
      <c r="T1381" s="46"/>
      <c r="U1381" s="46"/>
      <c r="V1381" s="46"/>
      <c r="W1381" s="46"/>
      <c r="X1381" s="46"/>
      <c r="Y1381" s="46"/>
      <c r="Z1381" s="46"/>
    </row>
    <row r="1382" ht="14.25" customHeight="1">
      <c r="A1382" s="46"/>
      <c r="B1382" s="46"/>
      <c r="C1382" s="46"/>
      <c r="D1382" s="46"/>
      <c r="E1382" s="46"/>
      <c r="F1382" s="46"/>
      <c r="G1382" s="46"/>
      <c r="H1382" s="46"/>
      <c r="I1382" s="46"/>
      <c r="J1382" s="46"/>
      <c r="K1382" s="46"/>
      <c r="L1382" s="46"/>
      <c r="M1382" s="46"/>
      <c r="N1382" s="46"/>
      <c r="O1382" s="46"/>
      <c r="P1382" s="46"/>
      <c r="Q1382" s="46"/>
      <c r="R1382" s="46"/>
      <c r="S1382" s="46"/>
      <c r="T1382" s="46"/>
      <c r="U1382" s="46"/>
      <c r="V1382" s="46"/>
      <c r="W1382" s="46"/>
      <c r="X1382" s="46"/>
      <c r="Y1382" s="46"/>
      <c r="Z1382" s="46"/>
    </row>
    <row r="1383" ht="14.25" customHeight="1">
      <c r="A1383" s="47" t="s">
        <v>50</v>
      </c>
      <c r="B1383" s="47" t="s">
        <v>51</v>
      </c>
      <c r="C1383" s="47" t="s">
        <v>52</v>
      </c>
      <c r="D1383" s="47" t="s">
        <v>53</v>
      </c>
      <c r="E1383" s="47" t="s">
        <v>54</v>
      </c>
      <c r="F1383" s="47" t="s">
        <v>55</v>
      </c>
      <c r="G1383" s="46"/>
      <c r="H1383" s="46"/>
      <c r="I1383" s="46"/>
      <c r="J1383" s="46"/>
      <c r="K1383" s="46"/>
      <c r="L1383" s="46"/>
      <c r="M1383" s="46"/>
      <c r="N1383" s="46"/>
      <c r="O1383" s="46"/>
      <c r="P1383" s="46"/>
      <c r="Q1383" s="46"/>
      <c r="R1383" s="46"/>
      <c r="S1383" s="46"/>
      <c r="T1383" s="46"/>
      <c r="U1383" s="46"/>
      <c r="V1383" s="46"/>
      <c r="W1383" s="46"/>
      <c r="X1383" s="46"/>
      <c r="Y1383" s="46"/>
      <c r="Z1383" s="46"/>
    </row>
    <row r="1384" ht="14.25" customHeight="1">
      <c r="A1384" s="48" t="s">
        <v>246</v>
      </c>
      <c r="B1384" s="48" t="s">
        <v>247</v>
      </c>
      <c r="C1384" s="48" t="s">
        <v>58</v>
      </c>
      <c r="D1384" s="48" t="s">
        <v>59</v>
      </c>
      <c r="E1384" s="48" t="s">
        <v>60</v>
      </c>
      <c r="F1384" s="49"/>
      <c r="G1384" s="46"/>
      <c r="H1384" s="46"/>
      <c r="I1384" s="46"/>
      <c r="J1384" s="46"/>
      <c r="K1384" s="46"/>
      <c r="L1384" s="46"/>
      <c r="M1384" s="46"/>
      <c r="N1384" s="46"/>
      <c r="O1384" s="46"/>
      <c r="P1384" s="46"/>
      <c r="Q1384" s="46"/>
      <c r="R1384" s="46"/>
      <c r="S1384" s="46"/>
      <c r="T1384" s="46"/>
      <c r="U1384" s="46"/>
      <c r="V1384" s="46"/>
      <c r="W1384" s="46"/>
      <c r="X1384" s="46"/>
      <c r="Y1384" s="46"/>
      <c r="Z1384" s="46"/>
    </row>
    <row r="1385" ht="14.25" customHeight="1">
      <c r="A1385" s="50" t="s">
        <v>61</v>
      </c>
      <c r="B1385" s="51" t="s">
        <v>62</v>
      </c>
      <c r="C1385" s="52">
        <v>46063.0</v>
      </c>
      <c r="D1385" s="50" t="s">
        <v>63</v>
      </c>
      <c r="E1385" s="51" t="s">
        <v>64</v>
      </c>
      <c r="F1385" s="53" t="s">
        <v>65</v>
      </c>
      <c r="G1385" s="46"/>
      <c r="H1385" s="46"/>
      <c r="I1385" s="46"/>
      <c r="J1385" s="46"/>
      <c r="K1385" s="46"/>
      <c r="L1385" s="46"/>
      <c r="M1385" s="46"/>
      <c r="N1385" s="46"/>
      <c r="O1385" s="46"/>
      <c r="P1385" s="46"/>
      <c r="Q1385" s="46"/>
      <c r="R1385" s="46"/>
      <c r="S1385" s="46"/>
      <c r="T1385" s="46"/>
      <c r="U1385" s="46"/>
      <c r="V1385" s="46"/>
      <c r="W1385" s="46"/>
      <c r="X1385" s="46"/>
      <c r="Y1385" s="46"/>
      <c r="Z1385" s="46"/>
    </row>
    <row r="1386" ht="14.25" customHeight="1">
      <c r="A1386" s="54"/>
      <c r="B1386" s="51" t="s">
        <v>66</v>
      </c>
      <c r="C1386" s="49">
        <f>IF(C1385="","",IF(AND(MONTH(C1385)&gt;=1,MONTH(C1385)&lt;=3),1,IF(AND(MONTH(C1385)&gt;=4,MONTH(C1385)&lt;=6),2,IF(AND(MONTH(C1385)&gt;=7,MONTH(C1385)&lt;=9),3,4))))</f>
        <v>1</v>
      </c>
      <c r="D1386" s="54"/>
      <c r="E1386" s="51" t="s">
        <v>67</v>
      </c>
      <c r="F1386" s="53" t="s">
        <v>68</v>
      </c>
      <c r="G1386" s="46"/>
      <c r="H1386" s="46"/>
      <c r="I1386" s="46"/>
      <c r="J1386" s="46"/>
      <c r="K1386" s="46"/>
      <c r="L1386" s="46"/>
      <c r="M1386" s="46"/>
      <c r="N1386" s="46"/>
      <c r="O1386" s="46"/>
      <c r="P1386" s="46"/>
      <c r="Q1386" s="46"/>
      <c r="R1386" s="46"/>
      <c r="S1386" s="46"/>
      <c r="T1386" s="46"/>
      <c r="U1386" s="46"/>
      <c r="V1386" s="46"/>
      <c r="W1386" s="46"/>
      <c r="X1386" s="46"/>
      <c r="Y1386" s="46"/>
      <c r="Z1386" s="46"/>
    </row>
    <row r="1387" ht="14.25" customHeight="1">
      <c r="A1387" s="54"/>
      <c r="B1387" s="51" t="s">
        <v>69</v>
      </c>
      <c r="C1387" s="52">
        <v>46073.0</v>
      </c>
      <c r="D1387" s="54"/>
      <c r="E1387" s="51" t="s">
        <v>70</v>
      </c>
      <c r="F1387" s="53" t="s">
        <v>71</v>
      </c>
      <c r="G1387" s="46"/>
      <c r="H1387" s="46"/>
      <c r="I1387" s="46"/>
      <c r="J1387" s="46"/>
      <c r="K1387" s="46"/>
      <c r="L1387" s="46"/>
      <c r="M1387" s="46"/>
      <c r="N1387" s="46"/>
      <c r="O1387" s="46"/>
      <c r="P1387" s="46"/>
      <c r="Q1387" s="46"/>
      <c r="R1387" s="46"/>
      <c r="S1387" s="46"/>
      <c r="T1387" s="46"/>
      <c r="U1387" s="46"/>
      <c r="V1387" s="46"/>
      <c r="W1387" s="46"/>
      <c r="X1387" s="46"/>
      <c r="Y1387" s="46"/>
      <c r="Z1387" s="46"/>
    </row>
    <row r="1388" ht="14.25" customHeight="1">
      <c r="A1388" s="55"/>
      <c r="B1388" s="51" t="s">
        <v>66</v>
      </c>
      <c r="C1388" s="49">
        <f>IF(C1387="","",IF(AND(MONTH(C1387)&gt;=1,MONTH(C1387)&lt;=3),1,IF(AND(MONTH(C1387)&gt;=4,MONTH(C1387)&lt;=6),2,IF(AND(MONTH(C1387)&gt;=7,MONTH(C1387)&lt;=9),3,4))))</f>
        <v>1</v>
      </c>
      <c r="D1388" s="55"/>
      <c r="E1388" s="51" t="s">
        <v>72</v>
      </c>
      <c r="F1388" s="53" t="s">
        <v>73</v>
      </c>
      <c r="G1388" s="46"/>
      <c r="H1388" s="46"/>
      <c r="I1388" s="46"/>
      <c r="J1388" s="46"/>
      <c r="K1388" s="46"/>
      <c r="L1388" s="46"/>
      <c r="M1388" s="46"/>
      <c r="N1388" s="46"/>
      <c r="O1388" s="46"/>
      <c r="P1388" s="46"/>
      <c r="Q1388" s="46"/>
      <c r="R1388" s="46"/>
      <c r="S1388" s="46"/>
      <c r="T1388" s="46"/>
      <c r="U1388" s="46"/>
      <c r="V1388" s="46"/>
      <c r="W1388" s="46"/>
      <c r="X1388" s="46"/>
      <c r="Y1388" s="46"/>
      <c r="Z1388" s="46"/>
    </row>
    <row r="1389" ht="14.25" customHeight="1">
      <c r="A1389" s="46"/>
      <c r="B1389" s="46"/>
      <c r="C1389" s="46"/>
      <c r="D1389" s="46"/>
      <c r="E1389" s="46"/>
      <c r="F1389" s="46"/>
      <c r="G1389" s="46"/>
      <c r="H1389" s="46"/>
      <c r="I1389" s="46"/>
      <c r="J1389" s="46"/>
      <c r="K1389" s="46"/>
      <c r="L1389" s="46"/>
      <c r="M1389" s="46"/>
      <c r="N1389" s="46"/>
      <c r="O1389" s="46"/>
      <c r="P1389" s="46"/>
      <c r="Q1389" s="46"/>
      <c r="R1389" s="46"/>
      <c r="S1389" s="46"/>
      <c r="T1389" s="46"/>
      <c r="U1389" s="46"/>
      <c r="V1389" s="46"/>
      <c r="W1389" s="46"/>
      <c r="X1389" s="46"/>
      <c r="Y1389" s="46"/>
      <c r="Z1389" s="46"/>
    </row>
    <row r="1390" ht="14.25" customHeight="1">
      <c r="A1390" s="56" t="s">
        <v>74</v>
      </c>
      <c r="B1390" s="56" t="s">
        <v>75</v>
      </c>
      <c r="C1390" s="56" t="s">
        <v>76</v>
      </c>
      <c r="D1390" s="56" t="s">
        <v>77</v>
      </c>
      <c r="E1390" s="56" t="s">
        <v>78</v>
      </c>
      <c r="F1390" s="56" t="s">
        <v>79</v>
      </c>
      <c r="G1390" s="46"/>
      <c r="H1390" s="46"/>
      <c r="I1390" s="46"/>
      <c r="J1390" s="46"/>
      <c r="K1390" s="46"/>
      <c r="L1390" s="46"/>
      <c r="M1390" s="46"/>
      <c r="N1390" s="46"/>
      <c r="O1390" s="46"/>
      <c r="P1390" s="46"/>
      <c r="Q1390" s="46"/>
      <c r="R1390" s="46"/>
      <c r="S1390" s="46"/>
      <c r="T1390" s="46"/>
      <c r="U1390" s="46"/>
      <c r="V1390" s="46"/>
      <c r="W1390" s="46"/>
      <c r="X1390" s="46"/>
      <c r="Y1390" s="46"/>
      <c r="Z1390" s="46"/>
    </row>
    <row r="1391" ht="14.25" customHeight="1">
      <c r="A1391" s="57">
        <v>4.3231513E7</v>
      </c>
      <c r="B1391" s="58" t="str">
        <f t="array" ref="B1391">IFERROR(INDEX(UNSPSCDes,MATCH(INDIRECT(ADDRESS(ROW(),COLUMN()-1,4)),UNSPSCCode,0)),"")</f>
        <v>Software para oficinas</v>
      </c>
      <c r="C1391" s="59" t="s">
        <v>248</v>
      </c>
      <c r="D1391" s="60">
        <v>1.15</v>
      </c>
      <c r="E1391" s="61">
        <v>25000.0</v>
      </c>
      <c r="F1391" s="62">
        <f t="shared" ref="F1391:F1398" si="77">INDIRECT(ADDRESS(ROW(),COLUMN()-2,4))*INDIRECT(ADDRESS(ROW(),COLUMN()-1,4))</f>
        <v>28750</v>
      </c>
      <c r="G1391" s="46"/>
      <c r="H1391" s="46"/>
      <c r="I1391" s="46"/>
      <c r="J1391" s="46"/>
      <c r="K1391" s="46"/>
      <c r="L1391" s="46"/>
      <c r="M1391" s="46"/>
      <c r="N1391" s="46"/>
      <c r="O1391" s="46"/>
      <c r="P1391" s="46"/>
      <c r="Q1391" s="46"/>
      <c r="R1391" s="46"/>
      <c r="S1391" s="46"/>
      <c r="T1391" s="46"/>
      <c r="U1391" s="46"/>
      <c r="V1391" s="46"/>
      <c r="W1391" s="46"/>
      <c r="X1391" s="46"/>
      <c r="Y1391" s="46"/>
      <c r="Z1391" s="46"/>
    </row>
    <row r="1392" ht="14.25" customHeight="1">
      <c r="A1392" s="57">
        <v>4.3231601E7</v>
      </c>
      <c r="B1392" s="58" t="str">
        <f t="array" ref="B1392">IFERROR(INDEX(UNSPSCDes,MATCH(INDIRECT(ADDRESS(ROW(),COLUMN()-1,4)),UNSPSCCode,0)),"")</f>
        <v>Software de contabilidad</v>
      </c>
      <c r="C1392" s="59" t="s">
        <v>248</v>
      </c>
      <c r="D1392" s="60">
        <v>0.84</v>
      </c>
      <c r="E1392" s="61">
        <v>35000.0</v>
      </c>
      <c r="F1392" s="62">
        <f t="shared" si="77"/>
        <v>29400</v>
      </c>
      <c r="G1392" s="46"/>
      <c r="H1392" s="46"/>
      <c r="I1392" s="46"/>
      <c r="J1392" s="46"/>
      <c r="K1392" s="46"/>
      <c r="L1392" s="46"/>
      <c r="M1392" s="46"/>
      <c r="N1392" s="46"/>
      <c r="O1392" s="46"/>
      <c r="P1392" s="46"/>
      <c r="Q1392" s="46"/>
      <c r="R1392" s="46"/>
      <c r="S1392" s="46"/>
      <c r="T1392" s="46"/>
      <c r="U1392" s="46"/>
      <c r="V1392" s="46"/>
      <c r="W1392" s="46"/>
      <c r="X1392" s="46"/>
      <c r="Y1392" s="46"/>
      <c r="Z1392" s="46"/>
    </row>
    <row r="1393" ht="14.25" customHeight="1">
      <c r="A1393" s="57">
        <v>4.3231508E7</v>
      </c>
      <c r="B1393" s="58" t="str">
        <f t="array" ref="B1393">IFERROR(INDEX(UNSPSCDes,MATCH(INDIRECT(ADDRESS(ROW(),COLUMN()-1,4)),UNSPSCCode,0)),"")</f>
        <v>Software de manejo de inventarios</v>
      </c>
      <c r="C1393" s="59" t="s">
        <v>248</v>
      </c>
      <c r="D1393" s="60">
        <v>0.98</v>
      </c>
      <c r="E1393" s="61">
        <v>30000.0</v>
      </c>
      <c r="F1393" s="62">
        <f t="shared" si="77"/>
        <v>29400</v>
      </c>
      <c r="G1393" s="46"/>
      <c r="H1393" s="46"/>
      <c r="I1393" s="46"/>
      <c r="J1393" s="46"/>
      <c r="K1393" s="46"/>
      <c r="L1393" s="46"/>
      <c r="M1393" s="46"/>
      <c r="N1393" s="46"/>
      <c r="O1393" s="46"/>
      <c r="P1393" s="46"/>
      <c r="Q1393" s="46"/>
      <c r="R1393" s="46"/>
      <c r="S1393" s="46"/>
      <c r="T1393" s="46"/>
      <c r="U1393" s="46"/>
      <c r="V1393" s="46"/>
      <c r="W1393" s="46"/>
      <c r="X1393" s="46"/>
      <c r="Y1393" s="46"/>
      <c r="Z1393" s="46"/>
    </row>
    <row r="1394" ht="14.25" customHeight="1">
      <c r="A1394" s="57">
        <v>4.3231507E7</v>
      </c>
      <c r="B1394" s="58" t="str">
        <f t="array" ref="B1394">IFERROR(INDEX(UNSPSCDes,MATCH(INDIRECT(ADDRESS(ROW(),COLUMN()-1,4)),UNSPSCCode,0)),"")</f>
        <v>Software de manejo de proyectos</v>
      </c>
      <c r="C1394" s="59" t="s">
        <v>248</v>
      </c>
      <c r="D1394" s="60">
        <v>1.08</v>
      </c>
      <c r="E1394" s="61">
        <v>28000.0</v>
      </c>
      <c r="F1394" s="62">
        <f t="shared" si="77"/>
        <v>30240</v>
      </c>
      <c r="G1394" s="46"/>
      <c r="H1394" s="46"/>
      <c r="I1394" s="46"/>
      <c r="J1394" s="46"/>
      <c r="K1394" s="46"/>
      <c r="L1394" s="46"/>
      <c r="M1394" s="46"/>
      <c r="N1394" s="46"/>
      <c r="O1394" s="46"/>
      <c r="P1394" s="46"/>
      <c r="Q1394" s="46"/>
      <c r="R1394" s="46"/>
      <c r="S1394" s="46"/>
      <c r="T1394" s="46"/>
      <c r="U1394" s="46"/>
      <c r="V1394" s="46"/>
      <c r="W1394" s="46"/>
      <c r="X1394" s="46"/>
      <c r="Y1394" s="46"/>
      <c r="Z1394" s="46"/>
    </row>
    <row r="1395" ht="14.25" customHeight="1">
      <c r="A1395" s="57">
        <v>4.3231503E7</v>
      </c>
      <c r="B1395" s="58" t="str">
        <f t="array" ref="B1395">IFERROR(INDEX(UNSPSCDes,MATCH(INDIRECT(ADDRESS(ROW(),COLUMN()-1,4)),UNSPSCCode,0)),"")</f>
        <v>Software de adquisiciones</v>
      </c>
      <c r="C1395" s="59" t="s">
        <v>248</v>
      </c>
      <c r="D1395" s="60">
        <v>0.92</v>
      </c>
      <c r="E1395" s="61">
        <v>32000.0</v>
      </c>
      <c r="F1395" s="62">
        <f t="shared" si="77"/>
        <v>29440</v>
      </c>
      <c r="G1395" s="46"/>
      <c r="H1395" s="46"/>
      <c r="I1395" s="46"/>
      <c r="J1395" s="46"/>
      <c r="K1395" s="46"/>
      <c r="L1395" s="46"/>
      <c r="M1395" s="46"/>
      <c r="N1395" s="46"/>
      <c r="O1395" s="46"/>
      <c r="P1395" s="46"/>
      <c r="Q1395" s="46"/>
      <c r="R1395" s="46"/>
      <c r="S1395" s="46"/>
      <c r="T1395" s="46"/>
      <c r="U1395" s="46"/>
      <c r="V1395" s="46"/>
      <c r="W1395" s="46"/>
      <c r="X1395" s="46"/>
      <c r="Y1395" s="46"/>
      <c r="Z1395" s="46"/>
    </row>
    <row r="1396" ht="14.25" customHeight="1">
      <c r="A1396" s="57">
        <v>4.3231512E7</v>
      </c>
      <c r="B1396" s="58" t="str">
        <f t="array" ref="B1396">IFERROR(INDEX(UNSPSCDes,MATCH(INDIRECT(ADDRESS(ROW(),COLUMN()-1,4)),UNSPSCCode,0)),"")</f>
        <v>Software de manejo de licencias</v>
      </c>
      <c r="C1396" s="59" t="s">
        <v>248</v>
      </c>
      <c r="D1396" s="60">
        <v>1.34</v>
      </c>
      <c r="E1396" s="61">
        <v>22000.0</v>
      </c>
      <c r="F1396" s="62">
        <f t="shared" si="77"/>
        <v>29480</v>
      </c>
      <c r="G1396" s="46"/>
      <c r="H1396" s="46"/>
      <c r="I1396" s="46"/>
      <c r="J1396" s="46"/>
      <c r="K1396" s="46"/>
      <c r="L1396" s="46"/>
      <c r="M1396" s="46"/>
      <c r="N1396" s="46"/>
      <c r="O1396" s="46"/>
      <c r="P1396" s="46"/>
      <c r="Q1396" s="46"/>
      <c r="R1396" s="46"/>
      <c r="S1396" s="46"/>
      <c r="T1396" s="46"/>
      <c r="U1396" s="46"/>
      <c r="V1396" s="46"/>
      <c r="W1396" s="46"/>
      <c r="X1396" s="46"/>
      <c r="Y1396" s="46"/>
      <c r="Z1396" s="46"/>
    </row>
    <row r="1397" ht="14.25" customHeight="1">
      <c r="A1397" s="57">
        <v>4.3231501E7</v>
      </c>
      <c r="B1397" s="58" t="str">
        <f t="array" ref="B1397">IFERROR(INDEX(UNSPSCDes,MATCH(INDIRECT(ADDRESS(ROW(),COLUMN()-1,4)),UNSPSCCode,0)),"")</f>
        <v>Software de mesa de ayuda o centro de llamadas (call center)</v>
      </c>
      <c r="C1397" s="59" t="s">
        <v>248</v>
      </c>
      <c r="D1397" s="60">
        <v>1.09</v>
      </c>
      <c r="E1397" s="61">
        <v>27000.0</v>
      </c>
      <c r="F1397" s="62">
        <f t="shared" si="77"/>
        <v>29430</v>
      </c>
      <c r="G1397" s="46"/>
      <c r="H1397" s="46"/>
      <c r="I1397" s="46"/>
      <c r="J1397" s="46"/>
      <c r="K1397" s="46"/>
      <c r="L1397" s="46"/>
      <c r="M1397" s="46"/>
      <c r="N1397" s="46"/>
      <c r="O1397" s="46"/>
      <c r="P1397" s="46"/>
      <c r="Q1397" s="46"/>
      <c r="R1397" s="46"/>
      <c r="S1397" s="46"/>
      <c r="T1397" s="46"/>
      <c r="U1397" s="46"/>
      <c r="V1397" s="46"/>
      <c r="W1397" s="46"/>
      <c r="X1397" s="46"/>
      <c r="Y1397" s="46"/>
      <c r="Z1397" s="46"/>
    </row>
    <row r="1398" ht="14.25" customHeight="1">
      <c r="A1398" s="57">
        <v>4.3231505E7</v>
      </c>
      <c r="B1398" s="58" t="str">
        <f t="array" ref="B1398">IFERROR(INDEX(UNSPSCDes,MATCH(INDIRECT(ADDRESS(ROW(),COLUMN()-1,4)),UNSPSCCode,0)),"")</f>
        <v>Software de recursos humanos.</v>
      </c>
      <c r="C1398" s="59" t="s">
        <v>248</v>
      </c>
      <c r="D1398" s="60">
        <v>1.11</v>
      </c>
      <c r="E1398" s="61">
        <v>26000.0</v>
      </c>
      <c r="F1398" s="62">
        <f t="shared" si="77"/>
        <v>28860</v>
      </c>
      <c r="G1398" s="46"/>
      <c r="H1398" s="46"/>
      <c r="I1398" s="46"/>
      <c r="J1398" s="46"/>
      <c r="K1398" s="46"/>
      <c r="L1398" s="46"/>
      <c r="M1398" s="46"/>
      <c r="N1398" s="46"/>
      <c r="O1398" s="46"/>
      <c r="P1398" s="46"/>
      <c r="Q1398" s="46"/>
      <c r="R1398" s="46"/>
      <c r="S1398" s="46"/>
      <c r="T1398" s="46"/>
      <c r="U1398" s="46"/>
      <c r="V1398" s="46"/>
      <c r="W1398" s="46"/>
      <c r="X1398" s="46"/>
      <c r="Y1398" s="46"/>
      <c r="Z1398" s="46"/>
    </row>
    <row r="1399" ht="14.25" customHeight="1">
      <c r="A1399" s="57"/>
      <c r="B1399" s="58"/>
      <c r="C1399" s="59"/>
      <c r="D1399" s="60"/>
      <c r="E1399" s="61" t="s">
        <v>84</v>
      </c>
      <c r="F1399" s="62">
        <f>SUM(F1391:F1398)</f>
        <v>235000</v>
      </c>
      <c r="G1399" s="46"/>
      <c r="H1399" s="46" t="str">
        <f>C1384</f>
        <v>Bienes</v>
      </c>
      <c r="I1399" s="46" t="str">
        <f>E1384</f>
        <v>No</v>
      </c>
      <c r="J1399" s="46" t="str">
        <f>D1384</f>
        <v>Compras Menores</v>
      </c>
      <c r="K1399" s="46"/>
      <c r="L1399" s="46"/>
      <c r="M1399" s="46"/>
      <c r="N1399" s="46"/>
      <c r="O1399" s="46"/>
      <c r="P1399" s="46"/>
      <c r="Q1399" s="46"/>
      <c r="R1399" s="46"/>
      <c r="S1399" s="46"/>
      <c r="T1399" s="46"/>
      <c r="U1399" s="46"/>
      <c r="V1399" s="46"/>
      <c r="W1399" s="46"/>
      <c r="X1399" s="46"/>
      <c r="Y1399" s="46"/>
      <c r="Z1399" s="46"/>
    </row>
    <row r="1400" ht="14.25" customHeight="1">
      <c r="A1400" s="46"/>
      <c r="B1400" s="46"/>
      <c r="C1400" s="46"/>
      <c r="D1400" s="46"/>
      <c r="E1400" s="46"/>
      <c r="F1400" s="46"/>
      <c r="G1400" s="46"/>
      <c r="H1400" s="46"/>
      <c r="I1400" s="46"/>
      <c r="J1400" s="46"/>
      <c r="K1400" s="46"/>
      <c r="L1400" s="46"/>
      <c r="M1400" s="46"/>
      <c r="N1400" s="46"/>
      <c r="O1400" s="46"/>
      <c r="P1400" s="46"/>
      <c r="Q1400" s="46"/>
      <c r="R1400" s="46"/>
      <c r="S1400" s="46"/>
      <c r="T1400" s="46"/>
      <c r="U1400" s="46"/>
      <c r="V1400" s="46"/>
      <c r="W1400" s="46"/>
      <c r="X1400" s="46"/>
      <c r="Y1400" s="46"/>
      <c r="Z1400" s="46"/>
    </row>
    <row r="1401" ht="14.25" customHeight="1">
      <c r="A1401" s="47" t="s">
        <v>50</v>
      </c>
      <c r="B1401" s="47" t="s">
        <v>51</v>
      </c>
      <c r="C1401" s="47" t="s">
        <v>52</v>
      </c>
      <c r="D1401" s="47" t="s">
        <v>53</v>
      </c>
      <c r="E1401" s="47" t="s">
        <v>54</v>
      </c>
      <c r="F1401" s="47" t="s">
        <v>55</v>
      </c>
      <c r="G1401" s="46"/>
      <c r="H1401" s="46"/>
      <c r="I1401" s="46"/>
      <c r="J1401" s="46"/>
      <c r="K1401" s="46"/>
      <c r="L1401" s="46"/>
      <c r="M1401" s="46"/>
      <c r="N1401" s="46"/>
      <c r="O1401" s="46"/>
      <c r="P1401" s="46"/>
      <c r="Q1401" s="46"/>
      <c r="R1401" s="46"/>
      <c r="S1401" s="46"/>
      <c r="T1401" s="46"/>
      <c r="U1401" s="46"/>
      <c r="V1401" s="46"/>
      <c r="W1401" s="46"/>
      <c r="X1401" s="46"/>
      <c r="Y1401" s="46"/>
      <c r="Z1401" s="46"/>
    </row>
    <row r="1402" ht="14.25" customHeight="1">
      <c r="A1402" s="48" t="s">
        <v>249</v>
      </c>
      <c r="B1402" s="48" t="s">
        <v>250</v>
      </c>
      <c r="C1402" s="48" t="s">
        <v>58</v>
      </c>
      <c r="D1402" s="48" t="s">
        <v>59</v>
      </c>
      <c r="E1402" s="48" t="s">
        <v>60</v>
      </c>
      <c r="F1402" s="49"/>
      <c r="G1402" s="46"/>
      <c r="H1402" s="46"/>
      <c r="I1402" s="46"/>
      <c r="J1402" s="46"/>
      <c r="K1402" s="46"/>
      <c r="L1402" s="46"/>
      <c r="M1402" s="46"/>
      <c r="N1402" s="46"/>
      <c r="O1402" s="46"/>
      <c r="P1402" s="46"/>
      <c r="Q1402" s="46"/>
      <c r="R1402" s="46"/>
      <c r="S1402" s="46"/>
      <c r="T1402" s="46"/>
      <c r="U1402" s="46"/>
      <c r="V1402" s="46"/>
      <c r="W1402" s="46"/>
      <c r="X1402" s="46"/>
      <c r="Y1402" s="46"/>
      <c r="Z1402" s="46"/>
    </row>
    <row r="1403" ht="14.25" customHeight="1">
      <c r="A1403" s="50" t="s">
        <v>61</v>
      </c>
      <c r="B1403" s="51" t="s">
        <v>62</v>
      </c>
      <c r="C1403" s="52">
        <v>46122.0</v>
      </c>
      <c r="D1403" s="50" t="s">
        <v>63</v>
      </c>
      <c r="E1403" s="51" t="s">
        <v>64</v>
      </c>
      <c r="F1403" s="53" t="s">
        <v>65</v>
      </c>
      <c r="G1403" s="46"/>
      <c r="H1403" s="46"/>
      <c r="I1403" s="46"/>
      <c r="J1403" s="46"/>
      <c r="K1403" s="46"/>
      <c r="L1403" s="46"/>
      <c r="M1403" s="46"/>
      <c r="N1403" s="46"/>
      <c r="O1403" s="46"/>
      <c r="P1403" s="46"/>
      <c r="Q1403" s="46"/>
      <c r="R1403" s="46"/>
      <c r="S1403" s="46"/>
      <c r="T1403" s="46"/>
      <c r="U1403" s="46"/>
      <c r="V1403" s="46"/>
      <c r="W1403" s="46"/>
      <c r="X1403" s="46"/>
      <c r="Y1403" s="46"/>
      <c r="Z1403" s="46"/>
    </row>
    <row r="1404" ht="14.25" customHeight="1">
      <c r="A1404" s="54"/>
      <c r="B1404" s="51" t="s">
        <v>66</v>
      </c>
      <c r="C1404" s="49">
        <f>IF(C1403="","",IF(AND(MONTH(C1403)&gt;=1,MONTH(C1403)&lt;=3),1,IF(AND(MONTH(C1403)&gt;=4,MONTH(C1403)&lt;=6),2,IF(AND(MONTH(C1403)&gt;=7,MONTH(C1403)&lt;=9),3,4))))</f>
        <v>2</v>
      </c>
      <c r="D1404" s="54"/>
      <c r="E1404" s="51" t="s">
        <v>67</v>
      </c>
      <c r="F1404" s="53" t="s">
        <v>68</v>
      </c>
      <c r="G1404" s="46"/>
      <c r="H1404" s="46"/>
      <c r="I1404" s="46"/>
      <c r="J1404" s="46"/>
      <c r="K1404" s="46"/>
      <c r="L1404" s="46"/>
      <c r="M1404" s="46"/>
      <c r="N1404" s="46"/>
      <c r="O1404" s="46"/>
      <c r="P1404" s="46"/>
      <c r="Q1404" s="46"/>
      <c r="R1404" s="46"/>
      <c r="S1404" s="46"/>
      <c r="T1404" s="46"/>
      <c r="U1404" s="46"/>
      <c r="V1404" s="46"/>
      <c r="W1404" s="46"/>
      <c r="X1404" s="46"/>
      <c r="Y1404" s="46"/>
      <c r="Z1404" s="46"/>
    </row>
    <row r="1405" ht="14.25" customHeight="1">
      <c r="A1405" s="54"/>
      <c r="B1405" s="51" t="s">
        <v>69</v>
      </c>
      <c r="C1405" s="52">
        <v>46132.0</v>
      </c>
      <c r="D1405" s="54"/>
      <c r="E1405" s="51" t="s">
        <v>70</v>
      </c>
      <c r="F1405" s="53" t="s">
        <v>71</v>
      </c>
      <c r="G1405" s="46"/>
      <c r="H1405" s="46"/>
      <c r="I1405" s="46"/>
      <c r="J1405" s="46"/>
      <c r="K1405" s="46"/>
      <c r="L1405" s="46"/>
      <c r="M1405" s="46"/>
      <c r="N1405" s="46"/>
      <c r="O1405" s="46"/>
      <c r="P1405" s="46"/>
      <c r="Q1405" s="46"/>
      <c r="R1405" s="46"/>
      <c r="S1405" s="46"/>
      <c r="T1405" s="46"/>
      <c r="U1405" s="46"/>
      <c r="V1405" s="46"/>
      <c r="W1405" s="46"/>
      <c r="X1405" s="46"/>
      <c r="Y1405" s="46"/>
      <c r="Z1405" s="46"/>
    </row>
    <row r="1406" ht="14.25" customHeight="1">
      <c r="A1406" s="55"/>
      <c r="B1406" s="51" t="s">
        <v>66</v>
      </c>
      <c r="C1406" s="49">
        <f>IF(C1405="","",IF(AND(MONTH(C1405)&gt;=1,MONTH(C1405)&lt;=3),1,IF(AND(MONTH(C1405)&gt;=4,MONTH(C1405)&lt;=6),2,IF(AND(MONTH(C1405)&gt;=7,MONTH(C1405)&lt;=9),3,4))))</f>
        <v>2</v>
      </c>
      <c r="D1406" s="55"/>
      <c r="E1406" s="51" t="s">
        <v>72</v>
      </c>
      <c r="F1406" s="53" t="s">
        <v>73</v>
      </c>
      <c r="G1406" s="46"/>
      <c r="H1406" s="46"/>
      <c r="I1406" s="46"/>
      <c r="J1406" s="46"/>
      <c r="K1406" s="46"/>
      <c r="L1406" s="46"/>
      <c r="M1406" s="46"/>
      <c r="N1406" s="46"/>
      <c r="O1406" s="46"/>
      <c r="P1406" s="46"/>
      <c r="Q1406" s="46"/>
      <c r="R1406" s="46"/>
      <c r="S1406" s="46"/>
      <c r="T1406" s="46"/>
      <c r="U1406" s="46"/>
      <c r="V1406" s="46"/>
      <c r="W1406" s="46"/>
      <c r="X1406" s="46"/>
      <c r="Y1406" s="46"/>
      <c r="Z1406" s="46"/>
    </row>
    <row r="1407" ht="14.25" customHeight="1">
      <c r="A1407" s="46"/>
      <c r="B1407" s="46"/>
      <c r="C1407" s="46"/>
      <c r="D1407" s="46"/>
      <c r="E1407" s="46"/>
      <c r="F1407" s="46"/>
      <c r="G1407" s="46"/>
      <c r="H1407" s="46"/>
      <c r="I1407" s="46"/>
      <c r="J1407" s="46"/>
      <c r="K1407" s="46"/>
      <c r="L1407" s="46"/>
      <c r="M1407" s="46"/>
      <c r="N1407" s="46"/>
      <c r="O1407" s="46"/>
      <c r="P1407" s="46"/>
      <c r="Q1407" s="46"/>
      <c r="R1407" s="46"/>
      <c r="S1407" s="46"/>
      <c r="T1407" s="46"/>
      <c r="U1407" s="46"/>
      <c r="V1407" s="46"/>
      <c r="W1407" s="46"/>
      <c r="X1407" s="46"/>
      <c r="Y1407" s="46"/>
      <c r="Z1407" s="46"/>
    </row>
    <row r="1408" ht="14.25" customHeight="1">
      <c r="A1408" s="56" t="s">
        <v>74</v>
      </c>
      <c r="B1408" s="56" t="s">
        <v>75</v>
      </c>
      <c r="C1408" s="56" t="s">
        <v>76</v>
      </c>
      <c r="D1408" s="56" t="s">
        <v>77</v>
      </c>
      <c r="E1408" s="56" t="s">
        <v>78</v>
      </c>
      <c r="F1408" s="56" t="s">
        <v>79</v>
      </c>
      <c r="G1408" s="46"/>
      <c r="H1408" s="46"/>
      <c r="I1408" s="46"/>
      <c r="J1408" s="46"/>
      <c r="K1408" s="46"/>
      <c r="L1408" s="46"/>
      <c r="M1408" s="46"/>
      <c r="N1408" s="46"/>
      <c r="O1408" s="46"/>
      <c r="P1408" s="46"/>
      <c r="Q1408" s="46"/>
      <c r="R1408" s="46"/>
      <c r="S1408" s="46"/>
      <c r="T1408" s="46"/>
      <c r="U1408" s="46"/>
      <c r="V1408" s="46"/>
      <c r="W1408" s="46"/>
      <c r="X1408" s="46"/>
      <c r="Y1408" s="46"/>
      <c r="Z1408" s="46"/>
    </row>
    <row r="1409" ht="14.25" customHeight="1">
      <c r="A1409" s="57">
        <v>4.3231513E7</v>
      </c>
      <c r="B1409" s="58" t="str">
        <f t="array" ref="B1409">IFERROR(INDEX(UNSPSCDes,MATCH(INDIRECT(ADDRESS(ROW(),COLUMN()-1,4)),UNSPSCCode,0)),"")</f>
        <v>Software para oficinas</v>
      </c>
      <c r="C1409" s="59" t="s">
        <v>248</v>
      </c>
      <c r="D1409" s="60">
        <v>1.15</v>
      </c>
      <c r="E1409" s="61">
        <v>25000.0</v>
      </c>
      <c r="F1409" s="62">
        <f t="shared" ref="F1409:F1416" si="78">INDIRECT(ADDRESS(ROW(),COLUMN()-2,4))*INDIRECT(ADDRESS(ROW(),COLUMN()-1,4))</f>
        <v>28750</v>
      </c>
      <c r="G1409" s="46"/>
      <c r="H1409" s="46"/>
      <c r="I1409" s="46"/>
      <c r="J1409" s="46"/>
      <c r="K1409" s="46"/>
      <c r="L1409" s="46"/>
      <c r="M1409" s="46"/>
      <c r="N1409" s="46"/>
      <c r="O1409" s="46"/>
      <c r="P1409" s="46"/>
      <c r="Q1409" s="46"/>
      <c r="R1409" s="46"/>
      <c r="S1409" s="46"/>
      <c r="T1409" s="46"/>
      <c r="U1409" s="46"/>
      <c r="V1409" s="46"/>
      <c r="W1409" s="46"/>
      <c r="X1409" s="46"/>
      <c r="Y1409" s="46"/>
      <c r="Z1409" s="46"/>
    </row>
    <row r="1410" ht="14.25" customHeight="1">
      <c r="A1410" s="57">
        <v>4.3231601E7</v>
      </c>
      <c r="B1410" s="58" t="str">
        <f t="array" ref="B1410">IFERROR(INDEX(UNSPSCDes,MATCH(INDIRECT(ADDRESS(ROW(),COLUMN()-1,4)),UNSPSCCode,0)),"")</f>
        <v>Software de contabilidad</v>
      </c>
      <c r="C1410" s="59" t="s">
        <v>248</v>
      </c>
      <c r="D1410" s="60">
        <v>0.84</v>
      </c>
      <c r="E1410" s="61">
        <v>35000.0</v>
      </c>
      <c r="F1410" s="62">
        <f t="shared" si="78"/>
        <v>29400</v>
      </c>
      <c r="G1410" s="46"/>
      <c r="H1410" s="46"/>
      <c r="I1410" s="46"/>
      <c r="J1410" s="46"/>
      <c r="K1410" s="46"/>
      <c r="L1410" s="46"/>
      <c r="M1410" s="46"/>
      <c r="N1410" s="46"/>
      <c r="O1410" s="46"/>
      <c r="P1410" s="46"/>
      <c r="Q1410" s="46"/>
      <c r="R1410" s="46"/>
      <c r="S1410" s="46"/>
      <c r="T1410" s="46"/>
      <c r="U1410" s="46"/>
      <c r="V1410" s="46"/>
      <c r="W1410" s="46"/>
      <c r="X1410" s="46"/>
      <c r="Y1410" s="46"/>
      <c r="Z1410" s="46"/>
    </row>
    <row r="1411" ht="14.25" customHeight="1">
      <c r="A1411" s="57">
        <v>4.3231508E7</v>
      </c>
      <c r="B1411" s="58" t="str">
        <f t="array" ref="B1411">IFERROR(INDEX(UNSPSCDes,MATCH(INDIRECT(ADDRESS(ROW(),COLUMN()-1,4)),UNSPSCCode,0)),"")</f>
        <v>Software de manejo de inventarios</v>
      </c>
      <c r="C1411" s="59" t="s">
        <v>248</v>
      </c>
      <c r="D1411" s="60">
        <v>0.98</v>
      </c>
      <c r="E1411" s="61">
        <v>30000.0</v>
      </c>
      <c r="F1411" s="62">
        <f t="shared" si="78"/>
        <v>29400</v>
      </c>
      <c r="G1411" s="46"/>
      <c r="H1411" s="46"/>
      <c r="I1411" s="46"/>
      <c r="J1411" s="46"/>
      <c r="K1411" s="46"/>
      <c r="L1411" s="46"/>
      <c r="M1411" s="46"/>
      <c r="N1411" s="46"/>
      <c r="O1411" s="46"/>
      <c r="P1411" s="46"/>
      <c r="Q1411" s="46"/>
      <c r="R1411" s="46"/>
      <c r="S1411" s="46"/>
      <c r="T1411" s="46"/>
      <c r="U1411" s="46"/>
      <c r="V1411" s="46"/>
      <c r="W1411" s="46"/>
      <c r="X1411" s="46"/>
      <c r="Y1411" s="46"/>
      <c r="Z1411" s="46"/>
    </row>
    <row r="1412" ht="14.25" customHeight="1">
      <c r="A1412" s="57">
        <v>4.3231507E7</v>
      </c>
      <c r="B1412" s="58" t="str">
        <f t="array" ref="B1412">IFERROR(INDEX(UNSPSCDes,MATCH(INDIRECT(ADDRESS(ROW(),COLUMN()-1,4)),UNSPSCCode,0)),"")</f>
        <v>Software de manejo de proyectos</v>
      </c>
      <c r="C1412" s="59" t="s">
        <v>248</v>
      </c>
      <c r="D1412" s="60">
        <v>1.08</v>
      </c>
      <c r="E1412" s="61">
        <v>28000.0</v>
      </c>
      <c r="F1412" s="62">
        <f t="shared" si="78"/>
        <v>30240</v>
      </c>
      <c r="G1412" s="46"/>
      <c r="H1412" s="46"/>
      <c r="I1412" s="46"/>
      <c r="J1412" s="46"/>
      <c r="K1412" s="46"/>
      <c r="L1412" s="46"/>
      <c r="M1412" s="46"/>
      <c r="N1412" s="46"/>
      <c r="O1412" s="46"/>
      <c r="P1412" s="46"/>
      <c r="Q1412" s="46"/>
      <c r="R1412" s="46"/>
      <c r="S1412" s="46"/>
      <c r="T1412" s="46"/>
      <c r="U1412" s="46"/>
      <c r="V1412" s="46"/>
      <c r="W1412" s="46"/>
      <c r="X1412" s="46"/>
      <c r="Y1412" s="46"/>
      <c r="Z1412" s="46"/>
    </row>
    <row r="1413" ht="14.25" customHeight="1">
      <c r="A1413" s="57">
        <v>4.3231503E7</v>
      </c>
      <c r="B1413" s="58" t="str">
        <f t="array" ref="B1413">IFERROR(INDEX(UNSPSCDes,MATCH(INDIRECT(ADDRESS(ROW(),COLUMN()-1,4)),UNSPSCCode,0)),"")</f>
        <v>Software de adquisiciones</v>
      </c>
      <c r="C1413" s="59" t="s">
        <v>248</v>
      </c>
      <c r="D1413" s="60">
        <v>0.92</v>
      </c>
      <c r="E1413" s="61">
        <v>32000.0</v>
      </c>
      <c r="F1413" s="62">
        <f t="shared" si="78"/>
        <v>29440</v>
      </c>
      <c r="G1413" s="46"/>
      <c r="H1413" s="46"/>
      <c r="I1413" s="46"/>
      <c r="J1413" s="46"/>
      <c r="K1413" s="46"/>
      <c r="L1413" s="46"/>
      <c r="M1413" s="46"/>
      <c r="N1413" s="46"/>
      <c r="O1413" s="46"/>
      <c r="P1413" s="46"/>
      <c r="Q1413" s="46"/>
      <c r="R1413" s="46"/>
      <c r="S1413" s="46"/>
      <c r="T1413" s="46"/>
      <c r="U1413" s="46"/>
      <c r="V1413" s="46"/>
      <c r="W1413" s="46"/>
      <c r="X1413" s="46"/>
      <c r="Y1413" s="46"/>
      <c r="Z1413" s="46"/>
    </row>
    <row r="1414" ht="14.25" customHeight="1">
      <c r="A1414" s="57">
        <v>4.3231512E7</v>
      </c>
      <c r="B1414" s="58" t="str">
        <f t="array" ref="B1414">IFERROR(INDEX(UNSPSCDes,MATCH(INDIRECT(ADDRESS(ROW(),COLUMN()-1,4)),UNSPSCCode,0)),"")</f>
        <v>Software de manejo de licencias</v>
      </c>
      <c r="C1414" s="59" t="s">
        <v>248</v>
      </c>
      <c r="D1414" s="60">
        <v>1.34</v>
      </c>
      <c r="E1414" s="61">
        <v>22000.0</v>
      </c>
      <c r="F1414" s="62">
        <f t="shared" si="78"/>
        <v>29480</v>
      </c>
      <c r="G1414" s="46"/>
      <c r="H1414" s="46"/>
      <c r="I1414" s="46"/>
      <c r="J1414" s="46"/>
      <c r="K1414" s="46"/>
      <c r="L1414" s="46"/>
      <c r="M1414" s="46"/>
      <c r="N1414" s="46"/>
      <c r="O1414" s="46"/>
      <c r="P1414" s="46"/>
      <c r="Q1414" s="46"/>
      <c r="R1414" s="46"/>
      <c r="S1414" s="46"/>
      <c r="T1414" s="46"/>
      <c r="U1414" s="46"/>
      <c r="V1414" s="46"/>
      <c r="W1414" s="46"/>
      <c r="X1414" s="46"/>
      <c r="Y1414" s="46"/>
      <c r="Z1414" s="46"/>
    </row>
    <row r="1415" ht="14.25" customHeight="1">
      <c r="A1415" s="57">
        <v>4.3231501E7</v>
      </c>
      <c r="B1415" s="58" t="str">
        <f t="array" ref="B1415">IFERROR(INDEX(UNSPSCDes,MATCH(INDIRECT(ADDRESS(ROW(),COLUMN()-1,4)),UNSPSCCode,0)),"")</f>
        <v>Software de mesa de ayuda o centro de llamadas (call center)</v>
      </c>
      <c r="C1415" s="59" t="s">
        <v>248</v>
      </c>
      <c r="D1415" s="60">
        <v>1.09</v>
      </c>
      <c r="E1415" s="61">
        <v>27000.0</v>
      </c>
      <c r="F1415" s="62">
        <f t="shared" si="78"/>
        <v>29430</v>
      </c>
      <c r="G1415" s="46"/>
      <c r="H1415" s="46"/>
      <c r="I1415" s="46"/>
      <c r="J1415" s="46"/>
      <c r="K1415" s="46"/>
      <c r="L1415" s="46"/>
      <c r="M1415" s="46"/>
      <c r="N1415" s="46"/>
      <c r="O1415" s="46"/>
      <c r="P1415" s="46"/>
      <c r="Q1415" s="46"/>
      <c r="R1415" s="46"/>
      <c r="S1415" s="46"/>
      <c r="T1415" s="46"/>
      <c r="U1415" s="46"/>
      <c r="V1415" s="46"/>
      <c r="W1415" s="46"/>
      <c r="X1415" s="46"/>
      <c r="Y1415" s="46"/>
      <c r="Z1415" s="46"/>
    </row>
    <row r="1416" ht="14.25" customHeight="1">
      <c r="A1416" s="57">
        <v>4.3231505E7</v>
      </c>
      <c r="B1416" s="58" t="str">
        <f t="array" ref="B1416">IFERROR(INDEX(UNSPSCDes,MATCH(INDIRECT(ADDRESS(ROW(),COLUMN()-1,4)),UNSPSCCode,0)),"")</f>
        <v>Software de recursos humanos.</v>
      </c>
      <c r="C1416" s="59" t="s">
        <v>248</v>
      </c>
      <c r="D1416" s="60">
        <v>1.11</v>
      </c>
      <c r="E1416" s="61">
        <v>26000.0</v>
      </c>
      <c r="F1416" s="62">
        <f t="shared" si="78"/>
        <v>28860</v>
      </c>
      <c r="G1416" s="46"/>
      <c r="H1416" s="46"/>
      <c r="I1416" s="46"/>
      <c r="J1416" s="46"/>
      <c r="K1416" s="46"/>
      <c r="L1416" s="46"/>
      <c r="M1416" s="46"/>
      <c r="N1416" s="46"/>
      <c r="O1416" s="46"/>
      <c r="P1416" s="46"/>
      <c r="Q1416" s="46"/>
      <c r="R1416" s="46"/>
      <c r="S1416" s="46"/>
      <c r="T1416" s="46"/>
      <c r="U1416" s="46"/>
      <c r="V1416" s="46"/>
      <c r="W1416" s="46"/>
      <c r="X1416" s="46"/>
      <c r="Y1416" s="46"/>
      <c r="Z1416" s="46"/>
    </row>
    <row r="1417" ht="14.25" customHeight="1">
      <c r="A1417" s="57"/>
      <c r="B1417" s="58"/>
      <c r="C1417" s="59"/>
      <c r="D1417" s="60"/>
      <c r="E1417" s="61" t="s">
        <v>84</v>
      </c>
      <c r="F1417" s="62">
        <f>SUM(F1409:F1416)</f>
        <v>235000</v>
      </c>
      <c r="G1417" s="46"/>
      <c r="H1417" s="46" t="str">
        <f>C1402</f>
        <v>Bienes</v>
      </c>
      <c r="I1417" s="46" t="str">
        <f>E1402</f>
        <v>No</v>
      </c>
      <c r="J1417" s="46" t="str">
        <f>D1402</f>
        <v>Compras Menores</v>
      </c>
      <c r="K1417" s="46"/>
      <c r="L1417" s="46"/>
      <c r="M1417" s="46"/>
      <c r="N1417" s="46"/>
      <c r="O1417" s="46"/>
      <c r="P1417" s="46"/>
      <c r="Q1417" s="46"/>
      <c r="R1417" s="46"/>
      <c r="S1417" s="46"/>
      <c r="T1417" s="46"/>
      <c r="U1417" s="46"/>
      <c r="V1417" s="46"/>
      <c r="W1417" s="46"/>
      <c r="X1417" s="46"/>
      <c r="Y1417" s="46"/>
      <c r="Z1417" s="46"/>
    </row>
    <row r="1418" ht="14.25" customHeight="1">
      <c r="A1418" s="46"/>
      <c r="B1418" s="46"/>
      <c r="C1418" s="46"/>
      <c r="D1418" s="46"/>
      <c r="E1418" s="46"/>
      <c r="F1418" s="46"/>
      <c r="G1418" s="46"/>
      <c r="H1418" s="46"/>
      <c r="I1418" s="46"/>
      <c r="J1418" s="46"/>
      <c r="K1418" s="46"/>
      <c r="L1418" s="46"/>
      <c r="M1418" s="46"/>
      <c r="N1418" s="46"/>
      <c r="O1418" s="46"/>
      <c r="P1418" s="46"/>
      <c r="Q1418" s="46"/>
      <c r="R1418" s="46"/>
      <c r="S1418" s="46"/>
      <c r="T1418" s="46"/>
      <c r="U1418" s="46"/>
      <c r="V1418" s="46"/>
      <c r="W1418" s="46"/>
      <c r="X1418" s="46"/>
      <c r="Y1418" s="46"/>
      <c r="Z1418" s="46"/>
    </row>
    <row r="1419" ht="14.25" customHeight="1">
      <c r="A1419" s="47" t="s">
        <v>50</v>
      </c>
      <c r="B1419" s="47" t="s">
        <v>51</v>
      </c>
      <c r="C1419" s="47" t="s">
        <v>52</v>
      </c>
      <c r="D1419" s="47" t="s">
        <v>53</v>
      </c>
      <c r="E1419" s="47" t="s">
        <v>54</v>
      </c>
      <c r="F1419" s="47" t="s">
        <v>55</v>
      </c>
      <c r="G1419" s="46"/>
      <c r="H1419" s="46"/>
      <c r="I1419" s="46"/>
      <c r="J1419" s="46"/>
      <c r="K1419" s="46"/>
      <c r="L1419" s="46"/>
      <c r="M1419" s="46"/>
      <c r="N1419" s="46"/>
      <c r="O1419" s="46"/>
      <c r="P1419" s="46"/>
      <c r="Q1419" s="46"/>
      <c r="R1419" s="46"/>
      <c r="S1419" s="46"/>
      <c r="T1419" s="46"/>
      <c r="U1419" s="46"/>
      <c r="V1419" s="46"/>
      <c r="W1419" s="46"/>
      <c r="X1419" s="46"/>
      <c r="Y1419" s="46"/>
      <c r="Z1419" s="46"/>
    </row>
    <row r="1420" ht="14.25" customHeight="1">
      <c r="A1420" s="48" t="s">
        <v>251</v>
      </c>
      <c r="B1420" s="48" t="s">
        <v>252</v>
      </c>
      <c r="C1420" s="48" t="s">
        <v>58</v>
      </c>
      <c r="D1420" s="48" t="s">
        <v>59</v>
      </c>
      <c r="E1420" s="48" t="s">
        <v>60</v>
      </c>
      <c r="F1420" s="49"/>
      <c r="G1420" s="46"/>
      <c r="H1420" s="46"/>
      <c r="I1420" s="46"/>
      <c r="J1420" s="46"/>
      <c r="K1420" s="46"/>
      <c r="L1420" s="46"/>
      <c r="M1420" s="46"/>
      <c r="N1420" s="46"/>
      <c r="O1420" s="46"/>
      <c r="P1420" s="46"/>
      <c r="Q1420" s="46"/>
      <c r="R1420" s="46"/>
      <c r="S1420" s="46"/>
      <c r="T1420" s="46"/>
      <c r="U1420" s="46"/>
      <c r="V1420" s="46"/>
      <c r="W1420" s="46"/>
      <c r="X1420" s="46"/>
      <c r="Y1420" s="46"/>
      <c r="Z1420" s="46"/>
    </row>
    <row r="1421" ht="14.25" customHeight="1">
      <c r="A1421" s="50" t="s">
        <v>61</v>
      </c>
      <c r="B1421" s="51" t="s">
        <v>62</v>
      </c>
      <c r="C1421" s="52">
        <v>46213.0</v>
      </c>
      <c r="D1421" s="50" t="s">
        <v>63</v>
      </c>
      <c r="E1421" s="51" t="s">
        <v>64</v>
      </c>
      <c r="F1421" s="53" t="s">
        <v>65</v>
      </c>
      <c r="G1421" s="46"/>
      <c r="H1421" s="46"/>
      <c r="I1421" s="46"/>
      <c r="J1421" s="46"/>
      <c r="K1421" s="46"/>
      <c r="L1421" s="46"/>
      <c r="M1421" s="46"/>
      <c r="N1421" s="46"/>
      <c r="O1421" s="46"/>
      <c r="P1421" s="46"/>
      <c r="Q1421" s="46"/>
      <c r="R1421" s="46"/>
      <c r="S1421" s="46"/>
      <c r="T1421" s="46"/>
      <c r="U1421" s="46"/>
      <c r="V1421" s="46"/>
      <c r="W1421" s="46"/>
      <c r="X1421" s="46"/>
      <c r="Y1421" s="46"/>
      <c r="Z1421" s="46"/>
    </row>
    <row r="1422" ht="14.25" customHeight="1">
      <c r="A1422" s="54"/>
      <c r="B1422" s="51" t="s">
        <v>66</v>
      </c>
      <c r="C1422" s="49">
        <f>IF(C1421="","",IF(AND(MONTH(C1421)&gt;=1,MONTH(C1421)&lt;=3),1,IF(AND(MONTH(C1421)&gt;=4,MONTH(C1421)&lt;=6),2,IF(AND(MONTH(C1421)&gt;=7,MONTH(C1421)&lt;=9),3,4))))</f>
        <v>3</v>
      </c>
      <c r="D1422" s="54"/>
      <c r="E1422" s="51" t="s">
        <v>67</v>
      </c>
      <c r="F1422" s="53" t="s">
        <v>68</v>
      </c>
      <c r="G1422" s="46"/>
      <c r="H1422" s="46"/>
      <c r="I1422" s="46"/>
      <c r="J1422" s="46"/>
      <c r="K1422" s="46"/>
      <c r="L1422" s="46"/>
      <c r="M1422" s="46"/>
      <c r="N1422" s="46"/>
      <c r="O1422" s="46"/>
      <c r="P1422" s="46"/>
      <c r="Q1422" s="46"/>
      <c r="R1422" s="46"/>
      <c r="S1422" s="46"/>
      <c r="T1422" s="46"/>
      <c r="U1422" s="46"/>
      <c r="V1422" s="46"/>
      <c r="W1422" s="46"/>
      <c r="X1422" s="46"/>
      <c r="Y1422" s="46"/>
      <c r="Z1422" s="46"/>
    </row>
    <row r="1423" ht="14.25" customHeight="1">
      <c r="A1423" s="54"/>
      <c r="B1423" s="51" t="s">
        <v>69</v>
      </c>
      <c r="C1423" s="52">
        <v>46223.0</v>
      </c>
      <c r="D1423" s="54"/>
      <c r="E1423" s="51" t="s">
        <v>70</v>
      </c>
      <c r="F1423" s="53" t="s">
        <v>71</v>
      </c>
      <c r="G1423" s="46"/>
      <c r="H1423" s="46"/>
      <c r="I1423" s="46"/>
      <c r="J1423" s="46"/>
      <c r="K1423" s="46"/>
      <c r="L1423" s="46"/>
      <c r="M1423" s="46"/>
      <c r="N1423" s="46"/>
      <c r="O1423" s="46"/>
      <c r="P1423" s="46"/>
      <c r="Q1423" s="46"/>
      <c r="R1423" s="46"/>
      <c r="S1423" s="46"/>
      <c r="T1423" s="46"/>
      <c r="U1423" s="46"/>
      <c r="V1423" s="46"/>
      <c r="W1423" s="46"/>
      <c r="X1423" s="46"/>
      <c r="Y1423" s="46"/>
      <c r="Z1423" s="46"/>
    </row>
    <row r="1424" ht="14.25" customHeight="1">
      <c r="A1424" s="55"/>
      <c r="B1424" s="51" t="s">
        <v>66</v>
      </c>
      <c r="C1424" s="49">
        <f>IF(C1423="","",IF(AND(MONTH(C1423)&gt;=1,MONTH(C1423)&lt;=3),1,IF(AND(MONTH(C1423)&gt;=4,MONTH(C1423)&lt;=6),2,IF(AND(MONTH(C1423)&gt;=7,MONTH(C1423)&lt;=9),3,4))))</f>
        <v>3</v>
      </c>
      <c r="D1424" s="55"/>
      <c r="E1424" s="51" t="s">
        <v>72</v>
      </c>
      <c r="F1424" s="53" t="s">
        <v>73</v>
      </c>
      <c r="G1424" s="46"/>
      <c r="H1424" s="46"/>
      <c r="I1424" s="46"/>
      <c r="J1424" s="46"/>
      <c r="K1424" s="46"/>
      <c r="L1424" s="46"/>
      <c r="M1424" s="46"/>
      <c r="N1424" s="46"/>
      <c r="O1424" s="46"/>
      <c r="P1424" s="46"/>
      <c r="Q1424" s="46"/>
      <c r="R1424" s="46"/>
      <c r="S1424" s="46"/>
      <c r="T1424" s="46"/>
      <c r="U1424" s="46"/>
      <c r="V1424" s="46"/>
      <c r="W1424" s="46"/>
      <c r="X1424" s="46"/>
      <c r="Y1424" s="46"/>
      <c r="Z1424" s="46"/>
    </row>
    <row r="1425" ht="14.25" customHeight="1">
      <c r="A1425" s="46"/>
      <c r="B1425" s="46"/>
      <c r="C1425" s="46"/>
      <c r="D1425" s="46"/>
      <c r="E1425" s="46"/>
      <c r="F1425" s="46"/>
      <c r="G1425" s="46"/>
      <c r="H1425" s="46"/>
      <c r="I1425" s="46"/>
      <c r="J1425" s="46"/>
      <c r="K1425" s="46"/>
      <c r="L1425" s="46"/>
      <c r="M1425" s="46"/>
      <c r="N1425" s="46"/>
      <c r="O1425" s="46"/>
      <c r="P1425" s="46"/>
      <c r="Q1425" s="46"/>
      <c r="R1425" s="46"/>
      <c r="S1425" s="46"/>
      <c r="T1425" s="46"/>
      <c r="U1425" s="46"/>
      <c r="V1425" s="46"/>
      <c r="W1425" s="46"/>
      <c r="X1425" s="46"/>
      <c r="Y1425" s="46"/>
      <c r="Z1425" s="46"/>
    </row>
    <row r="1426" ht="14.25" customHeight="1">
      <c r="A1426" s="56" t="s">
        <v>74</v>
      </c>
      <c r="B1426" s="56" t="s">
        <v>75</v>
      </c>
      <c r="C1426" s="56" t="s">
        <v>76</v>
      </c>
      <c r="D1426" s="56" t="s">
        <v>77</v>
      </c>
      <c r="E1426" s="56" t="s">
        <v>78</v>
      </c>
      <c r="F1426" s="56" t="s">
        <v>79</v>
      </c>
      <c r="G1426" s="46"/>
      <c r="H1426" s="46"/>
      <c r="I1426" s="46"/>
      <c r="J1426" s="46"/>
      <c r="K1426" s="46"/>
      <c r="L1426" s="46"/>
      <c r="M1426" s="46"/>
      <c r="N1426" s="46"/>
      <c r="O1426" s="46"/>
      <c r="P1426" s="46"/>
      <c r="Q1426" s="46"/>
      <c r="R1426" s="46"/>
      <c r="S1426" s="46"/>
      <c r="T1426" s="46"/>
      <c r="U1426" s="46"/>
      <c r="V1426" s="46"/>
      <c r="W1426" s="46"/>
      <c r="X1426" s="46"/>
      <c r="Y1426" s="46"/>
      <c r="Z1426" s="46"/>
    </row>
    <row r="1427" ht="14.25" customHeight="1">
      <c r="A1427" s="57">
        <v>4.3231513E7</v>
      </c>
      <c r="B1427" s="58" t="str">
        <f t="array" ref="B1427">IFERROR(INDEX(UNSPSCDes,MATCH(INDIRECT(ADDRESS(ROW(),COLUMN()-1,4)),UNSPSCCode,0)),"")</f>
        <v>Software para oficinas</v>
      </c>
      <c r="C1427" s="59" t="s">
        <v>248</v>
      </c>
      <c r="D1427" s="60">
        <v>1.15</v>
      </c>
      <c r="E1427" s="61">
        <v>25000.0</v>
      </c>
      <c r="F1427" s="62">
        <f t="shared" ref="F1427:F1434" si="79">INDIRECT(ADDRESS(ROW(),COLUMN()-2,4))*INDIRECT(ADDRESS(ROW(),COLUMN()-1,4))</f>
        <v>28750</v>
      </c>
      <c r="G1427" s="46"/>
      <c r="H1427" s="46"/>
      <c r="I1427" s="46"/>
      <c r="J1427" s="46"/>
      <c r="K1427" s="46"/>
      <c r="L1427" s="46"/>
      <c r="M1427" s="46"/>
      <c r="N1427" s="46"/>
      <c r="O1427" s="46"/>
      <c r="P1427" s="46"/>
      <c r="Q1427" s="46"/>
      <c r="R1427" s="46"/>
      <c r="S1427" s="46"/>
      <c r="T1427" s="46"/>
      <c r="U1427" s="46"/>
      <c r="V1427" s="46"/>
      <c r="W1427" s="46"/>
      <c r="X1427" s="46"/>
      <c r="Y1427" s="46"/>
      <c r="Z1427" s="46"/>
    </row>
    <row r="1428" ht="14.25" customHeight="1">
      <c r="A1428" s="57">
        <v>4.3231601E7</v>
      </c>
      <c r="B1428" s="58" t="str">
        <f t="array" ref="B1428">IFERROR(INDEX(UNSPSCDes,MATCH(INDIRECT(ADDRESS(ROW(),COLUMN()-1,4)),UNSPSCCode,0)),"")</f>
        <v>Software de contabilidad</v>
      </c>
      <c r="C1428" s="59" t="s">
        <v>248</v>
      </c>
      <c r="D1428" s="60">
        <v>0.84</v>
      </c>
      <c r="E1428" s="61">
        <v>35000.0</v>
      </c>
      <c r="F1428" s="62">
        <f t="shared" si="79"/>
        <v>29400</v>
      </c>
      <c r="G1428" s="46"/>
      <c r="H1428" s="46"/>
      <c r="I1428" s="46"/>
      <c r="J1428" s="46"/>
      <c r="K1428" s="46"/>
      <c r="L1428" s="46"/>
      <c r="M1428" s="46"/>
      <c r="N1428" s="46"/>
      <c r="O1428" s="46"/>
      <c r="P1428" s="46"/>
      <c r="Q1428" s="46"/>
      <c r="R1428" s="46"/>
      <c r="S1428" s="46"/>
      <c r="T1428" s="46"/>
      <c r="U1428" s="46"/>
      <c r="V1428" s="46"/>
      <c r="W1428" s="46"/>
      <c r="X1428" s="46"/>
      <c r="Y1428" s="46"/>
      <c r="Z1428" s="46"/>
    </row>
    <row r="1429" ht="14.25" customHeight="1">
      <c r="A1429" s="57">
        <v>4.3231508E7</v>
      </c>
      <c r="B1429" s="58" t="str">
        <f t="array" ref="B1429">IFERROR(INDEX(UNSPSCDes,MATCH(INDIRECT(ADDRESS(ROW(),COLUMN()-1,4)),UNSPSCCode,0)),"")</f>
        <v>Software de manejo de inventarios</v>
      </c>
      <c r="C1429" s="59" t="s">
        <v>248</v>
      </c>
      <c r="D1429" s="60">
        <v>0.98</v>
      </c>
      <c r="E1429" s="61">
        <v>30000.0</v>
      </c>
      <c r="F1429" s="62">
        <f t="shared" si="79"/>
        <v>29400</v>
      </c>
      <c r="G1429" s="46"/>
      <c r="H1429" s="46"/>
      <c r="I1429" s="46"/>
      <c r="J1429" s="46"/>
      <c r="K1429" s="46"/>
      <c r="L1429" s="46"/>
      <c r="M1429" s="46"/>
      <c r="N1429" s="46"/>
      <c r="O1429" s="46"/>
      <c r="P1429" s="46"/>
      <c r="Q1429" s="46"/>
      <c r="R1429" s="46"/>
      <c r="S1429" s="46"/>
      <c r="T1429" s="46"/>
      <c r="U1429" s="46"/>
      <c r="V1429" s="46"/>
      <c r="W1429" s="46"/>
      <c r="X1429" s="46"/>
      <c r="Y1429" s="46"/>
      <c r="Z1429" s="46"/>
    </row>
    <row r="1430" ht="14.25" customHeight="1">
      <c r="A1430" s="57">
        <v>4.3231507E7</v>
      </c>
      <c r="B1430" s="58" t="str">
        <f t="array" ref="B1430">IFERROR(INDEX(UNSPSCDes,MATCH(INDIRECT(ADDRESS(ROW(),COLUMN()-1,4)),UNSPSCCode,0)),"")</f>
        <v>Software de manejo de proyectos</v>
      </c>
      <c r="C1430" s="59" t="s">
        <v>248</v>
      </c>
      <c r="D1430" s="60">
        <v>1.08</v>
      </c>
      <c r="E1430" s="61">
        <v>28000.0</v>
      </c>
      <c r="F1430" s="62">
        <f t="shared" si="79"/>
        <v>30240</v>
      </c>
      <c r="G1430" s="46"/>
      <c r="H1430" s="46"/>
      <c r="I1430" s="46"/>
      <c r="J1430" s="46"/>
      <c r="K1430" s="46"/>
      <c r="L1430" s="46"/>
      <c r="M1430" s="46"/>
      <c r="N1430" s="46"/>
      <c r="O1430" s="46"/>
      <c r="P1430" s="46"/>
      <c r="Q1430" s="46"/>
      <c r="R1430" s="46"/>
      <c r="S1430" s="46"/>
      <c r="T1430" s="46"/>
      <c r="U1430" s="46"/>
      <c r="V1430" s="46"/>
      <c r="W1430" s="46"/>
      <c r="X1430" s="46"/>
      <c r="Y1430" s="46"/>
      <c r="Z1430" s="46"/>
    </row>
    <row r="1431" ht="14.25" customHeight="1">
      <c r="A1431" s="57">
        <v>4.3231503E7</v>
      </c>
      <c r="B1431" s="58" t="str">
        <f t="array" ref="B1431">IFERROR(INDEX(UNSPSCDes,MATCH(INDIRECT(ADDRESS(ROW(),COLUMN()-1,4)),UNSPSCCode,0)),"")</f>
        <v>Software de adquisiciones</v>
      </c>
      <c r="C1431" s="59" t="s">
        <v>248</v>
      </c>
      <c r="D1431" s="60">
        <v>0.92</v>
      </c>
      <c r="E1431" s="61">
        <v>32000.0</v>
      </c>
      <c r="F1431" s="62">
        <f t="shared" si="79"/>
        <v>29440</v>
      </c>
      <c r="G1431" s="46"/>
      <c r="H1431" s="46"/>
      <c r="I1431" s="46"/>
      <c r="J1431" s="46"/>
      <c r="K1431" s="46"/>
      <c r="L1431" s="46"/>
      <c r="M1431" s="46"/>
      <c r="N1431" s="46"/>
      <c r="O1431" s="46"/>
      <c r="P1431" s="46"/>
      <c r="Q1431" s="46"/>
      <c r="R1431" s="46"/>
      <c r="S1431" s="46"/>
      <c r="T1431" s="46"/>
      <c r="U1431" s="46"/>
      <c r="V1431" s="46"/>
      <c r="W1431" s="46"/>
      <c r="X1431" s="46"/>
      <c r="Y1431" s="46"/>
      <c r="Z1431" s="46"/>
    </row>
    <row r="1432" ht="14.25" customHeight="1">
      <c r="A1432" s="57">
        <v>4.3231512E7</v>
      </c>
      <c r="B1432" s="58" t="str">
        <f t="array" ref="B1432">IFERROR(INDEX(UNSPSCDes,MATCH(INDIRECT(ADDRESS(ROW(),COLUMN()-1,4)),UNSPSCCode,0)),"")</f>
        <v>Software de manejo de licencias</v>
      </c>
      <c r="C1432" s="59" t="s">
        <v>248</v>
      </c>
      <c r="D1432" s="60">
        <v>1.34</v>
      </c>
      <c r="E1432" s="61">
        <v>22000.0</v>
      </c>
      <c r="F1432" s="62">
        <f t="shared" si="79"/>
        <v>29480</v>
      </c>
      <c r="G1432" s="46"/>
      <c r="H1432" s="46"/>
      <c r="I1432" s="46"/>
      <c r="J1432" s="46"/>
      <c r="K1432" s="46"/>
      <c r="L1432" s="46"/>
      <c r="M1432" s="46"/>
      <c r="N1432" s="46"/>
      <c r="O1432" s="46"/>
      <c r="P1432" s="46"/>
      <c r="Q1432" s="46"/>
      <c r="R1432" s="46"/>
      <c r="S1432" s="46"/>
      <c r="T1432" s="46"/>
      <c r="U1432" s="46"/>
      <c r="V1432" s="46"/>
      <c r="W1432" s="46"/>
      <c r="X1432" s="46"/>
      <c r="Y1432" s="46"/>
      <c r="Z1432" s="46"/>
    </row>
    <row r="1433" ht="14.25" customHeight="1">
      <c r="A1433" s="57">
        <v>4.3231501E7</v>
      </c>
      <c r="B1433" s="58" t="str">
        <f t="array" ref="B1433">IFERROR(INDEX(UNSPSCDes,MATCH(INDIRECT(ADDRESS(ROW(),COLUMN()-1,4)),UNSPSCCode,0)),"")</f>
        <v>Software de mesa de ayuda o centro de llamadas (call center)</v>
      </c>
      <c r="C1433" s="59" t="s">
        <v>248</v>
      </c>
      <c r="D1433" s="60">
        <v>1.09</v>
      </c>
      <c r="E1433" s="61">
        <v>27000.0</v>
      </c>
      <c r="F1433" s="62">
        <f t="shared" si="79"/>
        <v>29430</v>
      </c>
      <c r="G1433" s="46"/>
      <c r="H1433" s="46"/>
      <c r="I1433" s="46"/>
      <c r="J1433" s="46"/>
      <c r="K1433" s="46"/>
      <c r="L1433" s="46"/>
      <c r="M1433" s="46"/>
      <c r="N1433" s="46"/>
      <c r="O1433" s="46"/>
      <c r="P1433" s="46"/>
      <c r="Q1433" s="46"/>
      <c r="R1433" s="46"/>
      <c r="S1433" s="46"/>
      <c r="T1433" s="46"/>
      <c r="U1433" s="46"/>
      <c r="V1433" s="46"/>
      <c r="W1433" s="46"/>
      <c r="X1433" s="46"/>
      <c r="Y1433" s="46"/>
      <c r="Z1433" s="46"/>
    </row>
    <row r="1434" ht="14.25" customHeight="1">
      <c r="A1434" s="57">
        <v>4.3231505E7</v>
      </c>
      <c r="B1434" s="58" t="str">
        <f t="array" ref="B1434">IFERROR(INDEX(UNSPSCDes,MATCH(INDIRECT(ADDRESS(ROW(),COLUMN()-1,4)),UNSPSCCode,0)),"")</f>
        <v>Software de recursos humanos.</v>
      </c>
      <c r="C1434" s="59" t="s">
        <v>248</v>
      </c>
      <c r="D1434" s="60">
        <v>1.11</v>
      </c>
      <c r="E1434" s="61">
        <v>26000.0</v>
      </c>
      <c r="F1434" s="62">
        <f t="shared" si="79"/>
        <v>28860</v>
      </c>
      <c r="G1434" s="46"/>
      <c r="H1434" s="46"/>
      <c r="I1434" s="46"/>
      <c r="J1434" s="46"/>
      <c r="K1434" s="46"/>
      <c r="L1434" s="46"/>
      <c r="M1434" s="46"/>
      <c r="N1434" s="46"/>
      <c r="O1434" s="46"/>
      <c r="P1434" s="46"/>
      <c r="Q1434" s="46"/>
      <c r="R1434" s="46"/>
      <c r="S1434" s="46"/>
      <c r="T1434" s="46"/>
      <c r="U1434" s="46"/>
      <c r="V1434" s="46"/>
      <c r="W1434" s="46"/>
      <c r="X1434" s="46"/>
      <c r="Y1434" s="46"/>
      <c r="Z1434" s="46"/>
    </row>
    <row r="1435" ht="14.25" customHeight="1">
      <c r="A1435" s="57"/>
      <c r="B1435" s="58"/>
      <c r="C1435" s="59"/>
      <c r="D1435" s="60"/>
      <c r="E1435" s="61" t="s">
        <v>84</v>
      </c>
      <c r="F1435" s="62">
        <f>SUM(F1427:F1434)</f>
        <v>235000</v>
      </c>
      <c r="G1435" s="46"/>
      <c r="H1435" s="46" t="str">
        <f>C1420</f>
        <v>Bienes</v>
      </c>
      <c r="I1435" s="46" t="str">
        <f>E1420</f>
        <v>No</v>
      </c>
      <c r="J1435" s="46" t="str">
        <f>D1420</f>
        <v>Compras Menores</v>
      </c>
      <c r="K1435" s="46"/>
      <c r="L1435" s="46"/>
      <c r="M1435" s="46"/>
      <c r="N1435" s="46"/>
      <c r="O1435" s="46"/>
      <c r="P1435" s="46"/>
      <c r="Q1435" s="46"/>
      <c r="R1435" s="46"/>
      <c r="S1435" s="46"/>
      <c r="T1435" s="46"/>
      <c r="U1435" s="46"/>
      <c r="V1435" s="46"/>
      <c r="W1435" s="46"/>
      <c r="X1435" s="46"/>
      <c r="Y1435" s="46"/>
      <c r="Z1435" s="46"/>
    </row>
    <row r="1436" ht="14.25" customHeight="1">
      <c r="A1436" s="46"/>
      <c r="B1436" s="46"/>
      <c r="C1436" s="46"/>
      <c r="D1436" s="46"/>
      <c r="E1436" s="46"/>
      <c r="F1436" s="46"/>
      <c r="G1436" s="46"/>
      <c r="H1436" s="46"/>
      <c r="I1436" s="46"/>
      <c r="J1436" s="46"/>
      <c r="K1436" s="46"/>
      <c r="L1436" s="46"/>
      <c r="M1436" s="46"/>
      <c r="N1436" s="46"/>
      <c r="O1436" s="46"/>
      <c r="P1436" s="46"/>
      <c r="Q1436" s="46"/>
      <c r="R1436" s="46"/>
      <c r="S1436" s="46"/>
      <c r="T1436" s="46"/>
      <c r="U1436" s="46"/>
      <c r="V1436" s="46"/>
      <c r="W1436" s="46"/>
      <c r="X1436" s="46"/>
      <c r="Y1436" s="46"/>
      <c r="Z1436" s="46"/>
    </row>
    <row r="1437" ht="14.25" customHeight="1">
      <c r="A1437" s="47" t="s">
        <v>50</v>
      </c>
      <c r="B1437" s="47" t="s">
        <v>51</v>
      </c>
      <c r="C1437" s="47" t="s">
        <v>52</v>
      </c>
      <c r="D1437" s="47" t="s">
        <v>53</v>
      </c>
      <c r="E1437" s="47" t="s">
        <v>54</v>
      </c>
      <c r="F1437" s="47" t="s">
        <v>55</v>
      </c>
      <c r="G1437" s="46"/>
      <c r="H1437" s="46"/>
      <c r="I1437" s="46"/>
      <c r="J1437" s="46"/>
      <c r="K1437" s="46"/>
      <c r="L1437" s="46"/>
      <c r="M1437" s="46"/>
      <c r="N1437" s="46"/>
      <c r="O1437" s="46"/>
      <c r="P1437" s="46"/>
      <c r="Q1437" s="46"/>
      <c r="R1437" s="46"/>
      <c r="S1437" s="46"/>
      <c r="T1437" s="46"/>
      <c r="U1437" s="46"/>
      <c r="V1437" s="46"/>
      <c r="W1437" s="46"/>
      <c r="X1437" s="46"/>
      <c r="Y1437" s="46"/>
      <c r="Z1437" s="46"/>
    </row>
    <row r="1438" ht="14.25" customHeight="1">
      <c r="A1438" s="48" t="s">
        <v>253</v>
      </c>
      <c r="B1438" s="48" t="s">
        <v>254</v>
      </c>
      <c r="C1438" s="48" t="s">
        <v>58</v>
      </c>
      <c r="D1438" s="48" t="s">
        <v>59</v>
      </c>
      <c r="E1438" s="48" t="s">
        <v>60</v>
      </c>
      <c r="F1438" s="49"/>
      <c r="G1438" s="46"/>
      <c r="H1438" s="46"/>
      <c r="I1438" s="46"/>
      <c r="J1438" s="46"/>
      <c r="K1438" s="46"/>
      <c r="L1438" s="46"/>
      <c r="M1438" s="46"/>
      <c r="N1438" s="46"/>
      <c r="O1438" s="46"/>
      <c r="P1438" s="46"/>
      <c r="Q1438" s="46"/>
      <c r="R1438" s="46"/>
      <c r="S1438" s="46"/>
      <c r="T1438" s="46"/>
      <c r="U1438" s="46"/>
      <c r="V1438" s="46"/>
      <c r="W1438" s="46"/>
      <c r="X1438" s="46"/>
      <c r="Y1438" s="46"/>
      <c r="Z1438" s="46"/>
    </row>
    <row r="1439" ht="14.25" customHeight="1">
      <c r="A1439" s="50" t="s">
        <v>61</v>
      </c>
      <c r="B1439" s="51" t="s">
        <v>62</v>
      </c>
      <c r="C1439" s="52">
        <v>46305.0</v>
      </c>
      <c r="D1439" s="50" t="s">
        <v>63</v>
      </c>
      <c r="E1439" s="51" t="s">
        <v>64</v>
      </c>
      <c r="F1439" s="53" t="s">
        <v>65</v>
      </c>
      <c r="G1439" s="46"/>
      <c r="H1439" s="46"/>
      <c r="I1439" s="46"/>
      <c r="J1439" s="46"/>
      <c r="K1439" s="46"/>
      <c r="L1439" s="46"/>
      <c r="M1439" s="46"/>
      <c r="N1439" s="46"/>
      <c r="O1439" s="46"/>
      <c r="P1439" s="46"/>
      <c r="Q1439" s="46"/>
      <c r="R1439" s="46"/>
      <c r="S1439" s="46"/>
      <c r="T1439" s="46"/>
      <c r="U1439" s="46"/>
      <c r="V1439" s="46"/>
      <c r="W1439" s="46"/>
      <c r="X1439" s="46"/>
      <c r="Y1439" s="46"/>
      <c r="Z1439" s="46"/>
    </row>
    <row r="1440" ht="14.25" customHeight="1">
      <c r="A1440" s="54"/>
      <c r="B1440" s="51" t="s">
        <v>66</v>
      </c>
      <c r="C1440" s="49">
        <f>IF(C1439="","",IF(AND(MONTH(C1439)&gt;=1,MONTH(C1439)&lt;=3),1,IF(AND(MONTH(C1439)&gt;=4,MONTH(C1439)&lt;=6),2,IF(AND(MONTH(C1439)&gt;=7,MONTH(C1439)&lt;=9),3,4))))</f>
        <v>4</v>
      </c>
      <c r="D1440" s="54"/>
      <c r="E1440" s="51" t="s">
        <v>67</v>
      </c>
      <c r="F1440" s="53" t="s">
        <v>68</v>
      </c>
      <c r="G1440" s="46"/>
      <c r="H1440" s="46"/>
      <c r="I1440" s="46"/>
      <c r="J1440" s="46"/>
      <c r="K1440" s="46"/>
      <c r="L1440" s="46"/>
      <c r="M1440" s="46"/>
      <c r="N1440" s="46"/>
      <c r="O1440" s="46"/>
      <c r="P1440" s="46"/>
      <c r="Q1440" s="46"/>
      <c r="R1440" s="46"/>
      <c r="S1440" s="46"/>
      <c r="T1440" s="46"/>
      <c r="U1440" s="46"/>
      <c r="V1440" s="46"/>
      <c r="W1440" s="46"/>
      <c r="X1440" s="46"/>
      <c r="Y1440" s="46"/>
      <c r="Z1440" s="46"/>
    </row>
    <row r="1441" ht="14.25" customHeight="1">
      <c r="A1441" s="54"/>
      <c r="B1441" s="51" t="s">
        <v>69</v>
      </c>
      <c r="C1441" s="52">
        <v>46315.0</v>
      </c>
      <c r="D1441" s="54"/>
      <c r="E1441" s="51" t="s">
        <v>70</v>
      </c>
      <c r="F1441" s="53" t="s">
        <v>71</v>
      </c>
      <c r="G1441" s="46"/>
      <c r="H1441" s="46"/>
      <c r="I1441" s="46"/>
      <c r="J1441" s="46"/>
      <c r="K1441" s="46"/>
      <c r="L1441" s="46"/>
      <c r="M1441" s="46"/>
      <c r="N1441" s="46"/>
      <c r="O1441" s="46"/>
      <c r="P1441" s="46"/>
      <c r="Q1441" s="46"/>
      <c r="R1441" s="46"/>
      <c r="S1441" s="46"/>
      <c r="T1441" s="46"/>
      <c r="U1441" s="46"/>
      <c r="V1441" s="46"/>
      <c r="W1441" s="46"/>
      <c r="X1441" s="46"/>
      <c r="Y1441" s="46"/>
      <c r="Z1441" s="46"/>
    </row>
    <row r="1442" ht="14.25" customHeight="1">
      <c r="A1442" s="55"/>
      <c r="B1442" s="51" t="s">
        <v>66</v>
      </c>
      <c r="C1442" s="49">
        <f>IF(C1441="","",IF(AND(MONTH(C1441)&gt;=1,MONTH(C1441)&lt;=3),1,IF(AND(MONTH(C1441)&gt;=4,MONTH(C1441)&lt;=6),2,IF(AND(MONTH(C1441)&gt;=7,MONTH(C1441)&lt;=9),3,4))))</f>
        <v>4</v>
      </c>
      <c r="D1442" s="55"/>
      <c r="E1442" s="51" t="s">
        <v>72</v>
      </c>
      <c r="F1442" s="53" t="s">
        <v>73</v>
      </c>
      <c r="G1442" s="46"/>
      <c r="H1442" s="46"/>
      <c r="I1442" s="46"/>
      <c r="J1442" s="46"/>
      <c r="K1442" s="46"/>
      <c r="L1442" s="46"/>
      <c r="M1442" s="46"/>
      <c r="N1442" s="46"/>
      <c r="O1442" s="46"/>
      <c r="P1442" s="46"/>
      <c r="Q1442" s="46"/>
      <c r="R1442" s="46"/>
      <c r="S1442" s="46"/>
      <c r="T1442" s="46"/>
      <c r="U1442" s="46"/>
      <c r="V1442" s="46"/>
      <c r="W1442" s="46"/>
      <c r="X1442" s="46"/>
      <c r="Y1442" s="46"/>
      <c r="Z1442" s="46"/>
    </row>
    <row r="1443" ht="14.25" customHeight="1">
      <c r="A1443" s="46"/>
      <c r="B1443" s="46"/>
      <c r="C1443" s="46"/>
      <c r="D1443" s="46"/>
      <c r="E1443" s="46"/>
      <c r="F1443" s="46"/>
      <c r="G1443" s="46"/>
      <c r="H1443" s="46"/>
      <c r="I1443" s="46"/>
      <c r="J1443" s="46"/>
      <c r="K1443" s="46"/>
      <c r="L1443" s="46"/>
      <c r="M1443" s="46"/>
      <c r="N1443" s="46"/>
      <c r="O1443" s="46"/>
      <c r="P1443" s="46"/>
      <c r="Q1443" s="46"/>
      <c r="R1443" s="46"/>
      <c r="S1443" s="46"/>
      <c r="T1443" s="46"/>
      <c r="U1443" s="46"/>
      <c r="V1443" s="46"/>
      <c r="W1443" s="46"/>
      <c r="X1443" s="46"/>
      <c r="Y1443" s="46"/>
      <c r="Z1443" s="46"/>
    </row>
    <row r="1444" ht="14.25" customHeight="1">
      <c r="A1444" s="56" t="s">
        <v>74</v>
      </c>
      <c r="B1444" s="56" t="s">
        <v>75</v>
      </c>
      <c r="C1444" s="56" t="s">
        <v>76</v>
      </c>
      <c r="D1444" s="56" t="s">
        <v>77</v>
      </c>
      <c r="E1444" s="56" t="s">
        <v>78</v>
      </c>
      <c r="F1444" s="56" t="s">
        <v>79</v>
      </c>
      <c r="G1444" s="46"/>
      <c r="H1444" s="46"/>
      <c r="I1444" s="46"/>
      <c r="J1444" s="46"/>
      <c r="K1444" s="46"/>
      <c r="L1444" s="46"/>
      <c r="M1444" s="46"/>
      <c r="N1444" s="46"/>
      <c r="O1444" s="46"/>
      <c r="P1444" s="46"/>
      <c r="Q1444" s="46"/>
      <c r="R1444" s="46"/>
      <c r="S1444" s="46"/>
      <c r="T1444" s="46"/>
      <c r="U1444" s="46"/>
      <c r="V1444" s="46"/>
      <c r="W1444" s="46"/>
      <c r="X1444" s="46"/>
      <c r="Y1444" s="46"/>
      <c r="Z1444" s="46"/>
    </row>
    <row r="1445" ht="14.25" customHeight="1">
      <c r="A1445" s="57">
        <v>4.3231513E7</v>
      </c>
      <c r="B1445" s="58" t="str">
        <f t="array" ref="B1445">IFERROR(INDEX(UNSPSCDes,MATCH(INDIRECT(ADDRESS(ROW(),COLUMN()-1,4)),UNSPSCCode,0)),"")</f>
        <v>Software para oficinas</v>
      </c>
      <c r="C1445" s="59" t="s">
        <v>248</v>
      </c>
      <c r="D1445" s="60">
        <v>1.15</v>
      </c>
      <c r="E1445" s="61">
        <v>25000.0</v>
      </c>
      <c r="F1445" s="62">
        <f t="shared" ref="F1445:F1452" si="80">INDIRECT(ADDRESS(ROW(),COLUMN()-2,4))*INDIRECT(ADDRESS(ROW(),COLUMN()-1,4))</f>
        <v>28750</v>
      </c>
      <c r="G1445" s="46"/>
      <c r="H1445" s="46"/>
      <c r="I1445" s="46"/>
      <c r="J1445" s="46"/>
      <c r="K1445" s="46"/>
      <c r="L1445" s="46"/>
      <c r="M1445" s="46"/>
      <c r="N1445" s="46"/>
      <c r="O1445" s="46"/>
      <c r="P1445" s="46"/>
      <c r="Q1445" s="46"/>
      <c r="R1445" s="46"/>
      <c r="S1445" s="46"/>
      <c r="T1445" s="46"/>
      <c r="U1445" s="46"/>
      <c r="V1445" s="46"/>
      <c r="W1445" s="46"/>
      <c r="X1445" s="46"/>
      <c r="Y1445" s="46"/>
      <c r="Z1445" s="46"/>
    </row>
    <row r="1446" ht="14.25" customHeight="1">
      <c r="A1446" s="57">
        <v>4.3231601E7</v>
      </c>
      <c r="B1446" s="58" t="str">
        <f t="array" ref="B1446">IFERROR(INDEX(UNSPSCDes,MATCH(INDIRECT(ADDRESS(ROW(),COLUMN()-1,4)),UNSPSCCode,0)),"")</f>
        <v>Software de contabilidad</v>
      </c>
      <c r="C1446" s="59" t="s">
        <v>248</v>
      </c>
      <c r="D1446" s="60">
        <v>0.84</v>
      </c>
      <c r="E1446" s="61">
        <v>35000.0</v>
      </c>
      <c r="F1446" s="62">
        <f t="shared" si="80"/>
        <v>29400</v>
      </c>
      <c r="G1446" s="46"/>
      <c r="H1446" s="46"/>
      <c r="I1446" s="46"/>
      <c r="J1446" s="46"/>
      <c r="K1446" s="46"/>
      <c r="L1446" s="46"/>
      <c r="M1446" s="46"/>
      <c r="N1446" s="46"/>
      <c r="O1446" s="46"/>
      <c r="P1446" s="46"/>
      <c r="Q1446" s="46"/>
      <c r="R1446" s="46"/>
      <c r="S1446" s="46"/>
      <c r="T1446" s="46"/>
      <c r="U1446" s="46"/>
      <c r="V1446" s="46"/>
      <c r="W1446" s="46"/>
      <c r="X1446" s="46"/>
      <c r="Y1446" s="46"/>
      <c r="Z1446" s="46"/>
    </row>
    <row r="1447" ht="14.25" customHeight="1">
      <c r="A1447" s="57">
        <v>4.3231508E7</v>
      </c>
      <c r="B1447" s="58" t="str">
        <f t="array" ref="B1447">IFERROR(INDEX(UNSPSCDes,MATCH(INDIRECT(ADDRESS(ROW(),COLUMN()-1,4)),UNSPSCCode,0)),"")</f>
        <v>Software de manejo de inventarios</v>
      </c>
      <c r="C1447" s="59" t="s">
        <v>248</v>
      </c>
      <c r="D1447" s="60">
        <v>0.98</v>
      </c>
      <c r="E1447" s="61">
        <v>30000.0</v>
      </c>
      <c r="F1447" s="62">
        <f t="shared" si="80"/>
        <v>29400</v>
      </c>
      <c r="G1447" s="46"/>
      <c r="H1447" s="46"/>
      <c r="I1447" s="46"/>
      <c r="J1447" s="46"/>
      <c r="K1447" s="46"/>
      <c r="L1447" s="46"/>
      <c r="M1447" s="46"/>
      <c r="N1447" s="46"/>
      <c r="O1447" s="46"/>
      <c r="P1447" s="46"/>
      <c r="Q1447" s="46"/>
      <c r="R1447" s="46"/>
      <c r="S1447" s="46"/>
      <c r="T1447" s="46"/>
      <c r="U1447" s="46"/>
      <c r="V1447" s="46"/>
      <c r="W1447" s="46"/>
      <c r="X1447" s="46"/>
      <c r="Y1447" s="46"/>
      <c r="Z1447" s="46"/>
    </row>
    <row r="1448" ht="14.25" customHeight="1">
      <c r="A1448" s="57">
        <v>4.3231507E7</v>
      </c>
      <c r="B1448" s="58" t="str">
        <f t="array" ref="B1448">IFERROR(INDEX(UNSPSCDes,MATCH(INDIRECT(ADDRESS(ROW(),COLUMN()-1,4)),UNSPSCCode,0)),"")</f>
        <v>Software de manejo de proyectos</v>
      </c>
      <c r="C1448" s="59" t="s">
        <v>248</v>
      </c>
      <c r="D1448" s="60">
        <v>1.08</v>
      </c>
      <c r="E1448" s="61">
        <v>28000.0</v>
      </c>
      <c r="F1448" s="62">
        <f t="shared" si="80"/>
        <v>30240</v>
      </c>
      <c r="G1448" s="46"/>
      <c r="H1448" s="46"/>
      <c r="I1448" s="46"/>
      <c r="J1448" s="46"/>
      <c r="K1448" s="46"/>
      <c r="L1448" s="46"/>
      <c r="M1448" s="46"/>
      <c r="N1448" s="46"/>
      <c r="O1448" s="46"/>
      <c r="P1448" s="46"/>
      <c r="Q1448" s="46"/>
      <c r="R1448" s="46"/>
      <c r="S1448" s="46"/>
      <c r="T1448" s="46"/>
      <c r="U1448" s="46"/>
      <c r="V1448" s="46"/>
      <c r="W1448" s="46"/>
      <c r="X1448" s="46"/>
      <c r="Y1448" s="46"/>
      <c r="Z1448" s="46"/>
    </row>
    <row r="1449" ht="14.25" customHeight="1">
      <c r="A1449" s="57">
        <v>4.3231503E7</v>
      </c>
      <c r="B1449" s="58" t="str">
        <f t="array" ref="B1449">IFERROR(INDEX(UNSPSCDes,MATCH(INDIRECT(ADDRESS(ROW(),COLUMN()-1,4)),UNSPSCCode,0)),"")</f>
        <v>Software de adquisiciones</v>
      </c>
      <c r="C1449" s="59" t="s">
        <v>248</v>
      </c>
      <c r="D1449" s="60">
        <v>0.92</v>
      </c>
      <c r="E1449" s="61">
        <v>32000.0</v>
      </c>
      <c r="F1449" s="62">
        <f t="shared" si="80"/>
        <v>29440</v>
      </c>
      <c r="G1449" s="46"/>
      <c r="H1449" s="46"/>
      <c r="I1449" s="46"/>
      <c r="J1449" s="46"/>
      <c r="K1449" s="46"/>
      <c r="L1449" s="46"/>
      <c r="M1449" s="46"/>
      <c r="N1449" s="46"/>
      <c r="O1449" s="46"/>
      <c r="P1449" s="46"/>
      <c r="Q1449" s="46"/>
      <c r="R1449" s="46"/>
      <c r="S1449" s="46"/>
      <c r="T1449" s="46"/>
      <c r="U1449" s="46"/>
      <c r="V1449" s="46"/>
      <c r="W1449" s="46"/>
      <c r="X1449" s="46"/>
      <c r="Y1449" s="46"/>
      <c r="Z1449" s="46"/>
    </row>
    <row r="1450" ht="14.25" customHeight="1">
      <c r="A1450" s="57">
        <v>4.3231512E7</v>
      </c>
      <c r="B1450" s="58" t="str">
        <f t="array" ref="B1450">IFERROR(INDEX(UNSPSCDes,MATCH(INDIRECT(ADDRESS(ROW(),COLUMN()-1,4)),UNSPSCCode,0)),"")</f>
        <v>Software de manejo de licencias</v>
      </c>
      <c r="C1450" s="59" t="s">
        <v>248</v>
      </c>
      <c r="D1450" s="60">
        <v>1.34</v>
      </c>
      <c r="E1450" s="61">
        <v>22000.0</v>
      </c>
      <c r="F1450" s="62">
        <f t="shared" si="80"/>
        <v>29480</v>
      </c>
      <c r="G1450" s="46"/>
      <c r="H1450" s="46"/>
      <c r="I1450" s="46"/>
      <c r="J1450" s="46"/>
      <c r="K1450" s="46"/>
      <c r="L1450" s="46"/>
      <c r="M1450" s="46"/>
      <c r="N1450" s="46"/>
      <c r="O1450" s="46"/>
      <c r="P1450" s="46"/>
      <c r="Q1450" s="46"/>
      <c r="R1450" s="46"/>
      <c r="S1450" s="46"/>
      <c r="T1450" s="46"/>
      <c r="U1450" s="46"/>
      <c r="V1450" s="46"/>
      <c r="W1450" s="46"/>
      <c r="X1450" s="46"/>
      <c r="Y1450" s="46"/>
      <c r="Z1450" s="46"/>
    </row>
    <row r="1451" ht="14.25" customHeight="1">
      <c r="A1451" s="57">
        <v>4.3231501E7</v>
      </c>
      <c r="B1451" s="58" t="str">
        <f t="array" ref="B1451">IFERROR(INDEX(UNSPSCDes,MATCH(INDIRECT(ADDRESS(ROW(),COLUMN()-1,4)),UNSPSCCode,0)),"")</f>
        <v>Software de mesa de ayuda o centro de llamadas (call center)</v>
      </c>
      <c r="C1451" s="59" t="s">
        <v>248</v>
      </c>
      <c r="D1451" s="60">
        <v>1.09</v>
      </c>
      <c r="E1451" s="61">
        <v>27000.0</v>
      </c>
      <c r="F1451" s="62">
        <f t="shared" si="80"/>
        <v>29430</v>
      </c>
      <c r="G1451" s="46"/>
      <c r="H1451" s="46"/>
      <c r="I1451" s="46"/>
      <c r="J1451" s="46"/>
      <c r="K1451" s="46"/>
      <c r="L1451" s="46"/>
      <c r="M1451" s="46"/>
      <c r="N1451" s="46"/>
      <c r="O1451" s="46"/>
      <c r="P1451" s="46"/>
      <c r="Q1451" s="46"/>
      <c r="R1451" s="46"/>
      <c r="S1451" s="46"/>
      <c r="T1451" s="46"/>
      <c r="U1451" s="46"/>
      <c r="V1451" s="46"/>
      <c r="W1451" s="46"/>
      <c r="X1451" s="46"/>
      <c r="Y1451" s="46"/>
      <c r="Z1451" s="46"/>
    </row>
    <row r="1452" ht="14.25" customHeight="1">
      <c r="A1452" s="57">
        <v>4.3231505E7</v>
      </c>
      <c r="B1452" s="58" t="str">
        <f t="array" ref="B1452">IFERROR(INDEX(UNSPSCDes,MATCH(INDIRECT(ADDRESS(ROW(),COLUMN()-1,4)),UNSPSCCode,0)),"")</f>
        <v>Software de recursos humanos.</v>
      </c>
      <c r="C1452" s="59" t="s">
        <v>248</v>
      </c>
      <c r="D1452" s="60">
        <v>1.11</v>
      </c>
      <c r="E1452" s="61">
        <v>26000.0</v>
      </c>
      <c r="F1452" s="62">
        <f t="shared" si="80"/>
        <v>28860</v>
      </c>
      <c r="G1452" s="46"/>
      <c r="H1452" s="46"/>
      <c r="I1452" s="46"/>
      <c r="J1452" s="46"/>
      <c r="K1452" s="46"/>
      <c r="L1452" s="46"/>
      <c r="M1452" s="46"/>
      <c r="N1452" s="46"/>
      <c r="O1452" s="46"/>
      <c r="P1452" s="46"/>
      <c r="Q1452" s="46"/>
      <c r="R1452" s="46"/>
      <c r="S1452" s="46"/>
      <c r="T1452" s="46"/>
      <c r="U1452" s="46"/>
      <c r="V1452" s="46"/>
      <c r="W1452" s="46"/>
      <c r="X1452" s="46"/>
      <c r="Y1452" s="46"/>
      <c r="Z1452" s="46"/>
    </row>
    <row r="1453" ht="14.25" customHeight="1">
      <c r="A1453" s="57"/>
      <c r="B1453" s="58"/>
      <c r="C1453" s="59"/>
      <c r="D1453" s="60"/>
      <c r="E1453" s="61" t="s">
        <v>84</v>
      </c>
      <c r="F1453" s="62">
        <f>SUM(F1445:F1452)</f>
        <v>235000</v>
      </c>
      <c r="G1453" s="46"/>
      <c r="H1453" s="46" t="str">
        <f>C1438</f>
        <v>Bienes</v>
      </c>
      <c r="I1453" s="46" t="str">
        <f>E1438</f>
        <v>No</v>
      </c>
      <c r="J1453" s="46" t="str">
        <f>D1438</f>
        <v>Compras Menores</v>
      </c>
      <c r="K1453" s="46"/>
      <c r="L1453" s="46"/>
      <c r="M1453" s="46"/>
      <c r="N1453" s="46"/>
      <c r="O1453" s="46"/>
      <c r="P1453" s="46"/>
      <c r="Q1453" s="46"/>
      <c r="R1453" s="46"/>
      <c r="S1453" s="46"/>
      <c r="T1453" s="46"/>
      <c r="U1453" s="46"/>
      <c r="V1453" s="46"/>
      <c r="W1453" s="46"/>
      <c r="X1453" s="46"/>
      <c r="Y1453" s="46"/>
      <c r="Z1453" s="46"/>
    </row>
    <row r="1454" ht="14.25" customHeight="1">
      <c r="A1454" s="46"/>
      <c r="B1454" s="46"/>
      <c r="C1454" s="46"/>
      <c r="D1454" s="46"/>
      <c r="E1454" s="46"/>
      <c r="F1454" s="46"/>
      <c r="G1454" s="46"/>
      <c r="H1454" s="46"/>
      <c r="I1454" s="46"/>
      <c r="J1454" s="46"/>
      <c r="K1454" s="46"/>
      <c r="L1454" s="46"/>
      <c r="M1454" s="46"/>
      <c r="N1454" s="46"/>
      <c r="O1454" s="46"/>
      <c r="P1454" s="46"/>
      <c r="Q1454" s="46"/>
      <c r="R1454" s="46"/>
      <c r="S1454" s="46"/>
      <c r="T1454" s="46"/>
      <c r="U1454" s="46"/>
      <c r="V1454" s="46"/>
      <c r="W1454" s="46"/>
      <c r="X1454" s="46"/>
      <c r="Y1454" s="46"/>
      <c r="Z1454" s="46"/>
    </row>
    <row r="1455" ht="14.25" customHeight="1">
      <c r="A1455" s="47" t="s">
        <v>50</v>
      </c>
      <c r="B1455" s="47" t="s">
        <v>51</v>
      </c>
      <c r="C1455" s="47" t="s">
        <v>52</v>
      </c>
      <c r="D1455" s="47" t="s">
        <v>53</v>
      </c>
      <c r="E1455" s="47" t="s">
        <v>54</v>
      </c>
      <c r="F1455" s="47" t="s">
        <v>55</v>
      </c>
      <c r="G1455" s="46"/>
      <c r="H1455" s="46"/>
      <c r="I1455" s="46"/>
      <c r="J1455" s="46"/>
      <c r="K1455" s="46"/>
      <c r="L1455" s="46"/>
      <c r="M1455" s="46"/>
      <c r="N1455" s="46"/>
      <c r="O1455" s="46"/>
      <c r="P1455" s="46"/>
      <c r="Q1455" s="46"/>
      <c r="R1455" s="46"/>
      <c r="S1455" s="46"/>
      <c r="T1455" s="46"/>
      <c r="U1455" s="46"/>
      <c r="V1455" s="46"/>
      <c r="W1455" s="46"/>
      <c r="X1455" s="46"/>
      <c r="Y1455" s="46"/>
      <c r="Z1455" s="46"/>
    </row>
    <row r="1456" ht="14.25" customHeight="1">
      <c r="A1456" s="48" t="s">
        <v>255</v>
      </c>
      <c r="B1456" s="48" t="s">
        <v>256</v>
      </c>
      <c r="C1456" s="48" t="s">
        <v>257</v>
      </c>
      <c r="D1456" s="48" t="s">
        <v>59</v>
      </c>
      <c r="E1456" s="48" t="s">
        <v>60</v>
      </c>
      <c r="F1456" s="49"/>
      <c r="G1456" s="46"/>
      <c r="H1456" s="46"/>
      <c r="I1456" s="46"/>
      <c r="J1456" s="46"/>
      <c r="K1456" s="46"/>
      <c r="L1456" s="46"/>
      <c r="M1456" s="46"/>
      <c r="N1456" s="46"/>
      <c r="O1456" s="46"/>
      <c r="P1456" s="46"/>
      <c r="Q1456" s="46"/>
      <c r="R1456" s="46"/>
      <c r="S1456" s="46"/>
      <c r="T1456" s="46"/>
      <c r="U1456" s="46"/>
      <c r="V1456" s="46"/>
      <c r="W1456" s="46"/>
      <c r="X1456" s="46"/>
      <c r="Y1456" s="46"/>
      <c r="Z1456" s="46"/>
    </row>
    <row r="1457" ht="14.25" customHeight="1">
      <c r="A1457" s="50" t="s">
        <v>61</v>
      </c>
      <c r="B1457" s="51" t="s">
        <v>62</v>
      </c>
      <c r="C1457" s="52">
        <v>46063.0</v>
      </c>
      <c r="D1457" s="50" t="s">
        <v>63</v>
      </c>
      <c r="E1457" s="51" t="s">
        <v>64</v>
      </c>
      <c r="F1457" s="53" t="s">
        <v>65</v>
      </c>
      <c r="G1457" s="46"/>
      <c r="H1457" s="46"/>
      <c r="I1457" s="46"/>
      <c r="J1457" s="46"/>
      <c r="K1457" s="46"/>
      <c r="L1457" s="46"/>
      <c r="M1457" s="46"/>
      <c r="N1457" s="46"/>
      <c r="O1457" s="46"/>
      <c r="P1457" s="46"/>
      <c r="Q1457" s="46"/>
      <c r="R1457" s="46"/>
      <c r="S1457" s="46"/>
      <c r="T1457" s="46"/>
      <c r="U1457" s="46"/>
      <c r="V1457" s="46"/>
      <c r="W1457" s="46"/>
      <c r="X1457" s="46"/>
      <c r="Y1457" s="46"/>
      <c r="Z1457" s="46"/>
    </row>
    <row r="1458" ht="14.25" customHeight="1">
      <c r="A1458" s="54"/>
      <c r="B1458" s="51" t="s">
        <v>66</v>
      </c>
      <c r="C1458" s="49">
        <f>IF(C1457="","",IF(AND(MONTH(C1457)&gt;=1,MONTH(C1457)&lt;=3),1,IF(AND(MONTH(C1457)&gt;=4,MONTH(C1457)&lt;=6),2,IF(AND(MONTH(C1457)&gt;=7,MONTH(C1457)&lt;=9),3,4))))</f>
        <v>1</v>
      </c>
      <c r="D1458" s="54"/>
      <c r="E1458" s="51" t="s">
        <v>67</v>
      </c>
      <c r="F1458" s="53" t="s">
        <v>68</v>
      </c>
      <c r="G1458" s="46"/>
      <c r="H1458" s="46"/>
      <c r="I1458" s="46"/>
      <c r="J1458" s="46"/>
      <c r="K1458" s="46"/>
      <c r="L1458" s="46"/>
      <c r="M1458" s="46"/>
      <c r="N1458" s="46"/>
      <c r="O1458" s="46"/>
      <c r="P1458" s="46"/>
      <c r="Q1458" s="46"/>
      <c r="R1458" s="46"/>
      <c r="S1458" s="46"/>
      <c r="T1458" s="46"/>
      <c r="U1458" s="46"/>
      <c r="V1458" s="46"/>
      <c r="W1458" s="46"/>
      <c r="X1458" s="46"/>
      <c r="Y1458" s="46"/>
      <c r="Z1458" s="46"/>
    </row>
    <row r="1459" ht="14.25" customHeight="1">
      <c r="A1459" s="54"/>
      <c r="B1459" s="51" t="s">
        <v>69</v>
      </c>
      <c r="C1459" s="52">
        <v>46073.0</v>
      </c>
      <c r="D1459" s="54"/>
      <c r="E1459" s="51" t="s">
        <v>70</v>
      </c>
      <c r="F1459" s="53" t="s">
        <v>71</v>
      </c>
      <c r="G1459" s="46"/>
      <c r="H1459" s="46"/>
      <c r="I1459" s="46"/>
      <c r="J1459" s="46"/>
      <c r="K1459" s="46"/>
      <c r="L1459" s="46"/>
      <c r="M1459" s="46"/>
      <c r="N1459" s="46"/>
      <c r="O1459" s="46"/>
      <c r="P1459" s="46"/>
      <c r="Q1459" s="46"/>
      <c r="R1459" s="46"/>
      <c r="S1459" s="46"/>
      <c r="T1459" s="46"/>
      <c r="U1459" s="46"/>
      <c r="V1459" s="46"/>
      <c r="W1459" s="46"/>
      <c r="X1459" s="46"/>
      <c r="Y1459" s="46"/>
      <c r="Z1459" s="46"/>
    </row>
    <row r="1460" ht="14.25" customHeight="1">
      <c r="A1460" s="55"/>
      <c r="B1460" s="51" t="s">
        <v>66</v>
      </c>
      <c r="C1460" s="49">
        <f>IF(C1459="","",IF(AND(MONTH(C1459)&gt;=1,MONTH(C1459)&lt;=3),1,IF(AND(MONTH(C1459)&gt;=4,MONTH(C1459)&lt;=6),2,IF(AND(MONTH(C1459)&gt;=7,MONTH(C1459)&lt;=9),3,4))))</f>
        <v>1</v>
      </c>
      <c r="D1460" s="55"/>
      <c r="E1460" s="51" t="s">
        <v>72</v>
      </c>
      <c r="F1460" s="53" t="s">
        <v>73</v>
      </c>
      <c r="G1460" s="46"/>
      <c r="H1460" s="46"/>
      <c r="I1460" s="46"/>
      <c r="J1460" s="46"/>
      <c r="K1460" s="46"/>
      <c r="L1460" s="46"/>
      <c r="M1460" s="46"/>
      <c r="N1460" s="46"/>
      <c r="O1460" s="46"/>
      <c r="P1460" s="46"/>
      <c r="Q1460" s="46"/>
      <c r="R1460" s="46"/>
      <c r="S1460" s="46"/>
      <c r="T1460" s="46"/>
      <c r="U1460" s="46"/>
      <c r="V1460" s="46"/>
      <c r="W1460" s="46"/>
      <c r="X1460" s="46"/>
      <c r="Y1460" s="46"/>
      <c r="Z1460" s="46"/>
    </row>
    <row r="1461" ht="14.25" customHeight="1">
      <c r="A1461" s="46"/>
      <c r="B1461" s="46"/>
      <c r="C1461" s="46"/>
      <c r="D1461" s="46"/>
      <c r="E1461" s="46"/>
      <c r="F1461" s="46"/>
      <c r="G1461" s="46"/>
      <c r="H1461" s="46"/>
      <c r="I1461" s="46"/>
      <c r="J1461" s="46"/>
      <c r="K1461" s="46"/>
      <c r="L1461" s="46"/>
      <c r="M1461" s="46"/>
      <c r="N1461" s="46"/>
      <c r="O1461" s="46"/>
      <c r="P1461" s="46"/>
      <c r="Q1461" s="46"/>
      <c r="R1461" s="46"/>
      <c r="S1461" s="46"/>
      <c r="T1461" s="46"/>
      <c r="U1461" s="46"/>
      <c r="V1461" s="46"/>
      <c r="W1461" s="46"/>
      <c r="X1461" s="46"/>
      <c r="Y1461" s="46"/>
      <c r="Z1461" s="46"/>
    </row>
    <row r="1462" ht="14.25" customHeight="1">
      <c r="A1462" s="56" t="s">
        <v>74</v>
      </c>
      <c r="B1462" s="56" t="s">
        <v>75</v>
      </c>
      <c r="C1462" s="56" t="s">
        <v>76</v>
      </c>
      <c r="D1462" s="56" t="s">
        <v>77</v>
      </c>
      <c r="E1462" s="56" t="s">
        <v>78</v>
      </c>
      <c r="F1462" s="56" t="s">
        <v>79</v>
      </c>
      <c r="G1462" s="46"/>
      <c r="H1462" s="46"/>
      <c r="I1462" s="46"/>
      <c r="J1462" s="46"/>
      <c r="K1462" s="46"/>
      <c r="L1462" s="46"/>
      <c r="M1462" s="46"/>
      <c r="N1462" s="46"/>
      <c r="O1462" s="46"/>
      <c r="P1462" s="46"/>
      <c r="Q1462" s="46"/>
      <c r="R1462" s="46"/>
      <c r="S1462" s="46"/>
      <c r="T1462" s="46"/>
      <c r="U1462" s="46"/>
      <c r="V1462" s="46"/>
      <c r="W1462" s="46"/>
      <c r="X1462" s="46"/>
      <c r="Y1462" s="46"/>
      <c r="Z1462" s="46"/>
    </row>
    <row r="1463" ht="14.25" customHeight="1">
      <c r="A1463" s="57">
        <v>9.01516E7</v>
      </c>
      <c r="B1463" s="63" t="s">
        <v>258</v>
      </c>
      <c r="C1463" s="59" t="s">
        <v>259</v>
      </c>
      <c r="D1463" s="60">
        <v>1.0</v>
      </c>
      <c r="E1463" s="61">
        <v>250000.0</v>
      </c>
      <c r="F1463" s="62">
        <f t="shared" ref="F1463:F1470" si="81">INDIRECT(ADDRESS(ROW(),COLUMN()-2,4))*INDIRECT(ADDRESS(ROW(),COLUMN()-1,4))</f>
        <v>250000</v>
      </c>
      <c r="G1463" s="46"/>
      <c r="H1463" s="46"/>
      <c r="I1463" s="46"/>
      <c r="J1463" s="46"/>
      <c r="K1463" s="46"/>
      <c r="L1463" s="46"/>
      <c r="M1463" s="46"/>
      <c r="N1463" s="46"/>
      <c r="O1463" s="46"/>
      <c r="P1463" s="46"/>
      <c r="Q1463" s="46"/>
      <c r="R1463" s="46"/>
      <c r="S1463" s="46"/>
      <c r="T1463" s="46"/>
      <c r="U1463" s="46"/>
      <c r="V1463" s="46"/>
      <c r="W1463" s="46"/>
      <c r="X1463" s="46"/>
      <c r="Y1463" s="46"/>
      <c r="Z1463" s="46"/>
    </row>
    <row r="1464" ht="14.25" hidden="1" customHeight="1">
      <c r="A1464" s="57"/>
      <c r="B1464" s="58" t="str">
        <f t="array" ref="B1464">IFERROR(INDEX(UNSPSCDes,MATCH(INDIRECT(ADDRESS(ROW(),COLUMN()-1,4)),UNSPSCCode,0)),"")</f>
        <v/>
      </c>
      <c r="C1464" s="59"/>
      <c r="D1464" s="60"/>
      <c r="E1464" s="61"/>
      <c r="F1464" s="62">
        <f t="shared" si="81"/>
        <v>0</v>
      </c>
      <c r="G1464" s="46"/>
      <c r="H1464" s="46"/>
      <c r="I1464" s="46"/>
      <c r="J1464" s="46"/>
      <c r="K1464" s="46"/>
      <c r="L1464" s="46"/>
      <c r="M1464" s="46"/>
      <c r="N1464" s="46"/>
      <c r="O1464" s="46"/>
      <c r="P1464" s="46"/>
      <c r="Q1464" s="46"/>
      <c r="R1464" s="46"/>
      <c r="S1464" s="46"/>
      <c r="T1464" s="46"/>
      <c r="U1464" s="46"/>
      <c r="V1464" s="46"/>
      <c r="W1464" s="46"/>
      <c r="X1464" s="46"/>
      <c r="Y1464" s="46"/>
      <c r="Z1464" s="46"/>
    </row>
    <row r="1465" ht="14.25" hidden="1" customHeight="1">
      <c r="A1465" s="57"/>
      <c r="B1465" s="58" t="str">
        <f t="array" ref="B1465">IFERROR(INDEX(UNSPSCDes,MATCH(INDIRECT(ADDRESS(ROW(),COLUMN()-1,4)),UNSPSCCode,0)),"")</f>
        <v/>
      </c>
      <c r="C1465" s="59"/>
      <c r="D1465" s="60"/>
      <c r="E1465" s="61"/>
      <c r="F1465" s="62">
        <f t="shared" si="81"/>
        <v>0</v>
      </c>
      <c r="G1465" s="46"/>
      <c r="H1465" s="46"/>
      <c r="I1465" s="46"/>
      <c r="J1465" s="46"/>
      <c r="K1465" s="46"/>
      <c r="L1465" s="46"/>
      <c r="M1465" s="46"/>
      <c r="N1465" s="46"/>
      <c r="O1465" s="46"/>
      <c r="P1465" s="46"/>
      <c r="Q1465" s="46"/>
      <c r="R1465" s="46"/>
      <c r="S1465" s="46"/>
      <c r="T1465" s="46"/>
      <c r="U1465" s="46"/>
      <c r="V1465" s="46"/>
      <c r="W1465" s="46"/>
      <c r="X1465" s="46"/>
      <c r="Y1465" s="46"/>
      <c r="Z1465" s="46"/>
    </row>
    <row r="1466" ht="14.25" hidden="1" customHeight="1">
      <c r="A1466" s="57"/>
      <c r="B1466" s="58" t="str">
        <f t="array" ref="B1466">IFERROR(INDEX(UNSPSCDes,MATCH(INDIRECT(ADDRESS(ROW(),COLUMN()-1,4)),UNSPSCCode,0)),"")</f>
        <v/>
      </c>
      <c r="C1466" s="59"/>
      <c r="D1466" s="60"/>
      <c r="E1466" s="61"/>
      <c r="F1466" s="62">
        <f t="shared" si="81"/>
        <v>0</v>
      </c>
      <c r="G1466" s="46"/>
      <c r="H1466" s="46"/>
      <c r="I1466" s="46"/>
      <c r="J1466" s="46"/>
      <c r="K1466" s="46"/>
      <c r="L1466" s="46"/>
      <c r="M1466" s="46"/>
      <c r="N1466" s="46"/>
      <c r="O1466" s="46"/>
      <c r="P1466" s="46"/>
      <c r="Q1466" s="46"/>
      <c r="R1466" s="46"/>
      <c r="S1466" s="46"/>
      <c r="T1466" s="46"/>
      <c r="U1466" s="46"/>
      <c r="V1466" s="46"/>
      <c r="W1466" s="46"/>
      <c r="X1466" s="46"/>
      <c r="Y1466" s="46"/>
      <c r="Z1466" s="46"/>
    </row>
    <row r="1467" ht="14.25" hidden="1" customHeight="1">
      <c r="A1467" s="57"/>
      <c r="B1467" s="58" t="str">
        <f t="array" ref="B1467">IFERROR(INDEX(UNSPSCDes,MATCH(INDIRECT(ADDRESS(ROW(),COLUMN()-1,4)),UNSPSCCode,0)),"")</f>
        <v/>
      </c>
      <c r="C1467" s="59"/>
      <c r="D1467" s="60"/>
      <c r="E1467" s="61"/>
      <c r="F1467" s="62">
        <f t="shared" si="81"/>
        <v>0</v>
      </c>
      <c r="G1467" s="46"/>
      <c r="H1467" s="46"/>
      <c r="I1467" s="46"/>
      <c r="J1467" s="46"/>
      <c r="K1467" s="46"/>
      <c r="L1467" s="46"/>
      <c r="M1467" s="46"/>
      <c r="N1467" s="46"/>
      <c r="O1467" s="46"/>
      <c r="P1467" s="46"/>
      <c r="Q1467" s="46"/>
      <c r="R1467" s="46"/>
      <c r="S1467" s="46"/>
      <c r="T1467" s="46"/>
      <c r="U1467" s="46"/>
      <c r="V1467" s="46"/>
      <c r="W1467" s="46"/>
      <c r="X1467" s="46"/>
      <c r="Y1467" s="46"/>
      <c r="Z1467" s="46"/>
    </row>
    <row r="1468" ht="14.25" hidden="1" customHeight="1">
      <c r="A1468" s="57"/>
      <c r="B1468" s="58" t="str">
        <f t="array" ref="B1468">IFERROR(INDEX(UNSPSCDes,MATCH(INDIRECT(ADDRESS(ROW(),COLUMN()-1,4)),UNSPSCCode,0)),"")</f>
        <v/>
      </c>
      <c r="C1468" s="59"/>
      <c r="D1468" s="60"/>
      <c r="E1468" s="61"/>
      <c r="F1468" s="62">
        <f t="shared" si="81"/>
        <v>0</v>
      </c>
      <c r="G1468" s="46"/>
      <c r="H1468" s="46"/>
      <c r="I1468" s="46"/>
      <c r="J1468" s="46"/>
      <c r="K1468" s="46"/>
      <c r="L1468" s="46"/>
      <c r="M1468" s="46"/>
      <c r="N1468" s="46"/>
      <c r="O1468" s="46"/>
      <c r="P1468" s="46"/>
      <c r="Q1468" s="46"/>
      <c r="R1468" s="46"/>
      <c r="S1468" s="46"/>
      <c r="T1468" s="46"/>
      <c r="U1468" s="46"/>
      <c r="V1468" s="46"/>
      <c r="W1468" s="46"/>
      <c r="X1468" s="46"/>
      <c r="Y1468" s="46"/>
      <c r="Z1468" s="46"/>
    </row>
    <row r="1469" ht="14.25" hidden="1" customHeight="1">
      <c r="A1469" s="57"/>
      <c r="B1469" s="58" t="str">
        <f t="array" ref="B1469">IFERROR(INDEX(UNSPSCDes,MATCH(INDIRECT(ADDRESS(ROW(),COLUMN()-1,4)),UNSPSCCode,0)),"")</f>
        <v/>
      </c>
      <c r="C1469" s="59"/>
      <c r="D1469" s="60"/>
      <c r="E1469" s="61"/>
      <c r="F1469" s="62">
        <f t="shared" si="81"/>
        <v>0</v>
      </c>
      <c r="G1469" s="46"/>
      <c r="H1469" s="46"/>
      <c r="I1469" s="46"/>
      <c r="J1469" s="46"/>
      <c r="K1469" s="46"/>
      <c r="L1469" s="46"/>
      <c r="M1469" s="46"/>
      <c r="N1469" s="46"/>
      <c r="O1469" s="46"/>
      <c r="P1469" s="46"/>
      <c r="Q1469" s="46"/>
      <c r="R1469" s="46"/>
      <c r="S1469" s="46"/>
      <c r="T1469" s="46"/>
      <c r="U1469" s="46"/>
      <c r="V1469" s="46"/>
      <c r="W1469" s="46"/>
      <c r="X1469" s="46"/>
      <c r="Y1469" s="46"/>
      <c r="Z1469" s="46"/>
    </row>
    <row r="1470" ht="14.25" hidden="1" customHeight="1">
      <c r="A1470" s="57"/>
      <c r="B1470" s="58" t="str">
        <f t="array" ref="B1470">IFERROR(INDEX(UNSPSCDes,MATCH(INDIRECT(ADDRESS(ROW(),COLUMN()-1,4)),UNSPSCCode,0)),"")</f>
        <v/>
      </c>
      <c r="C1470" s="59"/>
      <c r="D1470" s="60"/>
      <c r="E1470" s="61"/>
      <c r="F1470" s="62">
        <f t="shared" si="81"/>
        <v>0</v>
      </c>
      <c r="G1470" s="46"/>
      <c r="H1470" s="46"/>
      <c r="I1470" s="46"/>
      <c r="J1470" s="46"/>
      <c r="K1470" s="46"/>
      <c r="L1470" s="46"/>
      <c r="M1470" s="46"/>
      <c r="N1470" s="46"/>
      <c r="O1470" s="46"/>
      <c r="P1470" s="46"/>
      <c r="Q1470" s="46"/>
      <c r="R1470" s="46"/>
      <c r="S1470" s="46"/>
      <c r="T1470" s="46"/>
      <c r="U1470" s="46"/>
      <c r="V1470" s="46"/>
      <c r="W1470" s="46"/>
      <c r="X1470" s="46"/>
      <c r="Y1470" s="46"/>
      <c r="Z1470" s="46"/>
    </row>
    <row r="1471" ht="14.25" customHeight="1">
      <c r="A1471" s="57"/>
      <c r="B1471" s="58"/>
      <c r="C1471" s="59"/>
      <c r="D1471" s="60"/>
      <c r="E1471" s="61" t="s">
        <v>84</v>
      </c>
      <c r="F1471" s="62">
        <f>SUM(F1463:F1470)</f>
        <v>250000</v>
      </c>
      <c r="G1471" s="46"/>
      <c r="H1471" s="46" t="str">
        <f>C1456</f>
        <v>Servicios</v>
      </c>
      <c r="I1471" s="46" t="str">
        <f>E1456</f>
        <v>No</v>
      </c>
      <c r="J1471" s="46" t="str">
        <f>D1456</f>
        <v>Compras Menores</v>
      </c>
      <c r="K1471" s="46"/>
      <c r="L1471" s="46"/>
      <c r="M1471" s="46"/>
      <c r="N1471" s="46"/>
      <c r="O1471" s="46"/>
      <c r="P1471" s="46"/>
      <c r="Q1471" s="46"/>
      <c r="R1471" s="46"/>
      <c r="S1471" s="46"/>
      <c r="T1471" s="46"/>
      <c r="U1471" s="46"/>
      <c r="V1471" s="46"/>
      <c r="W1471" s="46"/>
      <c r="X1471" s="46"/>
      <c r="Y1471" s="46"/>
      <c r="Z1471" s="46"/>
    </row>
    <row r="1472" ht="14.25" customHeight="1">
      <c r="A1472" s="46"/>
      <c r="B1472" s="46"/>
      <c r="C1472" s="46"/>
      <c r="D1472" s="46"/>
      <c r="E1472" s="46"/>
      <c r="F1472" s="46"/>
      <c r="G1472" s="46"/>
      <c r="H1472" s="46"/>
      <c r="I1472" s="46"/>
      <c r="J1472" s="46"/>
      <c r="K1472" s="46"/>
      <c r="L1472" s="46"/>
      <c r="M1472" s="46"/>
      <c r="N1472" s="46"/>
      <c r="O1472" s="46"/>
      <c r="P1472" s="46"/>
      <c r="Q1472" s="46"/>
      <c r="R1472" s="46"/>
      <c r="S1472" s="46"/>
      <c r="T1472" s="46"/>
      <c r="U1472" s="46"/>
      <c r="V1472" s="46"/>
      <c r="W1472" s="46"/>
      <c r="X1472" s="46"/>
      <c r="Y1472" s="46"/>
      <c r="Z1472" s="46"/>
    </row>
    <row r="1473" ht="14.25" customHeight="1">
      <c r="A1473" s="47" t="s">
        <v>50</v>
      </c>
      <c r="B1473" s="47" t="s">
        <v>51</v>
      </c>
      <c r="C1473" s="47" t="s">
        <v>52</v>
      </c>
      <c r="D1473" s="47" t="s">
        <v>53</v>
      </c>
      <c r="E1473" s="47" t="s">
        <v>54</v>
      </c>
      <c r="F1473" s="47" t="s">
        <v>55</v>
      </c>
      <c r="G1473" s="46"/>
      <c r="H1473" s="46"/>
      <c r="I1473" s="46"/>
      <c r="J1473" s="46"/>
      <c r="K1473" s="46"/>
      <c r="L1473" s="46"/>
      <c r="M1473" s="46"/>
      <c r="N1473" s="46"/>
      <c r="O1473" s="46"/>
      <c r="P1473" s="46"/>
      <c r="Q1473" s="46"/>
      <c r="R1473" s="46"/>
      <c r="S1473" s="46"/>
      <c r="T1473" s="46"/>
      <c r="U1473" s="46"/>
      <c r="V1473" s="46"/>
      <c r="W1473" s="46"/>
      <c r="X1473" s="46"/>
      <c r="Y1473" s="46"/>
      <c r="Z1473" s="46"/>
    </row>
    <row r="1474" ht="14.25" customHeight="1">
      <c r="A1474" s="48" t="s">
        <v>260</v>
      </c>
      <c r="B1474" s="48" t="s">
        <v>261</v>
      </c>
      <c r="C1474" s="48" t="s">
        <v>257</v>
      </c>
      <c r="D1474" s="48" t="s">
        <v>59</v>
      </c>
      <c r="E1474" s="48" t="s">
        <v>60</v>
      </c>
      <c r="F1474" s="49"/>
      <c r="G1474" s="46"/>
      <c r="H1474" s="46"/>
      <c r="I1474" s="46"/>
      <c r="J1474" s="46"/>
      <c r="K1474" s="46"/>
      <c r="L1474" s="46"/>
      <c r="M1474" s="46"/>
      <c r="N1474" s="46"/>
      <c r="O1474" s="46"/>
      <c r="P1474" s="46"/>
      <c r="Q1474" s="46"/>
      <c r="R1474" s="46"/>
      <c r="S1474" s="46"/>
      <c r="T1474" s="46"/>
      <c r="U1474" s="46"/>
      <c r="V1474" s="46"/>
      <c r="W1474" s="46"/>
      <c r="X1474" s="46"/>
      <c r="Y1474" s="46"/>
      <c r="Z1474" s="46"/>
    </row>
    <row r="1475" ht="14.25" customHeight="1">
      <c r="A1475" s="50" t="s">
        <v>61</v>
      </c>
      <c r="B1475" s="51" t="s">
        <v>62</v>
      </c>
      <c r="C1475" s="52">
        <v>46122.0</v>
      </c>
      <c r="D1475" s="50" t="s">
        <v>63</v>
      </c>
      <c r="E1475" s="51" t="s">
        <v>64</v>
      </c>
      <c r="F1475" s="53" t="s">
        <v>65</v>
      </c>
      <c r="G1475" s="46"/>
      <c r="H1475" s="46"/>
      <c r="I1475" s="46"/>
      <c r="J1475" s="46"/>
      <c r="K1475" s="46"/>
      <c r="L1475" s="46"/>
      <c r="M1475" s="46"/>
      <c r="N1475" s="46"/>
      <c r="O1475" s="46"/>
      <c r="P1475" s="46"/>
      <c r="Q1475" s="46"/>
      <c r="R1475" s="46"/>
      <c r="S1475" s="46"/>
      <c r="T1475" s="46"/>
      <c r="U1475" s="46"/>
      <c r="V1475" s="46"/>
      <c r="W1475" s="46"/>
      <c r="X1475" s="46"/>
      <c r="Y1475" s="46"/>
      <c r="Z1475" s="46"/>
    </row>
    <row r="1476" ht="14.25" customHeight="1">
      <c r="A1476" s="54"/>
      <c r="B1476" s="51" t="s">
        <v>66</v>
      </c>
      <c r="C1476" s="49">
        <f>IF(C1475="","",IF(AND(MONTH(C1475)&gt;=1,MONTH(C1475)&lt;=3),1,IF(AND(MONTH(C1475)&gt;=4,MONTH(C1475)&lt;=6),2,IF(AND(MONTH(C1475)&gt;=7,MONTH(C1475)&lt;=9),3,4))))</f>
        <v>2</v>
      </c>
      <c r="D1476" s="54"/>
      <c r="E1476" s="51" t="s">
        <v>67</v>
      </c>
      <c r="F1476" s="53" t="s">
        <v>68</v>
      </c>
      <c r="G1476" s="46"/>
      <c r="H1476" s="46"/>
      <c r="I1476" s="46"/>
      <c r="J1476" s="46"/>
      <c r="K1476" s="46"/>
      <c r="L1476" s="46"/>
      <c r="M1476" s="46"/>
      <c r="N1476" s="46"/>
      <c r="O1476" s="46"/>
      <c r="P1476" s="46"/>
      <c r="Q1476" s="46"/>
      <c r="R1476" s="46"/>
      <c r="S1476" s="46"/>
      <c r="T1476" s="46"/>
      <c r="U1476" s="46"/>
      <c r="V1476" s="46"/>
      <c r="W1476" s="46"/>
      <c r="X1476" s="46"/>
      <c r="Y1476" s="46"/>
      <c r="Z1476" s="46"/>
    </row>
    <row r="1477" ht="14.25" customHeight="1">
      <c r="A1477" s="54"/>
      <c r="B1477" s="51" t="s">
        <v>69</v>
      </c>
      <c r="C1477" s="52">
        <v>46132.0</v>
      </c>
      <c r="D1477" s="54"/>
      <c r="E1477" s="51" t="s">
        <v>70</v>
      </c>
      <c r="F1477" s="53" t="s">
        <v>71</v>
      </c>
      <c r="G1477" s="46"/>
      <c r="H1477" s="46"/>
      <c r="I1477" s="46"/>
      <c r="J1477" s="46"/>
      <c r="K1477" s="46"/>
      <c r="L1477" s="46"/>
      <c r="M1477" s="46"/>
      <c r="N1477" s="46"/>
      <c r="O1477" s="46"/>
      <c r="P1477" s="46"/>
      <c r="Q1477" s="46"/>
      <c r="R1477" s="46"/>
      <c r="S1477" s="46"/>
      <c r="T1477" s="46"/>
      <c r="U1477" s="46"/>
      <c r="V1477" s="46"/>
      <c r="W1477" s="46"/>
      <c r="X1477" s="46"/>
      <c r="Y1477" s="46"/>
      <c r="Z1477" s="46"/>
    </row>
    <row r="1478" ht="14.25" customHeight="1">
      <c r="A1478" s="55"/>
      <c r="B1478" s="51" t="s">
        <v>66</v>
      </c>
      <c r="C1478" s="49">
        <f>IF(C1477="","",IF(AND(MONTH(C1477)&gt;=1,MONTH(C1477)&lt;=3),1,IF(AND(MONTH(C1477)&gt;=4,MONTH(C1477)&lt;=6),2,IF(AND(MONTH(C1477)&gt;=7,MONTH(C1477)&lt;=9),3,4))))</f>
        <v>2</v>
      </c>
      <c r="D1478" s="55"/>
      <c r="E1478" s="51" t="s">
        <v>72</v>
      </c>
      <c r="F1478" s="53" t="s">
        <v>73</v>
      </c>
      <c r="G1478" s="46"/>
      <c r="H1478" s="46"/>
      <c r="I1478" s="46"/>
      <c r="J1478" s="46"/>
      <c r="K1478" s="46"/>
      <c r="L1478" s="46"/>
      <c r="M1478" s="46"/>
      <c r="N1478" s="46"/>
      <c r="O1478" s="46"/>
      <c r="P1478" s="46"/>
      <c r="Q1478" s="46"/>
      <c r="R1478" s="46"/>
      <c r="S1478" s="46"/>
      <c r="T1478" s="46"/>
      <c r="U1478" s="46"/>
      <c r="V1478" s="46"/>
      <c r="W1478" s="46"/>
      <c r="X1478" s="46"/>
      <c r="Y1478" s="46"/>
      <c r="Z1478" s="46"/>
    </row>
    <row r="1479" ht="14.25" customHeight="1">
      <c r="A1479" s="46"/>
      <c r="B1479" s="46"/>
      <c r="C1479" s="46"/>
      <c r="D1479" s="46"/>
      <c r="E1479" s="46"/>
      <c r="F1479" s="46"/>
      <c r="G1479" s="46"/>
      <c r="H1479" s="46"/>
      <c r="I1479" s="46"/>
      <c r="J1479" s="46"/>
      <c r="K1479" s="46"/>
      <c r="L1479" s="46"/>
      <c r="M1479" s="46"/>
      <c r="N1479" s="46"/>
      <c r="O1479" s="46"/>
      <c r="P1479" s="46"/>
      <c r="Q1479" s="46"/>
      <c r="R1479" s="46"/>
      <c r="S1479" s="46"/>
      <c r="T1479" s="46"/>
      <c r="U1479" s="46"/>
      <c r="V1479" s="46"/>
      <c r="W1479" s="46"/>
      <c r="X1479" s="46"/>
      <c r="Y1479" s="46"/>
      <c r="Z1479" s="46"/>
    </row>
    <row r="1480" ht="14.25" customHeight="1">
      <c r="A1480" s="56" t="s">
        <v>74</v>
      </c>
      <c r="B1480" s="56" t="s">
        <v>75</v>
      </c>
      <c r="C1480" s="56" t="s">
        <v>76</v>
      </c>
      <c r="D1480" s="56" t="s">
        <v>77</v>
      </c>
      <c r="E1480" s="56" t="s">
        <v>78</v>
      </c>
      <c r="F1480" s="56" t="s">
        <v>79</v>
      </c>
      <c r="G1480" s="46"/>
      <c r="H1480" s="46"/>
      <c r="I1480" s="46"/>
      <c r="J1480" s="46"/>
      <c r="K1480" s="46"/>
      <c r="L1480" s="46"/>
      <c r="M1480" s="46"/>
      <c r="N1480" s="46"/>
      <c r="O1480" s="46"/>
      <c r="P1480" s="46"/>
      <c r="Q1480" s="46"/>
      <c r="R1480" s="46"/>
      <c r="S1480" s="46"/>
      <c r="T1480" s="46"/>
      <c r="U1480" s="46"/>
      <c r="V1480" s="46"/>
      <c r="W1480" s="46"/>
      <c r="X1480" s="46"/>
      <c r="Y1480" s="46"/>
      <c r="Z1480" s="46"/>
    </row>
    <row r="1481" ht="14.25" customHeight="1">
      <c r="A1481" s="57">
        <v>9.01516E7</v>
      </c>
      <c r="B1481" s="63" t="s">
        <v>258</v>
      </c>
      <c r="C1481" s="59" t="s">
        <v>259</v>
      </c>
      <c r="D1481" s="60">
        <v>1.0</v>
      </c>
      <c r="E1481" s="61">
        <v>250000.0</v>
      </c>
      <c r="F1481" s="62">
        <f t="shared" ref="F1481:F1488" si="82">INDIRECT(ADDRESS(ROW(),COLUMN()-2,4))*INDIRECT(ADDRESS(ROW(),COLUMN()-1,4))</f>
        <v>250000</v>
      </c>
      <c r="G1481" s="46"/>
      <c r="H1481" s="46"/>
      <c r="I1481" s="46"/>
      <c r="J1481" s="46"/>
      <c r="K1481" s="46"/>
      <c r="L1481" s="46"/>
      <c r="M1481" s="46"/>
      <c r="N1481" s="46"/>
      <c r="O1481" s="46"/>
      <c r="P1481" s="46"/>
      <c r="Q1481" s="46"/>
      <c r="R1481" s="46"/>
      <c r="S1481" s="46"/>
      <c r="T1481" s="46"/>
      <c r="U1481" s="46"/>
      <c r="V1481" s="46"/>
      <c r="W1481" s="46"/>
      <c r="X1481" s="46"/>
      <c r="Y1481" s="46"/>
      <c r="Z1481" s="46"/>
    </row>
    <row r="1482" ht="14.25" hidden="1" customHeight="1">
      <c r="A1482" s="57"/>
      <c r="B1482" s="58" t="str">
        <f t="array" ref="B1482">IFERROR(INDEX(UNSPSCDes,MATCH(INDIRECT(ADDRESS(ROW(),COLUMN()-1,4)),UNSPSCCode,0)),"")</f>
        <v/>
      </c>
      <c r="C1482" s="59"/>
      <c r="D1482" s="60"/>
      <c r="E1482" s="61"/>
      <c r="F1482" s="62">
        <f t="shared" si="82"/>
        <v>0</v>
      </c>
      <c r="G1482" s="46"/>
      <c r="H1482" s="46"/>
      <c r="I1482" s="46"/>
      <c r="J1482" s="46"/>
      <c r="K1482" s="46"/>
      <c r="L1482" s="46"/>
      <c r="M1482" s="46"/>
      <c r="N1482" s="46"/>
      <c r="O1482" s="46"/>
      <c r="P1482" s="46"/>
      <c r="Q1482" s="46"/>
      <c r="R1482" s="46"/>
      <c r="S1482" s="46"/>
      <c r="T1482" s="46"/>
      <c r="U1482" s="46"/>
      <c r="V1482" s="46"/>
      <c r="W1482" s="46"/>
      <c r="X1482" s="46"/>
      <c r="Y1482" s="46"/>
      <c r="Z1482" s="46"/>
    </row>
    <row r="1483" ht="14.25" hidden="1" customHeight="1">
      <c r="A1483" s="57"/>
      <c r="B1483" s="58" t="str">
        <f t="array" ref="B1483">IFERROR(INDEX(UNSPSCDes,MATCH(INDIRECT(ADDRESS(ROW(),COLUMN()-1,4)),UNSPSCCode,0)),"")</f>
        <v/>
      </c>
      <c r="C1483" s="59"/>
      <c r="D1483" s="60"/>
      <c r="E1483" s="61"/>
      <c r="F1483" s="62">
        <f t="shared" si="82"/>
        <v>0</v>
      </c>
      <c r="G1483" s="46"/>
      <c r="H1483" s="46"/>
      <c r="I1483" s="46"/>
      <c r="J1483" s="46"/>
      <c r="K1483" s="46"/>
      <c r="L1483" s="46"/>
      <c r="M1483" s="46"/>
      <c r="N1483" s="46"/>
      <c r="O1483" s="46"/>
      <c r="P1483" s="46"/>
      <c r="Q1483" s="46"/>
      <c r="R1483" s="46"/>
      <c r="S1483" s="46"/>
      <c r="T1483" s="46"/>
      <c r="U1483" s="46"/>
      <c r="V1483" s="46"/>
      <c r="W1483" s="46"/>
      <c r="X1483" s="46"/>
      <c r="Y1483" s="46"/>
      <c r="Z1483" s="46"/>
    </row>
    <row r="1484" ht="14.25" hidden="1" customHeight="1">
      <c r="A1484" s="57"/>
      <c r="B1484" s="58" t="str">
        <f t="array" ref="B1484">IFERROR(INDEX(UNSPSCDes,MATCH(INDIRECT(ADDRESS(ROW(),COLUMN()-1,4)),UNSPSCCode,0)),"")</f>
        <v/>
      </c>
      <c r="C1484" s="59"/>
      <c r="D1484" s="60"/>
      <c r="E1484" s="61"/>
      <c r="F1484" s="62">
        <f t="shared" si="82"/>
        <v>0</v>
      </c>
      <c r="G1484" s="46"/>
      <c r="H1484" s="46"/>
      <c r="I1484" s="46"/>
      <c r="J1484" s="46"/>
      <c r="K1484" s="46"/>
      <c r="L1484" s="46"/>
      <c r="M1484" s="46"/>
      <c r="N1484" s="46"/>
      <c r="O1484" s="46"/>
      <c r="P1484" s="46"/>
      <c r="Q1484" s="46"/>
      <c r="R1484" s="46"/>
      <c r="S1484" s="46"/>
      <c r="T1484" s="46"/>
      <c r="U1484" s="46"/>
      <c r="V1484" s="46"/>
      <c r="W1484" s="46"/>
      <c r="X1484" s="46"/>
      <c r="Y1484" s="46"/>
      <c r="Z1484" s="46"/>
    </row>
    <row r="1485" ht="14.25" hidden="1" customHeight="1">
      <c r="A1485" s="57"/>
      <c r="B1485" s="58" t="str">
        <f t="array" ref="B1485">IFERROR(INDEX(UNSPSCDes,MATCH(INDIRECT(ADDRESS(ROW(),COLUMN()-1,4)),UNSPSCCode,0)),"")</f>
        <v/>
      </c>
      <c r="C1485" s="59"/>
      <c r="D1485" s="60"/>
      <c r="E1485" s="61"/>
      <c r="F1485" s="62">
        <f t="shared" si="82"/>
        <v>0</v>
      </c>
      <c r="G1485" s="46"/>
      <c r="H1485" s="46"/>
      <c r="I1485" s="46"/>
      <c r="J1485" s="46"/>
      <c r="K1485" s="46"/>
      <c r="L1485" s="46"/>
      <c r="M1485" s="46"/>
      <c r="N1485" s="46"/>
      <c r="O1485" s="46"/>
      <c r="P1485" s="46"/>
      <c r="Q1485" s="46"/>
      <c r="R1485" s="46"/>
      <c r="S1485" s="46"/>
      <c r="T1485" s="46"/>
      <c r="U1485" s="46"/>
      <c r="V1485" s="46"/>
      <c r="W1485" s="46"/>
      <c r="X1485" s="46"/>
      <c r="Y1485" s="46"/>
      <c r="Z1485" s="46"/>
    </row>
    <row r="1486" ht="14.25" hidden="1" customHeight="1">
      <c r="A1486" s="57"/>
      <c r="B1486" s="58" t="str">
        <f t="array" ref="B1486">IFERROR(INDEX(UNSPSCDes,MATCH(INDIRECT(ADDRESS(ROW(),COLUMN()-1,4)),UNSPSCCode,0)),"")</f>
        <v/>
      </c>
      <c r="C1486" s="59"/>
      <c r="D1486" s="60"/>
      <c r="E1486" s="61"/>
      <c r="F1486" s="62">
        <f t="shared" si="82"/>
        <v>0</v>
      </c>
      <c r="G1486" s="46"/>
      <c r="H1486" s="46"/>
      <c r="I1486" s="46"/>
      <c r="J1486" s="46"/>
      <c r="K1486" s="46"/>
      <c r="L1486" s="46"/>
      <c r="M1486" s="46"/>
      <c r="N1486" s="46"/>
      <c r="O1486" s="46"/>
      <c r="P1486" s="46"/>
      <c r="Q1486" s="46"/>
      <c r="R1486" s="46"/>
      <c r="S1486" s="46"/>
      <c r="T1486" s="46"/>
      <c r="U1486" s="46"/>
      <c r="V1486" s="46"/>
      <c r="W1486" s="46"/>
      <c r="X1486" s="46"/>
      <c r="Y1486" s="46"/>
      <c r="Z1486" s="46"/>
    </row>
    <row r="1487" ht="14.25" hidden="1" customHeight="1">
      <c r="A1487" s="57"/>
      <c r="B1487" s="58" t="str">
        <f t="array" ref="B1487">IFERROR(INDEX(UNSPSCDes,MATCH(INDIRECT(ADDRESS(ROW(),COLUMN()-1,4)),UNSPSCCode,0)),"")</f>
        <v/>
      </c>
      <c r="C1487" s="59"/>
      <c r="D1487" s="60"/>
      <c r="E1487" s="61"/>
      <c r="F1487" s="62">
        <f t="shared" si="82"/>
        <v>0</v>
      </c>
      <c r="G1487" s="46"/>
      <c r="H1487" s="46"/>
      <c r="I1487" s="46"/>
      <c r="J1487" s="46"/>
      <c r="K1487" s="46"/>
      <c r="L1487" s="46"/>
      <c r="M1487" s="46"/>
      <c r="N1487" s="46"/>
      <c r="O1487" s="46"/>
      <c r="P1487" s="46"/>
      <c r="Q1487" s="46"/>
      <c r="R1487" s="46"/>
      <c r="S1487" s="46"/>
      <c r="T1487" s="46"/>
      <c r="U1487" s="46"/>
      <c r="V1487" s="46"/>
      <c r="W1487" s="46"/>
      <c r="X1487" s="46"/>
      <c r="Y1487" s="46"/>
      <c r="Z1487" s="46"/>
    </row>
    <row r="1488" ht="14.25" hidden="1" customHeight="1">
      <c r="A1488" s="57"/>
      <c r="B1488" s="58" t="str">
        <f t="array" ref="B1488">IFERROR(INDEX(UNSPSCDes,MATCH(INDIRECT(ADDRESS(ROW(),COLUMN()-1,4)),UNSPSCCode,0)),"")</f>
        <v/>
      </c>
      <c r="C1488" s="59"/>
      <c r="D1488" s="60"/>
      <c r="E1488" s="61"/>
      <c r="F1488" s="62">
        <f t="shared" si="82"/>
        <v>0</v>
      </c>
      <c r="G1488" s="46"/>
      <c r="H1488" s="46"/>
      <c r="I1488" s="46"/>
      <c r="J1488" s="46"/>
      <c r="K1488" s="46"/>
      <c r="L1488" s="46"/>
      <c r="M1488" s="46"/>
      <c r="N1488" s="46"/>
      <c r="O1488" s="46"/>
      <c r="P1488" s="46"/>
      <c r="Q1488" s="46"/>
      <c r="R1488" s="46"/>
      <c r="S1488" s="46"/>
      <c r="T1488" s="46"/>
      <c r="U1488" s="46"/>
      <c r="V1488" s="46"/>
      <c r="W1488" s="46"/>
      <c r="X1488" s="46"/>
      <c r="Y1488" s="46"/>
      <c r="Z1488" s="46"/>
    </row>
    <row r="1489" ht="14.25" customHeight="1">
      <c r="A1489" s="57"/>
      <c r="B1489" s="58"/>
      <c r="C1489" s="59"/>
      <c r="D1489" s="60"/>
      <c r="E1489" s="61" t="s">
        <v>84</v>
      </c>
      <c r="F1489" s="62">
        <f>SUM(F1481:F1488)</f>
        <v>250000</v>
      </c>
      <c r="G1489" s="46"/>
      <c r="H1489" s="46" t="str">
        <f>C1474</f>
        <v>Servicios</v>
      </c>
      <c r="I1489" s="46" t="str">
        <f>E1474</f>
        <v>No</v>
      </c>
      <c r="J1489" s="46" t="str">
        <f>D1474</f>
        <v>Compras Menores</v>
      </c>
      <c r="K1489" s="46"/>
      <c r="L1489" s="46"/>
      <c r="M1489" s="46"/>
      <c r="N1489" s="46"/>
      <c r="O1489" s="46"/>
      <c r="P1489" s="46"/>
      <c r="Q1489" s="46"/>
      <c r="R1489" s="46"/>
      <c r="S1489" s="46"/>
      <c r="T1489" s="46"/>
      <c r="U1489" s="46"/>
      <c r="V1489" s="46"/>
      <c r="W1489" s="46"/>
      <c r="X1489" s="46"/>
      <c r="Y1489" s="46"/>
      <c r="Z1489" s="46"/>
    </row>
    <row r="1490" ht="14.25" customHeight="1">
      <c r="A1490" s="46"/>
      <c r="B1490" s="46"/>
      <c r="C1490" s="46"/>
      <c r="D1490" s="46"/>
      <c r="E1490" s="46"/>
      <c r="F1490" s="46"/>
      <c r="G1490" s="46"/>
      <c r="H1490" s="46"/>
      <c r="I1490" s="46"/>
      <c r="J1490" s="46"/>
      <c r="K1490" s="46"/>
      <c r="L1490" s="46"/>
      <c r="M1490" s="46"/>
      <c r="N1490" s="46"/>
      <c r="O1490" s="46"/>
      <c r="P1490" s="46"/>
      <c r="Q1490" s="46"/>
      <c r="R1490" s="46"/>
      <c r="S1490" s="46"/>
      <c r="T1490" s="46"/>
      <c r="U1490" s="46"/>
      <c r="V1490" s="46"/>
      <c r="W1490" s="46"/>
      <c r="X1490" s="46"/>
      <c r="Y1490" s="46"/>
      <c r="Z1490" s="46"/>
    </row>
    <row r="1491" ht="14.25" customHeight="1">
      <c r="A1491" s="47" t="s">
        <v>50</v>
      </c>
      <c r="B1491" s="47" t="s">
        <v>51</v>
      </c>
      <c r="C1491" s="47" t="s">
        <v>52</v>
      </c>
      <c r="D1491" s="47" t="s">
        <v>53</v>
      </c>
      <c r="E1491" s="47" t="s">
        <v>54</v>
      </c>
      <c r="F1491" s="47" t="s">
        <v>55</v>
      </c>
      <c r="G1491" s="46"/>
      <c r="H1491" s="46"/>
      <c r="I1491" s="46"/>
      <c r="J1491" s="46"/>
      <c r="K1491" s="46"/>
      <c r="L1491" s="46"/>
      <c r="M1491" s="46"/>
      <c r="N1491" s="46"/>
      <c r="O1491" s="46"/>
      <c r="P1491" s="46"/>
      <c r="Q1491" s="46"/>
      <c r="R1491" s="46"/>
      <c r="S1491" s="46"/>
      <c r="T1491" s="46"/>
      <c r="U1491" s="46"/>
      <c r="V1491" s="46"/>
      <c r="W1491" s="46"/>
      <c r="X1491" s="46"/>
      <c r="Y1491" s="46"/>
      <c r="Z1491" s="46"/>
    </row>
    <row r="1492" ht="14.25" customHeight="1">
      <c r="A1492" s="48" t="s">
        <v>262</v>
      </c>
      <c r="B1492" s="48" t="s">
        <v>263</v>
      </c>
      <c r="C1492" s="48" t="s">
        <v>257</v>
      </c>
      <c r="D1492" s="48" t="s">
        <v>59</v>
      </c>
      <c r="E1492" s="48" t="s">
        <v>60</v>
      </c>
      <c r="F1492" s="49"/>
      <c r="G1492" s="46"/>
      <c r="H1492" s="46"/>
      <c r="I1492" s="46"/>
      <c r="J1492" s="46"/>
      <c r="K1492" s="46"/>
      <c r="L1492" s="46"/>
      <c r="M1492" s="46"/>
      <c r="N1492" s="46"/>
      <c r="O1492" s="46"/>
      <c r="P1492" s="46"/>
      <c r="Q1492" s="46"/>
      <c r="R1492" s="46"/>
      <c r="S1492" s="46"/>
      <c r="T1492" s="46"/>
      <c r="U1492" s="46"/>
      <c r="V1492" s="46"/>
      <c r="W1492" s="46"/>
      <c r="X1492" s="46"/>
      <c r="Y1492" s="46"/>
      <c r="Z1492" s="46"/>
    </row>
    <row r="1493" ht="14.25" customHeight="1">
      <c r="A1493" s="50" t="s">
        <v>61</v>
      </c>
      <c r="B1493" s="51" t="s">
        <v>62</v>
      </c>
      <c r="C1493" s="52">
        <v>46213.0</v>
      </c>
      <c r="D1493" s="50" t="s">
        <v>63</v>
      </c>
      <c r="E1493" s="51" t="s">
        <v>64</v>
      </c>
      <c r="F1493" s="53" t="s">
        <v>65</v>
      </c>
      <c r="G1493" s="46"/>
      <c r="H1493" s="46"/>
      <c r="I1493" s="46"/>
      <c r="J1493" s="46"/>
      <c r="K1493" s="46"/>
      <c r="L1493" s="46"/>
      <c r="M1493" s="46"/>
      <c r="N1493" s="46"/>
      <c r="O1493" s="46"/>
      <c r="P1493" s="46"/>
      <c r="Q1493" s="46"/>
      <c r="R1493" s="46"/>
      <c r="S1493" s="46"/>
      <c r="T1493" s="46"/>
      <c r="U1493" s="46"/>
      <c r="V1493" s="46"/>
      <c r="W1493" s="46"/>
      <c r="X1493" s="46"/>
      <c r="Y1493" s="46"/>
      <c r="Z1493" s="46"/>
    </row>
    <row r="1494" ht="14.25" customHeight="1">
      <c r="A1494" s="54"/>
      <c r="B1494" s="51" t="s">
        <v>66</v>
      </c>
      <c r="C1494" s="49">
        <f>IF(C1493="","",IF(AND(MONTH(C1493)&gt;=1,MONTH(C1493)&lt;=3),1,IF(AND(MONTH(C1493)&gt;=4,MONTH(C1493)&lt;=6),2,IF(AND(MONTH(C1493)&gt;=7,MONTH(C1493)&lt;=9),3,4))))</f>
        <v>3</v>
      </c>
      <c r="D1494" s="54"/>
      <c r="E1494" s="51" t="s">
        <v>67</v>
      </c>
      <c r="F1494" s="53" t="s">
        <v>68</v>
      </c>
      <c r="G1494" s="46"/>
      <c r="H1494" s="46"/>
      <c r="I1494" s="46"/>
      <c r="J1494" s="46"/>
      <c r="K1494" s="46"/>
      <c r="L1494" s="46"/>
      <c r="M1494" s="46"/>
      <c r="N1494" s="46"/>
      <c r="O1494" s="46"/>
      <c r="P1494" s="46"/>
      <c r="Q1494" s="46"/>
      <c r="R1494" s="46"/>
      <c r="S1494" s="46"/>
      <c r="T1494" s="46"/>
      <c r="U1494" s="46"/>
      <c r="V1494" s="46"/>
      <c r="W1494" s="46"/>
      <c r="X1494" s="46"/>
      <c r="Y1494" s="46"/>
      <c r="Z1494" s="46"/>
    </row>
    <row r="1495" ht="14.25" customHeight="1">
      <c r="A1495" s="54"/>
      <c r="B1495" s="51" t="s">
        <v>69</v>
      </c>
      <c r="C1495" s="52">
        <v>46223.0</v>
      </c>
      <c r="D1495" s="54"/>
      <c r="E1495" s="51" t="s">
        <v>70</v>
      </c>
      <c r="F1495" s="53" t="s">
        <v>71</v>
      </c>
      <c r="G1495" s="46"/>
      <c r="H1495" s="46"/>
      <c r="I1495" s="46"/>
      <c r="J1495" s="46"/>
      <c r="K1495" s="46"/>
      <c r="L1495" s="46"/>
      <c r="M1495" s="46"/>
      <c r="N1495" s="46"/>
      <c r="O1495" s="46"/>
      <c r="P1495" s="46"/>
      <c r="Q1495" s="46"/>
      <c r="R1495" s="46"/>
      <c r="S1495" s="46"/>
      <c r="T1495" s="46"/>
      <c r="U1495" s="46"/>
      <c r="V1495" s="46"/>
      <c r="W1495" s="46"/>
      <c r="X1495" s="46"/>
      <c r="Y1495" s="46"/>
      <c r="Z1495" s="46"/>
    </row>
    <row r="1496" ht="14.25" customHeight="1">
      <c r="A1496" s="55"/>
      <c r="B1496" s="51" t="s">
        <v>66</v>
      </c>
      <c r="C1496" s="49">
        <f>IF(C1495="","",IF(AND(MONTH(C1495)&gt;=1,MONTH(C1495)&lt;=3),1,IF(AND(MONTH(C1495)&gt;=4,MONTH(C1495)&lt;=6),2,IF(AND(MONTH(C1495)&gt;=7,MONTH(C1495)&lt;=9),3,4))))</f>
        <v>3</v>
      </c>
      <c r="D1496" s="55"/>
      <c r="E1496" s="51" t="s">
        <v>72</v>
      </c>
      <c r="F1496" s="53" t="s">
        <v>73</v>
      </c>
      <c r="G1496" s="46"/>
      <c r="H1496" s="46"/>
      <c r="I1496" s="46"/>
      <c r="J1496" s="46"/>
      <c r="K1496" s="46"/>
      <c r="L1496" s="46"/>
      <c r="M1496" s="46"/>
      <c r="N1496" s="46"/>
      <c r="O1496" s="46"/>
      <c r="P1496" s="46"/>
      <c r="Q1496" s="46"/>
      <c r="R1496" s="46"/>
      <c r="S1496" s="46"/>
      <c r="T1496" s="46"/>
      <c r="U1496" s="46"/>
      <c r="V1496" s="46"/>
      <c r="W1496" s="46"/>
      <c r="X1496" s="46"/>
      <c r="Y1496" s="46"/>
      <c r="Z1496" s="46"/>
    </row>
    <row r="1497" ht="14.25" customHeight="1">
      <c r="A1497" s="46"/>
      <c r="B1497" s="46"/>
      <c r="C1497" s="46"/>
      <c r="D1497" s="46"/>
      <c r="E1497" s="46"/>
      <c r="F1497" s="46"/>
      <c r="G1497" s="46"/>
      <c r="H1497" s="46"/>
      <c r="I1497" s="46"/>
      <c r="J1497" s="46"/>
      <c r="K1497" s="46"/>
      <c r="L1497" s="46"/>
      <c r="M1497" s="46"/>
      <c r="N1497" s="46"/>
      <c r="O1497" s="46"/>
      <c r="P1497" s="46"/>
      <c r="Q1497" s="46"/>
      <c r="R1497" s="46"/>
      <c r="S1497" s="46"/>
      <c r="T1497" s="46"/>
      <c r="U1497" s="46"/>
      <c r="V1497" s="46"/>
      <c r="W1497" s="46"/>
      <c r="X1497" s="46"/>
      <c r="Y1497" s="46"/>
      <c r="Z1497" s="46"/>
    </row>
    <row r="1498" ht="14.25" customHeight="1">
      <c r="A1498" s="56" t="s">
        <v>74</v>
      </c>
      <c r="B1498" s="56" t="s">
        <v>75</v>
      </c>
      <c r="C1498" s="56" t="s">
        <v>76</v>
      </c>
      <c r="D1498" s="56" t="s">
        <v>77</v>
      </c>
      <c r="E1498" s="56" t="s">
        <v>78</v>
      </c>
      <c r="F1498" s="56" t="s">
        <v>79</v>
      </c>
      <c r="G1498" s="46"/>
      <c r="H1498" s="46"/>
      <c r="I1498" s="46"/>
      <c r="J1498" s="46"/>
      <c r="K1498" s="46"/>
      <c r="L1498" s="46"/>
      <c r="M1498" s="46"/>
      <c r="N1498" s="46"/>
      <c r="O1498" s="46"/>
      <c r="P1498" s="46"/>
      <c r="Q1498" s="46"/>
      <c r="R1498" s="46"/>
      <c r="S1498" s="46"/>
      <c r="T1498" s="46"/>
      <c r="U1498" s="46"/>
      <c r="V1498" s="46"/>
      <c r="W1498" s="46"/>
      <c r="X1498" s="46"/>
      <c r="Y1498" s="46"/>
      <c r="Z1498" s="46"/>
    </row>
    <row r="1499" ht="14.25" customHeight="1">
      <c r="A1499" s="57">
        <v>9.01516E7</v>
      </c>
      <c r="B1499" s="63" t="s">
        <v>258</v>
      </c>
      <c r="C1499" s="59" t="s">
        <v>259</v>
      </c>
      <c r="D1499" s="60">
        <v>1.0</v>
      </c>
      <c r="E1499" s="61">
        <v>250000.0</v>
      </c>
      <c r="F1499" s="62">
        <f t="shared" ref="F1499:F1506" si="83">INDIRECT(ADDRESS(ROW(),COLUMN()-2,4))*INDIRECT(ADDRESS(ROW(),COLUMN()-1,4))</f>
        <v>250000</v>
      </c>
      <c r="G1499" s="46"/>
      <c r="H1499" s="46"/>
      <c r="I1499" s="46"/>
      <c r="J1499" s="46"/>
      <c r="K1499" s="46"/>
      <c r="L1499" s="46"/>
      <c r="M1499" s="46"/>
      <c r="N1499" s="46"/>
      <c r="O1499" s="46"/>
      <c r="P1499" s="46"/>
      <c r="Q1499" s="46"/>
      <c r="R1499" s="46"/>
      <c r="S1499" s="46"/>
      <c r="T1499" s="46"/>
      <c r="U1499" s="46"/>
      <c r="V1499" s="46"/>
      <c r="W1499" s="46"/>
      <c r="X1499" s="46"/>
      <c r="Y1499" s="46"/>
      <c r="Z1499" s="46"/>
    </row>
    <row r="1500" ht="14.25" hidden="1" customHeight="1">
      <c r="A1500" s="57"/>
      <c r="B1500" s="58" t="str">
        <f t="array" ref="B1500">IFERROR(INDEX(UNSPSCDes,MATCH(INDIRECT(ADDRESS(ROW(),COLUMN()-1,4)),UNSPSCCode,0)),"")</f>
        <v/>
      </c>
      <c r="C1500" s="59"/>
      <c r="D1500" s="60"/>
      <c r="E1500" s="61"/>
      <c r="F1500" s="62">
        <f t="shared" si="83"/>
        <v>0</v>
      </c>
      <c r="G1500" s="46"/>
      <c r="H1500" s="46"/>
      <c r="I1500" s="46"/>
      <c r="J1500" s="46"/>
      <c r="K1500" s="46"/>
      <c r="L1500" s="46"/>
      <c r="M1500" s="46"/>
      <c r="N1500" s="46"/>
      <c r="O1500" s="46"/>
      <c r="P1500" s="46"/>
      <c r="Q1500" s="46"/>
      <c r="R1500" s="46"/>
      <c r="S1500" s="46"/>
      <c r="T1500" s="46"/>
      <c r="U1500" s="46"/>
      <c r="V1500" s="46"/>
      <c r="W1500" s="46"/>
      <c r="X1500" s="46"/>
      <c r="Y1500" s="46"/>
      <c r="Z1500" s="46"/>
    </row>
    <row r="1501" ht="14.25" hidden="1" customHeight="1">
      <c r="A1501" s="57"/>
      <c r="B1501" s="58" t="str">
        <f t="array" ref="B1501">IFERROR(INDEX(UNSPSCDes,MATCH(INDIRECT(ADDRESS(ROW(),COLUMN()-1,4)),UNSPSCCode,0)),"")</f>
        <v/>
      </c>
      <c r="C1501" s="59"/>
      <c r="D1501" s="60"/>
      <c r="E1501" s="61"/>
      <c r="F1501" s="62">
        <f t="shared" si="83"/>
        <v>0</v>
      </c>
      <c r="G1501" s="46"/>
      <c r="H1501" s="46"/>
      <c r="I1501" s="46"/>
      <c r="J1501" s="46"/>
      <c r="K1501" s="46"/>
      <c r="L1501" s="46"/>
      <c r="M1501" s="46"/>
      <c r="N1501" s="46"/>
      <c r="O1501" s="46"/>
      <c r="P1501" s="46"/>
      <c r="Q1501" s="46"/>
      <c r="R1501" s="46"/>
      <c r="S1501" s="46"/>
      <c r="T1501" s="46"/>
      <c r="U1501" s="46"/>
      <c r="V1501" s="46"/>
      <c r="W1501" s="46"/>
      <c r="X1501" s="46"/>
      <c r="Y1501" s="46"/>
      <c r="Z1501" s="46"/>
    </row>
    <row r="1502" ht="14.25" hidden="1" customHeight="1">
      <c r="A1502" s="57"/>
      <c r="B1502" s="58" t="str">
        <f t="array" ref="B1502">IFERROR(INDEX(UNSPSCDes,MATCH(INDIRECT(ADDRESS(ROW(),COLUMN()-1,4)),UNSPSCCode,0)),"")</f>
        <v/>
      </c>
      <c r="C1502" s="59"/>
      <c r="D1502" s="60"/>
      <c r="E1502" s="61"/>
      <c r="F1502" s="62">
        <f t="shared" si="83"/>
        <v>0</v>
      </c>
      <c r="G1502" s="46"/>
      <c r="H1502" s="46"/>
      <c r="I1502" s="46"/>
      <c r="J1502" s="46"/>
      <c r="K1502" s="46"/>
      <c r="L1502" s="46"/>
      <c r="M1502" s="46"/>
      <c r="N1502" s="46"/>
      <c r="O1502" s="46"/>
      <c r="P1502" s="46"/>
      <c r="Q1502" s="46"/>
      <c r="R1502" s="46"/>
      <c r="S1502" s="46"/>
      <c r="T1502" s="46"/>
      <c r="U1502" s="46"/>
      <c r="V1502" s="46"/>
      <c r="W1502" s="46"/>
      <c r="X1502" s="46"/>
      <c r="Y1502" s="46"/>
      <c r="Z1502" s="46"/>
    </row>
    <row r="1503" ht="14.25" hidden="1" customHeight="1">
      <c r="A1503" s="57"/>
      <c r="B1503" s="58" t="str">
        <f t="array" ref="B1503">IFERROR(INDEX(UNSPSCDes,MATCH(INDIRECT(ADDRESS(ROW(),COLUMN()-1,4)),UNSPSCCode,0)),"")</f>
        <v/>
      </c>
      <c r="C1503" s="59"/>
      <c r="D1503" s="60"/>
      <c r="E1503" s="61"/>
      <c r="F1503" s="62">
        <f t="shared" si="83"/>
        <v>0</v>
      </c>
      <c r="G1503" s="46"/>
      <c r="H1503" s="46"/>
      <c r="I1503" s="46"/>
      <c r="J1503" s="46"/>
      <c r="K1503" s="46"/>
      <c r="L1503" s="46"/>
      <c r="M1503" s="46"/>
      <c r="N1503" s="46"/>
      <c r="O1503" s="46"/>
      <c r="P1503" s="46"/>
      <c r="Q1503" s="46"/>
      <c r="R1503" s="46"/>
      <c r="S1503" s="46"/>
      <c r="T1503" s="46"/>
      <c r="U1503" s="46"/>
      <c r="V1503" s="46"/>
      <c r="W1503" s="46"/>
      <c r="X1503" s="46"/>
      <c r="Y1503" s="46"/>
      <c r="Z1503" s="46"/>
    </row>
    <row r="1504" ht="14.25" hidden="1" customHeight="1">
      <c r="A1504" s="57"/>
      <c r="B1504" s="58" t="str">
        <f t="array" ref="B1504">IFERROR(INDEX(UNSPSCDes,MATCH(INDIRECT(ADDRESS(ROW(),COLUMN()-1,4)),UNSPSCCode,0)),"")</f>
        <v/>
      </c>
      <c r="C1504" s="59"/>
      <c r="D1504" s="60"/>
      <c r="E1504" s="61"/>
      <c r="F1504" s="62">
        <f t="shared" si="83"/>
        <v>0</v>
      </c>
      <c r="G1504" s="46"/>
      <c r="H1504" s="46"/>
      <c r="I1504" s="46"/>
      <c r="J1504" s="46"/>
      <c r="K1504" s="46"/>
      <c r="L1504" s="46"/>
      <c r="M1504" s="46"/>
      <c r="N1504" s="46"/>
      <c r="O1504" s="46"/>
      <c r="P1504" s="46"/>
      <c r="Q1504" s="46"/>
      <c r="R1504" s="46"/>
      <c r="S1504" s="46"/>
      <c r="T1504" s="46"/>
      <c r="U1504" s="46"/>
      <c r="V1504" s="46"/>
      <c r="W1504" s="46"/>
      <c r="X1504" s="46"/>
      <c r="Y1504" s="46"/>
      <c r="Z1504" s="46"/>
    </row>
    <row r="1505" ht="14.25" hidden="1" customHeight="1">
      <c r="A1505" s="57"/>
      <c r="B1505" s="58" t="str">
        <f t="array" ref="B1505">IFERROR(INDEX(UNSPSCDes,MATCH(INDIRECT(ADDRESS(ROW(),COLUMN()-1,4)),UNSPSCCode,0)),"")</f>
        <v/>
      </c>
      <c r="C1505" s="59"/>
      <c r="D1505" s="60"/>
      <c r="E1505" s="61"/>
      <c r="F1505" s="62">
        <f t="shared" si="83"/>
        <v>0</v>
      </c>
      <c r="G1505" s="46"/>
      <c r="H1505" s="46"/>
      <c r="I1505" s="46"/>
      <c r="J1505" s="46"/>
      <c r="K1505" s="46"/>
      <c r="L1505" s="46"/>
      <c r="M1505" s="46"/>
      <c r="N1505" s="46"/>
      <c r="O1505" s="46"/>
      <c r="P1505" s="46"/>
      <c r="Q1505" s="46"/>
      <c r="R1505" s="46"/>
      <c r="S1505" s="46"/>
      <c r="T1505" s="46"/>
      <c r="U1505" s="46"/>
      <c r="V1505" s="46"/>
      <c r="W1505" s="46"/>
      <c r="X1505" s="46"/>
      <c r="Y1505" s="46"/>
      <c r="Z1505" s="46"/>
    </row>
    <row r="1506" ht="14.25" hidden="1" customHeight="1">
      <c r="A1506" s="57"/>
      <c r="B1506" s="58" t="str">
        <f t="array" ref="B1506">IFERROR(INDEX(UNSPSCDes,MATCH(INDIRECT(ADDRESS(ROW(),COLUMN()-1,4)),UNSPSCCode,0)),"")</f>
        <v/>
      </c>
      <c r="C1506" s="59"/>
      <c r="D1506" s="60"/>
      <c r="E1506" s="61"/>
      <c r="F1506" s="62">
        <f t="shared" si="83"/>
        <v>0</v>
      </c>
      <c r="G1506" s="46"/>
      <c r="H1506" s="46"/>
      <c r="I1506" s="46"/>
      <c r="J1506" s="46"/>
      <c r="K1506" s="46"/>
      <c r="L1506" s="46"/>
      <c r="M1506" s="46"/>
      <c r="N1506" s="46"/>
      <c r="O1506" s="46"/>
      <c r="P1506" s="46"/>
      <c r="Q1506" s="46"/>
      <c r="R1506" s="46"/>
      <c r="S1506" s="46"/>
      <c r="T1506" s="46"/>
      <c r="U1506" s="46"/>
      <c r="V1506" s="46"/>
      <c r="W1506" s="46"/>
      <c r="X1506" s="46"/>
      <c r="Y1506" s="46"/>
      <c r="Z1506" s="46"/>
    </row>
    <row r="1507" ht="14.25" customHeight="1">
      <c r="A1507" s="57"/>
      <c r="B1507" s="58"/>
      <c r="C1507" s="59"/>
      <c r="D1507" s="60"/>
      <c r="E1507" s="61" t="s">
        <v>84</v>
      </c>
      <c r="F1507" s="62">
        <f>SUM(F1499:F1506)</f>
        <v>250000</v>
      </c>
      <c r="G1507" s="46"/>
      <c r="H1507" s="46" t="str">
        <f>C1492</f>
        <v>Servicios</v>
      </c>
      <c r="I1507" s="46" t="str">
        <f>E1492</f>
        <v>No</v>
      </c>
      <c r="J1507" s="46" t="str">
        <f>D1492</f>
        <v>Compras Menores</v>
      </c>
      <c r="K1507" s="46"/>
      <c r="L1507" s="46"/>
      <c r="M1507" s="46"/>
      <c r="N1507" s="46"/>
      <c r="O1507" s="46"/>
      <c r="P1507" s="46"/>
      <c r="Q1507" s="46"/>
      <c r="R1507" s="46"/>
      <c r="S1507" s="46"/>
      <c r="T1507" s="46"/>
      <c r="U1507" s="46"/>
      <c r="V1507" s="46"/>
      <c r="W1507" s="46"/>
      <c r="X1507" s="46"/>
      <c r="Y1507" s="46"/>
      <c r="Z1507" s="46"/>
    </row>
    <row r="1508" ht="14.25" customHeight="1">
      <c r="A1508" s="46"/>
      <c r="B1508" s="46"/>
      <c r="C1508" s="46"/>
      <c r="D1508" s="46"/>
      <c r="E1508" s="46"/>
      <c r="F1508" s="46"/>
      <c r="G1508" s="46"/>
      <c r="H1508" s="46"/>
      <c r="I1508" s="46"/>
      <c r="J1508" s="46"/>
      <c r="K1508" s="46"/>
      <c r="L1508" s="46"/>
      <c r="M1508" s="46"/>
      <c r="N1508" s="46"/>
      <c r="O1508" s="46"/>
      <c r="P1508" s="46"/>
      <c r="Q1508" s="46"/>
      <c r="R1508" s="46"/>
      <c r="S1508" s="46"/>
      <c r="T1508" s="46"/>
      <c r="U1508" s="46"/>
      <c r="V1508" s="46"/>
      <c r="W1508" s="46"/>
      <c r="X1508" s="46"/>
      <c r="Y1508" s="46"/>
      <c r="Z1508" s="46"/>
    </row>
    <row r="1509" ht="14.25" customHeight="1">
      <c r="A1509" s="47" t="s">
        <v>50</v>
      </c>
      <c r="B1509" s="47" t="s">
        <v>51</v>
      </c>
      <c r="C1509" s="47" t="s">
        <v>52</v>
      </c>
      <c r="D1509" s="47" t="s">
        <v>53</v>
      </c>
      <c r="E1509" s="47" t="s">
        <v>54</v>
      </c>
      <c r="F1509" s="47" t="s">
        <v>55</v>
      </c>
      <c r="G1509" s="46"/>
      <c r="H1509" s="46"/>
      <c r="I1509" s="46"/>
      <c r="J1509" s="46"/>
      <c r="K1509" s="46"/>
      <c r="L1509" s="46"/>
      <c r="M1509" s="46"/>
      <c r="N1509" s="46"/>
      <c r="O1509" s="46"/>
      <c r="P1509" s="46"/>
      <c r="Q1509" s="46"/>
      <c r="R1509" s="46"/>
      <c r="S1509" s="46"/>
      <c r="T1509" s="46"/>
      <c r="U1509" s="46"/>
      <c r="V1509" s="46"/>
      <c r="W1509" s="46"/>
      <c r="X1509" s="46"/>
      <c r="Y1509" s="46"/>
      <c r="Z1509" s="46"/>
    </row>
    <row r="1510" ht="14.25" customHeight="1">
      <c r="A1510" s="48" t="s">
        <v>264</v>
      </c>
      <c r="B1510" s="48" t="s">
        <v>265</v>
      </c>
      <c r="C1510" s="48" t="s">
        <v>257</v>
      </c>
      <c r="D1510" s="48" t="s">
        <v>59</v>
      </c>
      <c r="E1510" s="48" t="s">
        <v>60</v>
      </c>
      <c r="F1510" s="49"/>
      <c r="G1510" s="46"/>
      <c r="H1510" s="46"/>
      <c r="I1510" s="46"/>
      <c r="J1510" s="46"/>
      <c r="K1510" s="46"/>
      <c r="L1510" s="46"/>
      <c r="M1510" s="46"/>
      <c r="N1510" s="46"/>
      <c r="O1510" s="46"/>
      <c r="P1510" s="46"/>
      <c r="Q1510" s="46"/>
      <c r="R1510" s="46"/>
      <c r="S1510" s="46"/>
      <c r="T1510" s="46"/>
      <c r="U1510" s="46"/>
      <c r="V1510" s="46"/>
      <c r="W1510" s="46"/>
      <c r="X1510" s="46"/>
      <c r="Y1510" s="46"/>
      <c r="Z1510" s="46"/>
    </row>
    <row r="1511" ht="14.25" customHeight="1">
      <c r="A1511" s="50" t="s">
        <v>61</v>
      </c>
      <c r="B1511" s="51" t="s">
        <v>62</v>
      </c>
      <c r="C1511" s="52">
        <v>46305.0</v>
      </c>
      <c r="D1511" s="50" t="s">
        <v>63</v>
      </c>
      <c r="E1511" s="51" t="s">
        <v>64</v>
      </c>
      <c r="F1511" s="53" t="s">
        <v>65</v>
      </c>
      <c r="G1511" s="46"/>
      <c r="H1511" s="46"/>
      <c r="I1511" s="46"/>
      <c r="J1511" s="46"/>
      <c r="K1511" s="46"/>
      <c r="L1511" s="46"/>
      <c r="M1511" s="46"/>
      <c r="N1511" s="46"/>
      <c r="O1511" s="46"/>
      <c r="P1511" s="46"/>
      <c r="Q1511" s="46"/>
      <c r="R1511" s="46"/>
      <c r="S1511" s="46"/>
      <c r="T1511" s="46"/>
      <c r="U1511" s="46"/>
      <c r="V1511" s="46"/>
      <c r="W1511" s="46"/>
      <c r="X1511" s="46"/>
      <c r="Y1511" s="46"/>
      <c r="Z1511" s="46"/>
    </row>
    <row r="1512" ht="14.25" customHeight="1">
      <c r="A1512" s="54"/>
      <c r="B1512" s="51" t="s">
        <v>66</v>
      </c>
      <c r="C1512" s="49">
        <f>IF(C1511="","",IF(AND(MONTH(C1511)&gt;=1,MONTH(C1511)&lt;=3),1,IF(AND(MONTH(C1511)&gt;=4,MONTH(C1511)&lt;=6),2,IF(AND(MONTH(C1511)&gt;=7,MONTH(C1511)&lt;=9),3,4))))</f>
        <v>4</v>
      </c>
      <c r="D1512" s="54"/>
      <c r="E1512" s="51" t="s">
        <v>67</v>
      </c>
      <c r="F1512" s="53" t="s">
        <v>68</v>
      </c>
      <c r="G1512" s="46"/>
      <c r="H1512" s="46"/>
      <c r="I1512" s="46"/>
      <c r="J1512" s="46"/>
      <c r="K1512" s="46"/>
      <c r="L1512" s="46"/>
      <c r="M1512" s="46"/>
      <c r="N1512" s="46"/>
      <c r="O1512" s="46"/>
      <c r="P1512" s="46"/>
      <c r="Q1512" s="46"/>
      <c r="R1512" s="46"/>
      <c r="S1512" s="46"/>
      <c r="T1512" s="46"/>
      <c r="U1512" s="46"/>
      <c r="V1512" s="46"/>
      <c r="W1512" s="46"/>
      <c r="X1512" s="46"/>
      <c r="Y1512" s="46"/>
      <c r="Z1512" s="46"/>
    </row>
    <row r="1513" ht="14.25" customHeight="1">
      <c r="A1513" s="54"/>
      <c r="B1513" s="51" t="s">
        <v>69</v>
      </c>
      <c r="C1513" s="52">
        <v>46315.0</v>
      </c>
      <c r="D1513" s="54"/>
      <c r="E1513" s="51" t="s">
        <v>70</v>
      </c>
      <c r="F1513" s="53" t="s">
        <v>71</v>
      </c>
      <c r="G1513" s="46"/>
      <c r="H1513" s="46"/>
      <c r="I1513" s="46"/>
      <c r="J1513" s="46"/>
      <c r="K1513" s="46"/>
      <c r="L1513" s="46"/>
      <c r="M1513" s="46"/>
      <c r="N1513" s="46"/>
      <c r="O1513" s="46"/>
      <c r="P1513" s="46"/>
      <c r="Q1513" s="46"/>
      <c r="R1513" s="46"/>
      <c r="S1513" s="46"/>
      <c r="T1513" s="46"/>
      <c r="U1513" s="46"/>
      <c r="V1513" s="46"/>
      <c r="W1513" s="46"/>
      <c r="X1513" s="46"/>
      <c r="Y1513" s="46"/>
      <c r="Z1513" s="46"/>
    </row>
    <row r="1514" ht="14.25" customHeight="1">
      <c r="A1514" s="55"/>
      <c r="B1514" s="51" t="s">
        <v>66</v>
      </c>
      <c r="C1514" s="49">
        <f>IF(C1513="","",IF(AND(MONTH(C1513)&gt;=1,MONTH(C1513)&lt;=3),1,IF(AND(MONTH(C1513)&gt;=4,MONTH(C1513)&lt;=6),2,IF(AND(MONTH(C1513)&gt;=7,MONTH(C1513)&lt;=9),3,4))))</f>
        <v>4</v>
      </c>
      <c r="D1514" s="55"/>
      <c r="E1514" s="51" t="s">
        <v>72</v>
      </c>
      <c r="F1514" s="53" t="s">
        <v>73</v>
      </c>
      <c r="G1514" s="46"/>
      <c r="H1514" s="46"/>
      <c r="I1514" s="46"/>
      <c r="J1514" s="46"/>
      <c r="K1514" s="46"/>
      <c r="L1514" s="46"/>
      <c r="M1514" s="46"/>
      <c r="N1514" s="46"/>
      <c r="O1514" s="46"/>
      <c r="P1514" s="46"/>
      <c r="Q1514" s="46"/>
      <c r="R1514" s="46"/>
      <c r="S1514" s="46"/>
      <c r="T1514" s="46"/>
      <c r="U1514" s="46"/>
      <c r="V1514" s="46"/>
      <c r="W1514" s="46"/>
      <c r="X1514" s="46"/>
      <c r="Y1514" s="46"/>
      <c r="Z1514" s="46"/>
    </row>
    <row r="1515" ht="14.25" customHeight="1">
      <c r="A1515" s="46"/>
      <c r="B1515" s="46"/>
      <c r="C1515" s="46"/>
      <c r="D1515" s="46"/>
      <c r="E1515" s="46"/>
      <c r="F1515" s="46"/>
      <c r="G1515" s="46"/>
      <c r="H1515" s="46"/>
      <c r="I1515" s="46"/>
      <c r="J1515" s="46"/>
      <c r="K1515" s="46"/>
      <c r="L1515" s="46"/>
      <c r="M1515" s="46"/>
      <c r="N1515" s="46"/>
      <c r="O1515" s="46"/>
      <c r="P1515" s="46"/>
      <c r="Q1515" s="46"/>
      <c r="R1515" s="46"/>
      <c r="S1515" s="46"/>
      <c r="T1515" s="46"/>
      <c r="U1515" s="46"/>
      <c r="V1515" s="46"/>
      <c r="W1515" s="46"/>
      <c r="X1515" s="46"/>
      <c r="Y1515" s="46"/>
      <c r="Z1515" s="46"/>
    </row>
    <row r="1516" ht="14.25" customHeight="1">
      <c r="A1516" s="56" t="s">
        <v>74</v>
      </c>
      <c r="B1516" s="56" t="s">
        <v>75</v>
      </c>
      <c r="C1516" s="56" t="s">
        <v>76</v>
      </c>
      <c r="D1516" s="56" t="s">
        <v>77</v>
      </c>
      <c r="E1516" s="56" t="s">
        <v>78</v>
      </c>
      <c r="F1516" s="56" t="s">
        <v>79</v>
      </c>
      <c r="G1516" s="46"/>
      <c r="H1516" s="46"/>
      <c r="I1516" s="46"/>
      <c r="J1516" s="46"/>
      <c r="K1516" s="46"/>
      <c r="L1516" s="46"/>
      <c r="M1516" s="46"/>
      <c r="N1516" s="46"/>
      <c r="O1516" s="46"/>
      <c r="P1516" s="46"/>
      <c r="Q1516" s="46"/>
      <c r="R1516" s="46"/>
      <c r="S1516" s="46"/>
      <c r="T1516" s="46"/>
      <c r="U1516" s="46"/>
      <c r="V1516" s="46"/>
      <c r="W1516" s="46"/>
      <c r="X1516" s="46"/>
      <c r="Y1516" s="46"/>
      <c r="Z1516" s="46"/>
    </row>
    <row r="1517" ht="14.25" customHeight="1">
      <c r="A1517" s="57">
        <v>9.01516E7</v>
      </c>
      <c r="B1517" s="63" t="s">
        <v>258</v>
      </c>
      <c r="C1517" s="59" t="s">
        <v>259</v>
      </c>
      <c r="D1517" s="60">
        <v>1.0</v>
      </c>
      <c r="E1517" s="61">
        <v>250000.0</v>
      </c>
      <c r="F1517" s="62">
        <f t="shared" ref="F1517:F1524" si="84">INDIRECT(ADDRESS(ROW(),COLUMN()-2,4))*INDIRECT(ADDRESS(ROW(),COLUMN()-1,4))</f>
        <v>250000</v>
      </c>
      <c r="G1517" s="46"/>
      <c r="H1517" s="46"/>
      <c r="I1517" s="46"/>
      <c r="J1517" s="46"/>
      <c r="K1517" s="46"/>
      <c r="L1517" s="46"/>
      <c r="M1517" s="46"/>
      <c r="N1517" s="46"/>
      <c r="O1517" s="46"/>
      <c r="P1517" s="46"/>
      <c r="Q1517" s="46"/>
      <c r="R1517" s="46"/>
      <c r="S1517" s="46"/>
      <c r="T1517" s="46"/>
      <c r="U1517" s="46"/>
      <c r="V1517" s="46"/>
      <c r="W1517" s="46"/>
      <c r="X1517" s="46"/>
      <c r="Y1517" s="46"/>
      <c r="Z1517" s="46"/>
    </row>
    <row r="1518" ht="14.25" hidden="1" customHeight="1">
      <c r="A1518" s="57"/>
      <c r="B1518" s="58" t="str">
        <f t="array" ref="B1518">IFERROR(INDEX(UNSPSCDes,MATCH(INDIRECT(ADDRESS(ROW(),COLUMN()-1,4)),UNSPSCCode,0)),"")</f>
        <v/>
      </c>
      <c r="C1518" s="59"/>
      <c r="D1518" s="60"/>
      <c r="E1518" s="61"/>
      <c r="F1518" s="62">
        <f t="shared" si="84"/>
        <v>0</v>
      </c>
      <c r="G1518" s="46"/>
      <c r="H1518" s="46"/>
      <c r="I1518" s="46"/>
      <c r="J1518" s="46"/>
      <c r="K1518" s="46"/>
      <c r="L1518" s="46"/>
      <c r="M1518" s="46"/>
      <c r="N1518" s="46"/>
      <c r="O1518" s="46"/>
      <c r="P1518" s="46"/>
      <c r="Q1518" s="46"/>
      <c r="R1518" s="46"/>
      <c r="S1518" s="46"/>
      <c r="T1518" s="46"/>
      <c r="U1518" s="46"/>
      <c r="V1518" s="46"/>
      <c r="W1518" s="46"/>
      <c r="X1518" s="46"/>
      <c r="Y1518" s="46"/>
      <c r="Z1518" s="46"/>
    </row>
    <row r="1519" ht="14.25" hidden="1" customHeight="1">
      <c r="A1519" s="57"/>
      <c r="B1519" s="58" t="str">
        <f t="array" ref="B1519">IFERROR(INDEX(UNSPSCDes,MATCH(INDIRECT(ADDRESS(ROW(),COLUMN()-1,4)),UNSPSCCode,0)),"")</f>
        <v/>
      </c>
      <c r="C1519" s="59"/>
      <c r="D1519" s="60"/>
      <c r="E1519" s="61"/>
      <c r="F1519" s="62">
        <f t="shared" si="84"/>
        <v>0</v>
      </c>
      <c r="G1519" s="46"/>
      <c r="H1519" s="46"/>
      <c r="I1519" s="46"/>
      <c r="J1519" s="46"/>
      <c r="K1519" s="46"/>
      <c r="L1519" s="46"/>
      <c r="M1519" s="46"/>
      <c r="N1519" s="46"/>
      <c r="O1519" s="46"/>
      <c r="P1519" s="46"/>
      <c r="Q1519" s="46"/>
      <c r="R1519" s="46"/>
      <c r="S1519" s="46"/>
      <c r="T1519" s="46"/>
      <c r="U1519" s="46"/>
      <c r="V1519" s="46"/>
      <c r="W1519" s="46"/>
      <c r="X1519" s="46"/>
      <c r="Y1519" s="46"/>
      <c r="Z1519" s="46"/>
    </row>
    <row r="1520" ht="14.25" hidden="1" customHeight="1">
      <c r="A1520" s="57"/>
      <c r="B1520" s="58" t="str">
        <f t="array" ref="B1520">IFERROR(INDEX(UNSPSCDes,MATCH(INDIRECT(ADDRESS(ROW(),COLUMN()-1,4)),UNSPSCCode,0)),"")</f>
        <v/>
      </c>
      <c r="C1520" s="59"/>
      <c r="D1520" s="60"/>
      <c r="E1520" s="61"/>
      <c r="F1520" s="62">
        <f t="shared" si="84"/>
        <v>0</v>
      </c>
      <c r="G1520" s="46"/>
      <c r="H1520" s="46"/>
      <c r="I1520" s="46"/>
      <c r="J1520" s="46"/>
      <c r="K1520" s="46"/>
      <c r="L1520" s="46"/>
      <c r="M1520" s="46"/>
      <c r="N1520" s="46"/>
      <c r="O1520" s="46"/>
      <c r="P1520" s="46"/>
      <c r="Q1520" s="46"/>
      <c r="R1520" s="46"/>
      <c r="S1520" s="46"/>
      <c r="T1520" s="46"/>
      <c r="U1520" s="46"/>
      <c r="V1520" s="46"/>
      <c r="W1520" s="46"/>
      <c r="X1520" s="46"/>
      <c r="Y1520" s="46"/>
      <c r="Z1520" s="46"/>
    </row>
    <row r="1521" ht="14.25" hidden="1" customHeight="1">
      <c r="A1521" s="57"/>
      <c r="B1521" s="58" t="str">
        <f t="array" ref="B1521">IFERROR(INDEX(UNSPSCDes,MATCH(INDIRECT(ADDRESS(ROW(),COLUMN()-1,4)),UNSPSCCode,0)),"")</f>
        <v/>
      </c>
      <c r="C1521" s="59"/>
      <c r="D1521" s="60"/>
      <c r="E1521" s="61"/>
      <c r="F1521" s="62">
        <f t="shared" si="84"/>
        <v>0</v>
      </c>
      <c r="G1521" s="46"/>
      <c r="H1521" s="46"/>
      <c r="I1521" s="46"/>
      <c r="J1521" s="46"/>
      <c r="K1521" s="46"/>
      <c r="L1521" s="46"/>
      <c r="M1521" s="46"/>
      <c r="N1521" s="46"/>
      <c r="O1521" s="46"/>
      <c r="P1521" s="46"/>
      <c r="Q1521" s="46"/>
      <c r="R1521" s="46"/>
      <c r="S1521" s="46"/>
      <c r="T1521" s="46"/>
      <c r="U1521" s="46"/>
      <c r="V1521" s="46"/>
      <c r="W1521" s="46"/>
      <c r="X1521" s="46"/>
      <c r="Y1521" s="46"/>
      <c r="Z1521" s="46"/>
    </row>
    <row r="1522" ht="14.25" hidden="1" customHeight="1">
      <c r="A1522" s="57"/>
      <c r="B1522" s="58" t="str">
        <f t="array" ref="B1522">IFERROR(INDEX(UNSPSCDes,MATCH(INDIRECT(ADDRESS(ROW(),COLUMN()-1,4)),UNSPSCCode,0)),"")</f>
        <v/>
      </c>
      <c r="C1522" s="59"/>
      <c r="D1522" s="60"/>
      <c r="E1522" s="61"/>
      <c r="F1522" s="62">
        <f t="shared" si="84"/>
        <v>0</v>
      </c>
      <c r="G1522" s="46"/>
      <c r="H1522" s="46"/>
      <c r="I1522" s="46"/>
      <c r="J1522" s="46"/>
      <c r="K1522" s="46"/>
      <c r="L1522" s="46"/>
      <c r="M1522" s="46"/>
      <c r="N1522" s="46"/>
      <c r="O1522" s="46"/>
      <c r="P1522" s="46"/>
      <c r="Q1522" s="46"/>
      <c r="R1522" s="46"/>
      <c r="S1522" s="46"/>
      <c r="T1522" s="46"/>
      <c r="U1522" s="46"/>
      <c r="V1522" s="46"/>
      <c r="W1522" s="46"/>
      <c r="X1522" s="46"/>
      <c r="Y1522" s="46"/>
      <c r="Z1522" s="46"/>
    </row>
    <row r="1523" ht="14.25" hidden="1" customHeight="1">
      <c r="A1523" s="57"/>
      <c r="B1523" s="58" t="str">
        <f t="array" ref="B1523">IFERROR(INDEX(UNSPSCDes,MATCH(INDIRECT(ADDRESS(ROW(),COLUMN()-1,4)),UNSPSCCode,0)),"")</f>
        <v/>
      </c>
      <c r="C1523" s="59"/>
      <c r="D1523" s="60"/>
      <c r="E1523" s="61"/>
      <c r="F1523" s="62">
        <f t="shared" si="84"/>
        <v>0</v>
      </c>
      <c r="G1523" s="46"/>
      <c r="H1523" s="46"/>
      <c r="I1523" s="46"/>
      <c r="J1523" s="46"/>
      <c r="K1523" s="46"/>
      <c r="L1523" s="46"/>
      <c r="M1523" s="46"/>
      <c r="N1523" s="46"/>
      <c r="O1523" s="46"/>
      <c r="P1523" s="46"/>
      <c r="Q1523" s="46"/>
      <c r="R1523" s="46"/>
      <c r="S1523" s="46"/>
      <c r="T1523" s="46"/>
      <c r="U1523" s="46"/>
      <c r="V1523" s="46"/>
      <c r="W1523" s="46"/>
      <c r="X1523" s="46"/>
      <c r="Y1523" s="46"/>
      <c r="Z1523" s="46"/>
    </row>
    <row r="1524" ht="14.25" hidden="1" customHeight="1">
      <c r="A1524" s="57"/>
      <c r="B1524" s="58" t="str">
        <f t="array" ref="B1524">IFERROR(INDEX(UNSPSCDes,MATCH(INDIRECT(ADDRESS(ROW(),COLUMN()-1,4)),UNSPSCCode,0)),"")</f>
        <v/>
      </c>
      <c r="C1524" s="59"/>
      <c r="D1524" s="60"/>
      <c r="E1524" s="61"/>
      <c r="F1524" s="62">
        <f t="shared" si="84"/>
        <v>0</v>
      </c>
      <c r="G1524" s="46"/>
      <c r="H1524" s="46"/>
      <c r="I1524" s="46"/>
      <c r="J1524" s="46"/>
      <c r="K1524" s="46"/>
      <c r="L1524" s="46"/>
      <c r="M1524" s="46"/>
      <c r="N1524" s="46"/>
      <c r="O1524" s="46"/>
      <c r="P1524" s="46"/>
      <c r="Q1524" s="46"/>
      <c r="R1524" s="46"/>
      <c r="S1524" s="46"/>
      <c r="T1524" s="46"/>
      <c r="U1524" s="46"/>
      <c r="V1524" s="46"/>
      <c r="W1524" s="46"/>
      <c r="X1524" s="46"/>
      <c r="Y1524" s="46"/>
      <c r="Z1524" s="46"/>
    </row>
    <row r="1525" ht="14.25" customHeight="1">
      <c r="A1525" s="57"/>
      <c r="B1525" s="58"/>
      <c r="C1525" s="59"/>
      <c r="D1525" s="60"/>
      <c r="E1525" s="61" t="s">
        <v>84</v>
      </c>
      <c r="F1525" s="62">
        <f>SUM(F1517:F1524)</f>
        <v>250000</v>
      </c>
      <c r="G1525" s="46"/>
      <c r="H1525" s="46" t="str">
        <f>C1510</f>
        <v>Servicios</v>
      </c>
      <c r="I1525" s="46" t="str">
        <f>E1510</f>
        <v>No</v>
      </c>
      <c r="J1525" s="46" t="str">
        <f>D1510</f>
        <v>Compras Menores</v>
      </c>
      <c r="K1525" s="46"/>
      <c r="L1525" s="46"/>
      <c r="M1525" s="46"/>
      <c r="N1525" s="46"/>
      <c r="O1525" s="46"/>
      <c r="P1525" s="46"/>
      <c r="Q1525" s="46"/>
      <c r="R1525" s="46"/>
      <c r="S1525" s="46"/>
      <c r="T1525" s="46"/>
      <c r="U1525" s="46"/>
      <c r="V1525" s="46"/>
      <c r="W1525" s="46"/>
      <c r="X1525" s="46"/>
      <c r="Y1525" s="46"/>
      <c r="Z1525" s="46"/>
    </row>
    <row r="1526" ht="14.25" customHeight="1">
      <c r="A1526" s="46"/>
      <c r="B1526" s="46"/>
      <c r="C1526" s="46"/>
      <c r="D1526" s="46"/>
      <c r="E1526" s="46"/>
      <c r="F1526" s="46"/>
      <c r="G1526" s="46"/>
      <c r="H1526" s="46"/>
      <c r="I1526" s="46"/>
      <c r="J1526" s="46"/>
      <c r="K1526" s="46"/>
      <c r="L1526" s="46"/>
      <c r="M1526" s="46"/>
      <c r="N1526" s="46"/>
      <c r="O1526" s="46"/>
      <c r="P1526" s="46"/>
      <c r="Q1526" s="46"/>
      <c r="R1526" s="46"/>
      <c r="S1526" s="46"/>
      <c r="T1526" s="46"/>
      <c r="U1526" s="46"/>
      <c r="V1526" s="46"/>
      <c r="W1526" s="46"/>
      <c r="X1526" s="46"/>
      <c r="Y1526" s="46"/>
      <c r="Z1526" s="46"/>
    </row>
    <row r="1527" ht="14.25" customHeight="1">
      <c r="A1527" s="47" t="s">
        <v>50</v>
      </c>
      <c r="B1527" s="47" t="s">
        <v>51</v>
      </c>
      <c r="C1527" s="47" t="s">
        <v>52</v>
      </c>
      <c r="D1527" s="47" t="s">
        <v>53</v>
      </c>
      <c r="E1527" s="47" t="s">
        <v>54</v>
      </c>
      <c r="F1527" s="47" t="s">
        <v>55</v>
      </c>
      <c r="G1527" s="46"/>
      <c r="H1527" s="46"/>
      <c r="I1527" s="46"/>
      <c r="J1527" s="46"/>
      <c r="K1527" s="46"/>
      <c r="L1527" s="46"/>
      <c r="M1527" s="46"/>
      <c r="N1527" s="46"/>
      <c r="O1527" s="46"/>
      <c r="P1527" s="46"/>
      <c r="Q1527" s="46"/>
      <c r="R1527" s="46"/>
      <c r="S1527" s="46"/>
      <c r="T1527" s="46"/>
      <c r="U1527" s="46"/>
      <c r="V1527" s="46"/>
      <c r="W1527" s="46"/>
      <c r="X1527" s="46"/>
      <c r="Y1527" s="46"/>
      <c r="Z1527" s="46"/>
    </row>
    <row r="1528" ht="14.25" customHeight="1">
      <c r="A1528" s="48" t="s">
        <v>266</v>
      </c>
      <c r="B1528" s="48" t="s">
        <v>267</v>
      </c>
      <c r="C1528" s="48" t="s">
        <v>257</v>
      </c>
      <c r="D1528" s="48" t="s">
        <v>59</v>
      </c>
      <c r="E1528" s="48" t="s">
        <v>60</v>
      </c>
      <c r="F1528" s="49"/>
      <c r="G1528" s="46"/>
      <c r="H1528" s="46"/>
      <c r="I1528" s="46"/>
      <c r="J1528" s="46"/>
      <c r="K1528" s="46"/>
      <c r="L1528" s="46"/>
      <c r="M1528" s="46"/>
      <c r="N1528" s="46"/>
      <c r="O1528" s="46"/>
      <c r="P1528" s="46"/>
      <c r="Q1528" s="46"/>
      <c r="R1528" s="46"/>
      <c r="S1528" s="46"/>
      <c r="T1528" s="46"/>
      <c r="U1528" s="46"/>
      <c r="V1528" s="46"/>
      <c r="W1528" s="46"/>
      <c r="X1528" s="46"/>
      <c r="Y1528" s="46"/>
      <c r="Z1528" s="46"/>
    </row>
    <row r="1529" ht="14.25" customHeight="1">
      <c r="A1529" s="50" t="s">
        <v>61</v>
      </c>
      <c r="B1529" s="51" t="s">
        <v>62</v>
      </c>
      <c r="C1529" s="52">
        <v>46063.0</v>
      </c>
      <c r="D1529" s="50" t="s">
        <v>63</v>
      </c>
      <c r="E1529" s="51" t="s">
        <v>64</v>
      </c>
      <c r="F1529" s="53" t="s">
        <v>65</v>
      </c>
      <c r="G1529" s="46"/>
      <c r="H1529" s="46"/>
      <c r="I1529" s="46"/>
      <c r="J1529" s="46"/>
      <c r="K1529" s="46"/>
      <c r="L1529" s="46"/>
      <c r="M1529" s="46"/>
      <c r="N1529" s="46"/>
      <c r="O1529" s="46"/>
      <c r="P1529" s="46"/>
      <c r="Q1529" s="46"/>
      <c r="R1529" s="46"/>
      <c r="S1529" s="46"/>
      <c r="T1529" s="46"/>
      <c r="U1529" s="46"/>
      <c r="V1529" s="46"/>
      <c r="W1529" s="46"/>
      <c r="X1529" s="46"/>
      <c r="Y1529" s="46"/>
      <c r="Z1529" s="46"/>
    </row>
    <row r="1530" ht="14.25" customHeight="1">
      <c r="A1530" s="54"/>
      <c r="B1530" s="51" t="s">
        <v>66</v>
      </c>
      <c r="C1530" s="49">
        <f>IF(C1529="","",IF(AND(MONTH(C1529)&gt;=1,MONTH(C1529)&lt;=3),1,IF(AND(MONTH(C1529)&gt;=4,MONTH(C1529)&lt;=6),2,IF(AND(MONTH(C1529)&gt;=7,MONTH(C1529)&lt;=9),3,4))))</f>
        <v>1</v>
      </c>
      <c r="D1530" s="54"/>
      <c r="E1530" s="51" t="s">
        <v>67</v>
      </c>
      <c r="F1530" s="53" t="s">
        <v>68</v>
      </c>
      <c r="G1530" s="46"/>
      <c r="H1530" s="46"/>
      <c r="I1530" s="46"/>
      <c r="J1530" s="46"/>
      <c r="K1530" s="46"/>
      <c r="L1530" s="46"/>
      <c r="M1530" s="46"/>
      <c r="N1530" s="46"/>
      <c r="O1530" s="46"/>
      <c r="P1530" s="46"/>
      <c r="Q1530" s="46"/>
      <c r="R1530" s="46"/>
      <c r="S1530" s="46"/>
      <c r="T1530" s="46"/>
      <c r="U1530" s="46"/>
      <c r="V1530" s="46"/>
      <c r="W1530" s="46"/>
      <c r="X1530" s="46"/>
      <c r="Y1530" s="46"/>
      <c r="Z1530" s="46"/>
    </row>
    <row r="1531" ht="14.25" customHeight="1">
      <c r="A1531" s="54"/>
      <c r="B1531" s="51" t="s">
        <v>69</v>
      </c>
      <c r="C1531" s="52">
        <v>46073.0</v>
      </c>
      <c r="D1531" s="54"/>
      <c r="E1531" s="51" t="s">
        <v>70</v>
      </c>
      <c r="F1531" s="53" t="s">
        <v>71</v>
      </c>
      <c r="G1531" s="46"/>
      <c r="H1531" s="46"/>
      <c r="I1531" s="46"/>
      <c r="J1531" s="46"/>
      <c r="K1531" s="46"/>
      <c r="L1531" s="46"/>
      <c r="M1531" s="46"/>
      <c r="N1531" s="46"/>
      <c r="O1531" s="46"/>
      <c r="P1531" s="46"/>
      <c r="Q1531" s="46"/>
      <c r="R1531" s="46"/>
      <c r="S1531" s="46"/>
      <c r="T1531" s="46"/>
      <c r="U1531" s="46"/>
      <c r="V1531" s="46"/>
      <c r="W1531" s="46"/>
      <c r="X1531" s="46"/>
      <c r="Y1531" s="46"/>
      <c r="Z1531" s="46"/>
    </row>
    <row r="1532" ht="14.25" customHeight="1">
      <c r="A1532" s="55"/>
      <c r="B1532" s="51" t="s">
        <v>66</v>
      </c>
      <c r="C1532" s="49">
        <f>IF(C1531="","",IF(AND(MONTH(C1531)&gt;=1,MONTH(C1531)&lt;=3),1,IF(AND(MONTH(C1531)&gt;=4,MONTH(C1531)&lt;=6),2,IF(AND(MONTH(C1531)&gt;=7,MONTH(C1531)&lt;=9),3,4))))</f>
        <v>1</v>
      </c>
      <c r="D1532" s="55"/>
      <c r="E1532" s="51" t="s">
        <v>72</v>
      </c>
      <c r="F1532" s="53" t="s">
        <v>73</v>
      </c>
      <c r="G1532" s="46"/>
      <c r="H1532" s="46"/>
      <c r="I1532" s="46"/>
      <c r="J1532" s="46"/>
      <c r="K1532" s="46"/>
      <c r="L1532" s="46"/>
      <c r="M1532" s="46"/>
      <c r="N1532" s="46"/>
      <c r="O1532" s="46"/>
      <c r="P1532" s="46"/>
      <c r="Q1532" s="46"/>
      <c r="R1532" s="46"/>
      <c r="S1532" s="46"/>
      <c r="T1532" s="46"/>
      <c r="U1532" s="46"/>
      <c r="V1532" s="46"/>
      <c r="W1532" s="46"/>
      <c r="X1532" s="46"/>
      <c r="Y1532" s="46"/>
      <c r="Z1532" s="46"/>
    </row>
    <row r="1533" ht="14.25" customHeight="1">
      <c r="A1533" s="46"/>
      <c r="B1533" s="46"/>
      <c r="C1533" s="46"/>
      <c r="D1533" s="46"/>
      <c r="E1533" s="46"/>
      <c r="F1533" s="46"/>
      <c r="G1533" s="46"/>
      <c r="H1533" s="46"/>
      <c r="I1533" s="46"/>
      <c r="J1533" s="46"/>
      <c r="K1533" s="46"/>
      <c r="L1533" s="46"/>
      <c r="M1533" s="46"/>
      <c r="N1533" s="46"/>
      <c r="O1533" s="46"/>
      <c r="P1533" s="46"/>
      <c r="Q1533" s="46"/>
      <c r="R1533" s="46"/>
      <c r="S1533" s="46"/>
      <c r="T1533" s="46"/>
      <c r="U1533" s="46"/>
      <c r="V1533" s="46"/>
      <c r="W1533" s="46"/>
      <c r="X1533" s="46"/>
      <c r="Y1533" s="46"/>
      <c r="Z1533" s="46"/>
    </row>
    <row r="1534" ht="14.25" customHeight="1">
      <c r="A1534" s="56" t="s">
        <v>74</v>
      </c>
      <c r="B1534" s="56" t="s">
        <v>75</v>
      </c>
      <c r="C1534" s="56" t="s">
        <v>76</v>
      </c>
      <c r="D1534" s="56" t="s">
        <v>77</v>
      </c>
      <c r="E1534" s="56" t="s">
        <v>78</v>
      </c>
      <c r="F1534" s="56" t="s">
        <v>79</v>
      </c>
      <c r="G1534" s="46"/>
      <c r="H1534" s="46"/>
      <c r="I1534" s="46"/>
      <c r="J1534" s="46"/>
      <c r="K1534" s="46"/>
      <c r="L1534" s="46"/>
      <c r="M1534" s="46"/>
      <c r="N1534" s="46"/>
      <c r="O1534" s="46"/>
      <c r="P1534" s="46"/>
      <c r="Q1534" s="46"/>
      <c r="R1534" s="46"/>
      <c r="S1534" s="46"/>
      <c r="T1534" s="46"/>
      <c r="U1534" s="46"/>
      <c r="V1534" s="46"/>
      <c r="W1534" s="46"/>
      <c r="X1534" s="46"/>
      <c r="Y1534" s="46"/>
      <c r="Z1534" s="46"/>
    </row>
    <row r="1535" ht="14.25" customHeight="1">
      <c r="A1535" s="57">
        <v>8.3101501E7</v>
      </c>
      <c r="B1535" s="58" t="str">
        <f t="array" ref="B1535">IFERROR(INDEX(UNSPSCDes,MATCH(INDIRECT(ADDRESS(ROW(),COLUMN()-1,4)),UNSPSCCode,0)),"")</f>
        <v>Abastecimiento de agua</v>
      </c>
      <c r="C1535" s="59" t="s">
        <v>268</v>
      </c>
      <c r="D1535" s="60">
        <v>1.0</v>
      </c>
      <c r="E1535" s="61">
        <v>8333.34</v>
      </c>
      <c r="F1535" s="62">
        <f t="shared" ref="F1535:F1542" si="85">INDIRECT(ADDRESS(ROW(),COLUMN()-2,4))*INDIRECT(ADDRESS(ROW(),COLUMN()-1,4))</f>
        <v>8333.34</v>
      </c>
      <c r="G1535" s="46"/>
      <c r="H1535" s="46"/>
      <c r="I1535" s="46"/>
      <c r="J1535" s="46"/>
      <c r="K1535" s="46"/>
      <c r="L1535" s="46"/>
      <c r="M1535" s="46"/>
      <c r="N1535" s="46"/>
      <c r="O1535" s="46"/>
      <c r="P1535" s="46"/>
      <c r="Q1535" s="46"/>
      <c r="R1535" s="46"/>
      <c r="S1535" s="46"/>
      <c r="T1535" s="46"/>
      <c r="U1535" s="46"/>
      <c r="V1535" s="46"/>
      <c r="W1535" s="46"/>
      <c r="X1535" s="46"/>
      <c r="Y1535" s="46"/>
      <c r="Z1535" s="46"/>
    </row>
    <row r="1536" ht="14.25" customHeight="1">
      <c r="A1536" s="57">
        <v>8.3101501E7</v>
      </c>
      <c r="B1536" s="58" t="str">
        <f t="array" ref="B1536">IFERROR(INDEX(UNSPSCDes,MATCH(INDIRECT(ADDRESS(ROW(),COLUMN()-1,4)),UNSPSCCode,0)),"")</f>
        <v>Abastecimiento de agua</v>
      </c>
      <c r="C1536" s="59" t="s">
        <v>268</v>
      </c>
      <c r="D1536" s="60">
        <v>1.0</v>
      </c>
      <c r="E1536" s="61">
        <v>8333.33</v>
      </c>
      <c r="F1536" s="62">
        <f t="shared" si="85"/>
        <v>8333.33</v>
      </c>
      <c r="G1536" s="46"/>
      <c r="H1536" s="46"/>
      <c r="I1536" s="46"/>
      <c r="J1536" s="46"/>
      <c r="K1536" s="46"/>
      <c r="L1536" s="46"/>
      <c r="M1536" s="46"/>
      <c r="N1536" s="46"/>
      <c r="O1536" s="46"/>
      <c r="P1536" s="46"/>
      <c r="Q1536" s="46"/>
      <c r="R1536" s="46"/>
      <c r="S1536" s="46"/>
      <c r="T1536" s="46"/>
      <c r="U1536" s="46"/>
      <c r="V1536" s="46"/>
      <c r="W1536" s="46"/>
      <c r="X1536" s="46"/>
      <c r="Y1536" s="46"/>
      <c r="Z1536" s="46"/>
    </row>
    <row r="1537" ht="14.25" customHeight="1">
      <c r="A1537" s="57">
        <v>8.3101501E7</v>
      </c>
      <c r="B1537" s="58" t="str">
        <f t="array" ref="B1537">IFERROR(INDEX(UNSPSCDes,MATCH(INDIRECT(ADDRESS(ROW(),COLUMN()-1,4)),UNSPSCCode,0)),"")</f>
        <v>Abastecimiento de agua</v>
      </c>
      <c r="C1537" s="59" t="s">
        <v>268</v>
      </c>
      <c r="D1537" s="60">
        <v>1.0</v>
      </c>
      <c r="E1537" s="61">
        <v>8333.33</v>
      </c>
      <c r="F1537" s="62">
        <f t="shared" si="85"/>
        <v>8333.33</v>
      </c>
      <c r="G1537" s="46"/>
      <c r="H1537" s="46"/>
      <c r="I1537" s="46"/>
      <c r="J1537" s="46"/>
      <c r="K1537" s="46"/>
      <c r="L1537" s="46"/>
      <c r="M1537" s="46"/>
      <c r="N1537" s="46"/>
      <c r="O1537" s="46"/>
      <c r="P1537" s="46"/>
      <c r="Q1537" s="46"/>
      <c r="R1537" s="46"/>
      <c r="S1537" s="46"/>
      <c r="T1537" s="46"/>
      <c r="U1537" s="46"/>
      <c r="V1537" s="46"/>
      <c r="W1537" s="46"/>
      <c r="X1537" s="46"/>
      <c r="Y1537" s="46"/>
      <c r="Z1537" s="46"/>
    </row>
    <row r="1538" ht="14.25" hidden="1" customHeight="1">
      <c r="A1538" s="57"/>
      <c r="B1538" s="58" t="str">
        <f t="array" ref="B1538">IFERROR(INDEX(UNSPSCDes,MATCH(INDIRECT(ADDRESS(ROW(),COLUMN()-1,4)),UNSPSCCode,0)),"")</f>
        <v/>
      </c>
      <c r="C1538" s="59"/>
      <c r="D1538" s="60"/>
      <c r="E1538" s="61"/>
      <c r="F1538" s="62">
        <f t="shared" si="85"/>
        <v>0</v>
      </c>
      <c r="G1538" s="46"/>
      <c r="H1538" s="46"/>
      <c r="I1538" s="46"/>
      <c r="J1538" s="46"/>
      <c r="K1538" s="46"/>
      <c r="L1538" s="46"/>
      <c r="M1538" s="46"/>
      <c r="N1538" s="46"/>
      <c r="O1538" s="46"/>
      <c r="P1538" s="46"/>
      <c r="Q1538" s="46"/>
      <c r="R1538" s="46"/>
      <c r="S1538" s="46"/>
      <c r="T1538" s="46"/>
      <c r="U1538" s="46"/>
      <c r="V1538" s="46"/>
      <c r="W1538" s="46"/>
      <c r="X1538" s="46"/>
      <c r="Y1538" s="46"/>
      <c r="Z1538" s="46"/>
    </row>
    <row r="1539" ht="14.25" hidden="1" customHeight="1">
      <c r="A1539" s="57"/>
      <c r="B1539" s="58" t="str">
        <f t="array" ref="B1539">IFERROR(INDEX(UNSPSCDes,MATCH(INDIRECT(ADDRESS(ROW(),COLUMN()-1,4)),UNSPSCCode,0)),"")</f>
        <v/>
      </c>
      <c r="C1539" s="59"/>
      <c r="D1539" s="60"/>
      <c r="E1539" s="61"/>
      <c r="F1539" s="62">
        <f t="shared" si="85"/>
        <v>0</v>
      </c>
      <c r="G1539" s="46"/>
      <c r="H1539" s="46"/>
      <c r="I1539" s="46"/>
      <c r="J1539" s="46"/>
      <c r="K1539" s="46"/>
      <c r="L1539" s="46"/>
      <c r="M1539" s="46"/>
      <c r="N1539" s="46"/>
      <c r="O1539" s="46"/>
      <c r="P1539" s="46"/>
      <c r="Q1539" s="46"/>
      <c r="R1539" s="46"/>
      <c r="S1539" s="46"/>
      <c r="T1539" s="46"/>
      <c r="U1539" s="46"/>
      <c r="V1539" s="46"/>
      <c r="W1539" s="46"/>
      <c r="X1539" s="46"/>
      <c r="Y1539" s="46"/>
      <c r="Z1539" s="46"/>
    </row>
    <row r="1540" ht="14.25" hidden="1" customHeight="1">
      <c r="A1540" s="57"/>
      <c r="B1540" s="58" t="str">
        <f t="array" ref="B1540">IFERROR(INDEX(UNSPSCDes,MATCH(INDIRECT(ADDRESS(ROW(),COLUMN()-1,4)),UNSPSCCode,0)),"")</f>
        <v/>
      </c>
      <c r="C1540" s="59"/>
      <c r="D1540" s="60"/>
      <c r="E1540" s="61"/>
      <c r="F1540" s="62">
        <f t="shared" si="85"/>
        <v>0</v>
      </c>
      <c r="G1540" s="46"/>
      <c r="H1540" s="46"/>
      <c r="I1540" s="46"/>
      <c r="J1540" s="46"/>
      <c r="K1540" s="46"/>
      <c r="L1540" s="46"/>
      <c r="M1540" s="46"/>
      <c r="N1540" s="46"/>
      <c r="O1540" s="46"/>
      <c r="P1540" s="46"/>
      <c r="Q1540" s="46"/>
      <c r="R1540" s="46"/>
      <c r="S1540" s="46"/>
      <c r="T1540" s="46"/>
      <c r="U1540" s="46"/>
      <c r="V1540" s="46"/>
      <c r="W1540" s="46"/>
      <c r="X1540" s="46"/>
      <c r="Y1540" s="46"/>
      <c r="Z1540" s="46"/>
    </row>
    <row r="1541" ht="14.25" hidden="1" customHeight="1">
      <c r="A1541" s="57"/>
      <c r="B1541" s="58" t="str">
        <f t="array" ref="B1541">IFERROR(INDEX(UNSPSCDes,MATCH(INDIRECT(ADDRESS(ROW(),COLUMN()-1,4)),UNSPSCCode,0)),"")</f>
        <v/>
      </c>
      <c r="C1541" s="59"/>
      <c r="D1541" s="60"/>
      <c r="E1541" s="61"/>
      <c r="F1541" s="62">
        <f t="shared" si="85"/>
        <v>0</v>
      </c>
      <c r="G1541" s="46"/>
      <c r="H1541" s="46"/>
      <c r="I1541" s="46"/>
      <c r="J1541" s="46"/>
      <c r="K1541" s="46"/>
      <c r="L1541" s="46"/>
      <c r="M1541" s="46"/>
      <c r="N1541" s="46"/>
      <c r="O1541" s="46"/>
      <c r="P1541" s="46"/>
      <c r="Q1541" s="46"/>
      <c r="R1541" s="46"/>
      <c r="S1541" s="46"/>
      <c r="T1541" s="46"/>
      <c r="U1541" s="46"/>
      <c r="V1541" s="46"/>
      <c r="W1541" s="46"/>
      <c r="X1541" s="46"/>
      <c r="Y1541" s="46"/>
      <c r="Z1541" s="46"/>
    </row>
    <row r="1542" ht="14.25" hidden="1" customHeight="1">
      <c r="A1542" s="57"/>
      <c r="B1542" s="58" t="str">
        <f t="array" ref="B1542">IFERROR(INDEX(UNSPSCDes,MATCH(INDIRECT(ADDRESS(ROW(),COLUMN()-1,4)),UNSPSCCode,0)),"")</f>
        <v/>
      </c>
      <c r="C1542" s="59"/>
      <c r="D1542" s="60"/>
      <c r="E1542" s="61"/>
      <c r="F1542" s="62">
        <f t="shared" si="85"/>
        <v>0</v>
      </c>
      <c r="G1542" s="46"/>
      <c r="H1542" s="46"/>
      <c r="I1542" s="46"/>
      <c r="J1542" s="46"/>
      <c r="K1542" s="46"/>
      <c r="L1542" s="46"/>
      <c r="M1542" s="46"/>
      <c r="N1542" s="46"/>
      <c r="O1542" s="46"/>
      <c r="P1542" s="46"/>
      <c r="Q1542" s="46"/>
      <c r="R1542" s="46"/>
      <c r="S1542" s="46"/>
      <c r="T1542" s="46"/>
      <c r="U1542" s="46"/>
      <c r="V1542" s="46"/>
      <c r="W1542" s="46"/>
      <c r="X1542" s="46"/>
      <c r="Y1542" s="46"/>
      <c r="Z1542" s="46"/>
    </row>
    <row r="1543" ht="14.25" customHeight="1">
      <c r="A1543" s="57"/>
      <c r="B1543" s="58"/>
      <c r="C1543" s="59"/>
      <c r="D1543" s="60"/>
      <c r="E1543" s="61" t="s">
        <v>84</v>
      </c>
      <c r="F1543" s="62">
        <f>SUM(F1535:F1542)</f>
        <v>25000</v>
      </c>
      <c r="G1543" s="46"/>
      <c r="H1543" s="46" t="str">
        <f>C1528</f>
        <v>Servicios</v>
      </c>
      <c r="I1543" s="46" t="str">
        <f>E1528</f>
        <v>No</v>
      </c>
      <c r="J1543" s="46" t="str">
        <f>D1528</f>
        <v>Compras Menores</v>
      </c>
      <c r="K1543" s="46"/>
      <c r="L1543" s="46"/>
      <c r="M1543" s="46"/>
      <c r="N1543" s="46"/>
      <c r="O1543" s="46"/>
      <c r="P1543" s="46"/>
      <c r="Q1543" s="46"/>
      <c r="R1543" s="46"/>
      <c r="S1543" s="46"/>
      <c r="T1543" s="46"/>
      <c r="U1543" s="46"/>
      <c r="V1543" s="46"/>
      <c r="W1543" s="46"/>
      <c r="X1543" s="46"/>
      <c r="Y1543" s="46"/>
      <c r="Z1543" s="46"/>
    </row>
    <row r="1544" ht="14.25" customHeight="1">
      <c r="A1544" s="46"/>
      <c r="B1544" s="46"/>
      <c r="C1544" s="46"/>
      <c r="D1544" s="46"/>
      <c r="E1544" s="46"/>
      <c r="F1544" s="46"/>
      <c r="G1544" s="46"/>
      <c r="H1544" s="46"/>
      <c r="I1544" s="46"/>
      <c r="J1544" s="46"/>
      <c r="K1544" s="46"/>
      <c r="L1544" s="46"/>
      <c r="M1544" s="46"/>
      <c r="N1544" s="46"/>
      <c r="O1544" s="46"/>
      <c r="P1544" s="46"/>
      <c r="Q1544" s="46"/>
      <c r="R1544" s="46"/>
      <c r="S1544" s="46"/>
      <c r="T1544" s="46"/>
      <c r="U1544" s="46"/>
      <c r="V1544" s="46"/>
      <c r="W1544" s="46"/>
      <c r="X1544" s="46"/>
      <c r="Y1544" s="46"/>
      <c r="Z1544" s="46"/>
    </row>
    <row r="1545" ht="14.25" customHeight="1">
      <c r="A1545" s="47" t="s">
        <v>50</v>
      </c>
      <c r="B1545" s="47" t="s">
        <v>51</v>
      </c>
      <c r="C1545" s="47" t="s">
        <v>52</v>
      </c>
      <c r="D1545" s="47" t="s">
        <v>53</v>
      </c>
      <c r="E1545" s="47" t="s">
        <v>54</v>
      </c>
      <c r="F1545" s="47" t="s">
        <v>55</v>
      </c>
      <c r="G1545" s="46"/>
      <c r="H1545" s="46"/>
      <c r="I1545" s="46"/>
      <c r="J1545" s="46"/>
      <c r="K1545" s="46"/>
      <c r="L1545" s="46"/>
      <c r="M1545" s="46"/>
      <c r="N1545" s="46"/>
      <c r="O1545" s="46"/>
      <c r="P1545" s="46"/>
      <c r="Q1545" s="46"/>
      <c r="R1545" s="46"/>
      <c r="S1545" s="46"/>
      <c r="T1545" s="46"/>
      <c r="U1545" s="46"/>
      <c r="V1545" s="46"/>
      <c r="W1545" s="46"/>
      <c r="X1545" s="46"/>
      <c r="Y1545" s="46"/>
      <c r="Z1545" s="46"/>
    </row>
    <row r="1546" ht="14.25" customHeight="1">
      <c r="A1546" s="48" t="s">
        <v>269</v>
      </c>
      <c r="B1546" s="48" t="s">
        <v>270</v>
      </c>
      <c r="C1546" s="48" t="s">
        <v>257</v>
      </c>
      <c r="D1546" s="48" t="s">
        <v>59</v>
      </c>
      <c r="E1546" s="48" t="s">
        <v>60</v>
      </c>
      <c r="F1546" s="49"/>
      <c r="G1546" s="46"/>
      <c r="H1546" s="46"/>
      <c r="I1546" s="46"/>
      <c r="J1546" s="46"/>
      <c r="K1546" s="46"/>
      <c r="L1546" s="46"/>
      <c r="M1546" s="46"/>
      <c r="N1546" s="46"/>
      <c r="O1546" s="46"/>
      <c r="P1546" s="46"/>
      <c r="Q1546" s="46"/>
      <c r="R1546" s="46"/>
      <c r="S1546" s="46"/>
      <c r="T1546" s="46"/>
      <c r="U1546" s="46"/>
      <c r="V1546" s="46"/>
      <c r="W1546" s="46"/>
      <c r="X1546" s="46"/>
      <c r="Y1546" s="46"/>
      <c r="Z1546" s="46"/>
    </row>
    <row r="1547" ht="14.25" customHeight="1">
      <c r="A1547" s="50" t="s">
        <v>61</v>
      </c>
      <c r="B1547" s="51" t="s">
        <v>62</v>
      </c>
      <c r="C1547" s="52">
        <v>46122.0</v>
      </c>
      <c r="D1547" s="50" t="s">
        <v>63</v>
      </c>
      <c r="E1547" s="51" t="s">
        <v>64</v>
      </c>
      <c r="F1547" s="53" t="s">
        <v>65</v>
      </c>
      <c r="G1547" s="46"/>
      <c r="H1547" s="46"/>
      <c r="I1547" s="46"/>
      <c r="J1547" s="46"/>
      <c r="K1547" s="46"/>
      <c r="L1547" s="46"/>
      <c r="M1547" s="46"/>
      <c r="N1547" s="46"/>
      <c r="O1547" s="46"/>
      <c r="P1547" s="46"/>
      <c r="Q1547" s="46"/>
      <c r="R1547" s="46"/>
      <c r="S1547" s="46"/>
      <c r="T1547" s="46"/>
      <c r="U1547" s="46"/>
      <c r="V1547" s="46"/>
      <c r="W1547" s="46"/>
      <c r="X1547" s="46"/>
      <c r="Y1547" s="46"/>
      <c r="Z1547" s="46"/>
    </row>
    <row r="1548" ht="14.25" customHeight="1">
      <c r="A1548" s="54"/>
      <c r="B1548" s="51" t="s">
        <v>66</v>
      </c>
      <c r="C1548" s="49">
        <f>IF(C1547="","",IF(AND(MONTH(C1547)&gt;=1,MONTH(C1547)&lt;=3),1,IF(AND(MONTH(C1547)&gt;=4,MONTH(C1547)&lt;=6),2,IF(AND(MONTH(C1547)&gt;=7,MONTH(C1547)&lt;=9),3,4))))</f>
        <v>2</v>
      </c>
      <c r="D1548" s="54"/>
      <c r="E1548" s="51" t="s">
        <v>67</v>
      </c>
      <c r="F1548" s="53" t="s">
        <v>68</v>
      </c>
      <c r="G1548" s="46"/>
      <c r="H1548" s="46"/>
      <c r="I1548" s="46"/>
      <c r="J1548" s="46"/>
      <c r="K1548" s="46"/>
      <c r="L1548" s="46"/>
      <c r="M1548" s="46"/>
      <c r="N1548" s="46"/>
      <c r="O1548" s="46"/>
      <c r="P1548" s="46"/>
      <c r="Q1548" s="46"/>
      <c r="R1548" s="46"/>
      <c r="S1548" s="46"/>
      <c r="T1548" s="46"/>
      <c r="U1548" s="46"/>
      <c r="V1548" s="46"/>
      <c r="W1548" s="46"/>
      <c r="X1548" s="46"/>
      <c r="Y1548" s="46"/>
      <c r="Z1548" s="46"/>
    </row>
    <row r="1549" ht="14.25" customHeight="1">
      <c r="A1549" s="54"/>
      <c r="B1549" s="51" t="s">
        <v>69</v>
      </c>
      <c r="C1549" s="52">
        <v>46132.0</v>
      </c>
      <c r="D1549" s="54"/>
      <c r="E1549" s="51" t="s">
        <v>70</v>
      </c>
      <c r="F1549" s="53" t="s">
        <v>71</v>
      </c>
      <c r="G1549" s="46"/>
      <c r="H1549" s="46"/>
      <c r="I1549" s="46"/>
      <c r="J1549" s="46"/>
      <c r="K1549" s="46"/>
      <c r="L1549" s="46"/>
      <c r="M1549" s="46"/>
      <c r="N1549" s="46"/>
      <c r="O1549" s="46"/>
      <c r="P1549" s="46"/>
      <c r="Q1549" s="46"/>
      <c r="R1549" s="46"/>
      <c r="S1549" s="46"/>
      <c r="T1549" s="46"/>
      <c r="U1549" s="46"/>
      <c r="V1549" s="46"/>
      <c r="W1549" s="46"/>
      <c r="X1549" s="46"/>
      <c r="Y1549" s="46"/>
      <c r="Z1549" s="46"/>
    </row>
    <row r="1550" ht="14.25" customHeight="1">
      <c r="A1550" s="55"/>
      <c r="B1550" s="51" t="s">
        <v>66</v>
      </c>
      <c r="C1550" s="49">
        <f>IF(C1549="","",IF(AND(MONTH(C1549)&gt;=1,MONTH(C1549)&lt;=3),1,IF(AND(MONTH(C1549)&gt;=4,MONTH(C1549)&lt;=6),2,IF(AND(MONTH(C1549)&gt;=7,MONTH(C1549)&lt;=9),3,4))))</f>
        <v>2</v>
      </c>
      <c r="D1550" s="55"/>
      <c r="E1550" s="51" t="s">
        <v>72</v>
      </c>
      <c r="F1550" s="53" t="s">
        <v>73</v>
      </c>
      <c r="G1550" s="46"/>
      <c r="H1550" s="46"/>
      <c r="I1550" s="46"/>
      <c r="J1550" s="46"/>
      <c r="K1550" s="46"/>
      <c r="L1550" s="46"/>
      <c r="M1550" s="46"/>
      <c r="N1550" s="46"/>
      <c r="O1550" s="46"/>
      <c r="P1550" s="46"/>
      <c r="Q1550" s="46"/>
      <c r="R1550" s="46"/>
      <c r="S1550" s="46"/>
      <c r="T1550" s="46"/>
      <c r="U1550" s="46"/>
      <c r="V1550" s="46"/>
      <c r="W1550" s="46"/>
      <c r="X1550" s="46"/>
      <c r="Y1550" s="46"/>
      <c r="Z1550" s="46"/>
    </row>
    <row r="1551" ht="14.25" customHeight="1">
      <c r="A1551" s="46"/>
      <c r="B1551" s="46"/>
      <c r="C1551" s="46"/>
      <c r="D1551" s="46"/>
      <c r="E1551" s="46"/>
      <c r="F1551" s="46"/>
      <c r="G1551" s="46"/>
      <c r="H1551" s="46"/>
      <c r="I1551" s="46"/>
      <c r="J1551" s="46"/>
      <c r="K1551" s="46"/>
      <c r="L1551" s="46"/>
      <c r="M1551" s="46"/>
      <c r="N1551" s="46"/>
      <c r="O1551" s="46"/>
      <c r="P1551" s="46"/>
      <c r="Q1551" s="46"/>
      <c r="R1551" s="46"/>
      <c r="S1551" s="46"/>
      <c r="T1551" s="46"/>
      <c r="U1551" s="46"/>
      <c r="V1551" s="46"/>
      <c r="W1551" s="46"/>
      <c r="X1551" s="46"/>
      <c r="Y1551" s="46"/>
      <c r="Z1551" s="46"/>
    </row>
    <row r="1552" ht="14.25" customHeight="1">
      <c r="A1552" s="56" t="s">
        <v>74</v>
      </c>
      <c r="B1552" s="56" t="s">
        <v>75</v>
      </c>
      <c r="C1552" s="56" t="s">
        <v>76</v>
      </c>
      <c r="D1552" s="56" t="s">
        <v>77</v>
      </c>
      <c r="E1552" s="56" t="s">
        <v>78</v>
      </c>
      <c r="F1552" s="56" t="s">
        <v>79</v>
      </c>
      <c r="G1552" s="46"/>
      <c r="H1552" s="46"/>
      <c r="I1552" s="46"/>
      <c r="J1552" s="46"/>
      <c r="K1552" s="46"/>
      <c r="L1552" s="46"/>
      <c r="M1552" s="46"/>
      <c r="N1552" s="46"/>
      <c r="O1552" s="46"/>
      <c r="P1552" s="46"/>
      <c r="Q1552" s="46"/>
      <c r="R1552" s="46"/>
      <c r="S1552" s="46"/>
      <c r="T1552" s="46"/>
      <c r="U1552" s="46"/>
      <c r="V1552" s="46"/>
      <c r="W1552" s="46"/>
      <c r="X1552" s="46"/>
      <c r="Y1552" s="46"/>
      <c r="Z1552" s="46"/>
    </row>
    <row r="1553" ht="14.25" customHeight="1">
      <c r="A1553" s="57">
        <v>8.3101501E7</v>
      </c>
      <c r="B1553" s="58" t="str">
        <f t="array" ref="B1553">IFERROR(INDEX(UNSPSCDes,MATCH(INDIRECT(ADDRESS(ROW(),COLUMN()-1,4)),UNSPSCCode,0)),"")</f>
        <v>Abastecimiento de agua</v>
      </c>
      <c r="C1553" s="59" t="s">
        <v>268</v>
      </c>
      <c r="D1553" s="60">
        <v>1.0</v>
      </c>
      <c r="E1553" s="61">
        <v>8333.34</v>
      </c>
      <c r="F1553" s="62">
        <f t="shared" ref="F1553:F1560" si="86">INDIRECT(ADDRESS(ROW(),COLUMN()-2,4))*INDIRECT(ADDRESS(ROW(),COLUMN()-1,4))</f>
        <v>8333.34</v>
      </c>
      <c r="G1553" s="46"/>
      <c r="H1553" s="46"/>
      <c r="I1553" s="46"/>
      <c r="J1553" s="46"/>
      <c r="K1553" s="46"/>
      <c r="L1553" s="46"/>
      <c r="M1553" s="46"/>
      <c r="N1553" s="46"/>
      <c r="O1553" s="46"/>
      <c r="P1553" s="46"/>
      <c r="Q1553" s="46"/>
      <c r="R1553" s="46"/>
      <c r="S1553" s="46"/>
      <c r="T1553" s="46"/>
      <c r="U1553" s="46"/>
      <c r="V1553" s="46"/>
      <c r="W1553" s="46"/>
      <c r="X1553" s="46"/>
      <c r="Y1553" s="46"/>
      <c r="Z1553" s="46"/>
    </row>
    <row r="1554" ht="14.25" customHeight="1">
      <c r="A1554" s="57">
        <v>8.3101501E7</v>
      </c>
      <c r="B1554" s="58" t="str">
        <f t="array" ref="B1554">IFERROR(INDEX(UNSPSCDes,MATCH(INDIRECT(ADDRESS(ROW(),COLUMN()-1,4)),UNSPSCCode,0)),"")</f>
        <v>Abastecimiento de agua</v>
      </c>
      <c r="C1554" s="59" t="s">
        <v>268</v>
      </c>
      <c r="D1554" s="60">
        <v>1.0</v>
      </c>
      <c r="E1554" s="61">
        <v>8333.33</v>
      </c>
      <c r="F1554" s="62">
        <f t="shared" si="86"/>
        <v>8333.33</v>
      </c>
      <c r="G1554" s="46"/>
      <c r="H1554" s="46"/>
      <c r="I1554" s="46"/>
      <c r="J1554" s="46"/>
      <c r="K1554" s="46"/>
      <c r="L1554" s="46"/>
      <c r="M1554" s="46"/>
      <c r="N1554" s="46"/>
      <c r="O1554" s="46"/>
      <c r="P1554" s="46"/>
      <c r="Q1554" s="46"/>
      <c r="R1554" s="46"/>
      <c r="S1554" s="46"/>
      <c r="T1554" s="46"/>
      <c r="U1554" s="46"/>
      <c r="V1554" s="46"/>
      <c r="W1554" s="46"/>
      <c r="X1554" s="46"/>
      <c r="Y1554" s="46"/>
      <c r="Z1554" s="46"/>
    </row>
    <row r="1555" ht="14.25" customHeight="1">
      <c r="A1555" s="57">
        <v>8.3101501E7</v>
      </c>
      <c r="B1555" s="58" t="str">
        <f t="array" ref="B1555">IFERROR(INDEX(UNSPSCDes,MATCH(INDIRECT(ADDRESS(ROW(),COLUMN()-1,4)),UNSPSCCode,0)),"")</f>
        <v>Abastecimiento de agua</v>
      </c>
      <c r="C1555" s="59" t="s">
        <v>268</v>
      </c>
      <c r="D1555" s="60">
        <v>1.0</v>
      </c>
      <c r="E1555" s="61">
        <v>8333.33</v>
      </c>
      <c r="F1555" s="62">
        <f t="shared" si="86"/>
        <v>8333.33</v>
      </c>
      <c r="G1555" s="46"/>
      <c r="H1555" s="46"/>
      <c r="I1555" s="46"/>
      <c r="J1555" s="46"/>
      <c r="K1555" s="46"/>
      <c r="L1555" s="46"/>
      <c r="M1555" s="46"/>
      <c r="N1555" s="46"/>
      <c r="O1555" s="46"/>
      <c r="P1555" s="46"/>
      <c r="Q1555" s="46"/>
      <c r="R1555" s="46"/>
      <c r="S1555" s="46"/>
      <c r="T1555" s="46"/>
      <c r="U1555" s="46"/>
      <c r="V1555" s="46"/>
      <c r="W1555" s="46"/>
      <c r="X1555" s="46"/>
      <c r="Y1555" s="46"/>
      <c r="Z1555" s="46"/>
    </row>
    <row r="1556" ht="14.25" hidden="1" customHeight="1">
      <c r="A1556" s="57"/>
      <c r="B1556" s="58" t="str">
        <f t="array" ref="B1556">IFERROR(INDEX(UNSPSCDes,MATCH(INDIRECT(ADDRESS(ROW(),COLUMN()-1,4)),UNSPSCCode,0)),"")</f>
        <v/>
      </c>
      <c r="C1556" s="59"/>
      <c r="D1556" s="60"/>
      <c r="E1556" s="61"/>
      <c r="F1556" s="62">
        <f t="shared" si="86"/>
        <v>0</v>
      </c>
      <c r="G1556" s="46"/>
      <c r="H1556" s="46"/>
      <c r="I1556" s="46"/>
      <c r="J1556" s="46"/>
      <c r="K1556" s="46"/>
      <c r="L1556" s="46"/>
      <c r="M1556" s="46"/>
      <c r="N1556" s="46"/>
      <c r="O1556" s="46"/>
      <c r="P1556" s="46"/>
      <c r="Q1556" s="46"/>
      <c r="R1556" s="46"/>
      <c r="S1556" s="46"/>
      <c r="T1556" s="46"/>
      <c r="U1556" s="46"/>
      <c r="V1556" s="46"/>
      <c r="W1556" s="46"/>
      <c r="X1556" s="46"/>
      <c r="Y1556" s="46"/>
      <c r="Z1556" s="46"/>
    </row>
    <row r="1557" ht="14.25" hidden="1" customHeight="1">
      <c r="A1557" s="57"/>
      <c r="B1557" s="58" t="str">
        <f t="array" ref="B1557">IFERROR(INDEX(UNSPSCDes,MATCH(INDIRECT(ADDRESS(ROW(),COLUMN()-1,4)),UNSPSCCode,0)),"")</f>
        <v/>
      </c>
      <c r="C1557" s="59"/>
      <c r="D1557" s="60"/>
      <c r="E1557" s="61"/>
      <c r="F1557" s="62">
        <f t="shared" si="86"/>
        <v>0</v>
      </c>
      <c r="G1557" s="46"/>
      <c r="H1557" s="46"/>
      <c r="I1557" s="46"/>
      <c r="J1557" s="46"/>
      <c r="K1557" s="46"/>
      <c r="L1557" s="46"/>
      <c r="M1557" s="46"/>
      <c r="N1557" s="46"/>
      <c r="O1557" s="46"/>
      <c r="P1557" s="46"/>
      <c r="Q1557" s="46"/>
      <c r="R1557" s="46"/>
      <c r="S1557" s="46"/>
      <c r="T1557" s="46"/>
      <c r="U1557" s="46"/>
      <c r="V1557" s="46"/>
      <c r="W1557" s="46"/>
      <c r="X1557" s="46"/>
      <c r="Y1557" s="46"/>
      <c r="Z1557" s="46"/>
    </row>
    <row r="1558" ht="14.25" hidden="1" customHeight="1">
      <c r="A1558" s="57"/>
      <c r="B1558" s="58" t="str">
        <f t="array" ref="B1558">IFERROR(INDEX(UNSPSCDes,MATCH(INDIRECT(ADDRESS(ROW(),COLUMN()-1,4)),UNSPSCCode,0)),"")</f>
        <v/>
      </c>
      <c r="C1558" s="59"/>
      <c r="D1558" s="60"/>
      <c r="E1558" s="61"/>
      <c r="F1558" s="62">
        <f t="shared" si="86"/>
        <v>0</v>
      </c>
      <c r="G1558" s="46"/>
      <c r="H1558" s="46"/>
      <c r="I1558" s="46"/>
      <c r="J1558" s="46"/>
      <c r="K1558" s="46"/>
      <c r="L1558" s="46"/>
      <c r="M1558" s="46"/>
      <c r="N1558" s="46"/>
      <c r="O1558" s="46"/>
      <c r="P1558" s="46"/>
      <c r="Q1558" s="46"/>
      <c r="R1558" s="46"/>
      <c r="S1558" s="46"/>
      <c r="T1558" s="46"/>
      <c r="U1558" s="46"/>
      <c r="V1558" s="46"/>
      <c r="W1558" s="46"/>
      <c r="X1558" s="46"/>
      <c r="Y1558" s="46"/>
      <c r="Z1558" s="46"/>
    </row>
    <row r="1559" ht="14.25" hidden="1" customHeight="1">
      <c r="A1559" s="57"/>
      <c r="B1559" s="58" t="str">
        <f t="array" ref="B1559">IFERROR(INDEX(UNSPSCDes,MATCH(INDIRECT(ADDRESS(ROW(),COLUMN()-1,4)),UNSPSCCode,0)),"")</f>
        <v/>
      </c>
      <c r="C1559" s="59"/>
      <c r="D1559" s="60"/>
      <c r="E1559" s="61"/>
      <c r="F1559" s="62">
        <f t="shared" si="86"/>
        <v>0</v>
      </c>
      <c r="G1559" s="46"/>
      <c r="H1559" s="46"/>
      <c r="I1559" s="46"/>
      <c r="J1559" s="46"/>
      <c r="K1559" s="46"/>
      <c r="L1559" s="46"/>
      <c r="M1559" s="46"/>
      <c r="N1559" s="46"/>
      <c r="O1559" s="46"/>
      <c r="P1559" s="46"/>
      <c r="Q1559" s="46"/>
      <c r="R1559" s="46"/>
      <c r="S1559" s="46"/>
      <c r="T1559" s="46"/>
      <c r="U1559" s="46"/>
      <c r="V1559" s="46"/>
      <c r="W1559" s="46"/>
      <c r="X1559" s="46"/>
      <c r="Y1559" s="46"/>
      <c r="Z1559" s="46"/>
    </row>
    <row r="1560" ht="14.25" hidden="1" customHeight="1">
      <c r="A1560" s="57"/>
      <c r="B1560" s="58" t="str">
        <f t="array" ref="B1560">IFERROR(INDEX(UNSPSCDes,MATCH(INDIRECT(ADDRESS(ROW(),COLUMN()-1,4)),UNSPSCCode,0)),"")</f>
        <v/>
      </c>
      <c r="C1560" s="59"/>
      <c r="D1560" s="60"/>
      <c r="E1560" s="61"/>
      <c r="F1560" s="62">
        <f t="shared" si="86"/>
        <v>0</v>
      </c>
      <c r="G1560" s="46"/>
      <c r="H1560" s="46"/>
      <c r="I1560" s="46"/>
      <c r="J1560" s="46"/>
      <c r="K1560" s="46"/>
      <c r="L1560" s="46"/>
      <c r="M1560" s="46"/>
      <c r="N1560" s="46"/>
      <c r="O1560" s="46"/>
      <c r="P1560" s="46"/>
      <c r="Q1560" s="46"/>
      <c r="R1560" s="46"/>
      <c r="S1560" s="46"/>
      <c r="T1560" s="46"/>
      <c r="U1560" s="46"/>
      <c r="V1560" s="46"/>
      <c r="W1560" s="46"/>
      <c r="X1560" s="46"/>
      <c r="Y1560" s="46"/>
      <c r="Z1560" s="46"/>
    </row>
    <row r="1561" ht="14.25" customHeight="1">
      <c r="A1561" s="57"/>
      <c r="B1561" s="58"/>
      <c r="C1561" s="59"/>
      <c r="D1561" s="60"/>
      <c r="E1561" s="61" t="s">
        <v>84</v>
      </c>
      <c r="F1561" s="62">
        <f>SUM(F1553:F1560)</f>
        <v>25000</v>
      </c>
      <c r="G1561" s="46"/>
      <c r="H1561" s="46" t="str">
        <f>C1546</f>
        <v>Servicios</v>
      </c>
      <c r="I1561" s="46" t="str">
        <f>E1546</f>
        <v>No</v>
      </c>
      <c r="J1561" s="46" t="str">
        <f>D1546</f>
        <v>Compras Menores</v>
      </c>
      <c r="K1561" s="46"/>
      <c r="L1561" s="46"/>
      <c r="M1561" s="46"/>
      <c r="N1561" s="46"/>
      <c r="O1561" s="46"/>
      <c r="P1561" s="46"/>
      <c r="Q1561" s="46"/>
      <c r="R1561" s="46"/>
      <c r="S1561" s="46"/>
      <c r="T1561" s="46"/>
      <c r="U1561" s="46"/>
      <c r="V1561" s="46"/>
      <c r="W1561" s="46"/>
      <c r="X1561" s="46"/>
      <c r="Y1561" s="46"/>
      <c r="Z1561" s="46"/>
    </row>
    <row r="1562" ht="14.25" customHeight="1">
      <c r="A1562" s="46"/>
      <c r="B1562" s="46"/>
      <c r="C1562" s="46"/>
      <c r="D1562" s="46"/>
      <c r="E1562" s="46"/>
      <c r="F1562" s="46"/>
      <c r="G1562" s="46"/>
      <c r="H1562" s="46"/>
      <c r="I1562" s="46"/>
      <c r="J1562" s="46"/>
      <c r="K1562" s="46"/>
      <c r="L1562" s="46"/>
      <c r="M1562" s="46"/>
      <c r="N1562" s="46"/>
      <c r="O1562" s="46"/>
      <c r="P1562" s="46"/>
      <c r="Q1562" s="46"/>
      <c r="R1562" s="46"/>
      <c r="S1562" s="46"/>
      <c r="T1562" s="46"/>
      <c r="U1562" s="46"/>
      <c r="V1562" s="46"/>
      <c r="W1562" s="46"/>
      <c r="X1562" s="46"/>
      <c r="Y1562" s="46"/>
      <c r="Z1562" s="46"/>
    </row>
    <row r="1563" ht="14.25" customHeight="1">
      <c r="A1563" s="47" t="s">
        <v>50</v>
      </c>
      <c r="B1563" s="47" t="s">
        <v>51</v>
      </c>
      <c r="C1563" s="47" t="s">
        <v>52</v>
      </c>
      <c r="D1563" s="47" t="s">
        <v>53</v>
      </c>
      <c r="E1563" s="47" t="s">
        <v>54</v>
      </c>
      <c r="F1563" s="47" t="s">
        <v>55</v>
      </c>
      <c r="G1563" s="46"/>
      <c r="H1563" s="46"/>
      <c r="I1563" s="46"/>
      <c r="J1563" s="46"/>
      <c r="K1563" s="46"/>
      <c r="L1563" s="46"/>
      <c r="M1563" s="46"/>
      <c r="N1563" s="46"/>
      <c r="O1563" s="46"/>
      <c r="P1563" s="46"/>
      <c r="Q1563" s="46"/>
      <c r="R1563" s="46"/>
      <c r="S1563" s="46"/>
      <c r="T1563" s="46"/>
      <c r="U1563" s="46"/>
      <c r="V1563" s="46"/>
      <c r="W1563" s="46"/>
      <c r="X1563" s="46"/>
      <c r="Y1563" s="46"/>
      <c r="Z1563" s="46"/>
    </row>
    <row r="1564" ht="14.25" customHeight="1">
      <c r="A1564" s="48" t="s">
        <v>271</v>
      </c>
      <c r="B1564" s="48" t="s">
        <v>272</v>
      </c>
      <c r="C1564" s="48" t="s">
        <v>257</v>
      </c>
      <c r="D1564" s="48" t="s">
        <v>59</v>
      </c>
      <c r="E1564" s="48" t="s">
        <v>60</v>
      </c>
      <c r="F1564" s="49"/>
      <c r="G1564" s="46"/>
      <c r="H1564" s="46"/>
      <c r="I1564" s="46"/>
      <c r="J1564" s="46"/>
      <c r="K1564" s="46"/>
      <c r="L1564" s="46"/>
      <c r="M1564" s="46"/>
      <c r="N1564" s="46"/>
      <c r="O1564" s="46"/>
      <c r="P1564" s="46"/>
      <c r="Q1564" s="46"/>
      <c r="R1564" s="46"/>
      <c r="S1564" s="46"/>
      <c r="T1564" s="46"/>
      <c r="U1564" s="46"/>
      <c r="V1564" s="46"/>
      <c r="W1564" s="46"/>
      <c r="X1564" s="46"/>
      <c r="Y1564" s="46"/>
      <c r="Z1564" s="46"/>
    </row>
    <row r="1565" ht="14.25" customHeight="1">
      <c r="A1565" s="50" t="s">
        <v>61</v>
      </c>
      <c r="B1565" s="51" t="s">
        <v>62</v>
      </c>
      <c r="C1565" s="52">
        <v>46213.0</v>
      </c>
      <c r="D1565" s="50" t="s">
        <v>63</v>
      </c>
      <c r="E1565" s="51" t="s">
        <v>64</v>
      </c>
      <c r="F1565" s="53" t="s">
        <v>65</v>
      </c>
      <c r="G1565" s="46"/>
      <c r="H1565" s="46"/>
      <c r="I1565" s="46"/>
      <c r="J1565" s="46"/>
      <c r="K1565" s="46"/>
      <c r="L1565" s="46"/>
      <c r="M1565" s="46"/>
      <c r="N1565" s="46"/>
      <c r="O1565" s="46"/>
      <c r="P1565" s="46"/>
      <c r="Q1565" s="46"/>
      <c r="R1565" s="46"/>
      <c r="S1565" s="46"/>
      <c r="T1565" s="46"/>
      <c r="U1565" s="46"/>
      <c r="V1565" s="46"/>
      <c r="W1565" s="46"/>
      <c r="X1565" s="46"/>
      <c r="Y1565" s="46"/>
      <c r="Z1565" s="46"/>
    </row>
    <row r="1566" ht="14.25" customHeight="1">
      <c r="A1566" s="54"/>
      <c r="B1566" s="51" t="s">
        <v>66</v>
      </c>
      <c r="C1566" s="49">
        <f>IF(C1565="","",IF(AND(MONTH(C1565)&gt;=1,MONTH(C1565)&lt;=3),1,IF(AND(MONTH(C1565)&gt;=4,MONTH(C1565)&lt;=6),2,IF(AND(MONTH(C1565)&gt;=7,MONTH(C1565)&lt;=9),3,4))))</f>
        <v>3</v>
      </c>
      <c r="D1566" s="54"/>
      <c r="E1566" s="51" t="s">
        <v>67</v>
      </c>
      <c r="F1566" s="53" t="s">
        <v>68</v>
      </c>
      <c r="G1566" s="46"/>
      <c r="H1566" s="46"/>
      <c r="I1566" s="46"/>
      <c r="J1566" s="46"/>
      <c r="K1566" s="46"/>
      <c r="L1566" s="46"/>
      <c r="M1566" s="46"/>
      <c r="N1566" s="46"/>
      <c r="O1566" s="46"/>
      <c r="P1566" s="46"/>
      <c r="Q1566" s="46"/>
      <c r="R1566" s="46"/>
      <c r="S1566" s="46"/>
      <c r="T1566" s="46"/>
      <c r="U1566" s="46"/>
      <c r="V1566" s="46"/>
      <c r="W1566" s="46"/>
      <c r="X1566" s="46"/>
      <c r="Y1566" s="46"/>
      <c r="Z1566" s="46"/>
    </row>
    <row r="1567" ht="14.25" customHeight="1">
      <c r="A1567" s="54"/>
      <c r="B1567" s="51" t="s">
        <v>69</v>
      </c>
      <c r="C1567" s="52">
        <v>46223.0</v>
      </c>
      <c r="D1567" s="54"/>
      <c r="E1567" s="51" t="s">
        <v>70</v>
      </c>
      <c r="F1567" s="53" t="s">
        <v>71</v>
      </c>
      <c r="G1567" s="46"/>
      <c r="H1567" s="46"/>
      <c r="I1567" s="46"/>
      <c r="J1567" s="46"/>
      <c r="K1567" s="46"/>
      <c r="L1567" s="46"/>
      <c r="M1567" s="46"/>
      <c r="N1567" s="46"/>
      <c r="O1567" s="46"/>
      <c r="P1567" s="46"/>
      <c r="Q1567" s="46"/>
      <c r="R1567" s="46"/>
      <c r="S1567" s="46"/>
      <c r="T1567" s="46"/>
      <c r="U1567" s="46"/>
      <c r="V1567" s="46"/>
      <c r="W1567" s="46"/>
      <c r="X1567" s="46"/>
      <c r="Y1567" s="46"/>
      <c r="Z1567" s="46"/>
    </row>
    <row r="1568" ht="14.25" customHeight="1">
      <c r="A1568" s="55"/>
      <c r="B1568" s="51" t="s">
        <v>66</v>
      </c>
      <c r="C1568" s="49">
        <f>IF(C1567="","",IF(AND(MONTH(C1567)&gt;=1,MONTH(C1567)&lt;=3),1,IF(AND(MONTH(C1567)&gt;=4,MONTH(C1567)&lt;=6),2,IF(AND(MONTH(C1567)&gt;=7,MONTH(C1567)&lt;=9),3,4))))</f>
        <v>3</v>
      </c>
      <c r="D1568" s="55"/>
      <c r="E1568" s="51" t="s">
        <v>72</v>
      </c>
      <c r="F1568" s="53" t="s">
        <v>73</v>
      </c>
      <c r="G1568" s="46"/>
      <c r="H1568" s="46"/>
      <c r="I1568" s="46"/>
      <c r="J1568" s="46"/>
      <c r="K1568" s="46"/>
      <c r="L1568" s="46"/>
      <c r="M1568" s="46"/>
      <c r="N1568" s="46"/>
      <c r="O1568" s="46"/>
      <c r="P1568" s="46"/>
      <c r="Q1568" s="46"/>
      <c r="R1568" s="46"/>
      <c r="S1568" s="46"/>
      <c r="T1568" s="46"/>
      <c r="U1568" s="46"/>
      <c r="V1568" s="46"/>
      <c r="W1568" s="46"/>
      <c r="X1568" s="46"/>
      <c r="Y1568" s="46"/>
      <c r="Z1568" s="46"/>
    </row>
    <row r="1569" ht="14.25" customHeight="1">
      <c r="A1569" s="46"/>
      <c r="B1569" s="46"/>
      <c r="C1569" s="46"/>
      <c r="D1569" s="46"/>
      <c r="E1569" s="46"/>
      <c r="F1569" s="46"/>
      <c r="G1569" s="46"/>
      <c r="H1569" s="46"/>
      <c r="I1569" s="46"/>
      <c r="J1569" s="46"/>
      <c r="K1569" s="46"/>
      <c r="L1569" s="46"/>
      <c r="M1569" s="46"/>
      <c r="N1569" s="46"/>
      <c r="O1569" s="46"/>
      <c r="P1569" s="46"/>
      <c r="Q1569" s="46"/>
      <c r="R1569" s="46"/>
      <c r="S1569" s="46"/>
      <c r="T1569" s="46"/>
      <c r="U1569" s="46"/>
      <c r="V1569" s="46"/>
      <c r="W1569" s="46"/>
      <c r="X1569" s="46"/>
      <c r="Y1569" s="46"/>
      <c r="Z1569" s="46"/>
    </row>
    <row r="1570" ht="14.25" customHeight="1">
      <c r="A1570" s="56" t="s">
        <v>74</v>
      </c>
      <c r="B1570" s="56" t="s">
        <v>75</v>
      </c>
      <c r="C1570" s="56" t="s">
        <v>76</v>
      </c>
      <c r="D1570" s="56" t="s">
        <v>77</v>
      </c>
      <c r="E1570" s="56" t="s">
        <v>78</v>
      </c>
      <c r="F1570" s="56" t="s">
        <v>79</v>
      </c>
      <c r="G1570" s="46"/>
      <c r="H1570" s="46"/>
      <c r="I1570" s="46"/>
      <c r="J1570" s="46"/>
      <c r="K1570" s="46"/>
      <c r="L1570" s="46"/>
      <c r="M1570" s="46"/>
      <c r="N1570" s="46"/>
      <c r="O1570" s="46"/>
      <c r="P1570" s="46"/>
      <c r="Q1570" s="46"/>
      <c r="R1570" s="46"/>
      <c r="S1570" s="46"/>
      <c r="T1570" s="46"/>
      <c r="U1570" s="46"/>
      <c r="V1570" s="46"/>
      <c r="W1570" s="46"/>
      <c r="X1570" s="46"/>
      <c r="Y1570" s="46"/>
      <c r="Z1570" s="46"/>
    </row>
    <row r="1571" ht="14.25" customHeight="1">
      <c r="A1571" s="57">
        <v>8.3101501E7</v>
      </c>
      <c r="B1571" s="58" t="str">
        <f t="array" ref="B1571">IFERROR(INDEX(UNSPSCDes,MATCH(INDIRECT(ADDRESS(ROW(),COLUMN()-1,4)),UNSPSCCode,0)),"")</f>
        <v>Abastecimiento de agua</v>
      </c>
      <c r="C1571" s="59" t="s">
        <v>268</v>
      </c>
      <c r="D1571" s="60">
        <v>1.0</v>
      </c>
      <c r="E1571" s="61">
        <v>8333.34</v>
      </c>
      <c r="F1571" s="62">
        <f t="shared" ref="F1571:F1578" si="87">INDIRECT(ADDRESS(ROW(),COLUMN()-2,4))*INDIRECT(ADDRESS(ROW(),COLUMN()-1,4))</f>
        <v>8333.34</v>
      </c>
      <c r="G1571" s="46"/>
      <c r="H1571" s="46"/>
      <c r="I1571" s="46"/>
      <c r="J1571" s="46"/>
      <c r="K1571" s="46"/>
      <c r="L1571" s="46"/>
      <c r="M1571" s="46"/>
      <c r="N1571" s="46"/>
      <c r="O1571" s="46"/>
      <c r="P1571" s="46"/>
      <c r="Q1571" s="46"/>
      <c r="R1571" s="46"/>
      <c r="S1571" s="46"/>
      <c r="T1571" s="46"/>
      <c r="U1571" s="46"/>
      <c r="V1571" s="46"/>
      <c r="W1571" s="46"/>
      <c r="X1571" s="46"/>
      <c r="Y1571" s="46"/>
      <c r="Z1571" s="46"/>
    </row>
    <row r="1572" ht="14.25" customHeight="1">
      <c r="A1572" s="57">
        <v>8.3101501E7</v>
      </c>
      <c r="B1572" s="58" t="str">
        <f t="array" ref="B1572">IFERROR(INDEX(UNSPSCDes,MATCH(INDIRECT(ADDRESS(ROW(),COLUMN()-1,4)),UNSPSCCode,0)),"")</f>
        <v>Abastecimiento de agua</v>
      </c>
      <c r="C1572" s="59" t="s">
        <v>268</v>
      </c>
      <c r="D1572" s="60">
        <v>1.0</v>
      </c>
      <c r="E1572" s="61">
        <v>8333.33</v>
      </c>
      <c r="F1572" s="62">
        <f t="shared" si="87"/>
        <v>8333.33</v>
      </c>
      <c r="G1572" s="46"/>
      <c r="H1572" s="46"/>
      <c r="I1572" s="46"/>
      <c r="J1572" s="46"/>
      <c r="K1572" s="46"/>
      <c r="L1572" s="46"/>
      <c r="M1572" s="46"/>
      <c r="N1572" s="46"/>
      <c r="O1572" s="46"/>
      <c r="P1572" s="46"/>
      <c r="Q1572" s="46"/>
      <c r="R1572" s="46"/>
      <c r="S1572" s="46"/>
      <c r="T1572" s="46"/>
      <c r="U1572" s="46"/>
      <c r="V1572" s="46"/>
      <c r="W1572" s="46"/>
      <c r="X1572" s="46"/>
      <c r="Y1572" s="46"/>
      <c r="Z1572" s="46"/>
    </row>
    <row r="1573" ht="14.25" customHeight="1">
      <c r="A1573" s="57">
        <v>8.3101501E7</v>
      </c>
      <c r="B1573" s="58" t="str">
        <f t="array" ref="B1573">IFERROR(INDEX(UNSPSCDes,MATCH(INDIRECT(ADDRESS(ROW(),COLUMN()-1,4)),UNSPSCCode,0)),"")</f>
        <v>Abastecimiento de agua</v>
      </c>
      <c r="C1573" s="59" t="s">
        <v>268</v>
      </c>
      <c r="D1573" s="60">
        <v>1.0</v>
      </c>
      <c r="E1573" s="61">
        <v>8333.33</v>
      </c>
      <c r="F1573" s="62">
        <f t="shared" si="87"/>
        <v>8333.33</v>
      </c>
      <c r="G1573" s="46"/>
      <c r="H1573" s="46"/>
      <c r="I1573" s="46"/>
      <c r="J1573" s="46"/>
      <c r="K1573" s="46"/>
      <c r="L1573" s="46"/>
      <c r="M1573" s="46"/>
      <c r="N1573" s="46"/>
      <c r="O1573" s="46"/>
      <c r="P1573" s="46"/>
      <c r="Q1573" s="46"/>
      <c r="R1573" s="46"/>
      <c r="S1573" s="46"/>
      <c r="T1573" s="46"/>
      <c r="U1573" s="46"/>
      <c r="V1573" s="46"/>
      <c r="W1573" s="46"/>
      <c r="X1573" s="46"/>
      <c r="Y1573" s="46"/>
      <c r="Z1573" s="46"/>
    </row>
    <row r="1574" ht="14.25" hidden="1" customHeight="1">
      <c r="A1574" s="57"/>
      <c r="B1574" s="58" t="str">
        <f t="array" ref="B1574">IFERROR(INDEX(UNSPSCDes,MATCH(INDIRECT(ADDRESS(ROW(),COLUMN()-1,4)),UNSPSCCode,0)),"")</f>
        <v/>
      </c>
      <c r="C1574" s="59"/>
      <c r="D1574" s="60"/>
      <c r="E1574" s="61"/>
      <c r="F1574" s="62">
        <f t="shared" si="87"/>
        <v>0</v>
      </c>
      <c r="G1574" s="46"/>
      <c r="H1574" s="46"/>
      <c r="I1574" s="46"/>
      <c r="J1574" s="46"/>
      <c r="K1574" s="46"/>
      <c r="L1574" s="46"/>
      <c r="M1574" s="46"/>
      <c r="N1574" s="46"/>
      <c r="O1574" s="46"/>
      <c r="P1574" s="46"/>
      <c r="Q1574" s="46"/>
      <c r="R1574" s="46"/>
      <c r="S1574" s="46"/>
      <c r="T1574" s="46"/>
      <c r="U1574" s="46"/>
      <c r="V1574" s="46"/>
      <c r="W1574" s="46"/>
      <c r="X1574" s="46"/>
      <c r="Y1574" s="46"/>
      <c r="Z1574" s="46"/>
    </row>
    <row r="1575" ht="14.25" hidden="1" customHeight="1">
      <c r="A1575" s="57"/>
      <c r="B1575" s="58" t="str">
        <f t="array" ref="B1575">IFERROR(INDEX(UNSPSCDes,MATCH(INDIRECT(ADDRESS(ROW(),COLUMN()-1,4)),UNSPSCCode,0)),"")</f>
        <v/>
      </c>
      <c r="C1575" s="59"/>
      <c r="D1575" s="60"/>
      <c r="E1575" s="61"/>
      <c r="F1575" s="62">
        <f t="shared" si="87"/>
        <v>0</v>
      </c>
      <c r="G1575" s="46"/>
      <c r="H1575" s="46"/>
      <c r="I1575" s="46"/>
      <c r="J1575" s="46"/>
      <c r="K1575" s="46"/>
      <c r="L1575" s="46"/>
      <c r="M1575" s="46"/>
      <c r="N1575" s="46"/>
      <c r="O1575" s="46"/>
      <c r="P1575" s="46"/>
      <c r="Q1575" s="46"/>
      <c r="R1575" s="46"/>
      <c r="S1575" s="46"/>
      <c r="T1575" s="46"/>
      <c r="U1575" s="46"/>
      <c r="V1575" s="46"/>
      <c r="W1575" s="46"/>
      <c r="X1575" s="46"/>
      <c r="Y1575" s="46"/>
      <c r="Z1575" s="46"/>
    </row>
    <row r="1576" ht="14.25" hidden="1" customHeight="1">
      <c r="A1576" s="57"/>
      <c r="B1576" s="58" t="str">
        <f t="array" ref="B1576">IFERROR(INDEX(UNSPSCDes,MATCH(INDIRECT(ADDRESS(ROW(),COLUMN()-1,4)),UNSPSCCode,0)),"")</f>
        <v/>
      </c>
      <c r="C1576" s="59"/>
      <c r="D1576" s="60"/>
      <c r="E1576" s="61"/>
      <c r="F1576" s="62">
        <f t="shared" si="87"/>
        <v>0</v>
      </c>
      <c r="G1576" s="46"/>
      <c r="H1576" s="46"/>
      <c r="I1576" s="46"/>
      <c r="J1576" s="46"/>
      <c r="K1576" s="46"/>
      <c r="L1576" s="46"/>
      <c r="M1576" s="46"/>
      <c r="N1576" s="46"/>
      <c r="O1576" s="46"/>
      <c r="P1576" s="46"/>
      <c r="Q1576" s="46"/>
      <c r="R1576" s="46"/>
      <c r="S1576" s="46"/>
      <c r="T1576" s="46"/>
      <c r="U1576" s="46"/>
      <c r="V1576" s="46"/>
      <c r="W1576" s="46"/>
      <c r="X1576" s="46"/>
      <c r="Y1576" s="46"/>
      <c r="Z1576" s="46"/>
    </row>
    <row r="1577" ht="14.25" hidden="1" customHeight="1">
      <c r="A1577" s="57"/>
      <c r="B1577" s="58" t="str">
        <f t="array" ref="B1577">IFERROR(INDEX(UNSPSCDes,MATCH(INDIRECT(ADDRESS(ROW(),COLUMN()-1,4)),UNSPSCCode,0)),"")</f>
        <v/>
      </c>
      <c r="C1577" s="59"/>
      <c r="D1577" s="60"/>
      <c r="E1577" s="61"/>
      <c r="F1577" s="62">
        <f t="shared" si="87"/>
        <v>0</v>
      </c>
      <c r="G1577" s="46"/>
      <c r="H1577" s="46"/>
      <c r="I1577" s="46"/>
      <c r="J1577" s="46"/>
      <c r="K1577" s="46"/>
      <c r="L1577" s="46"/>
      <c r="M1577" s="46"/>
      <c r="N1577" s="46"/>
      <c r="O1577" s="46"/>
      <c r="P1577" s="46"/>
      <c r="Q1577" s="46"/>
      <c r="R1577" s="46"/>
      <c r="S1577" s="46"/>
      <c r="T1577" s="46"/>
      <c r="U1577" s="46"/>
      <c r="V1577" s="46"/>
      <c r="W1577" s="46"/>
      <c r="X1577" s="46"/>
      <c r="Y1577" s="46"/>
      <c r="Z1577" s="46"/>
    </row>
    <row r="1578" ht="14.25" hidden="1" customHeight="1">
      <c r="A1578" s="57"/>
      <c r="B1578" s="58" t="str">
        <f t="array" ref="B1578">IFERROR(INDEX(UNSPSCDes,MATCH(INDIRECT(ADDRESS(ROW(),COLUMN()-1,4)),UNSPSCCode,0)),"")</f>
        <v/>
      </c>
      <c r="C1578" s="59"/>
      <c r="D1578" s="60"/>
      <c r="E1578" s="61"/>
      <c r="F1578" s="62">
        <f t="shared" si="87"/>
        <v>0</v>
      </c>
      <c r="G1578" s="46"/>
      <c r="H1578" s="46"/>
      <c r="I1578" s="46"/>
      <c r="J1578" s="46"/>
      <c r="K1578" s="46"/>
      <c r="L1578" s="46"/>
      <c r="M1578" s="46"/>
      <c r="N1578" s="46"/>
      <c r="O1578" s="46"/>
      <c r="P1578" s="46"/>
      <c r="Q1578" s="46"/>
      <c r="R1578" s="46"/>
      <c r="S1578" s="46"/>
      <c r="T1578" s="46"/>
      <c r="U1578" s="46"/>
      <c r="V1578" s="46"/>
      <c r="W1578" s="46"/>
      <c r="X1578" s="46"/>
      <c r="Y1578" s="46"/>
      <c r="Z1578" s="46"/>
    </row>
    <row r="1579" ht="14.25" customHeight="1">
      <c r="A1579" s="57"/>
      <c r="B1579" s="58"/>
      <c r="C1579" s="59"/>
      <c r="D1579" s="60"/>
      <c r="E1579" s="61" t="s">
        <v>84</v>
      </c>
      <c r="F1579" s="62">
        <f>SUM(F1571:F1578)</f>
        <v>25000</v>
      </c>
      <c r="G1579" s="46"/>
      <c r="H1579" s="46" t="str">
        <f>C1564</f>
        <v>Servicios</v>
      </c>
      <c r="I1579" s="46" t="str">
        <f>E1564</f>
        <v>No</v>
      </c>
      <c r="J1579" s="46" t="str">
        <f>D1564</f>
        <v>Compras Menores</v>
      </c>
      <c r="K1579" s="46"/>
      <c r="L1579" s="46"/>
      <c r="M1579" s="46"/>
      <c r="N1579" s="46"/>
      <c r="O1579" s="46"/>
      <c r="P1579" s="46"/>
      <c r="Q1579" s="46"/>
      <c r="R1579" s="46"/>
      <c r="S1579" s="46"/>
      <c r="T1579" s="46"/>
      <c r="U1579" s="46"/>
      <c r="V1579" s="46"/>
      <c r="W1579" s="46"/>
      <c r="X1579" s="46"/>
      <c r="Y1579" s="46"/>
      <c r="Z1579" s="46"/>
    </row>
    <row r="1580" ht="14.25" customHeight="1">
      <c r="A1580" s="46"/>
      <c r="B1580" s="46"/>
      <c r="C1580" s="46"/>
      <c r="D1580" s="46"/>
      <c r="E1580" s="46"/>
      <c r="F1580" s="46"/>
      <c r="G1580" s="46"/>
      <c r="H1580" s="46"/>
      <c r="I1580" s="46"/>
      <c r="J1580" s="46"/>
      <c r="K1580" s="46"/>
      <c r="L1580" s="46"/>
      <c r="M1580" s="46"/>
      <c r="N1580" s="46"/>
      <c r="O1580" s="46"/>
      <c r="P1580" s="46"/>
      <c r="Q1580" s="46"/>
      <c r="R1580" s="46"/>
      <c r="S1580" s="46"/>
      <c r="T1580" s="46"/>
      <c r="U1580" s="46"/>
      <c r="V1580" s="46"/>
      <c r="W1580" s="46"/>
      <c r="X1580" s="46"/>
      <c r="Y1580" s="46"/>
      <c r="Z1580" s="46"/>
    </row>
    <row r="1581" ht="14.25" customHeight="1">
      <c r="A1581" s="47" t="s">
        <v>50</v>
      </c>
      <c r="B1581" s="47" t="s">
        <v>51</v>
      </c>
      <c r="C1581" s="47" t="s">
        <v>52</v>
      </c>
      <c r="D1581" s="47" t="s">
        <v>53</v>
      </c>
      <c r="E1581" s="47" t="s">
        <v>54</v>
      </c>
      <c r="F1581" s="47" t="s">
        <v>55</v>
      </c>
      <c r="G1581" s="46"/>
      <c r="H1581" s="46"/>
      <c r="I1581" s="46"/>
      <c r="J1581" s="46"/>
      <c r="K1581" s="46"/>
      <c r="L1581" s="46"/>
      <c r="M1581" s="46"/>
      <c r="N1581" s="46"/>
      <c r="O1581" s="46"/>
      <c r="P1581" s="46"/>
      <c r="Q1581" s="46"/>
      <c r="R1581" s="46"/>
      <c r="S1581" s="46"/>
      <c r="T1581" s="46"/>
      <c r="U1581" s="46"/>
      <c r="V1581" s="46"/>
      <c r="W1581" s="46"/>
      <c r="X1581" s="46"/>
      <c r="Y1581" s="46"/>
      <c r="Z1581" s="46"/>
    </row>
    <row r="1582" ht="14.25" customHeight="1">
      <c r="A1582" s="48" t="s">
        <v>273</v>
      </c>
      <c r="B1582" s="48" t="s">
        <v>274</v>
      </c>
      <c r="C1582" s="48" t="s">
        <v>257</v>
      </c>
      <c r="D1582" s="48" t="s">
        <v>59</v>
      </c>
      <c r="E1582" s="48" t="s">
        <v>60</v>
      </c>
      <c r="F1582" s="49"/>
      <c r="G1582" s="46"/>
      <c r="H1582" s="46"/>
      <c r="I1582" s="46"/>
      <c r="J1582" s="46"/>
      <c r="K1582" s="46"/>
      <c r="L1582" s="46"/>
      <c r="M1582" s="46"/>
      <c r="N1582" s="46"/>
      <c r="O1582" s="46"/>
      <c r="P1582" s="46"/>
      <c r="Q1582" s="46"/>
      <c r="R1582" s="46"/>
      <c r="S1582" s="46"/>
      <c r="T1582" s="46"/>
      <c r="U1582" s="46"/>
      <c r="V1582" s="46"/>
      <c r="W1582" s="46"/>
      <c r="X1582" s="46"/>
      <c r="Y1582" s="46"/>
      <c r="Z1582" s="46"/>
    </row>
    <row r="1583" ht="14.25" customHeight="1">
      <c r="A1583" s="50" t="s">
        <v>61</v>
      </c>
      <c r="B1583" s="51" t="s">
        <v>62</v>
      </c>
      <c r="C1583" s="52">
        <v>46305.0</v>
      </c>
      <c r="D1583" s="50" t="s">
        <v>63</v>
      </c>
      <c r="E1583" s="51" t="s">
        <v>64</v>
      </c>
      <c r="F1583" s="53" t="s">
        <v>65</v>
      </c>
      <c r="G1583" s="46"/>
      <c r="H1583" s="46"/>
      <c r="I1583" s="46"/>
      <c r="J1583" s="46"/>
      <c r="K1583" s="46"/>
      <c r="L1583" s="46"/>
      <c r="M1583" s="46"/>
      <c r="N1583" s="46"/>
      <c r="O1583" s="46"/>
      <c r="P1583" s="46"/>
      <c r="Q1583" s="46"/>
      <c r="R1583" s="46"/>
      <c r="S1583" s="46"/>
      <c r="T1583" s="46"/>
      <c r="U1583" s="46"/>
      <c r="V1583" s="46"/>
      <c r="W1583" s="46"/>
      <c r="X1583" s="46"/>
      <c r="Y1583" s="46"/>
      <c r="Z1583" s="46"/>
    </row>
    <row r="1584" ht="14.25" customHeight="1">
      <c r="A1584" s="54"/>
      <c r="B1584" s="51" t="s">
        <v>66</v>
      </c>
      <c r="C1584" s="49">
        <f>IF(C1583="","",IF(AND(MONTH(C1583)&gt;=1,MONTH(C1583)&lt;=3),1,IF(AND(MONTH(C1583)&gt;=4,MONTH(C1583)&lt;=6),2,IF(AND(MONTH(C1583)&gt;=7,MONTH(C1583)&lt;=9),3,4))))</f>
        <v>4</v>
      </c>
      <c r="D1584" s="54"/>
      <c r="E1584" s="51" t="s">
        <v>67</v>
      </c>
      <c r="F1584" s="53" t="s">
        <v>68</v>
      </c>
      <c r="G1584" s="46"/>
      <c r="H1584" s="46"/>
      <c r="I1584" s="46"/>
      <c r="J1584" s="46"/>
      <c r="K1584" s="46"/>
      <c r="L1584" s="46"/>
      <c r="M1584" s="46"/>
      <c r="N1584" s="46"/>
      <c r="O1584" s="46"/>
      <c r="P1584" s="46"/>
      <c r="Q1584" s="46"/>
      <c r="R1584" s="46"/>
      <c r="S1584" s="46"/>
      <c r="T1584" s="46"/>
      <c r="U1584" s="46"/>
      <c r="V1584" s="46"/>
      <c r="W1584" s="46"/>
      <c r="X1584" s="46"/>
      <c r="Y1584" s="46"/>
      <c r="Z1584" s="46"/>
    </row>
    <row r="1585" ht="14.25" customHeight="1">
      <c r="A1585" s="54"/>
      <c r="B1585" s="51" t="s">
        <v>69</v>
      </c>
      <c r="C1585" s="52">
        <v>46315.0</v>
      </c>
      <c r="D1585" s="54"/>
      <c r="E1585" s="51" t="s">
        <v>70</v>
      </c>
      <c r="F1585" s="53" t="s">
        <v>71</v>
      </c>
      <c r="G1585" s="46"/>
      <c r="H1585" s="46"/>
      <c r="I1585" s="46"/>
      <c r="J1585" s="46"/>
      <c r="K1585" s="46"/>
      <c r="L1585" s="46"/>
      <c r="M1585" s="46"/>
      <c r="N1585" s="46"/>
      <c r="O1585" s="46"/>
      <c r="P1585" s="46"/>
      <c r="Q1585" s="46"/>
      <c r="R1585" s="46"/>
      <c r="S1585" s="46"/>
      <c r="T1585" s="46"/>
      <c r="U1585" s="46"/>
      <c r="V1585" s="46"/>
      <c r="W1585" s="46"/>
      <c r="X1585" s="46"/>
      <c r="Y1585" s="46"/>
      <c r="Z1585" s="46"/>
    </row>
    <row r="1586" ht="14.25" customHeight="1">
      <c r="A1586" s="55"/>
      <c r="B1586" s="51" t="s">
        <v>66</v>
      </c>
      <c r="C1586" s="49">
        <f>IF(C1585="","",IF(AND(MONTH(C1585)&gt;=1,MONTH(C1585)&lt;=3),1,IF(AND(MONTH(C1585)&gt;=4,MONTH(C1585)&lt;=6),2,IF(AND(MONTH(C1585)&gt;=7,MONTH(C1585)&lt;=9),3,4))))</f>
        <v>4</v>
      </c>
      <c r="D1586" s="55"/>
      <c r="E1586" s="51" t="s">
        <v>72</v>
      </c>
      <c r="F1586" s="53" t="s">
        <v>73</v>
      </c>
      <c r="G1586" s="46"/>
      <c r="H1586" s="46"/>
      <c r="I1586" s="46"/>
      <c r="J1586" s="46"/>
      <c r="K1586" s="46"/>
      <c r="L1586" s="46"/>
      <c r="M1586" s="46"/>
      <c r="N1586" s="46"/>
      <c r="O1586" s="46"/>
      <c r="P1586" s="46"/>
      <c r="Q1586" s="46"/>
      <c r="R1586" s="46"/>
      <c r="S1586" s="46"/>
      <c r="T1586" s="46"/>
      <c r="U1586" s="46"/>
      <c r="V1586" s="46"/>
      <c r="W1586" s="46"/>
      <c r="X1586" s="46"/>
      <c r="Y1586" s="46"/>
      <c r="Z1586" s="46"/>
    </row>
    <row r="1587" ht="14.25" customHeight="1">
      <c r="A1587" s="46"/>
      <c r="B1587" s="46"/>
      <c r="C1587" s="46"/>
      <c r="D1587" s="46"/>
      <c r="E1587" s="46"/>
      <c r="F1587" s="46"/>
      <c r="G1587" s="46"/>
      <c r="H1587" s="46"/>
      <c r="I1587" s="46"/>
      <c r="J1587" s="46"/>
      <c r="K1587" s="46"/>
      <c r="L1587" s="46"/>
      <c r="M1587" s="46"/>
      <c r="N1587" s="46"/>
      <c r="O1587" s="46"/>
      <c r="P1587" s="46"/>
      <c r="Q1587" s="46"/>
      <c r="R1587" s="46"/>
      <c r="S1587" s="46"/>
      <c r="T1587" s="46"/>
      <c r="U1587" s="46"/>
      <c r="V1587" s="46"/>
      <c r="W1587" s="46"/>
      <c r="X1587" s="46"/>
      <c r="Y1587" s="46"/>
      <c r="Z1587" s="46"/>
    </row>
    <row r="1588" ht="14.25" customHeight="1">
      <c r="A1588" s="56" t="s">
        <v>74</v>
      </c>
      <c r="B1588" s="56" t="s">
        <v>75</v>
      </c>
      <c r="C1588" s="56" t="s">
        <v>76</v>
      </c>
      <c r="D1588" s="56" t="s">
        <v>77</v>
      </c>
      <c r="E1588" s="56" t="s">
        <v>78</v>
      </c>
      <c r="F1588" s="56" t="s">
        <v>79</v>
      </c>
      <c r="G1588" s="46"/>
      <c r="H1588" s="46"/>
      <c r="I1588" s="46"/>
      <c r="J1588" s="46"/>
      <c r="K1588" s="46"/>
      <c r="L1588" s="46"/>
      <c r="M1588" s="46"/>
      <c r="N1588" s="46"/>
      <c r="O1588" s="46"/>
      <c r="P1588" s="46"/>
      <c r="Q1588" s="46"/>
      <c r="R1588" s="46"/>
      <c r="S1588" s="46"/>
      <c r="T1588" s="46"/>
      <c r="U1588" s="46"/>
      <c r="V1588" s="46"/>
      <c r="W1588" s="46"/>
      <c r="X1588" s="46"/>
      <c r="Y1588" s="46"/>
      <c r="Z1588" s="46"/>
    </row>
    <row r="1589" ht="14.25" customHeight="1">
      <c r="A1589" s="57">
        <v>8.3101501E7</v>
      </c>
      <c r="B1589" s="58" t="str">
        <f t="array" ref="B1589">IFERROR(INDEX(UNSPSCDes,MATCH(INDIRECT(ADDRESS(ROW(),COLUMN()-1,4)),UNSPSCCode,0)),"")</f>
        <v>Abastecimiento de agua</v>
      </c>
      <c r="C1589" s="59" t="s">
        <v>268</v>
      </c>
      <c r="D1589" s="60">
        <v>1.0</v>
      </c>
      <c r="E1589" s="61">
        <v>8333.34</v>
      </c>
      <c r="F1589" s="62">
        <f t="shared" ref="F1589:F1596" si="88">INDIRECT(ADDRESS(ROW(),COLUMN()-2,4))*INDIRECT(ADDRESS(ROW(),COLUMN()-1,4))</f>
        <v>8333.34</v>
      </c>
      <c r="G1589" s="46"/>
      <c r="H1589" s="46"/>
      <c r="I1589" s="46"/>
      <c r="J1589" s="46"/>
      <c r="K1589" s="46"/>
      <c r="L1589" s="46"/>
      <c r="M1589" s="46"/>
      <c r="N1589" s="46"/>
      <c r="O1589" s="46"/>
      <c r="P1589" s="46"/>
      <c r="Q1589" s="46"/>
      <c r="R1589" s="46"/>
      <c r="S1589" s="46"/>
      <c r="T1589" s="46"/>
      <c r="U1589" s="46"/>
      <c r="V1589" s="46"/>
      <c r="W1589" s="46"/>
      <c r="X1589" s="46"/>
      <c r="Y1589" s="46"/>
      <c r="Z1589" s="46"/>
    </row>
    <row r="1590" ht="14.25" customHeight="1">
      <c r="A1590" s="57">
        <v>8.3101501E7</v>
      </c>
      <c r="B1590" s="58" t="str">
        <f t="array" ref="B1590">IFERROR(INDEX(UNSPSCDes,MATCH(INDIRECT(ADDRESS(ROW(),COLUMN()-1,4)),UNSPSCCode,0)),"")</f>
        <v>Abastecimiento de agua</v>
      </c>
      <c r="C1590" s="59" t="s">
        <v>268</v>
      </c>
      <c r="D1590" s="60">
        <v>1.0</v>
      </c>
      <c r="E1590" s="61">
        <v>8333.33</v>
      </c>
      <c r="F1590" s="62">
        <f t="shared" si="88"/>
        <v>8333.33</v>
      </c>
      <c r="G1590" s="46"/>
      <c r="H1590" s="46"/>
      <c r="I1590" s="46"/>
      <c r="J1590" s="46"/>
      <c r="K1590" s="46"/>
      <c r="L1590" s="46"/>
      <c r="M1590" s="46"/>
      <c r="N1590" s="46"/>
      <c r="O1590" s="46"/>
      <c r="P1590" s="46"/>
      <c r="Q1590" s="46"/>
      <c r="R1590" s="46"/>
      <c r="S1590" s="46"/>
      <c r="T1590" s="46"/>
      <c r="U1590" s="46"/>
      <c r="V1590" s="46"/>
      <c r="W1590" s="46"/>
      <c r="X1590" s="46"/>
      <c r="Y1590" s="46"/>
      <c r="Z1590" s="46"/>
    </row>
    <row r="1591" ht="14.25" customHeight="1">
      <c r="A1591" s="57">
        <v>8.3101501E7</v>
      </c>
      <c r="B1591" s="58" t="str">
        <f t="array" ref="B1591">IFERROR(INDEX(UNSPSCDes,MATCH(INDIRECT(ADDRESS(ROW(),COLUMN()-1,4)),UNSPSCCode,0)),"")</f>
        <v>Abastecimiento de agua</v>
      </c>
      <c r="C1591" s="59" t="s">
        <v>268</v>
      </c>
      <c r="D1591" s="60">
        <v>1.0</v>
      </c>
      <c r="E1591" s="61">
        <v>8333.33</v>
      </c>
      <c r="F1591" s="62">
        <f t="shared" si="88"/>
        <v>8333.33</v>
      </c>
      <c r="G1591" s="46"/>
      <c r="H1591" s="46"/>
      <c r="I1591" s="46"/>
      <c r="J1591" s="46"/>
      <c r="K1591" s="46"/>
      <c r="L1591" s="46"/>
      <c r="M1591" s="46"/>
      <c r="N1591" s="46"/>
      <c r="O1591" s="46"/>
      <c r="P1591" s="46"/>
      <c r="Q1591" s="46"/>
      <c r="R1591" s="46"/>
      <c r="S1591" s="46"/>
      <c r="T1591" s="46"/>
      <c r="U1591" s="46"/>
      <c r="V1591" s="46"/>
      <c r="W1591" s="46"/>
      <c r="X1591" s="46"/>
      <c r="Y1591" s="46"/>
      <c r="Z1591" s="46"/>
    </row>
    <row r="1592" ht="14.25" hidden="1" customHeight="1">
      <c r="A1592" s="57"/>
      <c r="B1592" s="58" t="str">
        <f t="array" ref="B1592">IFERROR(INDEX(UNSPSCDes,MATCH(INDIRECT(ADDRESS(ROW(),COLUMN()-1,4)),UNSPSCCode,0)),"")</f>
        <v/>
      </c>
      <c r="C1592" s="59"/>
      <c r="D1592" s="60"/>
      <c r="E1592" s="61"/>
      <c r="F1592" s="62">
        <f t="shared" si="88"/>
        <v>0</v>
      </c>
      <c r="G1592" s="46"/>
      <c r="H1592" s="46"/>
      <c r="I1592" s="46"/>
      <c r="J1592" s="46"/>
      <c r="K1592" s="46"/>
      <c r="L1592" s="46"/>
      <c r="M1592" s="46"/>
      <c r="N1592" s="46"/>
      <c r="O1592" s="46"/>
      <c r="P1592" s="46"/>
      <c r="Q1592" s="46"/>
      <c r="R1592" s="46"/>
      <c r="S1592" s="46"/>
      <c r="T1592" s="46"/>
      <c r="U1592" s="46"/>
      <c r="V1592" s="46"/>
      <c r="W1592" s="46"/>
      <c r="X1592" s="46"/>
      <c r="Y1592" s="46"/>
      <c r="Z1592" s="46"/>
    </row>
    <row r="1593" ht="14.25" hidden="1" customHeight="1">
      <c r="A1593" s="57"/>
      <c r="B1593" s="58" t="str">
        <f t="array" ref="B1593">IFERROR(INDEX(UNSPSCDes,MATCH(INDIRECT(ADDRESS(ROW(),COLUMN()-1,4)),UNSPSCCode,0)),"")</f>
        <v/>
      </c>
      <c r="C1593" s="59"/>
      <c r="D1593" s="60"/>
      <c r="E1593" s="61"/>
      <c r="F1593" s="62">
        <f t="shared" si="88"/>
        <v>0</v>
      </c>
      <c r="G1593" s="46"/>
      <c r="H1593" s="46"/>
      <c r="I1593" s="46"/>
      <c r="J1593" s="46"/>
      <c r="K1593" s="46"/>
      <c r="L1593" s="46"/>
      <c r="M1593" s="46"/>
      <c r="N1593" s="46"/>
      <c r="O1593" s="46"/>
      <c r="P1593" s="46"/>
      <c r="Q1593" s="46"/>
      <c r="R1593" s="46"/>
      <c r="S1593" s="46"/>
      <c r="T1593" s="46"/>
      <c r="U1593" s="46"/>
      <c r="V1593" s="46"/>
      <c r="W1593" s="46"/>
      <c r="X1593" s="46"/>
      <c r="Y1593" s="46"/>
      <c r="Z1593" s="46"/>
    </row>
    <row r="1594" ht="14.25" hidden="1" customHeight="1">
      <c r="A1594" s="57"/>
      <c r="B1594" s="58" t="str">
        <f t="array" ref="B1594">IFERROR(INDEX(UNSPSCDes,MATCH(INDIRECT(ADDRESS(ROW(),COLUMN()-1,4)),UNSPSCCode,0)),"")</f>
        <v/>
      </c>
      <c r="C1594" s="59"/>
      <c r="D1594" s="60"/>
      <c r="E1594" s="61"/>
      <c r="F1594" s="62">
        <f t="shared" si="88"/>
        <v>0</v>
      </c>
      <c r="G1594" s="46"/>
      <c r="H1594" s="46"/>
      <c r="I1594" s="46"/>
      <c r="J1594" s="46"/>
      <c r="K1594" s="46"/>
      <c r="L1594" s="46"/>
      <c r="M1594" s="46"/>
      <c r="N1594" s="46"/>
      <c r="O1594" s="46"/>
      <c r="P1594" s="46"/>
      <c r="Q1594" s="46"/>
      <c r="R1594" s="46"/>
      <c r="S1594" s="46"/>
      <c r="T1594" s="46"/>
      <c r="U1594" s="46"/>
      <c r="V1594" s="46"/>
      <c r="W1594" s="46"/>
      <c r="X1594" s="46"/>
      <c r="Y1594" s="46"/>
      <c r="Z1594" s="46"/>
    </row>
    <row r="1595" ht="14.25" hidden="1" customHeight="1">
      <c r="A1595" s="57"/>
      <c r="B1595" s="58" t="str">
        <f t="array" ref="B1595">IFERROR(INDEX(UNSPSCDes,MATCH(INDIRECT(ADDRESS(ROW(),COLUMN()-1,4)),UNSPSCCode,0)),"")</f>
        <v/>
      </c>
      <c r="C1595" s="59"/>
      <c r="D1595" s="60"/>
      <c r="E1595" s="61"/>
      <c r="F1595" s="62">
        <f t="shared" si="88"/>
        <v>0</v>
      </c>
      <c r="G1595" s="46"/>
      <c r="H1595" s="46"/>
      <c r="I1595" s="46"/>
      <c r="J1595" s="46"/>
      <c r="K1595" s="46"/>
      <c r="L1595" s="46"/>
      <c r="M1595" s="46"/>
      <c r="N1595" s="46"/>
      <c r="O1595" s="46"/>
      <c r="P1595" s="46"/>
      <c r="Q1595" s="46"/>
      <c r="R1595" s="46"/>
      <c r="S1595" s="46"/>
      <c r="T1595" s="46"/>
      <c r="U1595" s="46"/>
      <c r="V1595" s="46"/>
      <c r="W1595" s="46"/>
      <c r="X1595" s="46"/>
      <c r="Y1595" s="46"/>
      <c r="Z1595" s="46"/>
    </row>
    <row r="1596" ht="14.25" hidden="1" customHeight="1">
      <c r="A1596" s="57"/>
      <c r="B1596" s="58" t="str">
        <f t="array" ref="B1596">IFERROR(INDEX(UNSPSCDes,MATCH(INDIRECT(ADDRESS(ROW(),COLUMN()-1,4)),UNSPSCCode,0)),"")</f>
        <v/>
      </c>
      <c r="C1596" s="59"/>
      <c r="D1596" s="60"/>
      <c r="E1596" s="61"/>
      <c r="F1596" s="62">
        <f t="shared" si="88"/>
        <v>0</v>
      </c>
      <c r="G1596" s="46"/>
      <c r="H1596" s="46"/>
      <c r="I1596" s="46"/>
      <c r="J1596" s="46"/>
      <c r="K1596" s="46"/>
      <c r="L1596" s="46"/>
      <c r="M1596" s="46"/>
      <c r="N1596" s="46"/>
      <c r="O1596" s="46"/>
      <c r="P1596" s="46"/>
      <c r="Q1596" s="46"/>
      <c r="R1596" s="46"/>
      <c r="S1596" s="46"/>
      <c r="T1596" s="46"/>
      <c r="U1596" s="46"/>
      <c r="V1596" s="46"/>
      <c r="W1596" s="46"/>
      <c r="X1596" s="46"/>
      <c r="Y1596" s="46"/>
      <c r="Z1596" s="46"/>
    </row>
    <row r="1597" ht="14.25" customHeight="1">
      <c r="A1597" s="57"/>
      <c r="B1597" s="58"/>
      <c r="C1597" s="59"/>
      <c r="D1597" s="60"/>
      <c r="E1597" s="61" t="s">
        <v>84</v>
      </c>
      <c r="F1597" s="62">
        <f>SUM(F1589:F1596)</f>
        <v>25000</v>
      </c>
      <c r="G1597" s="46"/>
      <c r="H1597" s="46" t="str">
        <f>C1582</f>
        <v>Servicios</v>
      </c>
      <c r="I1597" s="46" t="str">
        <f>E1582</f>
        <v>No</v>
      </c>
      <c r="J1597" s="46" t="str">
        <f>D1582</f>
        <v>Compras Menores</v>
      </c>
      <c r="K1597" s="46"/>
      <c r="L1597" s="46"/>
      <c r="M1597" s="46"/>
      <c r="N1597" s="46"/>
      <c r="O1597" s="46"/>
      <c r="P1597" s="46"/>
      <c r="Q1597" s="46"/>
      <c r="R1597" s="46"/>
      <c r="S1597" s="46"/>
      <c r="T1597" s="46"/>
      <c r="U1597" s="46"/>
      <c r="V1597" s="46"/>
      <c r="W1597" s="46"/>
      <c r="X1597" s="46"/>
      <c r="Y1597" s="46"/>
      <c r="Z1597" s="46"/>
    </row>
    <row r="1598" ht="14.25" customHeight="1">
      <c r="A1598" s="46"/>
      <c r="B1598" s="46"/>
      <c r="C1598" s="46"/>
      <c r="D1598" s="46"/>
      <c r="E1598" s="46"/>
      <c r="F1598" s="46"/>
      <c r="G1598" s="46"/>
      <c r="H1598" s="46"/>
      <c r="I1598" s="46"/>
      <c r="J1598" s="46"/>
      <c r="K1598" s="46"/>
      <c r="L1598" s="46"/>
      <c r="M1598" s="46"/>
      <c r="N1598" s="46"/>
      <c r="O1598" s="46"/>
      <c r="P1598" s="46"/>
      <c r="Q1598" s="46"/>
      <c r="R1598" s="46"/>
      <c r="S1598" s="46"/>
      <c r="T1598" s="46"/>
      <c r="U1598" s="46"/>
      <c r="V1598" s="46"/>
      <c r="W1598" s="46"/>
      <c r="X1598" s="46"/>
      <c r="Y1598" s="46"/>
      <c r="Z1598" s="46"/>
    </row>
    <row r="1599" ht="14.25" customHeight="1">
      <c r="A1599" s="47" t="s">
        <v>50</v>
      </c>
      <c r="B1599" s="47" t="s">
        <v>51</v>
      </c>
      <c r="C1599" s="47" t="s">
        <v>52</v>
      </c>
      <c r="D1599" s="47" t="s">
        <v>53</v>
      </c>
      <c r="E1599" s="47" t="s">
        <v>54</v>
      </c>
      <c r="F1599" s="47" t="s">
        <v>55</v>
      </c>
      <c r="G1599" s="46"/>
      <c r="H1599" s="46"/>
      <c r="I1599" s="46"/>
      <c r="J1599" s="46"/>
      <c r="K1599" s="46"/>
      <c r="L1599" s="46"/>
      <c r="M1599" s="46"/>
      <c r="N1599" s="46"/>
      <c r="O1599" s="46"/>
      <c r="P1599" s="46"/>
      <c r="Q1599" s="46"/>
      <c r="R1599" s="46"/>
      <c r="S1599" s="46"/>
      <c r="T1599" s="46"/>
      <c r="U1599" s="46"/>
      <c r="V1599" s="46"/>
      <c r="W1599" s="46"/>
      <c r="X1599" s="46"/>
      <c r="Y1599" s="46"/>
      <c r="Z1599" s="46"/>
    </row>
    <row r="1600" ht="14.25" customHeight="1">
      <c r="A1600" s="48" t="s">
        <v>275</v>
      </c>
      <c r="B1600" s="48" t="s">
        <v>276</v>
      </c>
      <c r="C1600" s="48" t="s">
        <v>257</v>
      </c>
      <c r="D1600" s="48" t="s">
        <v>59</v>
      </c>
      <c r="E1600" s="48" t="s">
        <v>60</v>
      </c>
      <c r="F1600" s="49"/>
      <c r="G1600" s="46"/>
      <c r="H1600" s="46"/>
      <c r="I1600" s="46"/>
      <c r="J1600" s="46"/>
      <c r="K1600" s="46"/>
      <c r="L1600" s="46"/>
      <c r="M1600" s="46"/>
      <c r="N1600" s="46"/>
      <c r="O1600" s="46"/>
      <c r="P1600" s="46"/>
      <c r="Q1600" s="46"/>
      <c r="R1600" s="46"/>
      <c r="S1600" s="46"/>
      <c r="T1600" s="46"/>
      <c r="U1600" s="46"/>
      <c r="V1600" s="46"/>
      <c r="W1600" s="46"/>
      <c r="X1600" s="46"/>
      <c r="Y1600" s="46"/>
      <c r="Z1600" s="46"/>
    </row>
    <row r="1601" ht="14.25" customHeight="1">
      <c r="A1601" s="50" t="s">
        <v>61</v>
      </c>
      <c r="B1601" s="51" t="s">
        <v>62</v>
      </c>
      <c r="C1601" s="52">
        <v>46063.0</v>
      </c>
      <c r="D1601" s="50" t="s">
        <v>63</v>
      </c>
      <c r="E1601" s="51" t="s">
        <v>64</v>
      </c>
      <c r="F1601" s="53" t="s">
        <v>65</v>
      </c>
      <c r="G1601" s="46"/>
      <c r="H1601" s="46"/>
      <c r="I1601" s="46"/>
      <c r="J1601" s="46"/>
      <c r="K1601" s="46"/>
      <c r="L1601" s="46"/>
      <c r="M1601" s="46"/>
      <c r="N1601" s="46"/>
      <c r="O1601" s="46"/>
      <c r="P1601" s="46"/>
      <c r="Q1601" s="46"/>
      <c r="R1601" s="46"/>
      <c r="S1601" s="46"/>
      <c r="T1601" s="46"/>
      <c r="U1601" s="46"/>
      <c r="V1601" s="46"/>
      <c r="W1601" s="46"/>
      <c r="X1601" s="46"/>
      <c r="Y1601" s="46"/>
      <c r="Z1601" s="46"/>
    </row>
    <row r="1602" ht="14.25" customHeight="1">
      <c r="A1602" s="54"/>
      <c r="B1602" s="51" t="s">
        <v>66</v>
      </c>
      <c r="C1602" s="49">
        <f>IF(C1601="","",IF(AND(MONTH(C1601)&gt;=1,MONTH(C1601)&lt;=3),1,IF(AND(MONTH(C1601)&gt;=4,MONTH(C1601)&lt;=6),2,IF(AND(MONTH(C1601)&gt;=7,MONTH(C1601)&lt;=9),3,4))))</f>
        <v>1</v>
      </c>
      <c r="D1602" s="54"/>
      <c r="E1602" s="51" t="s">
        <v>67</v>
      </c>
      <c r="F1602" s="53" t="s">
        <v>68</v>
      </c>
      <c r="G1602" s="46"/>
      <c r="H1602" s="46"/>
      <c r="I1602" s="46"/>
      <c r="J1602" s="46"/>
      <c r="K1602" s="46"/>
      <c r="L1602" s="46"/>
      <c r="M1602" s="46"/>
      <c r="N1602" s="46"/>
      <c r="O1602" s="46"/>
      <c r="P1602" s="46"/>
      <c r="Q1602" s="46"/>
      <c r="R1602" s="46"/>
      <c r="S1602" s="46"/>
      <c r="T1602" s="46"/>
      <c r="U1602" s="46"/>
      <c r="V1602" s="46"/>
      <c r="W1602" s="46"/>
      <c r="X1602" s="46"/>
      <c r="Y1602" s="46"/>
      <c r="Z1602" s="46"/>
    </row>
    <row r="1603" ht="14.25" customHeight="1">
      <c r="A1603" s="54"/>
      <c r="B1603" s="51" t="s">
        <v>69</v>
      </c>
      <c r="C1603" s="52">
        <v>46073.0</v>
      </c>
      <c r="D1603" s="54"/>
      <c r="E1603" s="51" t="s">
        <v>70</v>
      </c>
      <c r="F1603" s="53" t="s">
        <v>71</v>
      </c>
      <c r="G1603" s="46"/>
      <c r="H1603" s="46"/>
      <c r="I1603" s="46"/>
      <c r="J1603" s="46"/>
      <c r="K1603" s="46"/>
      <c r="L1603" s="46"/>
      <c r="M1603" s="46"/>
      <c r="N1603" s="46"/>
      <c r="O1603" s="46"/>
      <c r="P1603" s="46"/>
      <c r="Q1603" s="46"/>
      <c r="R1603" s="46"/>
      <c r="S1603" s="46"/>
      <c r="T1603" s="46"/>
      <c r="U1603" s="46"/>
      <c r="V1603" s="46"/>
      <c r="W1603" s="46"/>
      <c r="X1603" s="46"/>
      <c r="Y1603" s="46"/>
      <c r="Z1603" s="46"/>
    </row>
    <row r="1604" ht="14.25" customHeight="1">
      <c r="A1604" s="55"/>
      <c r="B1604" s="51" t="s">
        <v>66</v>
      </c>
      <c r="C1604" s="49">
        <f>IF(C1603="","",IF(AND(MONTH(C1603)&gt;=1,MONTH(C1603)&lt;=3),1,IF(AND(MONTH(C1603)&gt;=4,MONTH(C1603)&lt;=6),2,IF(AND(MONTH(C1603)&gt;=7,MONTH(C1603)&lt;=9),3,4))))</f>
        <v>1</v>
      </c>
      <c r="D1604" s="55"/>
      <c r="E1604" s="51" t="s">
        <v>72</v>
      </c>
      <c r="F1604" s="53" t="s">
        <v>73</v>
      </c>
      <c r="G1604" s="46"/>
      <c r="H1604" s="46"/>
      <c r="I1604" s="46"/>
      <c r="J1604" s="46"/>
      <c r="K1604" s="46"/>
      <c r="L1604" s="46"/>
      <c r="M1604" s="46"/>
      <c r="N1604" s="46"/>
      <c r="O1604" s="46"/>
      <c r="P1604" s="46"/>
      <c r="Q1604" s="46"/>
      <c r="R1604" s="46"/>
      <c r="S1604" s="46"/>
      <c r="T1604" s="46"/>
      <c r="U1604" s="46"/>
      <c r="V1604" s="46"/>
      <c r="W1604" s="46"/>
      <c r="X1604" s="46"/>
      <c r="Y1604" s="46"/>
      <c r="Z1604" s="46"/>
    </row>
    <row r="1605" ht="14.25" customHeight="1">
      <c r="A1605" s="46"/>
      <c r="B1605" s="46"/>
      <c r="C1605" s="46"/>
      <c r="D1605" s="46"/>
      <c r="E1605" s="46"/>
      <c r="F1605" s="46"/>
      <c r="G1605" s="46"/>
      <c r="H1605" s="46"/>
      <c r="I1605" s="46"/>
      <c r="J1605" s="46"/>
      <c r="K1605" s="46"/>
      <c r="L1605" s="46"/>
      <c r="M1605" s="46"/>
      <c r="N1605" s="46"/>
      <c r="O1605" s="46"/>
      <c r="P1605" s="46"/>
      <c r="Q1605" s="46"/>
      <c r="R1605" s="46"/>
      <c r="S1605" s="46"/>
      <c r="T1605" s="46"/>
      <c r="U1605" s="46"/>
      <c r="V1605" s="46"/>
      <c r="W1605" s="46"/>
      <c r="X1605" s="46"/>
      <c r="Y1605" s="46"/>
      <c r="Z1605" s="46"/>
    </row>
    <row r="1606" ht="14.25" customHeight="1">
      <c r="A1606" s="56" t="s">
        <v>74</v>
      </c>
      <c r="B1606" s="56" t="s">
        <v>75</v>
      </c>
      <c r="C1606" s="56" t="s">
        <v>76</v>
      </c>
      <c r="D1606" s="56" t="s">
        <v>77</v>
      </c>
      <c r="E1606" s="56" t="s">
        <v>78</v>
      </c>
      <c r="F1606" s="56" t="s">
        <v>79</v>
      </c>
      <c r="G1606" s="46"/>
      <c r="H1606" s="46"/>
      <c r="I1606" s="46"/>
      <c r="J1606" s="46"/>
      <c r="K1606" s="46"/>
      <c r="L1606" s="46"/>
      <c r="M1606" s="46"/>
      <c r="N1606" s="46"/>
      <c r="O1606" s="46"/>
      <c r="P1606" s="46"/>
      <c r="Q1606" s="46"/>
      <c r="R1606" s="46"/>
      <c r="S1606" s="46"/>
      <c r="T1606" s="46"/>
      <c r="U1606" s="46"/>
      <c r="V1606" s="46"/>
      <c r="W1606" s="46"/>
      <c r="X1606" s="46"/>
      <c r="Y1606" s="46"/>
      <c r="Z1606" s="46"/>
    </row>
    <row r="1607" ht="14.25" customHeight="1">
      <c r="A1607" s="57">
        <v>8.01315E7</v>
      </c>
      <c r="B1607" s="63" t="s">
        <v>277</v>
      </c>
      <c r="C1607" s="59" t="s">
        <v>268</v>
      </c>
      <c r="D1607" s="60">
        <v>1.0</v>
      </c>
      <c r="E1607" s="61">
        <v>66666.66</v>
      </c>
      <c r="F1607" s="62">
        <f t="shared" ref="F1607:F1614" si="89">INDIRECT(ADDRESS(ROW(),COLUMN()-2,4))*INDIRECT(ADDRESS(ROW(),COLUMN()-1,4))</f>
        <v>66666.66</v>
      </c>
      <c r="G1607" s="46"/>
      <c r="H1607" s="46"/>
      <c r="I1607" s="46"/>
      <c r="J1607" s="46"/>
      <c r="K1607" s="46"/>
      <c r="L1607" s="46"/>
      <c r="M1607" s="46"/>
      <c r="N1607" s="46"/>
      <c r="O1607" s="46"/>
      <c r="P1607" s="46"/>
      <c r="Q1607" s="46"/>
      <c r="R1607" s="46"/>
      <c r="S1607" s="46"/>
      <c r="T1607" s="46"/>
      <c r="U1607" s="46"/>
      <c r="V1607" s="46"/>
      <c r="W1607" s="46"/>
      <c r="X1607" s="46"/>
      <c r="Y1607" s="46"/>
      <c r="Z1607" s="46"/>
    </row>
    <row r="1608" ht="14.25" customHeight="1">
      <c r="A1608" s="57">
        <v>8.01315E7</v>
      </c>
      <c r="B1608" s="63" t="s">
        <v>277</v>
      </c>
      <c r="C1608" s="59" t="s">
        <v>268</v>
      </c>
      <c r="D1608" s="60">
        <v>1.0</v>
      </c>
      <c r="E1608" s="61">
        <v>66666.67</v>
      </c>
      <c r="F1608" s="62">
        <f t="shared" si="89"/>
        <v>66666.67</v>
      </c>
      <c r="G1608" s="46"/>
      <c r="H1608" s="46"/>
      <c r="I1608" s="46"/>
      <c r="J1608" s="46"/>
      <c r="K1608" s="46"/>
      <c r="L1608" s="46"/>
      <c r="M1608" s="46"/>
      <c r="N1608" s="46"/>
      <c r="O1608" s="46"/>
      <c r="P1608" s="46"/>
      <c r="Q1608" s="46"/>
      <c r="R1608" s="46"/>
      <c r="S1608" s="46"/>
      <c r="T1608" s="46"/>
      <c r="U1608" s="46"/>
      <c r="V1608" s="46"/>
      <c r="W1608" s="46"/>
      <c r="X1608" s="46"/>
      <c r="Y1608" s="46"/>
      <c r="Z1608" s="46"/>
    </row>
    <row r="1609" ht="14.25" customHeight="1">
      <c r="A1609" s="57">
        <v>8.01315E7</v>
      </c>
      <c r="B1609" s="63" t="s">
        <v>277</v>
      </c>
      <c r="C1609" s="59" t="s">
        <v>268</v>
      </c>
      <c r="D1609" s="60">
        <v>1.0</v>
      </c>
      <c r="E1609" s="61">
        <v>66666.67</v>
      </c>
      <c r="F1609" s="62">
        <f t="shared" si="89"/>
        <v>66666.67</v>
      </c>
      <c r="G1609" s="46"/>
      <c r="H1609" s="46"/>
      <c r="I1609" s="46"/>
      <c r="J1609" s="46"/>
      <c r="K1609" s="46"/>
      <c r="L1609" s="46"/>
      <c r="M1609" s="46"/>
      <c r="N1609" s="46"/>
      <c r="O1609" s="46"/>
      <c r="P1609" s="46"/>
      <c r="Q1609" s="46"/>
      <c r="R1609" s="46"/>
      <c r="S1609" s="46"/>
      <c r="T1609" s="46"/>
      <c r="U1609" s="46"/>
      <c r="V1609" s="46"/>
      <c r="W1609" s="46"/>
      <c r="X1609" s="46"/>
      <c r="Y1609" s="46"/>
      <c r="Z1609" s="46"/>
    </row>
    <row r="1610" ht="14.25" hidden="1" customHeight="1">
      <c r="A1610" s="57"/>
      <c r="B1610" s="58" t="str">
        <f t="array" ref="B1610">IFERROR(INDEX(UNSPSCDes,MATCH(INDIRECT(ADDRESS(ROW(),COLUMN()-1,4)),UNSPSCCode,0)),"")</f>
        <v/>
      </c>
      <c r="C1610" s="59"/>
      <c r="D1610" s="60"/>
      <c r="E1610" s="61"/>
      <c r="F1610" s="62">
        <f t="shared" si="89"/>
        <v>0</v>
      </c>
      <c r="G1610" s="46"/>
      <c r="H1610" s="46"/>
      <c r="I1610" s="46"/>
      <c r="J1610" s="46"/>
      <c r="K1610" s="46"/>
      <c r="L1610" s="46"/>
      <c r="M1610" s="46"/>
      <c r="N1610" s="46"/>
      <c r="O1610" s="46"/>
      <c r="P1610" s="46"/>
      <c r="Q1610" s="46"/>
      <c r="R1610" s="46"/>
      <c r="S1610" s="46"/>
      <c r="T1610" s="46"/>
      <c r="U1610" s="46"/>
      <c r="V1610" s="46"/>
      <c r="W1610" s="46"/>
      <c r="X1610" s="46"/>
      <c r="Y1610" s="46"/>
      <c r="Z1610" s="46"/>
    </row>
    <row r="1611" ht="14.25" hidden="1" customHeight="1">
      <c r="A1611" s="57"/>
      <c r="B1611" s="58" t="str">
        <f t="array" ref="B1611">IFERROR(INDEX(UNSPSCDes,MATCH(INDIRECT(ADDRESS(ROW(),COLUMN()-1,4)),UNSPSCCode,0)),"")</f>
        <v/>
      </c>
      <c r="C1611" s="59"/>
      <c r="D1611" s="60"/>
      <c r="E1611" s="61"/>
      <c r="F1611" s="62">
        <f t="shared" si="89"/>
        <v>0</v>
      </c>
      <c r="G1611" s="46"/>
      <c r="H1611" s="46"/>
      <c r="I1611" s="46"/>
      <c r="J1611" s="46"/>
      <c r="K1611" s="46"/>
      <c r="L1611" s="46"/>
      <c r="M1611" s="46"/>
      <c r="N1611" s="46"/>
      <c r="O1611" s="46"/>
      <c r="P1611" s="46"/>
      <c r="Q1611" s="46"/>
      <c r="R1611" s="46"/>
      <c r="S1611" s="46"/>
      <c r="T1611" s="46"/>
      <c r="U1611" s="46"/>
      <c r="V1611" s="46"/>
      <c r="W1611" s="46"/>
      <c r="X1611" s="46"/>
      <c r="Y1611" s="46"/>
      <c r="Z1611" s="46"/>
    </row>
    <row r="1612" ht="14.25" hidden="1" customHeight="1">
      <c r="A1612" s="57"/>
      <c r="B1612" s="58" t="str">
        <f t="array" ref="B1612">IFERROR(INDEX(UNSPSCDes,MATCH(INDIRECT(ADDRESS(ROW(),COLUMN()-1,4)),UNSPSCCode,0)),"")</f>
        <v/>
      </c>
      <c r="C1612" s="59"/>
      <c r="D1612" s="60"/>
      <c r="E1612" s="61"/>
      <c r="F1612" s="62">
        <f t="shared" si="89"/>
        <v>0</v>
      </c>
      <c r="G1612" s="46"/>
      <c r="H1612" s="46"/>
      <c r="I1612" s="46"/>
      <c r="J1612" s="46"/>
      <c r="K1612" s="46"/>
      <c r="L1612" s="46"/>
      <c r="M1612" s="46"/>
      <c r="N1612" s="46"/>
      <c r="O1612" s="46"/>
      <c r="P1612" s="46"/>
      <c r="Q1612" s="46"/>
      <c r="R1612" s="46"/>
      <c r="S1612" s="46"/>
      <c r="T1612" s="46"/>
      <c r="U1612" s="46"/>
      <c r="V1612" s="46"/>
      <c r="W1612" s="46"/>
      <c r="X1612" s="46"/>
      <c r="Y1612" s="46"/>
      <c r="Z1612" s="46"/>
    </row>
    <row r="1613" ht="14.25" hidden="1" customHeight="1">
      <c r="A1613" s="57"/>
      <c r="B1613" s="58" t="str">
        <f t="array" ref="B1613">IFERROR(INDEX(UNSPSCDes,MATCH(INDIRECT(ADDRESS(ROW(),COLUMN()-1,4)),UNSPSCCode,0)),"")</f>
        <v/>
      </c>
      <c r="C1613" s="59"/>
      <c r="D1613" s="60"/>
      <c r="E1613" s="61"/>
      <c r="F1613" s="62">
        <f t="shared" si="89"/>
        <v>0</v>
      </c>
      <c r="G1613" s="46"/>
      <c r="H1613" s="46"/>
      <c r="I1613" s="46"/>
      <c r="J1613" s="46"/>
      <c r="K1613" s="46"/>
      <c r="L1613" s="46"/>
      <c r="M1613" s="46"/>
      <c r="N1613" s="46"/>
      <c r="O1613" s="46"/>
      <c r="P1613" s="46"/>
      <c r="Q1613" s="46"/>
      <c r="R1613" s="46"/>
      <c r="S1613" s="46"/>
      <c r="T1613" s="46"/>
      <c r="U1613" s="46"/>
      <c r="V1613" s="46"/>
      <c r="W1613" s="46"/>
      <c r="X1613" s="46"/>
      <c r="Y1613" s="46"/>
      <c r="Z1613" s="46"/>
    </row>
    <row r="1614" ht="14.25" hidden="1" customHeight="1">
      <c r="A1614" s="57"/>
      <c r="B1614" s="58" t="str">
        <f t="array" ref="B1614">IFERROR(INDEX(UNSPSCDes,MATCH(INDIRECT(ADDRESS(ROW(),COLUMN()-1,4)),UNSPSCCode,0)),"")</f>
        <v/>
      </c>
      <c r="C1614" s="59"/>
      <c r="D1614" s="60"/>
      <c r="E1614" s="61"/>
      <c r="F1614" s="62">
        <f t="shared" si="89"/>
        <v>0</v>
      </c>
      <c r="G1614" s="46"/>
      <c r="H1614" s="46"/>
      <c r="I1614" s="46"/>
      <c r="J1614" s="46"/>
      <c r="K1614" s="46"/>
      <c r="L1614" s="46"/>
      <c r="M1614" s="46"/>
      <c r="N1614" s="46"/>
      <c r="O1614" s="46"/>
      <c r="P1614" s="46"/>
      <c r="Q1614" s="46"/>
      <c r="R1614" s="46"/>
      <c r="S1614" s="46"/>
      <c r="T1614" s="46"/>
      <c r="U1614" s="46"/>
      <c r="V1614" s="46"/>
      <c r="W1614" s="46"/>
      <c r="X1614" s="46"/>
      <c r="Y1614" s="46"/>
      <c r="Z1614" s="46"/>
    </row>
    <row r="1615" ht="14.25" customHeight="1">
      <c r="A1615" s="57"/>
      <c r="B1615" s="58"/>
      <c r="C1615" s="59"/>
      <c r="D1615" s="60"/>
      <c r="E1615" s="61" t="s">
        <v>84</v>
      </c>
      <c r="F1615" s="62">
        <f>SUM(F1607:F1614)</f>
        <v>200000</v>
      </c>
      <c r="G1615" s="46"/>
      <c r="H1615" s="46" t="str">
        <f>C1600</f>
        <v>Servicios</v>
      </c>
      <c r="I1615" s="46" t="str">
        <f>E1600</f>
        <v>No</v>
      </c>
      <c r="J1615" s="46" t="str">
        <f>D1600</f>
        <v>Compras Menores</v>
      </c>
      <c r="K1615" s="46"/>
      <c r="L1615" s="46"/>
      <c r="M1615" s="46"/>
      <c r="N1615" s="46"/>
      <c r="O1615" s="46"/>
      <c r="P1615" s="46"/>
      <c r="Q1615" s="46"/>
      <c r="R1615" s="46"/>
      <c r="S1615" s="46"/>
      <c r="T1615" s="46"/>
      <c r="U1615" s="46"/>
      <c r="V1615" s="46"/>
      <c r="W1615" s="46"/>
      <c r="X1615" s="46"/>
      <c r="Y1615" s="46"/>
      <c r="Z1615" s="46"/>
    </row>
    <row r="1616" ht="14.25" customHeight="1">
      <c r="A1616" s="46"/>
      <c r="B1616" s="46"/>
      <c r="C1616" s="46"/>
      <c r="D1616" s="46"/>
      <c r="E1616" s="46"/>
      <c r="F1616" s="46"/>
      <c r="G1616" s="46"/>
      <c r="H1616" s="46"/>
      <c r="I1616" s="46"/>
      <c r="J1616" s="46"/>
      <c r="K1616" s="46"/>
      <c r="L1616" s="46"/>
      <c r="M1616" s="46"/>
      <c r="N1616" s="46"/>
      <c r="O1616" s="46"/>
      <c r="P1616" s="46"/>
      <c r="Q1616" s="46"/>
      <c r="R1616" s="46"/>
      <c r="S1616" s="46"/>
      <c r="T1616" s="46"/>
      <c r="U1616" s="46"/>
      <c r="V1616" s="46"/>
      <c r="W1616" s="46"/>
      <c r="X1616" s="46"/>
      <c r="Y1616" s="46"/>
      <c r="Z1616" s="46"/>
    </row>
    <row r="1617" ht="14.25" customHeight="1">
      <c r="A1617" s="47" t="s">
        <v>50</v>
      </c>
      <c r="B1617" s="47" t="s">
        <v>51</v>
      </c>
      <c r="C1617" s="47" t="s">
        <v>52</v>
      </c>
      <c r="D1617" s="47" t="s">
        <v>53</v>
      </c>
      <c r="E1617" s="47" t="s">
        <v>54</v>
      </c>
      <c r="F1617" s="47" t="s">
        <v>55</v>
      </c>
      <c r="G1617" s="46"/>
      <c r="H1617" s="46"/>
      <c r="I1617" s="46"/>
      <c r="J1617" s="46"/>
      <c r="K1617" s="46"/>
      <c r="L1617" s="46"/>
      <c r="M1617" s="46"/>
      <c r="N1617" s="46"/>
      <c r="O1617" s="46"/>
      <c r="P1617" s="46"/>
      <c r="Q1617" s="46"/>
      <c r="R1617" s="46"/>
      <c r="S1617" s="46"/>
      <c r="T1617" s="46"/>
      <c r="U1617" s="46"/>
      <c r="V1617" s="46"/>
      <c r="W1617" s="46"/>
      <c r="X1617" s="46"/>
      <c r="Y1617" s="46"/>
      <c r="Z1617" s="46"/>
    </row>
    <row r="1618" ht="14.25" customHeight="1">
      <c r="A1618" s="48" t="s">
        <v>278</v>
      </c>
      <c r="B1618" s="48" t="s">
        <v>279</v>
      </c>
      <c r="C1618" s="48" t="s">
        <v>257</v>
      </c>
      <c r="D1618" s="48" t="s">
        <v>59</v>
      </c>
      <c r="E1618" s="48" t="s">
        <v>60</v>
      </c>
      <c r="F1618" s="49"/>
      <c r="G1618" s="46"/>
      <c r="H1618" s="46"/>
      <c r="I1618" s="46"/>
      <c r="J1618" s="46"/>
      <c r="K1618" s="46"/>
      <c r="L1618" s="46"/>
      <c r="M1618" s="46"/>
      <c r="N1618" s="46"/>
      <c r="O1618" s="46"/>
      <c r="P1618" s="46"/>
      <c r="Q1618" s="46"/>
      <c r="R1618" s="46"/>
      <c r="S1618" s="46"/>
      <c r="T1618" s="46"/>
      <c r="U1618" s="46"/>
      <c r="V1618" s="46"/>
      <c r="W1618" s="46"/>
      <c r="X1618" s="46"/>
      <c r="Y1618" s="46"/>
      <c r="Z1618" s="46"/>
    </row>
    <row r="1619" ht="14.25" customHeight="1">
      <c r="A1619" s="50" t="s">
        <v>61</v>
      </c>
      <c r="B1619" s="51" t="s">
        <v>62</v>
      </c>
      <c r="C1619" s="52">
        <v>46122.0</v>
      </c>
      <c r="D1619" s="50" t="s">
        <v>63</v>
      </c>
      <c r="E1619" s="51" t="s">
        <v>64</v>
      </c>
      <c r="F1619" s="53" t="s">
        <v>65</v>
      </c>
      <c r="G1619" s="46"/>
      <c r="H1619" s="46"/>
      <c r="I1619" s="46"/>
      <c r="J1619" s="46"/>
      <c r="K1619" s="46"/>
      <c r="L1619" s="46"/>
      <c r="M1619" s="46"/>
      <c r="N1619" s="46"/>
      <c r="O1619" s="46"/>
      <c r="P1619" s="46"/>
      <c r="Q1619" s="46"/>
      <c r="R1619" s="46"/>
      <c r="S1619" s="46"/>
      <c r="T1619" s="46"/>
      <c r="U1619" s="46"/>
      <c r="V1619" s="46"/>
      <c r="W1619" s="46"/>
      <c r="X1619" s="46"/>
      <c r="Y1619" s="46"/>
      <c r="Z1619" s="46"/>
    </row>
    <row r="1620" ht="14.25" customHeight="1">
      <c r="A1620" s="54"/>
      <c r="B1620" s="51" t="s">
        <v>66</v>
      </c>
      <c r="C1620" s="49">
        <f>IF(C1619="","",IF(AND(MONTH(C1619)&gt;=1,MONTH(C1619)&lt;=3),1,IF(AND(MONTH(C1619)&gt;=4,MONTH(C1619)&lt;=6),2,IF(AND(MONTH(C1619)&gt;=7,MONTH(C1619)&lt;=9),3,4))))</f>
        <v>2</v>
      </c>
      <c r="D1620" s="54"/>
      <c r="E1620" s="51" t="s">
        <v>67</v>
      </c>
      <c r="F1620" s="53" t="s">
        <v>68</v>
      </c>
      <c r="G1620" s="46"/>
      <c r="H1620" s="46"/>
      <c r="I1620" s="46"/>
      <c r="J1620" s="46"/>
      <c r="K1620" s="46"/>
      <c r="L1620" s="46"/>
      <c r="M1620" s="46"/>
      <c r="N1620" s="46"/>
      <c r="O1620" s="46"/>
      <c r="P1620" s="46"/>
      <c r="Q1620" s="46"/>
      <c r="R1620" s="46"/>
      <c r="S1620" s="46"/>
      <c r="T1620" s="46"/>
      <c r="U1620" s="46"/>
      <c r="V1620" s="46"/>
      <c r="W1620" s="46"/>
      <c r="X1620" s="46"/>
      <c r="Y1620" s="46"/>
      <c r="Z1620" s="46"/>
    </row>
    <row r="1621" ht="14.25" customHeight="1">
      <c r="A1621" s="54"/>
      <c r="B1621" s="51" t="s">
        <v>69</v>
      </c>
      <c r="C1621" s="52">
        <v>46132.0</v>
      </c>
      <c r="D1621" s="54"/>
      <c r="E1621" s="51" t="s">
        <v>70</v>
      </c>
      <c r="F1621" s="53" t="s">
        <v>71</v>
      </c>
      <c r="G1621" s="46"/>
      <c r="H1621" s="46"/>
      <c r="I1621" s="46"/>
      <c r="J1621" s="46"/>
      <c r="K1621" s="46"/>
      <c r="L1621" s="46"/>
      <c r="M1621" s="46"/>
      <c r="N1621" s="46"/>
      <c r="O1621" s="46"/>
      <c r="P1621" s="46"/>
      <c r="Q1621" s="46"/>
      <c r="R1621" s="46"/>
      <c r="S1621" s="46"/>
      <c r="T1621" s="46"/>
      <c r="U1621" s="46"/>
      <c r="V1621" s="46"/>
      <c r="W1621" s="46"/>
      <c r="X1621" s="46"/>
      <c r="Y1621" s="46"/>
      <c r="Z1621" s="46"/>
    </row>
    <row r="1622" ht="14.25" customHeight="1">
      <c r="A1622" s="55"/>
      <c r="B1622" s="51" t="s">
        <v>66</v>
      </c>
      <c r="C1622" s="49">
        <f>IF(C1621="","",IF(AND(MONTH(C1621)&gt;=1,MONTH(C1621)&lt;=3),1,IF(AND(MONTH(C1621)&gt;=4,MONTH(C1621)&lt;=6),2,IF(AND(MONTH(C1621)&gt;=7,MONTH(C1621)&lt;=9),3,4))))</f>
        <v>2</v>
      </c>
      <c r="D1622" s="55"/>
      <c r="E1622" s="51" t="s">
        <v>72</v>
      </c>
      <c r="F1622" s="53" t="s">
        <v>73</v>
      </c>
      <c r="G1622" s="46"/>
      <c r="H1622" s="46"/>
      <c r="I1622" s="46"/>
      <c r="J1622" s="46"/>
      <c r="K1622" s="46"/>
      <c r="L1622" s="46"/>
      <c r="M1622" s="46"/>
      <c r="N1622" s="46"/>
      <c r="O1622" s="46"/>
      <c r="P1622" s="46"/>
      <c r="Q1622" s="46"/>
      <c r="R1622" s="46"/>
      <c r="S1622" s="46"/>
      <c r="T1622" s="46"/>
      <c r="U1622" s="46"/>
      <c r="V1622" s="46"/>
      <c r="W1622" s="46"/>
      <c r="X1622" s="46"/>
      <c r="Y1622" s="46"/>
      <c r="Z1622" s="46"/>
    </row>
    <row r="1623" ht="14.25" customHeight="1">
      <c r="A1623" s="46"/>
      <c r="B1623" s="46"/>
      <c r="C1623" s="46"/>
      <c r="D1623" s="46"/>
      <c r="E1623" s="46"/>
      <c r="F1623" s="46"/>
      <c r="G1623" s="46"/>
      <c r="H1623" s="46"/>
      <c r="I1623" s="46"/>
      <c r="J1623" s="46"/>
      <c r="K1623" s="46"/>
      <c r="L1623" s="46"/>
      <c r="M1623" s="46"/>
      <c r="N1623" s="46"/>
      <c r="O1623" s="46"/>
      <c r="P1623" s="46"/>
      <c r="Q1623" s="46"/>
      <c r="R1623" s="46"/>
      <c r="S1623" s="46"/>
      <c r="T1623" s="46"/>
      <c r="U1623" s="46"/>
      <c r="V1623" s="46"/>
      <c r="W1623" s="46"/>
      <c r="X1623" s="46"/>
      <c r="Y1623" s="46"/>
      <c r="Z1623" s="46"/>
    </row>
    <row r="1624" ht="14.25" customHeight="1">
      <c r="A1624" s="56" t="s">
        <v>74</v>
      </c>
      <c r="B1624" s="56" t="s">
        <v>75</v>
      </c>
      <c r="C1624" s="56" t="s">
        <v>76</v>
      </c>
      <c r="D1624" s="56" t="s">
        <v>77</v>
      </c>
      <c r="E1624" s="56" t="s">
        <v>78</v>
      </c>
      <c r="F1624" s="56" t="s">
        <v>79</v>
      </c>
      <c r="G1624" s="46"/>
      <c r="H1624" s="46"/>
      <c r="I1624" s="46"/>
      <c r="J1624" s="46"/>
      <c r="K1624" s="46"/>
      <c r="L1624" s="46"/>
      <c r="M1624" s="46"/>
      <c r="N1624" s="46"/>
      <c r="O1624" s="46"/>
      <c r="P1624" s="46"/>
      <c r="Q1624" s="46"/>
      <c r="R1624" s="46"/>
      <c r="S1624" s="46"/>
      <c r="T1624" s="46"/>
      <c r="U1624" s="46"/>
      <c r="V1624" s="46"/>
      <c r="W1624" s="46"/>
      <c r="X1624" s="46"/>
      <c r="Y1624" s="46"/>
      <c r="Z1624" s="46"/>
    </row>
    <row r="1625" ht="14.25" customHeight="1">
      <c r="A1625" s="57">
        <v>8.01315E7</v>
      </c>
      <c r="B1625" s="63" t="s">
        <v>277</v>
      </c>
      <c r="C1625" s="59" t="s">
        <v>268</v>
      </c>
      <c r="D1625" s="60">
        <v>1.0</v>
      </c>
      <c r="E1625" s="61">
        <v>66666.66</v>
      </c>
      <c r="F1625" s="62">
        <f t="shared" ref="F1625:F1632" si="90">INDIRECT(ADDRESS(ROW(),COLUMN()-2,4))*INDIRECT(ADDRESS(ROW(),COLUMN()-1,4))</f>
        <v>66666.66</v>
      </c>
      <c r="G1625" s="46"/>
      <c r="H1625" s="46"/>
      <c r="I1625" s="46"/>
      <c r="J1625" s="46"/>
      <c r="K1625" s="46"/>
      <c r="L1625" s="46"/>
      <c r="M1625" s="46"/>
      <c r="N1625" s="46"/>
      <c r="O1625" s="46"/>
      <c r="P1625" s="46"/>
      <c r="Q1625" s="46"/>
      <c r="R1625" s="46"/>
      <c r="S1625" s="46"/>
      <c r="T1625" s="46"/>
      <c r="U1625" s="46"/>
      <c r="V1625" s="46"/>
      <c r="W1625" s="46"/>
      <c r="X1625" s="46"/>
      <c r="Y1625" s="46"/>
      <c r="Z1625" s="46"/>
    </row>
    <row r="1626" ht="14.25" customHeight="1">
      <c r="A1626" s="57">
        <v>8.01315E7</v>
      </c>
      <c r="B1626" s="63" t="s">
        <v>277</v>
      </c>
      <c r="C1626" s="59" t="s">
        <v>268</v>
      </c>
      <c r="D1626" s="60">
        <v>1.0</v>
      </c>
      <c r="E1626" s="61">
        <v>66666.67</v>
      </c>
      <c r="F1626" s="62">
        <f t="shared" si="90"/>
        <v>66666.67</v>
      </c>
      <c r="G1626" s="46"/>
      <c r="H1626" s="46"/>
      <c r="I1626" s="46"/>
      <c r="J1626" s="46"/>
      <c r="K1626" s="46"/>
      <c r="L1626" s="46"/>
      <c r="M1626" s="46"/>
      <c r="N1626" s="46"/>
      <c r="O1626" s="46"/>
      <c r="P1626" s="46"/>
      <c r="Q1626" s="46"/>
      <c r="R1626" s="46"/>
      <c r="S1626" s="46"/>
      <c r="T1626" s="46"/>
      <c r="U1626" s="46"/>
      <c r="V1626" s="46"/>
      <c r="W1626" s="46"/>
      <c r="X1626" s="46"/>
      <c r="Y1626" s="46"/>
      <c r="Z1626" s="46"/>
    </row>
    <row r="1627" ht="14.25" customHeight="1">
      <c r="A1627" s="57">
        <v>8.01315E7</v>
      </c>
      <c r="B1627" s="63" t="s">
        <v>277</v>
      </c>
      <c r="C1627" s="59" t="s">
        <v>268</v>
      </c>
      <c r="D1627" s="60">
        <v>1.0</v>
      </c>
      <c r="E1627" s="61">
        <v>66666.67</v>
      </c>
      <c r="F1627" s="62">
        <f t="shared" si="90"/>
        <v>66666.67</v>
      </c>
      <c r="G1627" s="46"/>
      <c r="H1627" s="46"/>
      <c r="I1627" s="46"/>
      <c r="J1627" s="46"/>
      <c r="K1627" s="46"/>
      <c r="L1627" s="46"/>
      <c r="M1627" s="46"/>
      <c r="N1627" s="46"/>
      <c r="O1627" s="46"/>
      <c r="P1627" s="46"/>
      <c r="Q1627" s="46"/>
      <c r="R1627" s="46"/>
      <c r="S1627" s="46"/>
      <c r="T1627" s="46"/>
      <c r="U1627" s="46"/>
      <c r="V1627" s="46"/>
      <c r="W1627" s="46"/>
      <c r="X1627" s="46"/>
      <c r="Y1627" s="46"/>
      <c r="Z1627" s="46"/>
    </row>
    <row r="1628" ht="14.25" hidden="1" customHeight="1">
      <c r="A1628" s="57"/>
      <c r="B1628" s="58" t="str">
        <f t="array" ref="B1628">IFERROR(INDEX(UNSPSCDes,MATCH(INDIRECT(ADDRESS(ROW(),COLUMN()-1,4)),UNSPSCCode,0)),"")</f>
        <v/>
      </c>
      <c r="C1628" s="59"/>
      <c r="D1628" s="60"/>
      <c r="E1628" s="61"/>
      <c r="F1628" s="62">
        <f t="shared" si="90"/>
        <v>0</v>
      </c>
      <c r="G1628" s="46"/>
      <c r="H1628" s="46"/>
      <c r="I1628" s="46"/>
      <c r="J1628" s="46"/>
      <c r="K1628" s="46"/>
      <c r="L1628" s="46"/>
      <c r="M1628" s="46"/>
      <c r="N1628" s="46"/>
      <c r="O1628" s="46"/>
      <c r="P1628" s="46"/>
      <c r="Q1628" s="46"/>
      <c r="R1628" s="46"/>
      <c r="S1628" s="46"/>
      <c r="T1628" s="46"/>
      <c r="U1628" s="46"/>
      <c r="V1628" s="46"/>
      <c r="W1628" s="46"/>
      <c r="X1628" s="46"/>
      <c r="Y1628" s="46"/>
      <c r="Z1628" s="46"/>
    </row>
    <row r="1629" ht="14.25" hidden="1" customHeight="1">
      <c r="A1629" s="57"/>
      <c r="B1629" s="58" t="str">
        <f t="array" ref="B1629">IFERROR(INDEX(UNSPSCDes,MATCH(INDIRECT(ADDRESS(ROW(),COLUMN()-1,4)),UNSPSCCode,0)),"")</f>
        <v/>
      </c>
      <c r="C1629" s="59"/>
      <c r="D1629" s="60"/>
      <c r="E1629" s="61"/>
      <c r="F1629" s="62">
        <f t="shared" si="90"/>
        <v>0</v>
      </c>
      <c r="G1629" s="46"/>
      <c r="H1629" s="46"/>
      <c r="I1629" s="46"/>
      <c r="J1629" s="46"/>
      <c r="K1629" s="46"/>
      <c r="L1629" s="46"/>
      <c r="M1629" s="46"/>
      <c r="N1629" s="46"/>
      <c r="O1629" s="46"/>
      <c r="P1629" s="46"/>
      <c r="Q1629" s="46"/>
      <c r="R1629" s="46"/>
      <c r="S1629" s="46"/>
      <c r="T1629" s="46"/>
      <c r="U1629" s="46"/>
      <c r="V1629" s="46"/>
      <c r="W1629" s="46"/>
      <c r="X1629" s="46"/>
      <c r="Y1629" s="46"/>
      <c r="Z1629" s="46"/>
    </row>
    <row r="1630" ht="14.25" hidden="1" customHeight="1">
      <c r="A1630" s="57"/>
      <c r="B1630" s="58" t="str">
        <f t="array" ref="B1630">IFERROR(INDEX(UNSPSCDes,MATCH(INDIRECT(ADDRESS(ROW(),COLUMN()-1,4)),UNSPSCCode,0)),"")</f>
        <v/>
      </c>
      <c r="C1630" s="59"/>
      <c r="D1630" s="60"/>
      <c r="E1630" s="61"/>
      <c r="F1630" s="62">
        <f t="shared" si="90"/>
        <v>0</v>
      </c>
      <c r="G1630" s="46"/>
      <c r="H1630" s="46"/>
      <c r="I1630" s="46"/>
      <c r="J1630" s="46"/>
      <c r="K1630" s="46"/>
      <c r="L1630" s="46"/>
      <c r="M1630" s="46"/>
      <c r="N1630" s="46"/>
      <c r="O1630" s="46"/>
      <c r="P1630" s="46"/>
      <c r="Q1630" s="46"/>
      <c r="R1630" s="46"/>
      <c r="S1630" s="46"/>
      <c r="T1630" s="46"/>
      <c r="U1630" s="46"/>
      <c r="V1630" s="46"/>
      <c r="W1630" s="46"/>
      <c r="X1630" s="46"/>
      <c r="Y1630" s="46"/>
      <c r="Z1630" s="46"/>
    </row>
    <row r="1631" ht="14.25" hidden="1" customHeight="1">
      <c r="A1631" s="57"/>
      <c r="B1631" s="58" t="str">
        <f t="array" ref="B1631">IFERROR(INDEX(UNSPSCDes,MATCH(INDIRECT(ADDRESS(ROW(),COLUMN()-1,4)),UNSPSCCode,0)),"")</f>
        <v/>
      </c>
      <c r="C1631" s="59"/>
      <c r="D1631" s="60"/>
      <c r="E1631" s="61"/>
      <c r="F1631" s="62">
        <f t="shared" si="90"/>
        <v>0</v>
      </c>
      <c r="G1631" s="46"/>
      <c r="H1631" s="46"/>
      <c r="I1631" s="46"/>
      <c r="J1631" s="46"/>
      <c r="K1631" s="46"/>
      <c r="L1631" s="46"/>
      <c r="M1631" s="46"/>
      <c r="N1631" s="46"/>
      <c r="O1631" s="46"/>
      <c r="P1631" s="46"/>
      <c r="Q1631" s="46"/>
      <c r="R1631" s="46"/>
      <c r="S1631" s="46"/>
      <c r="T1631" s="46"/>
      <c r="U1631" s="46"/>
      <c r="V1631" s="46"/>
      <c r="W1631" s="46"/>
      <c r="X1631" s="46"/>
      <c r="Y1631" s="46"/>
      <c r="Z1631" s="46"/>
    </row>
    <row r="1632" ht="14.25" hidden="1" customHeight="1">
      <c r="A1632" s="57"/>
      <c r="B1632" s="58" t="str">
        <f t="array" ref="B1632">IFERROR(INDEX(UNSPSCDes,MATCH(INDIRECT(ADDRESS(ROW(),COLUMN()-1,4)),UNSPSCCode,0)),"")</f>
        <v/>
      </c>
      <c r="C1632" s="59"/>
      <c r="D1632" s="60"/>
      <c r="E1632" s="61"/>
      <c r="F1632" s="62">
        <f t="shared" si="90"/>
        <v>0</v>
      </c>
      <c r="G1632" s="46"/>
      <c r="H1632" s="46"/>
      <c r="I1632" s="46"/>
      <c r="J1632" s="46"/>
      <c r="K1632" s="46"/>
      <c r="L1632" s="46"/>
      <c r="M1632" s="46"/>
      <c r="N1632" s="46"/>
      <c r="O1632" s="46"/>
      <c r="P1632" s="46"/>
      <c r="Q1632" s="46"/>
      <c r="R1632" s="46"/>
      <c r="S1632" s="46"/>
      <c r="T1632" s="46"/>
      <c r="U1632" s="46"/>
      <c r="V1632" s="46"/>
      <c r="W1632" s="46"/>
      <c r="X1632" s="46"/>
      <c r="Y1632" s="46"/>
      <c r="Z1632" s="46"/>
    </row>
    <row r="1633" ht="14.25" customHeight="1">
      <c r="A1633" s="57"/>
      <c r="B1633" s="58"/>
      <c r="C1633" s="59"/>
      <c r="D1633" s="60"/>
      <c r="E1633" s="61" t="s">
        <v>84</v>
      </c>
      <c r="F1633" s="62">
        <f>SUM(F1625:F1632)</f>
        <v>200000</v>
      </c>
      <c r="G1633" s="46"/>
      <c r="H1633" s="46" t="str">
        <f>C1618</f>
        <v>Servicios</v>
      </c>
      <c r="I1633" s="46" t="str">
        <f>E1618</f>
        <v>No</v>
      </c>
      <c r="J1633" s="46" t="str">
        <f>D1618</f>
        <v>Compras Menores</v>
      </c>
      <c r="K1633" s="46"/>
      <c r="L1633" s="46"/>
      <c r="M1633" s="46"/>
      <c r="N1633" s="46"/>
      <c r="O1633" s="46"/>
      <c r="P1633" s="46"/>
      <c r="Q1633" s="46"/>
      <c r="R1633" s="46"/>
      <c r="S1633" s="46"/>
      <c r="T1633" s="46"/>
      <c r="U1633" s="46"/>
      <c r="V1633" s="46"/>
      <c r="W1633" s="46"/>
      <c r="X1633" s="46"/>
      <c r="Y1633" s="46"/>
      <c r="Z1633" s="46"/>
    </row>
    <row r="1634" ht="14.25" customHeight="1">
      <c r="A1634" s="46"/>
      <c r="B1634" s="46"/>
      <c r="C1634" s="46"/>
      <c r="D1634" s="46"/>
      <c r="E1634" s="46"/>
      <c r="F1634" s="46"/>
      <c r="G1634" s="46"/>
      <c r="H1634" s="46"/>
      <c r="I1634" s="46"/>
      <c r="J1634" s="46"/>
      <c r="K1634" s="46"/>
      <c r="L1634" s="46"/>
      <c r="M1634" s="46"/>
      <c r="N1634" s="46"/>
      <c r="O1634" s="46"/>
      <c r="P1634" s="46"/>
      <c r="Q1634" s="46"/>
      <c r="R1634" s="46"/>
      <c r="S1634" s="46"/>
      <c r="T1634" s="46"/>
      <c r="U1634" s="46"/>
      <c r="V1634" s="46"/>
      <c r="W1634" s="46"/>
      <c r="X1634" s="46"/>
      <c r="Y1634" s="46"/>
      <c r="Z1634" s="46"/>
    </row>
    <row r="1635" ht="14.25" customHeight="1">
      <c r="A1635" s="47" t="s">
        <v>50</v>
      </c>
      <c r="B1635" s="47" t="s">
        <v>51</v>
      </c>
      <c r="C1635" s="47" t="s">
        <v>52</v>
      </c>
      <c r="D1635" s="47" t="s">
        <v>53</v>
      </c>
      <c r="E1635" s="47" t="s">
        <v>54</v>
      </c>
      <c r="F1635" s="47" t="s">
        <v>55</v>
      </c>
      <c r="G1635" s="46"/>
      <c r="H1635" s="46"/>
      <c r="I1635" s="46"/>
      <c r="J1635" s="46"/>
      <c r="K1635" s="46"/>
      <c r="L1635" s="46"/>
      <c r="M1635" s="46"/>
      <c r="N1635" s="46"/>
      <c r="O1635" s="46"/>
      <c r="P1635" s="46"/>
      <c r="Q1635" s="46"/>
      <c r="R1635" s="46"/>
      <c r="S1635" s="46"/>
      <c r="T1635" s="46"/>
      <c r="U1635" s="46"/>
      <c r="V1635" s="46"/>
      <c r="W1635" s="46"/>
      <c r="X1635" s="46"/>
      <c r="Y1635" s="46"/>
      <c r="Z1635" s="46"/>
    </row>
    <row r="1636" ht="14.25" customHeight="1">
      <c r="A1636" s="48" t="s">
        <v>280</v>
      </c>
      <c r="B1636" s="48" t="s">
        <v>281</v>
      </c>
      <c r="C1636" s="48" t="s">
        <v>257</v>
      </c>
      <c r="D1636" s="48" t="s">
        <v>59</v>
      </c>
      <c r="E1636" s="48" t="s">
        <v>60</v>
      </c>
      <c r="F1636" s="49"/>
      <c r="G1636" s="46"/>
      <c r="H1636" s="46"/>
      <c r="I1636" s="46"/>
      <c r="J1636" s="46"/>
      <c r="K1636" s="46"/>
      <c r="L1636" s="46"/>
      <c r="M1636" s="46"/>
      <c r="N1636" s="46"/>
      <c r="O1636" s="46"/>
      <c r="P1636" s="46"/>
      <c r="Q1636" s="46"/>
      <c r="R1636" s="46"/>
      <c r="S1636" s="46"/>
      <c r="T1636" s="46"/>
      <c r="U1636" s="46"/>
      <c r="V1636" s="46"/>
      <c r="W1636" s="46"/>
      <c r="X1636" s="46"/>
      <c r="Y1636" s="46"/>
      <c r="Z1636" s="46"/>
    </row>
    <row r="1637" ht="14.25" customHeight="1">
      <c r="A1637" s="50" t="s">
        <v>61</v>
      </c>
      <c r="B1637" s="51" t="s">
        <v>62</v>
      </c>
      <c r="C1637" s="52">
        <v>46213.0</v>
      </c>
      <c r="D1637" s="50" t="s">
        <v>63</v>
      </c>
      <c r="E1637" s="51" t="s">
        <v>64</v>
      </c>
      <c r="F1637" s="53" t="s">
        <v>65</v>
      </c>
      <c r="G1637" s="46"/>
      <c r="H1637" s="46"/>
      <c r="I1637" s="46"/>
      <c r="J1637" s="46"/>
      <c r="K1637" s="46"/>
      <c r="L1637" s="46"/>
      <c r="M1637" s="46"/>
      <c r="N1637" s="46"/>
      <c r="O1637" s="46"/>
      <c r="P1637" s="46"/>
      <c r="Q1637" s="46"/>
      <c r="R1637" s="46"/>
      <c r="S1637" s="46"/>
      <c r="T1637" s="46"/>
      <c r="U1637" s="46"/>
      <c r="V1637" s="46"/>
      <c r="W1637" s="46"/>
      <c r="X1637" s="46"/>
      <c r="Y1637" s="46"/>
      <c r="Z1637" s="46"/>
    </row>
    <row r="1638" ht="14.25" customHeight="1">
      <c r="A1638" s="54"/>
      <c r="B1638" s="51" t="s">
        <v>66</v>
      </c>
      <c r="C1638" s="49">
        <f>IF(C1637="","",IF(AND(MONTH(C1637)&gt;=1,MONTH(C1637)&lt;=3),1,IF(AND(MONTH(C1637)&gt;=4,MONTH(C1637)&lt;=6),2,IF(AND(MONTH(C1637)&gt;=7,MONTH(C1637)&lt;=9),3,4))))</f>
        <v>3</v>
      </c>
      <c r="D1638" s="54"/>
      <c r="E1638" s="51" t="s">
        <v>67</v>
      </c>
      <c r="F1638" s="53" t="s">
        <v>68</v>
      </c>
      <c r="G1638" s="46"/>
      <c r="H1638" s="46"/>
      <c r="I1638" s="46"/>
      <c r="J1638" s="46"/>
      <c r="K1638" s="46"/>
      <c r="L1638" s="46"/>
      <c r="M1638" s="46"/>
      <c r="N1638" s="46"/>
      <c r="O1638" s="46"/>
      <c r="P1638" s="46"/>
      <c r="Q1638" s="46"/>
      <c r="R1638" s="46"/>
      <c r="S1638" s="46"/>
      <c r="T1638" s="46"/>
      <c r="U1638" s="46"/>
      <c r="V1638" s="46"/>
      <c r="W1638" s="46"/>
      <c r="X1638" s="46"/>
      <c r="Y1638" s="46"/>
      <c r="Z1638" s="46"/>
    </row>
    <row r="1639" ht="14.25" customHeight="1">
      <c r="A1639" s="54"/>
      <c r="B1639" s="51" t="s">
        <v>69</v>
      </c>
      <c r="C1639" s="52">
        <v>46223.0</v>
      </c>
      <c r="D1639" s="54"/>
      <c r="E1639" s="51" t="s">
        <v>70</v>
      </c>
      <c r="F1639" s="53" t="s">
        <v>71</v>
      </c>
      <c r="G1639" s="46"/>
      <c r="H1639" s="46"/>
      <c r="I1639" s="46"/>
      <c r="J1639" s="46"/>
      <c r="K1639" s="46"/>
      <c r="L1639" s="46"/>
      <c r="M1639" s="46"/>
      <c r="N1639" s="46"/>
      <c r="O1639" s="46"/>
      <c r="P1639" s="46"/>
      <c r="Q1639" s="46"/>
      <c r="R1639" s="46"/>
      <c r="S1639" s="46"/>
      <c r="T1639" s="46"/>
      <c r="U1639" s="46"/>
      <c r="V1639" s="46"/>
      <c r="W1639" s="46"/>
      <c r="X1639" s="46"/>
      <c r="Y1639" s="46"/>
      <c r="Z1639" s="46"/>
    </row>
    <row r="1640" ht="14.25" customHeight="1">
      <c r="A1640" s="55"/>
      <c r="B1640" s="51" t="s">
        <v>66</v>
      </c>
      <c r="C1640" s="49">
        <f>IF(C1639="","",IF(AND(MONTH(C1639)&gt;=1,MONTH(C1639)&lt;=3),1,IF(AND(MONTH(C1639)&gt;=4,MONTH(C1639)&lt;=6),2,IF(AND(MONTH(C1639)&gt;=7,MONTH(C1639)&lt;=9),3,4))))</f>
        <v>3</v>
      </c>
      <c r="D1640" s="55"/>
      <c r="E1640" s="51" t="s">
        <v>72</v>
      </c>
      <c r="F1640" s="53" t="s">
        <v>73</v>
      </c>
      <c r="G1640" s="46"/>
      <c r="H1640" s="46"/>
      <c r="I1640" s="46"/>
      <c r="J1640" s="46"/>
      <c r="K1640" s="46"/>
      <c r="L1640" s="46"/>
      <c r="M1640" s="46"/>
      <c r="N1640" s="46"/>
      <c r="O1640" s="46"/>
      <c r="P1640" s="46"/>
      <c r="Q1640" s="46"/>
      <c r="R1640" s="46"/>
      <c r="S1640" s="46"/>
      <c r="T1640" s="46"/>
      <c r="U1640" s="46"/>
      <c r="V1640" s="46"/>
      <c r="W1640" s="46"/>
      <c r="X1640" s="46"/>
      <c r="Y1640" s="46"/>
      <c r="Z1640" s="46"/>
    </row>
    <row r="1641" ht="14.25" customHeight="1">
      <c r="A1641" s="46"/>
      <c r="B1641" s="46"/>
      <c r="C1641" s="46"/>
      <c r="D1641" s="46"/>
      <c r="E1641" s="46"/>
      <c r="F1641" s="46"/>
      <c r="G1641" s="46"/>
      <c r="H1641" s="46"/>
      <c r="I1641" s="46"/>
      <c r="J1641" s="46"/>
      <c r="K1641" s="46"/>
      <c r="L1641" s="46"/>
      <c r="M1641" s="46"/>
      <c r="N1641" s="46"/>
      <c r="O1641" s="46"/>
      <c r="P1641" s="46"/>
      <c r="Q1641" s="46"/>
      <c r="R1641" s="46"/>
      <c r="S1641" s="46"/>
      <c r="T1641" s="46"/>
      <c r="U1641" s="46"/>
      <c r="V1641" s="46"/>
      <c r="W1641" s="46"/>
      <c r="X1641" s="46"/>
      <c r="Y1641" s="46"/>
      <c r="Z1641" s="46"/>
    </row>
    <row r="1642" ht="14.25" customHeight="1">
      <c r="A1642" s="56" t="s">
        <v>74</v>
      </c>
      <c r="B1642" s="56" t="s">
        <v>75</v>
      </c>
      <c r="C1642" s="56" t="s">
        <v>76</v>
      </c>
      <c r="D1642" s="56" t="s">
        <v>77</v>
      </c>
      <c r="E1642" s="56" t="s">
        <v>78</v>
      </c>
      <c r="F1642" s="56" t="s">
        <v>79</v>
      </c>
      <c r="G1642" s="46"/>
      <c r="H1642" s="46"/>
      <c r="I1642" s="46"/>
      <c r="J1642" s="46"/>
      <c r="K1642" s="46"/>
      <c r="L1642" s="46"/>
      <c r="M1642" s="46"/>
      <c r="N1642" s="46"/>
      <c r="O1642" s="46"/>
      <c r="P1642" s="46"/>
      <c r="Q1642" s="46"/>
      <c r="R1642" s="46"/>
      <c r="S1642" s="46"/>
      <c r="T1642" s="46"/>
      <c r="U1642" s="46"/>
      <c r="V1642" s="46"/>
      <c r="W1642" s="46"/>
      <c r="X1642" s="46"/>
      <c r="Y1642" s="46"/>
      <c r="Z1642" s="46"/>
    </row>
    <row r="1643" ht="14.25" customHeight="1">
      <c r="A1643" s="57">
        <v>8.01315E7</v>
      </c>
      <c r="B1643" s="63" t="s">
        <v>277</v>
      </c>
      <c r="C1643" s="59" t="s">
        <v>268</v>
      </c>
      <c r="D1643" s="60">
        <v>1.0</v>
      </c>
      <c r="E1643" s="61">
        <v>66666.66</v>
      </c>
      <c r="F1643" s="62">
        <f t="shared" ref="F1643:F1650" si="91">INDIRECT(ADDRESS(ROW(),COLUMN()-2,4))*INDIRECT(ADDRESS(ROW(),COLUMN()-1,4))</f>
        <v>66666.66</v>
      </c>
      <c r="G1643" s="46"/>
      <c r="H1643" s="46"/>
      <c r="I1643" s="46"/>
      <c r="J1643" s="46"/>
      <c r="K1643" s="46"/>
      <c r="L1643" s="46"/>
      <c r="M1643" s="46"/>
      <c r="N1643" s="46"/>
      <c r="O1643" s="46"/>
      <c r="P1643" s="46"/>
      <c r="Q1643" s="46"/>
      <c r="R1643" s="46"/>
      <c r="S1643" s="46"/>
      <c r="T1643" s="46"/>
      <c r="U1643" s="46"/>
      <c r="V1643" s="46"/>
      <c r="W1643" s="46"/>
      <c r="X1643" s="46"/>
      <c r="Y1643" s="46"/>
      <c r="Z1643" s="46"/>
    </row>
    <row r="1644" ht="14.25" customHeight="1">
      <c r="A1644" s="57">
        <v>8.01315E7</v>
      </c>
      <c r="B1644" s="63" t="s">
        <v>277</v>
      </c>
      <c r="C1644" s="59" t="s">
        <v>268</v>
      </c>
      <c r="D1644" s="60">
        <v>1.0</v>
      </c>
      <c r="E1644" s="61">
        <v>66666.67</v>
      </c>
      <c r="F1644" s="62">
        <f t="shared" si="91"/>
        <v>66666.67</v>
      </c>
      <c r="G1644" s="46"/>
      <c r="H1644" s="46"/>
      <c r="I1644" s="46"/>
      <c r="J1644" s="46"/>
      <c r="K1644" s="46"/>
      <c r="L1644" s="46"/>
      <c r="M1644" s="46"/>
      <c r="N1644" s="46"/>
      <c r="O1644" s="46"/>
      <c r="P1644" s="46"/>
      <c r="Q1644" s="46"/>
      <c r="R1644" s="46"/>
      <c r="S1644" s="46"/>
      <c r="T1644" s="46"/>
      <c r="U1644" s="46"/>
      <c r="V1644" s="46"/>
      <c r="W1644" s="46"/>
      <c r="X1644" s="46"/>
      <c r="Y1644" s="46"/>
      <c r="Z1644" s="46"/>
    </row>
    <row r="1645" ht="14.25" customHeight="1">
      <c r="A1645" s="57">
        <v>8.01315E7</v>
      </c>
      <c r="B1645" s="63" t="s">
        <v>277</v>
      </c>
      <c r="C1645" s="59" t="s">
        <v>268</v>
      </c>
      <c r="D1645" s="60">
        <v>1.0</v>
      </c>
      <c r="E1645" s="61">
        <v>66666.67</v>
      </c>
      <c r="F1645" s="62">
        <f t="shared" si="91"/>
        <v>66666.67</v>
      </c>
      <c r="G1645" s="46"/>
      <c r="H1645" s="46"/>
      <c r="I1645" s="46"/>
      <c r="J1645" s="46"/>
      <c r="K1645" s="46"/>
      <c r="L1645" s="46"/>
      <c r="M1645" s="46"/>
      <c r="N1645" s="46"/>
      <c r="O1645" s="46"/>
      <c r="P1645" s="46"/>
      <c r="Q1645" s="46"/>
      <c r="R1645" s="46"/>
      <c r="S1645" s="46"/>
      <c r="T1645" s="46"/>
      <c r="U1645" s="46"/>
      <c r="V1645" s="46"/>
      <c r="W1645" s="46"/>
      <c r="X1645" s="46"/>
      <c r="Y1645" s="46"/>
      <c r="Z1645" s="46"/>
    </row>
    <row r="1646" ht="14.25" hidden="1" customHeight="1">
      <c r="A1646" s="57"/>
      <c r="B1646" s="58" t="str">
        <f t="array" ref="B1646">IFERROR(INDEX(UNSPSCDes,MATCH(INDIRECT(ADDRESS(ROW(),COLUMN()-1,4)),UNSPSCCode,0)),"")</f>
        <v/>
      </c>
      <c r="C1646" s="59"/>
      <c r="D1646" s="60"/>
      <c r="E1646" s="61"/>
      <c r="F1646" s="62">
        <f t="shared" si="91"/>
        <v>0</v>
      </c>
      <c r="G1646" s="46"/>
      <c r="H1646" s="46"/>
      <c r="I1646" s="46"/>
      <c r="J1646" s="46"/>
      <c r="K1646" s="46"/>
      <c r="L1646" s="46"/>
      <c r="M1646" s="46"/>
      <c r="N1646" s="46"/>
      <c r="O1646" s="46"/>
      <c r="P1646" s="46"/>
      <c r="Q1646" s="46"/>
      <c r="R1646" s="46"/>
      <c r="S1646" s="46"/>
      <c r="T1646" s="46"/>
      <c r="U1646" s="46"/>
      <c r="V1646" s="46"/>
      <c r="W1646" s="46"/>
      <c r="X1646" s="46"/>
      <c r="Y1646" s="46"/>
      <c r="Z1646" s="46"/>
    </row>
    <row r="1647" ht="14.25" hidden="1" customHeight="1">
      <c r="A1647" s="57"/>
      <c r="B1647" s="58" t="str">
        <f t="array" ref="B1647">IFERROR(INDEX(UNSPSCDes,MATCH(INDIRECT(ADDRESS(ROW(),COLUMN()-1,4)),UNSPSCCode,0)),"")</f>
        <v/>
      </c>
      <c r="C1647" s="59"/>
      <c r="D1647" s="60"/>
      <c r="E1647" s="61"/>
      <c r="F1647" s="62">
        <f t="shared" si="91"/>
        <v>0</v>
      </c>
      <c r="G1647" s="46"/>
      <c r="H1647" s="46"/>
      <c r="I1647" s="46"/>
      <c r="J1647" s="46"/>
      <c r="K1647" s="46"/>
      <c r="L1647" s="46"/>
      <c r="M1647" s="46"/>
      <c r="N1647" s="46"/>
      <c r="O1647" s="46"/>
      <c r="P1647" s="46"/>
      <c r="Q1647" s="46"/>
      <c r="R1647" s="46"/>
      <c r="S1647" s="46"/>
      <c r="T1647" s="46"/>
      <c r="U1647" s="46"/>
      <c r="V1647" s="46"/>
      <c r="W1647" s="46"/>
      <c r="X1647" s="46"/>
      <c r="Y1647" s="46"/>
      <c r="Z1647" s="46"/>
    </row>
    <row r="1648" ht="14.25" hidden="1" customHeight="1">
      <c r="A1648" s="57"/>
      <c r="B1648" s="58" t="str">
        <f t="array" ref="B1648">IFERROR(INDEX(UNSPSCDes,MATCH(INDIRECT(ADDRESS(ROW(),COLUMN()-1,4)),UNSPSCCode,0)),"")</f>
        <v/>
      </c>
      <c r="C1648" s="59"/>
      <c r="D1648" s="60"/>
      <c r="E1648" s="61"/>
      <c r="F1648" s="62">
        <f t="shared" si="91"/>
        <v>0</v>
      </c>
      <c r="G1648" s="46"/>
      <c r="H1648" s="46"/>
      <c r="I1648" s="46"/>
      <c r="J1648" s="46"/>
      <c r="K1648" s="46"/>
      <c r="L1648" s="46"/>
      <c r="M1648" s="46"/>
      <c r="N1648" s="46"/>
      <c r="O1648" s="46"/>
      <c r="P1648" s="46"/>
      <c r="Q1648" s="46"/>
      <c r="R1648" s="46"/>
      <c r="S1648" s="46"/>
      <c r="T1648" s="46"/>
      <c r="U1648" s="46"/>
      <c r="V1648" s="46"/>
      <c r="W1648" s="46"/>
      <c r="X1648" s="46"/>
      <c r="Y1648" s="46"/>
      <c r="Z1648" s="46"/>
    </row>
    <row r="1649" ht="14.25" hidden="1" customHeight="1">
      <c r="A1649" s="57"/>
      <c r="B1649" s="58" t="str">
        <f t="array" ref="B1649">IFERROR(INDEX(UNSPSCDes,MATCH(INDIRECT(ADDRESS(ROW(),COLUMN()-1,4)),UNSPSCCode,0)),"")</f>
        <v/>
      </c>
      <c r="C1649" s="59"/>
      <c r="D1649" s="60"/>
      <c r="E1649" s="61"/>
      <c r="F1649" s="62">
        <f t="shared" si="91"/>
        <v>0</v>
      </c>
      <c r="G1649" s="46"/>
      <c r="H1649" s="46"/>
      <c r="I1649" s="46"/>
      <c r="J1649" s="46"/>
      <c r="K1649" s="46"/>
      <c r="L1649" s="46"/>
      <c r="M1649" s="46"/>
      <c r="N1649" s="46"/>
      <c r="O1649" s="46"/>
      <c r="P1649" s="46"/>
      <c r="Q1649" s="46"/>
      <c r="R1649" s="46"/>
      <c r="S1649" s="46"/>
      <c r="T1649" s="46"/>
      <c r="U1649" s="46"/>
      <c r="V1649" s="46"/>
      <c r="W1649" s="46"/>
      <c r="X1649" s="46"/>
      <c r="Y1649" s="46"/>
      <c r="Z1649" s="46"/>
    </row>
    <row r="1650" ht="14.25" hidden="1" customHeight="1">
      <c r="A1650" s="57"/>
      <c r="B1650" s="58" t="str">
        <f t="array" ref="B1650">IFERROR(INDEX(UNSPSCDes,MATCH(INDIRECT(ADDRESS(ROW(),COLUMN()-1,4)),UNSPSCCode,0)),"")</f>
        <v/>
      </c>
      <c r="C1650" s="59"/>
      <c r="D1650" s="60"/>
      <c r="E1650" s="61"/>
      <c r="F1650" s="62">
        <f t="shared" si="91"/>
        <v>0</v>
      </c>
      <c r="G1650" s="46"/>
      <c r="H1650" s="46"/>
      <c r="I1650" s="46"/>
      <c r="J1650" s="46"/>
      <c r="K1650" s="46"/>
      <c r="L1650" s="46"/>
      <c r="M1650" s="46"/>
      <c r="N1650" s="46"/>
      <c r="O1650" s="46"/>
      <c r="P1650" s="46"/>
      <c r="Q1650" s="46"/>
      <c r="R1650" s="46"/>
      <c r="S1650" s="46"/>
      <c r="T1650" s="46"/>
      <c r="U1650" s="46"/>
      <c r="V1650" s="46"/>
      <c r="W1650" s="46"/>
      <c r="X1650" s="46"/>
      <c r="Y1650" s="46"/>
      <c r="Z1650" s="46"/>
    </row>
    <row r="1651" ht="14.25" customHeight="1">
      <c r="A1651" s="57"/>
      <c r="B1651" s="58"/>
      <c r="C1651" s="59"/>
      <c r="D1651" s="60"/>
      <c r="E1651" s="61" t="s">
        <v>84</v>
      </c>
      <c r="F1651" s="62">
        <f>SUM(F1643:F1650)</f>
        <v>200000</v>
      </c>
      <c r="G1651" s="46"/>
      <c r="H1651" s="46" t="str">
        <f>C1636</f>
        <v>Servicios</v>
      </c>
      <c r="I1651" s="46" t="str">
        <f>E1636</f>
        <v>No</v>
      </c>
      <c r="J1651" s="46" t="str">
        <f>D1636</f>
        <v>Compras Menores</v>
      </c>
      <c r="K1651" s="46"/>
      <c r="L1651" s="46"/>
      <c r="M1651" s="46"/>
      <c r="N1651" s="46"/>
      <c r="O1651" s="46"/>
      <c r="P1651" s="46"/>
      <c r="Q1651" s="46"/>
      <c r="R1651" s="46"/>
      <c r="S1651" s="46"/>
      <c r="T1651" s="46"/>
      <c r="U1651" s="46"/>
      <c r="V1651" s="46"/>
      <c r="W1651" s="46"/>
      <c r="X1651" s="46"/>
      <c r="Y1651" s="46"/>
      <c r="Z1651" s="46"/>
    </row>
    <row r="1652" ht="14.25" customHeight="1">
      <c r="A1652" s="46"/>
      <c r="B1652" s="46"/>
      <c r="C1652" s="46"/>
      <c r="D1652" s="46"/>
      <c r="E1652" s="46"/>
      <c r="F1652" s="46"/>
      <c r="G1652" s="46"/>
      <c r="H1652" s="46"/>
      <c r="I1652" s="46"/>
      <c r="J1652" s="46"/>
      <c r="K1652" s="46"/>
      <c r="L1652" s="46"/>
      <c r="M1652" s="46"/>
      <c r="N1652" s="46"/>
      <c r="O1652" s="46"/>
      <c r="P1652" s="46"/>
      <c r="Q1652" s="46"/>
      <c r="R1652" s="46"/>
      <c r="S1652" s="46"/>
      <c r="T1652" s="46"/>
      <c r="U1652" s="46"/>
      <c r="V1652" s="46"/>
      <c r="W1652" s="46"/>
      <c r="X1652" s="46"/>
      <c r="Y1652" s="46"/>
      <c r="Z1652" s="46"/>
    </row>
    <row r="1653" ht="14.25" customHeight="1">
      <c r="A1653" s="47" t="s">
        <v>50</v>
      </c>
      <c r="B1653" s="47" t="s">
        <v>51</v>
      </c>
      <c r="C1653" s="47" t="s">
        <v>52</v>
      </c>
      <c r="D1653" s="47" t="s">
        <v>53</v>
      </c>
      <c r="E1653" s="47" t="s">
        <v>54</v>
      </c>
      <c r="F1653" s="47" t="s">
        <v>55</v>
      </c>
      <c r="G1653" s="46"/>
      <c r="H1653" s="46"/>
      <c r="I1653" s="46"/>
      <c r="J1653" s="46"/>
      <c r="K1653" s="46"/>
      <c r="L1653" s="46"/>
      <c r="M1653" s="46"/>
      <c r="N1653" s="46"/>
      <c r="O1653" s="46"/>
      <c r="P1653" s="46"/>
      <c r="Q1653" s="46"/>
      <c r="R1653" s="46"/>
      <c r="S1653" s="46"/>
      <c r="T1653" s="46"/>
      <c r="U1653" s="46"/>
      <c r="V1653" s="46"/>
      <c r="W1653" s="46"/>
      <c r="X1653" s="46"/>
      <c r="Y1653" s="46"/>
      <c r="Z1653" s="46"/>
    </row>
    <row r="1654" ht="14.25" customHeight="1">
      <c r="A1654" s="48" t="s">
        <v>282</v>
      </c>
      <c r="B1654" s="48" t="s">
        <v>283</v>
      </c>
      <c r="C1654" s="48" t="s">
        <v>257</v>
      </c>
      <c r="D1654" s="48" t="s">
        <v>59</v>
      </c>
      <c r="E1654" s="48" t="s">
        <v>60</v>
      </c>
      <c r="F1654" s="49"/>
      <c r="G1654" s="46"/>
      <c r="H1654" s="46"/>
      <c r="I1654" s="46"/>
      <c r="J1654" s="46"/>
      <c r="K1654" s="46"/>
      <c r="L1654" s="46"/>
      <c r="M1654" s="46"/>
      <c r="N1654" s="46"/>
      <c r="O1654" s="46"/>
      <c r="P1654" s="46"/>
      <c r="Q1654" s="46"/>
      <c r="R1654" s="46"/>
      <c r="S1654" s="46"/>
      <c r="T1654" s="46"/>
      <c r="U1654" s="46"/>
      <c r="V1654" s="46"/>
      <c r="W1654" s="46"/>
      <c r="X1654" s="46"/>
      <c r="Y1654" s="46"/>
      <c r="Z1654" s="46"/>
    </row>
    <row r="1655" ht="14.25" customHeight="1">
      <c r="A1655" s="50" t="s">
        <v>61</v>
      </c>
      <c r="B1655" s="51" t="s">
        <v>62</v>
      </c>
      <c r="C1655" s="52">
        <v>46305.0</v>
      </c>
      <c r="D1655" s="50" t="s">
        <v>63</v>
      </c>
      <c r="E1655" s="51" t="s">
        <v>64</v>
      </c>
      <c r="F1655" s="53" t="s">
        <v>65</v>
      </c>
      <c r="G1655" s="46"/>
      <c r="H1655" s="46"/>
      <c r="I1655" s="46"/>
      <c r="J1655" s="46"/>
      <c r="K1655" s="46"/>
      <c r="L1655" s="46"/>
      <c r="M1655" s="46"/>
      <c r="N1655" s="46"/>
      <c r="O1655" s="46"/>
      <c r="P1655" s="46"/>
      <c r="Q1655" s="46"/>
      <c r="R1655" s="46"/>
      <c r="S1655" s="46"/>
      <c r="T1655" s="46"/>
      <c r="U1655" s="46"/>
      <c r="V1655" s="46"/>
      <c r="W1655" s="46"/>
      <c r="X1655" s="46"/>
      <c r="Y1655" s="46"/>
      <c r="Z1655" s="46"/>
    </row>
    <row r="1656" ht="14.25" customHeight="1">
      <c r="A1656" s="54"/>
      <c r="B1656" s="51" t="s">
        <v>66</v>
      </c>
      <c r="C1656" s="49">
        <f>IF(C1655="","",IF(AND(MONTH(C1655)&gt;=1,MONTH(C1655)&lt;=3),1,IF(AND(MONTH(C1655)&gt;=4,MONTH(C1655)&lt;=6),2,IF(AND(MONTH(C1655)&gt;=7,MONTH(C1655)&lt;=9),3,4))))</f>
        <v>4</v>
      </c>
      <c r="D1656" s="54"/>
      <c r="E1656" s="51" t="s">
        <v>67</v>
      </c>
      <c r="F1656" s="53" t="s">
        <v>68</v>
      </c>
      <c r="G1656" s="46"/>
      <c r="H1656" s="46"/>
      <c r="I1656" s="46"/>
      <c r="J1656" s="46"/>
      <c r="K1656" s="46"/>
      <c r="L1656" s="46"/>
      <c r="M1656" s="46"/>
      <c r="N1656" s="46"/>
      <c r="O1656" s="46"/>
      <c r="P1656" s="46"/>
      <c r="Q1656" s="46"/>
      <c r="R1656" s="46"/>
      <c r="S1656" s="46"/>
      <c r="T1656" s="46"/>
      <c r="U1656" s="46"/>
      <c r="V1656" s="46"/>
      <c r="W1656" s="46"/>
      <c r="X1656" s="46"/>
      <c r="Y1656" s="46"/>
      <c r="Z1656" s="46"/>
    </row>
    <row r="1657" ht="14.25" customHeight="1">
      <c r="A1657" s="54"/>
      <c r="B1657" s="51" t="s">
        <v>69</v>
      </c>
      <c r="C1657" s="52">
        <v>46315.0</v>
      </c>
      <c r="D1657" s="54"/>
      <c r="E1657" s="51" t="s">
        <v>70</v>
      </c>
      <c r="F1657" s="53" t="s">
        <v>71</v>
      </c>
      <c r="G1657" s="46"/>
      <c r="H1657" s="46"/>
      <c r="I1657" s="46"/>
      <c r="J1657" s="46"/>
      <c r="K1657" s="46"/>
      <c r="L1657" s="46"/>
      <c r="M1657" s="46"/>
      <c r="N1657" s="46"/>
      <c r="O1657" s="46"/>
      <c r="P1657" s="46"/>
      <c r="Q1657" s="46"/>
      <c r="R1657" s="46"/>
      <c r="S1657" s="46"/>
      <c r="T1657" s="46"/>
      <c r="U1657" s="46"/>
      <c r="V1657" s="46"/>
      <c r="W1657" s="46"/>
      <c r="X1657" s="46"/>
      <c r="Y1657" s="46"/>
      <c r="Z1657" s="46"/>
    </row>
    <row r="1658" ht="14.25" customHeight="1">
      <c r="A1658" s="55"/>
      <c r="B1658" s="51" t="s">
        <v>66</v>
      </c>
      <c r="C1658" s="49">
        <f>IF(C1657="","",IF(AND(MONTH(C1657)&gt;=1,MONTH(C1657)&lt;=3),1,IF(AND(MONTH(C1657)&gt;=4,MONTH(C1657)&lt;=6),2,IF(AND(MONTH(C1657)&gt;=7,MONTH(C1657)&lt;=9),3,4))))</f>
        <v>4</v>
      </c>
      <c r="D1658" s="55"/>
      <c r="E1658" s="51" t="s">
        <v>72</v>
      </c>
      <c r="F1658" s="53" t="s">
        <v>73</v>
      </c>
      <c r="G1658" s="46"/>
      <c r="H1658" s="46"/>
      <c r="I1658" s="46"/>
      <c r="J1658" s="46"/>
      <c r="K1658" s="46"/>
      <c r="L1658" s="46"/>
      <c r="M1658" s="46"/>
      <c r="N1658" s="46"/>
      <c r="O1658" s="46"/>
      <c r="P1658" s="46"/>
      <c r="Q1658" s="46"/>
      <c r="R1658" s="46"/>
      <c r="S1658" s="46"/>
      <c r="T1658" s="46"/>
      <c r="U1658" s="46"/>
      <c r="V1658" s="46"/>
      <c r="W1658" s="46"/>
      <c r="X1658" s="46"/>
      <c r="Y1658" s="46"/>
      <c r="Z1658" s="46"/>
    </row>
    <row r="1659" ht="14.25" customHeight="1">
      <c r="A1659" s="46"/>
      <c r="B1659" s="46"/>
      <c r="C1659" s="46"/>
      <c r="D1659" s="46"/>
      <c r="E1659" s="46"/>
      <c r="F1659" s="46"/>
      <c r="G1659" s="46"/>
      <c r="H1659" s="46"/>
      <c r="I1659" s="46"/>
      <c r="J1659" s="46"/>
      <c r="K1659" s="46"/>
      <c r="L1659" s="46"/>
      <c r="M1659" s="46"/>
      <c r="N1659" s="46"/>
      <c r="O1659" s="46"/>
      <c r="P1659" s="46"/>
      <c r="Q1659" s="46"/>
      <c r="R1659" s="46"/>
      <c r="S1659" s="46"/>
      <c r="T1659" s="46"/>
      <c r="U1659" s="46"/>
      <c r="V1659" s="46"/>
      <c r="W1659" s="46"/>
      <c r="X1659" s="46"/>
      <c r="Y1659" s="46"/>
      <c r="Z1659" s="46"/>
    </row>
    <row r="1660" ht="14.25" customHeight="1">
      <c r="A1660" s="56" t="s">
        <v>74</v>
      </c>
      <c r="B1660" s="56" t="s">
        <v>75</v>
      </c>
      <c r="C1660" s="56" t="s">
        <v>76</v>
      </c>
      <c r="D1660" s="56" t="s">
        <v>77</v>
      </c>
      <c r="E1660" s="56" t="s">
        <v>78</v>
      </c>
      <c r="F1660" s="56" t="s">
        <v>79</v>
      </c>
      <c r="G1660" s="46"/>
      <c r="H1660" s="46"/>
      <c r="I1660" s="46"/>
      <c r="J1660" s="46"/>
      <c r="K1660" s="46"/>
      <c r="L1660" s="46"/>
      <c r="M1660" s="46"/>
      <c r="N1660" s="46"/>
      <c r="O1660" s="46"/>
      <c r="P1660" s="46"/>
      <c r="Q1660" s="46"/>
      <c r="R1660" s="46"/>
      <c r="S1660" s="46"/>
      <c r="T1660" s="46"/>
      <c r="U1660" s="46"/>
      <c r="V1660" s="46"/>
      <c r="W1660" s="46"/>
      <c r="X1660" s="46"/>
      <c r="Y1660" s="46"/>
      <c r="Z1660" s="46"/>
    </row>
    <row r="1661" ht="14.25" customHeight="1">
      <c r="A1661" s="57">
        <v>8.01315E7</v>
      </c>
      <c r="B1661" s="63" t="s">
        <v>277</v>
      </c>
      <c r="C1661" s="59" t="s">
        <v>268</v>
      </c>
      <c r="D1661" s="60">
        <v>1.0</v>
      </c>
      <c r="E1661" s="61">
        <v>66666.66</v>
      </c>
      <c r="F1661" s="62">
        <f t="shared" ref="F1661:F1668" si="92">INDIRECT(ADDRESS(ROW(),COLUMN()-2,4))*INDIRECT(ADDRESS(ROW(),COLUMN()-1,4))</f>
        <v>66666.66</v>
      </c>
      <c r="G1661" s="46"/>
      <c r="H1661" s="46"/>
      <c r="I1661" s="46"/>
      <c r="J1661" s="46"/>
      <c r="K1661" s="46"/>
      <c r="L1661" s="46"/>
      <c r="M1661" s="46"/>
      <c r="N1661" s="46"/>
      <c r="O1661" s="46"/>
      <c r="P1661" s="46"/>
      <c r="Q1661" s="46"/>
      <c r="R1661" s="46"/>
      <c r="S1661" s="46"/>
      <c r="T1661" s="46"/>
      <c r="U1661" s="46"/>
      <c r="V1661" s="46"/>
      <c r="W1661" s="46"/>
      <c r="X1661" s="46"/>
      <c r="Y1661" s="46"/>
      <c r="Z1661" s="46"/>
    </row>
    <row r="1662" ht="14.25" customHeight="1">
      <c r="A1662" s="57">
        <v>8.01315E7</v>
      </c>
      <c r="B1662" s="63" t="s">
        <v>277</v>
      </c>
      <c r="C1662" s="59" t="s">
        <v>268</v>
      </c>
      <c r="D1662" s="60">
        <v>1.0</v>
      </c>
      <c r="E1662" s="61">
        <v>66666.67</v>
      </c>
      <c r="F1662" s="62">
        <f t="shared" si="92"/>
        <v>66666.67</v>
      </c>
      <c r="G1662" s="46"/>
      <c r="H1662" s="46"/>
      <c r="I1662" s="46"/>
      <c r="J1662" s="46"/>
      <c r="K1662" s="46"/>
      <c r="L1662" s="46"/>
      <c r="M1662" s="46"/>
      <c r="N1662" s="46"/>
      <c r="O1662" s="46"/>
      <c r="P1662" s="46"/>
      <c r="Q1662" s="46"/>
      <c r="R1662" s="46"/>
      <c r="S1662" s="46"/>
      <c r="T1662" s="46"/>
      <c r="U1662" s="46"/>
      <c r="V1662" s="46"/>
      <c r="W1662" s="46"/>
      <c r="X1662" s="46"/>
      <c r="Y1662" s="46"/>
      <c r="Z1662" s="46"/>
    </row>
    <row r="1663" ht="14.25" customHeight="1">
      <c r="A1663" s="57">
        <v>8.01315E7</v>
      </c>
      <c r="B1663" s="63" t="s">
        <v>277</v>
      </c>
      <c r="C1663" s="59" t="s">
        <v>268</v>
      </c>
      <c r="D1663" s="60">
        <v>1.0</v>
      </c>
      <c r="E1663" s="61">
        <v>66666.67</v>
      </c>
      <c r="F1663" s="62">
        <f t="shared" si="92"/>
        <v>66666.67</v>
      </c>
      <c r="G1663" s="46"/>
      <c r="H1663" s="46"/>
      <c r="I1663" s="46"/>
      <c r="J1663" s="46"/>
      <c r="K1663" s="46"/>
      <c r="L1663" s="46"/>
      <c r="M1663" s="46"/>
      <c r="N1663" s="46"/>
      <c r="O1663" s="46"/>
      <c r="P1663" s="46"/>
      <c r="Q1663" s="46"/>
      <c r="R1663" s="46"/>
      <c r="S1663" s="46"/>
      <c r="T1663" s="46"/>
      <c r="U1663" s="46"/>
      <c r="V1663" s="46"/>
      <c r="W1663" s="46"/>
      <c r="X1663" s="46"/>
      <c r="Y1663" s="46"/>
      <c r="Z1663" s="46"/>
    </row>
    <row r="1664" ht="14.25" hidden="1" customHeight="1">
      <c r="A1664" s="57"/>
      <c r="B1664" s="58" t="str">
        <f t="array" ref="B1664">IFERROR(INDEX(UNSPSCDes,MATCH(INDIRECT(ADDRESS(ROW(),COLUMN()-1,4)),UNSPSCCode,0)),"")</f>
        <v/>
      </c>
      <c r="C1664" s="59"/>
      <c r="D1664" s="60"/>
      <c r="E1664" s="61"/>
      <c r="F1664" s="62">
        <f t="shared" si="92"/>
        <v>0</v>
      </c>
      <c r="G1664" s="46"/>
      <c r="H1664" s="46"/>
      <c r="I1664" s="46"/>
      <c r="J1664" s="46"/>
      <c r="K1664" s="46"/>
      <c r="L1664" s="46"/>
      <c r="M1664" s="46"/>
      <c r="N1664" s="46"/>
      <c r="O1664" s="46"/>
      <c r="P1664" s="46"/>
      <c r="Q1664" s="46"/>
      <c r="R1664" s="46"/>
      <c r="S1664" s="46"/>
      <c r="T1664" s="46"/>
      <c r="U1664" s="46"/>
      <c r="V1664" s="46"/>
      <c r="W1664" s="46"/>
      <c r="X1664" s="46"/>
      <c r="Y1664" s="46"/>
      <c r="Z1664" s="46"/>
    </row>
    <row r="1665" ht="14.25" hidden="1" customHeight="1">
      <c r="A1665" s="57"/>
      <c r="B1665" s="58" t="str">
        <f t="array" ref="B1665">IFERROR(INDEX(UNSPSCDes,MATCH(INDIRECT(ADDRESS(ROW(),COLUMN()-1,4)),UNSPSCCode,0)),"")</f>
        <v/>
      </c>
      <c r="C1665" s="59"/>
      <c r="D1665" s="60"/>
      <c r="E1665" s="61"/>
      <c r="F1665" s="62">
        <f t="shared" si="92"/>
        <v>0</v>
      </c>
      <c r="G1665" s="46"/>
      <c r="H1665" s="46"/>
      <c r="I1665" s="46"/>
      <c r="J1665" s="46"/>
      <c r="K1665" s="46"/>
      <c r="L1665" s="46"/>
      <c r="M1665" s="46"/>
      <c r="N1665" s="46"/>
      <c r="O1665" s="46"/>
      <c r="P1665" s="46"/>
      <c r="Q1665" s="46"/>
      <c r="R1665" s="46"/>
      <c r="S1665" s="46"/>
      <c r="T1665" s="46"/>
      <c r="U1665" s="46"/>
      <c r="V1665" s="46"/>
      <c r="W1665" s="46"/>
      <c r="X1665" s="46"/>
      <c r="Y1665" s="46"/>
      <c r="Z1665" s="46"/>
    </row>
    <row r="1666" ht="14.25" hidden="1" customHeight="1">
      <c r="A1666" s="57"/>
      <c r="B1666" s="58" t="str">
        <f t="array" ref="B1666">IFERROR(INDEX(UNSPSCDes,MATCH(INDIRECT(ADDRESS(ROW(),COLUMN()-1,4)),UNSPSCCode,0)),"")</f>
        <v/>
      </c>
      <c r="C1666" s="59"/>
      <c r="D1666" s="60"/>
      <c r="E1666" s="61"/>
      <c r="F1666" s="62">
        <f t="shared" si="92"/>
        <v>0</v>
      </c>
      <c r="G1666" s="46"/>
      <c r="H1666" s="46"/>
      <c r="I1666" s="46"/>
      <c r="J1666" s="46"/>
      <c r="K1666" s="46"/>
      <c r="L1666" s="46"/>
      <c r="M1666" s="46"/>
      <c r="N1666" s="46"/>
      <c r="O1666" s="46"/>
      <c r="P1666" s="46"/>
      <c r="Q1666" s="46"/>
      <c r="R1666" s="46"/>
      <c r="S1666" s="46"/>
      <c r="T1666" s="46"/>
      <c r="U1666" s="46"/>
      <c r="V1666" s="46"/>
      <c r="W1666" s="46"/>
      <c r="X1666" s="46"/>
      <c r="Y1666" s="46"/>
      <c r="Z1666" s="46"/>
    </row>
    <row r="1667" ht="14.25" hidden="1" customHeight="1">
      <c r="A1667" s="57"/>
      <c r="B1667" s="58" t="str">
        <f t="array" ref="B1667">IFERROR(INDEX(UNSPSCDes,MATCH(INDIRECT(ADDRESS(ROW(),COLUMN()-1,4)),UNSPSCCode,0)),"")</f>
        <v/>
      </c>
      <c r="C1667" s="59"/>
      <c r="D1667" s="60"/>
      <c r="E1667" s="61"/>
      <c r="F1667" s="62">
        <f t="shared" si="92"/>
        <v>0</v>
      </c>
      <c r="G1667" s="46"/>
      <c r="H1667" s="46"/>
      <c r="I1667" s="46"/>
      <c r="J1667" s="46"/>
      <c r="K1667" s="46"/>
      <c r="L1667" s="46"/>
      <c r="M1667" s="46"/>
      <c r="N1667" s="46"/>
      <c r="O1667" s="46"/>
      <c r="P1667" s="46"/>
      <c r="Q1667" s="46"/>
      <c r="R1667" s="46"/>
      <c r="S1667" s="46"/>
      <c r="T1667" s="46"/>
      <c r="U1667" s="46"/>
      <c r="V1667" s="46"/>
      <c r="W1667" s="46"/>
      <c r="X1667" s="46"/>
      <c r="Y1667" s="46"/>
      <c r="Z1667" s="46"/>
    </row>
    <row r="1668" ht="14.25" hidden="1" customHeight="1">
      <c r="A1668" s="57"/>
      <c r="B1668" s="58" t="str">
        <f t="array" ref="B1668">IFERROR(INDEX(UNSPSCDes,MATCH(INDIRECT(ADDRESS(ROW(),COLUMN()-1,4)),UNSPSCCode,0)),"")</f>
        <v/>
      </c>
      <c r="C1668" s="59"/>
      <c r="D1668" s="60"/>
      <c r="E1668" s="61"/>
      <c r="F1668" s="62">
        <f t="shared" si="92"/>
        <v>0</v>
      </c>
      <c r="G1668" s="46"/>
      <c r="H1668" s="46"/>
      <c r="I1668" s="46"/>
      <c r="J1668" s="46"/>
      <c r="K1668" s="46"/>
      <c r="L1668" s="46"/>
      <c r="M1668" s="46"/>
      <c r="N1668" s="46"/>
      <c r="O1668" s="46"/>
      <c r="P1668" s="46"/>
      <c r="Q1668" s="46"/>
      <c r="R1668" s="46"/>
      <c r="S1668" s="46"/>
      <c r="T1668" s="46"/>
      <c r="U1668" s="46"/>
      <c r="V1668" s="46"/>
      <c r="W1668" s="46"/>
      <c r="X1668" s="46"/>
      <c r="Y1668" s="46"/>
      <c r="Z1668" s="46"/>
    </row>
    <row r="1669" ht="14.25" customHeight="1">
      <c r="A1669" s="57"/>
      <c r="B1669" s="58"/>
      <c r="C1669" s="59"/>
      <c r="D1669" s="60"/>
      <c r="E1669" s="61" t="s">
        <v>84</v>
      </c>
      <c r="F1669" s="62">
        <f>SUM(F1661:F1668)</f>
        <v>200000</v>
      </c>
      <c r="G1669" s="46"/>
      <c r="H1669" s="46" t="str">
        <f>C1654</f>
        <v>Servicios</v>
      </c>
      <c r="I1669" s="46" t="str">
        <f>E1654</f>
        <v>No</v>
      </c>
      <c r="J1669" s="46" t="str">
        <f>D1654</f>
        <v>Compras Menores</v>
      </c>
      <c r="K1669" s="46"/>
      <c r="L1669" s="46"/>
      <c r="M1669" s="46"/>
      <c r="N1669" s="46"/>
      <c r="O1669" s="46"/>
      <c r="P1669" s="46"/>
      <c r="Q1669" s="46"/>
      <c r="R1669" s="46"/>
      <c r="S1669" s="46"/>
      <c r="T1669" s="46"/>
      <c r="U1669" s="46"/>
      <c r="V1669" s="46"/>
      <c r="W1669" s="46"/>
      <c r="X1669" s="46"/>
      <c r="Y1669" s="46"/>
      <c r="Z1669" s="46"/>
    </row>
    <row r="1670" ht="14.25" customHeight="1">
      <c r="A1670" s="46"/>
      <c r="B1670" s="46"/>
      <c r="C1670" s="46"/>
      <c r="D1670" s="46"/>
      <c r="E1670" s="46"/>
      <c r="F1670" s="46"/>
      <c r="G1670" s="46"/>
      <c r="H1670" s="46"/>
      <c r="I1670" s="46"/>
      <c r="J1670" s="46"/>
      <c r="K1670" s="46"/>
      <c r="L1670" s="46"/>
      <c r="M1670" s="46"/>
      <c r="N1670" s="46"/>
      <c r="O1670" s="46"/>
      <c r="P1670" s="46"/>
      <c r="Q1670" s="46"/>
      <c r="R1670" s="46"/>
      <c r="S1670" s="46"/>
      <c r="T1670" s="46"/>
      <c r="U1670" s="46"/>
      <c r="V1670" s="46"/>
      <c r="W1670" s="46"/>
      <c r="X1670" s="46"/>
      <c r="Y1670" s="46"/>
      <c r="Z1670" s="46"/>
    </row>
    <row r="1671" ht="14.25" customHeight="1">
      <c r="A1671" s="47" t="s">
        <v>50</v>
      </c>
      <c r="B1671" s="47" t="s">
        <v>51</v>
      </c>
      <c r="C1671" s="47" t="s">
        <v>52</v>
      </c>
      <c r="D1671" s="47" t="s">
        <v>53</v>
      </c>
      <c r="E1671" s="47" t="s">
        <v>54</v>
      </c>
      <c r="F1671" s="47" t="s">
        <v>55</v>
      </c>
      <c r="G1671" s="46"/>
      <c r="H1671" s="46"/>
      <c r="I1671" s="46"/>
      <c r="J1671" s="46"/>
      <c r="K1671" s="46"/>
      <c r="L1671" s="46"/>
      <c r="M1671" s="46"/>
      <c r="N1671" s="46"/>
      <c r="O1671" s="46"/>
      <c r="P1671" s="46"/>
      <c r="Q1671" s="46"/>
      <c r="R1671" s="46"/>
      <c r="S1671" s="46"/>
      <c r="T1671" s="46"/>
      <c r="U1671" s="46"/>
      <c r="V1671" s="46"/>
      <c r="W1671" s="46"/>
      <c r="X1671" s="46"/>
      <c r="Y1671" s="46"/>
      <c r="Z1671" s="46"/>
    </row>
    <row r="1672" ht="14.25" customHeight="1">
      <c r="A1672" s="48" t="s">
        <v>284</v>
      </c>
      <c r="B1672" s="48" t="s">
        <v>285</v>
      </c>
      <c r="C1672" s="48" t="s">
        <v>257</v>
      </c>
      <c r="D1672" s="48" t="s">
        <v>59</v>
      </c>
      <c r="E1672" s="48" t="s">
        <v>60</v>
      </c>
      <c r="F1672" s="49"/>
      <c r="G1672" s="46"/>
      <c r="H1672" s="46"/>
      <c r="I1672" s="46"/>
      <c r="J1672" s="46"/>
      <c r="K1672" s="46"/>
      <c r="L1672" s="46"/>
      <c r="M1672" s="46"/>
      <c r="N1672" s="46"/>
      <c r="O1672" s="46"/>
      <c r="P1672" s="46"/>
      <c r="Q1672" s="46"/>
      <c r="R1672" s="46"/>
      <c r="S1672" s="46"/>
      <c r="T1672" s="46"/>
      <c r="U1672" s="46"/>
      <c r="V1672" s="46"/>
      <c r="W1672" s="46"/>
      <c r="X1672" s="46"/>
      <c r="Y1672" s="46"/>
      <c r="Z1672" s="46"/>
    </row>
    <row r="1673" ht="14.25" customHeight="1">
      <c r="A1673" s="50" t="s">
        <v>61</v>
      </c>
      <c r="B1673" s="51" t="s">
        <v>62</v>
      </c>
      <c r="C1673" s="52">
        <v>46063.0</v>
      </c>
      <c r="D1673" s="50" t="s">
        <v>63</v>
      </c>
      <c r="E1673" s="51" t="s">
        <v>64</v>
      </c>
      <c r="F1673" s="53" t="s">
        <v>65</v>
      </c>
      <c r="G1673" s="46"/>
      <c r="H1673" s="46"/>
      <c r="I1673" s="46"/>
      <c r="J1673" s="46"/>
      <c r="K1673" s="46"/>
      <c r="L1673" s="46"/>
      <c r="M1673" s="46"/>
      <c r="N1673" s="46"/>
      <c r="O1673" s="46"/>
      <c r="P1673" s="46"/>
      <c r="Q1673" s="46"/>
      <c r="R1673" s="46"/>
      <c r="S1673" s="46"/>
      <c r="T1673" s="46"/>
      <c r="U1673" s="46"/>
      <c r="V1673" s="46"/>
      <c r="W1673" s="46"/>
      <c r="X1673" s="46"/>
      <c r="Y1673" s="46"/>
      <c r="Z1673" s="46"/>
    </row>
    <row r="1674" ht="14.25" customHeight="1">
      <c r="A1674" s="54"/>
      <c r="B1674" s="51" t="s">
        <v>66</v>
      </c>
      <c r="C1674" s="49">
        <f>IF(C1673="","",IF(AND(MONTH(C1673)&gt;=1,MONTH(C1673)&lt;=3),1,IF(AND(MONTH(C1673)&gt;=4,MONTH(C1673)&lt;=6),2,IF(AND(MONTH(C1673)&gt;=7,MONTH(C1673)&lt;=9),3,4))))</f>
        <v>1</v>
      </c>
      <c r="D1674" s="54"/>
      <c r="E1674" s="51" t="s">
        <v>67</v>
      </c>
      <c r="F1674" s="53" t="s">
        <v>68</v>
      </c>
      <c r="G1674" s="46"/>
      <c r="H1674" s="46"/>
      <c r="I1674" s="46"/>
      <c r="J1674" s="46"/>
      <c r="K1674" s="46"/>
      <c r="L1674" s="46"/>
      <c r="M1674" s="46"/>
      <c r="N1674" s="46"/>
      <c r="O1674" s="46"/>
      <c r="P1674" s="46"/>
      <c r="Q1674" s="46"/>
      <c r="R1674" s="46"/>
      <c r="S1674" s="46"/>
      <c r="T1674" s="46"/>
      <c r="U1674" s="46"/>
      <c r="V1674" s="46"/>
      <c r="W1674" s="46"/>
      <c r="X1674" s="46"/>
      <c r="Y1674" s="46"/>
      <c r="Z1674" s="46"/>
    </row>
    <row r="1675" ht="14.25" customHeight="1">
      <c r="A1675" s="54"/>
      <c r="B1675" s="51" t="s">
        <v>69</v>
      </c>
      <c r="C1675" s="52">
        <v>46073.0</v>
      </c>
      <c r="D1675" s="54"/>
      <c r="E1675" s="51" t="s">
        <v>70</v>
      </c>
      <c r="F1675" s="53" t="s">
        <v>71</v>
      </c>
      <c r="G1675" s="46"/>
      <c r="H1675" s="46"/>
      <c r="I1675" s="46"/>
      <c r="J1675" s="46"/>
      <c r="K1675" s="46"/>
      <c r="L1675" s="46"/>
      <c r="M1675" s="46"/>
      <c r="N1675" s="46"/>
      <c r="O1675" s="46"/>
      <c r="P1675" s="46"/>
      <c r="Q1675" s="46"/>
      <c r="R1675" s="46"/>
      <c r="S1675" s="46"/>
      <c r="T1675" s="46"/>
      <c r="U1675" s="46"/>
      <c r="V1675" s="46"/>
      <c r="W1675" s="46"/>
      <c r="X1675" s="46"/>
      <c r="Y1675" s="46"/>
      <c r="Z1675" s="46"/>
    </row>
    <row r="1676" ht="14.25" customHeight="1">
      <c r="A1676" s="55"/>
      <c r="B1676" s="51" t="s">
        <v>66</v>
      </c>
      <c r="C1676" s="49">
        <f>IF(C1675="","",IF(AND(MONTH(C1675)&gt;=1,MONTH(C1675)&lt;=3),1,IF(AND(MONTH(C1675)&gt;=4,MONTH(C1675)&lt;=6),2,IF(AND(MONTH(C1675)&gt;=7,MONTH(C1675)&lt;=9),3,4))))</f>
        <v>1</v>
      </c>
      <c r="D1676" s="55"/>
      <c r="E1676" s="51" t="s">
        <v>72</v>
      </c>
      <c r="F1676" s="53" t="s">
        <v>73</v>
      </c>
      <c r="G1676" s="46"/>
      <c r="H1676" s="46"/>
      <c r="I1676" s="46"/>
      <c r="J1676" s="46"/>
      <c r="K1676" s="46"/>
      <c r="L1676" s="46"/>
      <c r="M1676" s="46"/>
      <c r="N1676" s="46"/>
      <c r="O1676" s="46"/>
      <c r="P1676" s="46"/>
      <c r="Q1676" s="46"/>
      <c r="R1676" s="46"/>
      <c r="S1676" s="46"/>
      <c r="T1676" s="46"/>
      <c r="U1676" s="46"/>
      <c r="V1676" s="46"/>
      <c r="W1676" s="46"/>
      <c r="X1676" s="46"/>
      <c r="Y1676" s="46"/>
      <c r="Z1676" s="46"/>
    </row>
    <row r="1677" ht="14.25" customHeight="1">
      <c r="A1677" s="46"/>
      <c r="B1677" s="46"/>
      <c r="C1677" s="46"/>
      <c r="D1677" s="46"/>
      <c r="E1677" s="46"/>
      <c r="F1677" s="46"/>
      <c r="G1677" s="46"/>
      <c r="H1677" s="46"/>
      <c r="I1677" s="46"/>
      <c r="J1677" s="46"/>
      <c r="K1677" s="46"/>
      <c r="L1677" s="46"/>
      <c r="M1677" s="46"/>
      <c r="N1677" s="46"/>
      <c r="O1677" s="46"/>
      <c r="P1677" s="46"/>
      <c r="Q1677" s="46"/>
      <c r="R1677" s="46"/>
      <c r="S1677" s="46"/>
      <c r="T1677" s="46"/>
      <c r="U1677" s="46"/>
      <c r="V1677" s="46"/>
      <c r="W1677" s="46"/>
      <c r="X1677" s="46"/>
      <c r="Y1677" s="46"/>
      <c r="Z1677" s="46"/>
    </row>
    <row r="1678" ht="14.25" customHeight="1">
      <c r="A1678" s="56" t="s">
        <v>74</v>
      </c>
      <c r="B1678" s="56" t="s">
        <v>75</v>
      </c>
      <c r="C1678" s="56" t="s">
        <v>76</v>
      </c>
      <c r="D1678" s="56" t="s">
        <v>77</v>
      </c>
      <c r="E1678" s="56" t="s">
        <v>78</v>
      </c>
      <c r="F1678" s="56" t="s">
        <v>79</v>
      </c>
      <c r="G1678" s="46"/>
      <c r="H1678" s="46"/>
      <c r="I1678" s="46"/>
      <c r="J1678" s="46"/>
      <c r="K1678" s="46"/>
      <c r="L1678" s="46"/>
      <c r="M1678" s="46"/>
      <c r="N1678" s="46"/>
      <c r="O1678" s="46"/>
      <c r="P1678" s="46"/>
      <c r="Q1678" s="46"/>
      <c r="R1678" s="46"/>
      <c r="S1678" s="46"/>
      <c r="T1678" s="46"/>
      <c r="U1678" s="46"/>
      <c r="V1678" s="46"/>
      <c r="W1678" s="46"/>
      <c r="X1678" s="46"/>
      <c r="Y1678" s="46"/>
      <c r="Z1678" s="46"/>
    </row>
    <row r="1679" ht="14.25" customHeight="1">
      <c r="A1679" s="57">
        <v>8.01315E7</v>
      </c>
      <c r="B1679" s="63" t="s">
        <v>286</v>
      </c>
      <c r="C1679" s="59" t="s">
        <v>268</v>
      </c>
      <c r="D1679" s="60">
        <v>1.0</v>
      </c>
      <c r="E1679" s="61">
        <v>166666.66</v>
      </c>
      <c r="F1679" s="62">
        <f t="shared" ref="F1679:F1686" si="93">INDIRECT(ADDRESS(ROW(),COLUMN()-2,4))*INDIRECT(ADDRESS(ROW(),COLUMN()-1,4))</f>
        <v>166666.66</v>
      </c>
      <c r="G1679" s="46"/>
      <c r="H1679" s="46"/>
      <c r="I1679" s="46"/>
      <c r="J1679" s="46"/>
      <c r="K1679" s="46"/>
      <c r="L1679" s="46"/>
      <c r="M1679" s="46"/>
      <c r="N1679" s="46"/>
      <c r="O1679" s="46"/>
      <c r="P1679" s="46"/>
      <c r="Q1679" s="46"/>
      <c r="R1679" s="46"/>
      <c r="S1679" s="46"/>
      <c r="T1679" s="46"/>
      <c r="U1679" s="46"/>
      <c r="V1679" s="46"/>
      <c r="W1679" s="46"/>
      <c r="X1679" s="46"/>
      <c r="Y1679" s="46"/>
      <c r="Z1679" s="46"/>
    </row>
    <row r="1680" ht="14.25" customHeight="1">
      <c r="A1680" s="57">
        <v>8.01315E7</v>
      </c>
      <c r="B1680" s="63" t="s">
        <v>286</v>
      </c>
      <c r="C1680" s="59" t="s">
        <v>268</v>
      </c>
      <c r="D1680" s="60">
        <v>1.0</v>
      </c>
      <c r="E1680" s="61">
        <v>166666.67</v>
      </c>
      <c r="F1680" s="62">
        <f t="shared" si="93"/>
        <v>166666.67</v>
      </c>
      <c r="G1680" s="46"/>
      <c r="H1680" s="46"/>
      <c r="I1680" s="46"/>
      <c r="J1680" s="46"/>
      <c r="K1680" s="46"/>
      <c r="L1680" s="46"/>
      <c r="M1680" s="46"/>
      <c r="N1680" s="46"/>
      <c r="O1680" s="46"/>
      <c r="P1680" s="46"/>
      <c r="Q1680" s="46"/>
      <c r="R1680" s="46"/>
      <c r="S1680" s="46"/>
      <c r="T1680" s="46"/>
      <c r="U1680" s="46"/>
      <c r="V1680" s="46"/>
      <c r="W1680" s="46"/>
      <c r="X1680" s="46"/>
      <c r="Y1680" s="46"/>
      <c r="Z1680" s="46"/>
    </row>
    <row r="1681" ht="14.25" customHeight="1">
      <c r="A1681" s="57">
        <v>8.01315E7</v>
      </c>
      <c r="B1681" s="63" t="s">
        <v>286</v>
      </c>
      <c r="C1681" s="59" t="s">
        <v>268</v>
      </c>
      <c r="D1681" s="60">
        <v>1.0</v>
      </c>
      <c r="E1681" s="61">
        <v>166666.67</v>
      </c>
      <c r="F1681" s="62">
        <f t="shared" si="93"/>
        <v>166666.67</v>
      </c>
      <c r="G1681" s="46"/>
      <c r="H1681" s="46"/>
      <c r="I1681" s="46"/>
      <c r="J1681" s="46"/>
      <c r="K1681" s="46"/>
      <c r="L1681" s="46"/>
      <c r="M1681" s="46"/>
      <c r="N1681" s="46"/>
      <c r="O1681" s="46"/>
      <c r="P1681" s="46"/>
      <c r="Q1681" s="46"/>
      <c r="R1681" s="46"/>
      <c r="S1681" s="46"/>
      <c r="T1681" s="46"/>
      <c r="U1681" s="46"/>
      <c r="V1681" s="46"/>
      <c r="W1681" s="46"/>
      <c r="X1681" s="46"/>
      <c r="Y1681" s="46"/>
      <c r="Z1681" s="46"/>
    </row>
    <row r="1682" ht="14.25" hidden="1" customHeight="1">
      <c r="A1682" s="57"/>
      <c r="B1682" s="58" t="str">
        <f t="array" ref="B1682">IFERROR(INDEX(UNSPSCDes,MATCH(INDIRECT(ADDRESS(ROW(),COLUMN()-1,4)),UNSPSCCode,0)),"")</f>
        <v/>
      </c>
      <c r="C1682" s="59"/>
      <c r="D1682" s="60"/>
      <c r="E1682" s="61"/>
      <c r="F1682" s="62">
        <f t="shared" si="93"/>
        <v>0</v>
      </c>
      <c r="G1682" s="46"/>
      <c r="H1682" s="46"/>
      <c r="I1682" s="46"/>
      <c r="J1682" s="46"/>
      <c r="K1682" s="46"/>
      <c r="L1682" s="46"/>
      <c r="M1682" s="46"/>
      <c r="N1682" s="46"/>
      <c r="O1682" s="46"/>
      <c r="P1682" s="46"/>
      <c r="Q1682" s="46"/>
      <c r="R1682" s="46"/>
      <c r="S1682" s="46"/>
      <c r="T1682" s="46"/>
      <c r="U1682" s="46"/>
      <c r="V1682" s="46"/>
      <c r="W1682" s="46"/>
      <c r="X1682" s="46"/>
      <c r="Y1682" s="46"/>
      <c r="Z1682" s="46"/>
    </row>
    <row r="1683" ht="14.25" hidden="1" customHeight="1">
      <c r="A1683" s="57"/>
      <c r="B1683" s="58" t="str">
        <f t="array" ref="B1683">IFERROR(INDEX(UNSPSCDes,MATCH(INDIRECT(ADDRESS(ROW(),COLUMN()-1,4)),UNSPSCCode,0)),"")</f>
        <v/>
      </c>
      <c r="C1683" s="59"/>
      <c r="D1683" s="60"/>
      <c r="E1683" s="61"/>
      <c r="F1683" s="62">
        <f t="shared" si="93"/>
        <v>0</v>
      </c>
      <c r="G1683" s="46"/>
      <c r="H1683" s="46"/>
      <c r="I1683" s="46"/>
      <c r="J1683" s="46"/>
      <c r="K1683" s="46"/>
      <c r="L1683" s="46"/>
      <c r="M1683" s="46"/>
      <c r="N1683" s="46"/>
      <c r="O1683" s="46"/>
      <c r="P1683" s="46"/>
      <c r="Q1683" s="46"/>
      <c r="R1683" s="46"/>
      <c r="S1683" s="46"/>
      <c r="T1683" s="46"/>
      <c r="U1683" s="46"/>
      <c r="V1683" s="46"/>
      <c r="W1683" s="46"/>
      <c r="X1683" s="46"/>
      <c r="Y1683" s="46"/>
      <c r="Z1683" s="46"/>
    </row>
    <row r="1684" ht="14.25" hidden="1" customHeight="1">
      <c r="A1684" s="57"/>
      <c r="B1684" s="58" t="str">
        <f t="array" ref="B1684">IFERROR(INDEX(UNSPSCDes,MATCH(INDIRECT(ADDRESS(ROW(),COLUMN()-1,4)),UNSPSCCode,0)),"")</f>
        <v/>
      </c>
      <c r="C1684" s="59"/>
      <c r="D1684" s="60"/>
      <c r="E1684" s="61"/>
      <c r="F1684" s="62">
        <f t="shared" si="93"/>
        <v>0</v>
      </c>
      <c r="G1684" s="46"/>
      <c r="H1684" s="46"/>
      <c r="I1684" s="46"/>
      <c r="J1684" s="46"/>
      <c r="K1684" s="46"/>
      <c r="L1684" s="46"/>
      <c r="M1684" s="46"/>
      <c r="N1684" s="46"/>
      <c r="O1684" s="46"/>
      <c r="P1684" s="46"/>
      <c r="Q1684" s="46"/>
      <c r="R1684" s="46"/>
      <c r="S1684" s="46"/>
      <c r="T1684" s="46"/>
      <c r="U1684" s="46"/>
      <c r="V1684" s="46"/>
      <c r="W1684" s="46"/>
      <c r="X1684" s="46"/>
      <c r="Y1684" s="46"/>
      <c r="Z1684" s="46"/>
    </row>
    <row r="1685" ht="14.25" hidden="1" customHeight="1">
      <c r="A1685" s="57"/>
      <c r="B1685" s="58" t="str">
        <f t="array" ref="B1685">IFERROR(INDEX(UNSPSCDes,MATCH(INDIRECT(ADDRESS(ROW(),COLUMN()-1,4)),UNSPSCCode,0)),"")</f>
        <v/>
      </c>
      <c r="C1685" s="59"/>
      <c r="D1685" s="60"/>
      <c r="E1685" s="61"/>
      <c r="F1685" s="62">
        <f t="shared" si="93"/>
        <v>0</v>
      </c>
      <c r="G1685" s="46"/>
      <c r="H1685" s="46"/>
      <c r="I1685" s="46"/>
      <c r="J1685" s="46"/>
      <c r="K1685" s="46"/>
      <c r="L1685" s="46"/>
      <c r="M1685" s="46"/>
      <c r="N1685" s="46"/>
      <c r="O1685" s="46"/>
      <c r="P1685" s="46"/>
      <c r="Q1685" s="46"/>
      <c r="R1685" s="46"/>
      <c r="S1685" s="46"/>
      <c r="T1685" s="46"/>
      <c r="U1685" s="46"/>
      <c r="V1685" s="46"/>
      <c r="W1685" s="46"/>
      <c r="X1685" s="46"/>
      <c r="Y1685" s="46"/>
      <c r="Z1685" s="46"/>
    </row>
    <row r="1686" ht="14.25" hidden="1" customHeight="1">
      <c r="A1686" s="57"/>
      <c r="B1686" s="58" t="str">
        <f t="array" ref="B1686">IFERROR(INDEX(UNSPSCDes,MATCH(INDIRECT(ADDRESS(ROW(),COLUMN()-1,4)),UNSPSCCode,0)),"")</f>
        <v/>
      </c>
      <c r="C1686" s="59"/>
      <c r="D1686" s="60"/>
      <c r="E1686" s="61"/>
      <c r="F1686" s="62">
        <f t="shared" si="93"/>
        <v>0</v>
      </c>
      <c r="G1686" s="46"/>
      <c r="H1686" s="46"/>
      <c r="I1686" s="46"/>
      <c r="J1686" s="46"/>
      <c r="K1686" s="46"/>
      <c r="L1686" s="46"/>
      <c r="M1686" s="46"/>
      <c r="N1686" s="46"/>
      <c r="O1686" s="46"/>
      <c r="P1686" s="46"/>
      <c r="Q1686" s="46"/>
      <c r="R1686" s="46"/>
      <c r="S1686" s="46"/>
      <c r="T1686" s="46"/>
      <c r="U1686" s="46"/>
      <c r="V1686" s="46"/>
      <c r="W1686" s="46"/>
      <c r="X1686" s="46"/>
      <c r="Y1686" s="46"/>
      <c r="Z1686" s="46"/>
    </row>
    <row r="1687" ht="14.25" customHeight="1">
      <c r="A1687" s="57"/>
      <c r="B1687" s="58"/>
      <c r="C1687" s="59"/>
      <c r="D1687" s="60"/>
      <c r="E1687" s="61" t="s">
        <v>84</v>
      </c>
      <c r="F1687" s="62">
        <f>SUM(F1679:F1686)</f>
        <v>500000</v>
      </c>
      <c r="G1687" s="46"/>
      <c r="H1687" s="46" t="str">
        <f>C1672</f>
        <v>Servicios</v>
      </c>
      <c r="I1687" s="46" t="str">
        <f>E1672</f>
        <v>No</v>
      </c>
      <c r="J1687" s="46" t="str">
        <f>D1672</f>
        <v>Compras Menores</v>
      </c>
      <c r="K1687" s="46"/>
      <c r="L1687" s="46"/>
      <c r="M1687" s="46"/>
      <c r="N1687" s="46"/>
      <c r="O1687" s="46"/>
      <c r="P1687" s="46"/>
      <c r="Q1687" s="46"/>
      <c r="R1687" s="46"/>
      <c r="S1687" s="46"/>
      <c r="T1687" s="46"/>
      <c r="U1687" s="46"/>
      <c r="V1687" s="46"/>
      <c r="W1687" s="46"/>
      <c r="X1687" s="46"/>
      <c r="Y1687" s="46"/>
      <c r="Z1687" s="46"/>
    </row>
    <row r="1688" ht="14.25" customHeight="1">
      <c r="A1688" s="46"/>
      <c r="B1688" s="46"/>
      <c r="C1688" s="46"/>
      <c r="D1688" s="46"/>
      <c r="E1688" s="46"/>
      <c r="F1688" s="46"/>
      <c r="G1688" s="46"/>
      <c r="H1688" s="46"/>
      <c r="I1688" s="46"/>
      <c r="J1688" s="46"/>
      <c r="K1688" s="46"/>
      <c r="L1688" s="46"/>
      <c r="M1688" s="46"/>
      <c r="N1688" s="46"/>
      <c r="O1688" s="46"/>
      <c r="P1688" s="46"/>
      <c r="Q1688" s="46"/>
      <c r="R1688" s="46"/>
      <c r="S1688" s="46"/>
      <c r="T1688" s="46"/>
      <c r="U1688" s="46"/>
      <c r="V1688" s="46"/>
      <c r="W1688" s="46"/>
      <c r="X1688" s="46"/>
      <c r="Y1688" s="46"/>
      <c r="Z1688" s="46"/>
    </row>
    <row r="1689" ht="14.25" customHeight="1">
      <c r="A1689" s="47" t="s">
        <v>50</v>
      </c>
      <c r="B1689" s="47" t="s">
        <v>51</v>
      </c>
      <c r="C1689" s="47" t="s">
        <v>52</v>
      </c>
      <c r="D1689" s="47" t="s">
        <v>53</v>
      </c>
      <c r="E1689" s="47" t="s">
        <v>54</v>
      </c>
      <c r="F1689" s="47" t="s">
        <v>55</v>
      </c>
      <c r="G1689" s="46"/>
      <c r="H1689" s="46"/>
      <c r="I1689" s="46"/>
      <c r="J1689" s="46"/>
      <c r="K1689" s="46"/>
      <c r="L1689" s="46"/>
      <c r="M1689" s="46"/>
      <c r="N1689" s="46"/>
      <c r="O1689" s="46"/>
      <c r="P1689" s="46"/>
      <c r="Q1689" s="46"/>
      <c r="R1689" s="46"/>
      <c r="S1689" s="46"/>
      <c r="T1689" s="46"/>
      <c r="U1689" s="46"/>
      <c r="V1689" s="46"/>
      <c r="W1689" s="46"/>
      <c r="X1689" s="46"/>
      <c r="Y1689" s="46"/>
      <c r="Z1689" s="46"/>
    </row>
    <row r="1690" ht="14.25" customHeight="1">
      <c r="A1690" s="48" t="s">
        <v>287</v>
      </c>
      <c r="B1690" s="48" t="s">
        <v>288</v>
      </c>
      <c r="C1690" s="48" t="s">
        <v>257</v>
      </c>
      <c r="D1690" s="48" t="s">
        <v>59</v>
      </c>
      <c r="E1690" s="48" t="s">
        <v>60</v>
      </c>
      <c r="F1690" s="49"/>
      <c r="G1690" s="46"/>
      <c r="H1690" s="46"/>
      <c r="I1690" s="46"/>
      <c r="J1690" s="46"/>
      <c r="K1690" s="46"/>
      <c r="L1690" s="46"/>
      <c r="M1690" s="46"/>
      <c r="N1690" s="46"/>
      <c r="O1690" s="46"/>
      <c r="P1690" s="46"/>
      <c r="Q1690" s="46"/>
      <c r="R1690" s="46"/>
      <c r="S1690" s="46"/>
      <c r="T1690" s="46"/>
      <c r="U1690" s="46"/>
      <c r="V1690" s="46"/>
      <c r="W1690" s="46"/>
      <c r="X1690" s="46"/>
      <c r="Y1690" s="46"/>
      <c r="Z1690" s="46"/>
    </row>
    <row r="1691" ht="14.25" customHeight="1">
      <c r="A1691" s="50" t="s">
        <v>61</v>
      </c>
      <c r="B1691" s="51" t="s">
        <v>62</v>
      </c>
      <c r="C1691" s="52">
        <v>46122.0</v>
      </c>
      <c r="D1691" s="50" t="s">
        <v>63</v>
      </c>
      <c r="E1691" s="51" t="s">
        <v>64</v>
      </c>
      <c r="F1691" s="53" t="s">
        <v>65</v>
      </c>
      <c r="G1691" s="46"/>
      <c r="H1691" s="46"/>
      <c r="I1691" s="46"/>
      <c r="J1691" s="46"/>
      <c r="K1691" s="46"/>
      <c r="L1691" s="46"/>
      <c r="M1691" s="46"/>
      <c r="N1691" s="46"/>
      <c r="O1691" s="46"/>
      <c r="P1691" s="46"/>
      <c r="Q1691" s="46"/>
      <c r="R1691" s="46"/>
      <c r="S1691" s="46"/>
      <c r="T1691" s="46"/>
      <c r="U1691" s="46"/>
      <c r="V1691" s="46"/>
      <c r="W1691" s="46"/>
      <c r="X1691" s="46"/>
      <c r="Y1691" s="46"/>
      <c r="Z1691" s="46"/>
    </row>
    <row r="1692" ht="14.25" customHeight="1">
      <c r="A1692" s="54"/>
      <c r="B1692" s="51" t="s">
        <v>66</v>
      </c>
      <c r="C1692" s="49">
        <f>IF(C1691="","",IF(AND(MONTH(C1691)&gt;=1,MONTH(C1691)&lt;=3),1,IF(AND(MONTH(C1691)&gt;=4,MONTH(C1691)&lt;=6),2,IF(AND(MONTH(C1691)&gt;=7,MONTH(C1691)&lt;=9),3,4))))</f>
        <v>2</v>
      </c>
      <c r="D1692" s="54"/>
      <c r="E1692" s="51" t="s">
        <v>67</v>
      </c>
      <c r="F1692" s="53" t="s">
        <v>68</v>
      </c>
      <c r="G1692" s="46"/>
      <c r="H1692" s="46"/>
      <c r="I1692" s="46"/>
      <c r="J1692" s="46"/>
      <c r="K1692" s="46"/>
      <c r="L1692" s="46"/>
      <c r="M1692" s="46"/>
      <c r="N1692" s="46"/>
      <c r="O1692" s="46"/>
      <c r="P1692" s="46"/>
      <c r="Q1692" s="46"/>
      <c r="R1692" s="46"/>
      <c r="S1692" s="46"/>
      <c r="T1692" s="46"/>
      <c r="U1692" s="46"/>
      <c r="V1692" s="46"/>
      <c r="W1692" s="46"/>
      <c r="X1692" s="46"/>
      <c r="Y1692" s="46"/>
      <c r="Z1692" s="46"/>
    </row>
    <row r="1693" ht="14.25" customHeight="1">
      <c r="A1693" s="54"/>
      <c r="B1693" s="51" t="s">
        <v>69</v>
      </c>
      <c r="C1693" s="52">
        <v>46132.0</v>
      </c>
      <c r="D1693" s="54"/>
      <c r="E1693" s="51" t="s">
        <v>70</v>
      </c>
      <c r="F1693" s="53" t="s">
        <v>71</v>
      </c>
      <c r="G1693" s="46"/>
      <c r="H1693" s="46"/>
      <c r="I1693" s="46"/>
      <c r="J1693" s="46"/>
      <c r="K1693" s="46"/>
      <c r="L1693" s="46"/>
      <c r="M1693" s="46"/>
      <c r="N1693" s="46"/>
      <c r="O1693" s="46"/>
      <c r="P1693" s="46"/>
      <c r="Q1693" s="46"/>
      <c r="R1693" s="46"/>
      <c r="S1693" s="46"/>
      <c r="T1693" s="46"/>
      <c r="U1693" s="46"/>
      <c r="V1693" s="46"/>
      <c r="W1693" s="46"/>
      <c r="X1693" s="46"/>
      <c r="Y1693" s="46"/>
      <c r="Z1693" s="46"/>
    </row>
    <row r="1694" ht="14.25" customHeight="1">
      <c r="A1694" s="55"/>
      <c r="B1694" s="51" t="s">
        <v>66</v>
      </c>
      <c r="C1694" s="49">
        <f>IF(C1693="","",IF(AND(MONTH(C1693)&gt;=1,MONTH(C1693)&lt;=3),1,IF(AND(MONTH(C1693)&gt;=4,MONTH(C1693)&lt;=6),2,IF(AND(MONTH(C1693)&gt;=7,MONTH(C1693)&lt;=9),3,4))))</f>
        <v>2</v>
      </c>
      <c r="D1694" s="55"/>
      <c r="E1694" s="51" t="s">
        <v>72</v>
      </c>
      <c r="F1694" s="53" t="s">
        <v>73</v>
      </c>
      <c r="G1694" s="46"/>
      <c r="H1694" s="46"/>
      <c r="I1694" s="46"/>
      <c r="J1694" s="46"/>
      <c r="K1694" s="46"/>
      <c r="L1694" s="46"/>
      <c r="M1694" s="46"/>
      <c r="N1694" s="46"/>
      <c r="O1694" s="46"/>
      <c r="P1694" s="46"/>
      <c r="Q1694" s="46"/>
      <c r="R1694" s="46"/>
      <c r="S1694" s="46"/>
      <c r="T1694" s="46"/>
      <c r="U1694" s="46"/>
      <c r="V1694" s="46"/>
      <c r="W1694" s="46"/>
      <c r="X1694" s="46"/>
      <c r="Y1694" s="46"/>
      <c r="Z1694" s="46"/>
    </row>
    <row r="1695" ht="14.25" customHeight="1">
      <c r="A1695" s="46"/>
      <c r="B1695" s="46"/>
      <c r="C1695" s="46"/>
      <c r="D1695" s="46"/>
      <c r="E1695" s="46"/>
      <c r="F1695" s="46"/>
      <c r="G1695" s="46"/>
      <c r="H1695" s="46"/>
      <c r="I1695" s="46"/>
      <c r="J1695" s="46"/>
      <c r="K1695" s="46"/>
      <c r="L1695" s="46"/>
      <c r="M1695" s="46"/>
      <c r="N1695" s="46"/>
      <c r="O1695" s="46"/>
      <c r="P1695" s="46"/>
      <c r="Q1695" s="46"/>
      <c r="R1695" s="46"/>
      <c r="S1695" s="46"/>
      <c r="T1695" s="46"/>
      <c r="U1695" s="46"/>
      <c r="V1695" s="46"/>
      <c r="W1695" s="46"/>
      <c r="X1695" s="46"/>
      <c r="Y1695" s="46"/>
      <c r="Z1695" s="46"/>
    </row>
    <row r="1696" ht="14.25" customHeight="1">
      <c r="A1696" s="56" t="s">
        <v>74</v>
      </c>
      <c r="B1696" s="56" t="s">
        <v>75</v>
      </c>
      <c r="C1696" s="56" t="s">
        <v>76</v>
      </c>
      <c r="D1696" s="56" t="s">
        <v>77</v>
      </c>
      <c r="E1696" s="56" t="s">
        <v>78</v>
      </c>
      <c r="F1696" s="56" t="s">
        <v>79</v>
      </c>
      <c r="G1696" s="46"/>
      <c r="H1696" s="46"/>
      <c r="I1696" s="46"/>
      <c r="J1696" s="46"/>
      <c r="K1696" s="46"/>
      <c r="L1696" s="46"/>
      <c r="M1696" s="46"/>
      <c r="N1696" s="46"/>
      <c r="O1696" s="46"/>
      <c r="P1696" s="46"/>
      <c r="Q1696" s="46"/>
      <c r="R1696" s="46"/>
      <c r="S1696" s="46"/>
      <c r="T1696" s="46"/>
      <c r="U1696" s="46"/>
      <c r="V1696" s="46"/>
      <c r="W1696" s="46"/>
      <c r="X1696" s="46"/>
      <c r="Y1696" s="46"/>
      <c r="Z1696" s="46"/>
    </row>
    <row r="1697" ht="14.25" customHeight="1">
      <c r="A1697" s="57">
        <v>8.01315E7</v>
      </c>
      <c r="B1697" s="63" t="s">
        <v>286</v>
      </c>
      <c r="C1697" s="59" t="s">
        <v>268</v>
      </c>
      <c r="D1697" s="60">
        <v>1.0</v>
      </c>
      <c r="E1697" s="61">
        <v>166666.66</v>
      </c>
      <c r="F1697" s="62">
        <f t="shared" ref="F1697:F1704" si="94">INDIRECT(ADDRESS(ROW(),COLUMN()-2,4))*INDIRECT(ADDRESS(ROW(),COLUMN()-1,4))</f>
        <v>166666.66</v>
      </c>
      <c r="G1697" s="46"/>
      <c r="H1697" s="46"/>
      <c r="I1697" s="46"/>
      <c r="J1697" s="46"/>
      <c r="K1697" s="46"/>
      <c r="L1697" s="46"/>
      <c r="M1697" s="46"/>
      <c r="N1697" s="46"/>
      <c r="O1697" s="46"/>
      <c r="P1697" s="46"/>
      <c r="Q1697" s="46"/>
      <c r="R1697" s="46"/>
      <c r="S1697" s="46"/>
      <c r="T1697" s="46"/>
      <c r="U1697" s="46"/>
      <c r="V1697" s="46"/>
      <c r="W1697" s="46"/>
      <c r="X1697" s="46"/>
      <c r="Y1697" s="46"/>
      <c r="Z1697" s="46"/>
    </row>
    <row r="1698" ht="14.25" customHeight="1">
      <c r="A1698" s="57">
        <v>8.01315E7</v>
      </c>
      <c r="B1698" s="63" t="s">
        <v>286</v>
      </c>
      <c r="C1698" s="59" t="s">
        <v>268</v>
      </c>
      <c r="D1698" s="60">
        <v>1.0</v>
      </c>
      <c r="E1698" s="61">
        <v>166666.67</v>
      </c>
      <c r="F1698" s="62">
        <f t="shared" si="94"/>
        <v>166666.67</v>
      </c>
      <c r="G1698" s="46"/>
      <c r="H1698" s="46"/>
      <c r="I1698" s="46"/>
      <c r="J1698" s="46"/>
      <c r="K1698" s="46"/>
      <c r="L1698" s="46"/>
      <c r="M1698" s="46"/>
      <c r="N1698" s="46"/>
      <c r="O1698" s="46"/>
      <c r="P1698" s="46"/>
      <c r="Q1698" s="46"/>
      <c r="R1698" s="46"/>
      <c r="S1698" s="46"/>
      <c r="T1698" s="46"/>
      <c r="U1698" s="46"/>
      <c r="V1698" s="46"/>
      <c r="W1698" s="46"/>
      <c r="X1698" s="46"/>
      <c r="Y1698" s="46"/>
      <c r="Z1698" s="46"/>
    </row>
    <row r="1699" ht="14.25" customHeight="1">
      <c r="A1699" s="57">
        <v>8.01315E7</v>
      </c>
      <c r="B1699" s="63" t="s">
        <v>286</v>
      </c>
      <c r="C1699" s="59" t="s">
        <v>268</v>
      </c>
      <c r="D1699" s="60">
        <v>1.0</v>
      </c>
      <c r="E1699" s="61">
        <v>166666.67</v>
      </c>
      <c r="F1699" s="62">
        <f t="shared" si="94"/>
        <v>166666.67</v>
      </c>
      <c r="G1699" s="46"/>
      <c r="H1699" s="46"/>
      <c r="I1699" s="46"/>
      <c r="J1699" s="46"/>
      <c r="K1699" s="46"/>
      <c r="L1699" s="46"/>
      <c r="M1699" s="46"/>
      <c r="N1699" s="46"/>
      <c r="O1699" s="46"/>
      <c r="P1699" s="46"/>
      <c r="Q1699" s="46"/>
      <c r="R1699" s="46"/>
      <c r="S1699" s="46"/>
      <c r="T1699" s="46"/>
      <c r="U1699" s="46"/>
      <c r="V1699" s="46"/>
      <c r="W1699" s="46"/>
      <c r="X1699" s="46"/>
      <c r="Y1699" s="46"/>
      <c r="Z1699" s="46"/>
    </row>
    <row r="1700" ht="14.25" hidden="1" customHeight="1">
      <c r="A1700" s="57"/>
      <c r="B1700" s="58" t="str">
        <f t="array" ref="B1700">IFERROR(INDEX(UNSPSCDes,MATCH(INDIRECT(ADDRESS(ROW(),COLUMN()-1,4)),UNSPSCCode,0)),"")</f>
        <v/>
      </c>
      <c r="C1700" s="59"/>
      <c r="D1700" s="60"/>
      <c r="E1700" s="61"/>
      <c r="F1700" s="62">
        <f t="shared" si="94"/>
        <v>0</v>
      </c>
      <c r="G1700" s="46"/>
      <c r="H1700" s="46"/>
      <c r="I1700" s="46"/>
      <c r="J1700" s="46"/>
      <c r="K1700" s="46"/>
      <c r="L1700" s="46"/>
      <c r="M1700" s="46"/>
      <c r="N1700" s="46"/>
      <c r="O1700" s="46"/>
      <c r="P1700" s="46"/>
      <c r="Q1700" s="46"/>
      <c r="R1700" s="46"/>
      <c r="S1700" s="46"/>
      <c r="T1700" s="46"/>
      <c r="U1700" s="46"/>
      <c r="V1700" s="46"/>
      <c r="W1700" s="46"/>
      <c r="X1700" s="46"/>
      <c r="Y1700" s="46"/>
      <c r="Z1700" s="46"/>
    </row>
    <row r="1701" ht="14.25" hidden="1" customHeight="1">
      <c r="A1701" s="57"/>
      <c r="B1701" s="58" t="str">
        <f t="array" ref="B1701">IFERROR(INDEX(UNSPSCDes,MATCH(INDIRECT(ADDRESS(ROW(),COLUMN()-1,4)),UNSPSCCode,0)),"")</f>
        <v/>
      </c>
      <c r="C1701" s="59"/>
      <c r="D1701" s="60"/>
      <c r="E1701" s="61"/>
      <c r="F1701" s="62">
        <f t="shared" si="94"/>
        <v>0</v>
      </c>
      <c r="G1701" s="46"/>
      <c r="H1701" s="46"/>
      <c r="I1701" s="46"/>
      <c r="J1701" s="46"/>
      <c r="K1701" s="46"/>
      <c r="L1701" s="46"/>
      <c r="M1701" s="46"/>
      <c r="N1701" s="46"/>
      <c r="O1701" s="46"/>
      <c r="P1701" s="46"/>
      <c r="Q1701" s="46"/>
      <c r="R1701" s="46"/>
      <c r="S1701" s="46"/>
      <c r="T1701" s="46"/>
      <c r="U1701" s="46"/>
      <c r="V1701" s="46"/>
      <c r="W1701" s="46"/>
      <c r="X1701" s="46"/>
      <c r="Y1701" s="46"/>
      <c r="Z1701" s="46"/>
    </row>
    <row r="1702" ht="14.25" hidden="1" customHeight="1">
      <c r="A1702" s="57"/>
      <c r="B1702" s="58" t="str">
        <f t="array" ref="B1702">IFERROR(INDEX(UNSPSCDes,MATCH(INDIRECT(ADDRESS(ROW(),COLUMN()-1,4)),UNSPSCCode,0)),"")</f>
        <v/>
      </c>
      <c r="C1702" s="59"/>
      <c r="D1702" s="60"/>
      <c r="E1702" s="61"/>
      <c r="F1702" s="62">
        <f t="shared" si="94"/>
        <v>0</v>
      </c>
      <c r="G1702" s="46"/>
      <c r="H1702" s="46"/>
      <c r="I1702" s="46"/>
      <c r="J1702" s="46"/>
      <c r="K1702" s="46"/>
      <c r="L1702" s="46"/>
      <c r="M1702" s="46"/>
      <c r="N1702" s="46"/>
      <c r="O1702" s="46"/>
      <c r="P1702" s="46"/>
      <c r="Q1702" s="46"/>
      <c r="R1702" s="46"/>
      <c r="S1702" s="46"/>
      <c r="T1702" s="46"/>
      <c r="U1702" s="46"/>
      <c r="V1702" s="46"/>
      <c r="W1702" s="46"/>
      <c r="X1702" s="46"/>
      <c r="Y1702" s="46"/>
      <c r="Z1702" s="46"/>
    </row>
    <row r="1703" ht="14.25" hidden="1" customHeight="1">
      <c r="A1703" s="57"/>
      <c r="B1703" s="58" t="str">
        <f t="array" ref="B1703">IFERROR(INDEX(UNSPSCDes,MATCH(INDIRECT(ADDRESS(ROW(),COLUMN()-1,4)),UNSPSCCode,0)),"")</f>
        <v/>
      </c>
      <c r="C1703" s="59"/>
      <c r="D1703" s="60"/>
      <c r="E1703" s="61"/>
      <c r="F1703" s="62">
        <f t="shared" si="94"/>
        <v>0</v>
      </c>
      <c r="G1703" s="46"/>
      <c r="H1703" s="46"/>
      <c r="I1703" s="46"/>
      <c r="J1703" s="46"/>
      <c r="K1703" s="46"/>
      <c r="L1703" s="46"/>
      <c r="M1703" s="46"/>
      <c r="N1703" s="46"/>
      <c r="O1703" s="46"/>
      <c r="P1703" s="46"/>
      <c r="Q1703" s="46"/>
      <c r="R1703" s="46"/>
      <c r="S1703" s="46"/>
      <c r="T1703" s="46"/>
      <c r="U1703" s="46"/>
      <c r="V1703" s="46"/>
      <c r="W1703" s="46"/>
      <c r="X1703" s="46"/>
      <c r="Y1703" s="46"/>
      <c r="Z1703" s="46"/>
    </row>
    <row r="1704" ht="14.25" hidden="1" customHeight="1">
      <c r="A1704" s="57"/>
      <c r="B1704" s="58" t="str">
        <f t="array" ref="B1704">IFERROR(INDEX(UNSPSCDes,MATCH(INDIRECT(ADDRESS(ROW(),COLUMN()-1,4)),UNSPSCCode,0)),"")</f>
        <v/>
      </c>
      <c r="C1704" s="59"/>
      <c r="D1704" s="60"/>
      <c r="E1704" s="61"/>
      <c r="F1704" s="62">
        <f t="shared" si="94"/>
        <v>0</v>
      </c>
      <c r="G1704" s="46"/>
      <c r="H1704" s="46"/>
      <c r="I1704" s="46"/>
      <c r="J1704" s="46"/>
      <c r="K1704" s="46"/>
      <c r="L1704" s="46"/>
      <c r="M1704" s="46"/>
      <c r="N1704" s="46"/>
      <c r="O1704" s="46"/>
      <c r="P1704" s="46"/>
      <c r="Q1704" s="46"/>
      <c r="R1704" s="46"/>
      <c r="S1704" s="46"/>
      <c r="T1704" s="46"/>
      <c r="U1704" s="46"/>
      <c r="V1704" s="46"/>
      <c r="W1704" s="46"/>
      <c r="X1704" s="46"/>
      <c r="Y1704" s="46"/>
      <c r="Z1704" s="46"/>
    </row>
    <row r="1705" ht="14.25" customHeight="1">
      <c r="A1705" s="57"/>
      <c r="B1705" s="58"/>
      <c r="C1705" s="59"/>
      <c r="D1705" s="60"/>
      <c r="E1705" s="61" t="s">
        <v>84</v>
      </c>
      <c r="F1705" s="62">
        <f>SUM(F1697:F1704)</f>
        <v>500000</v>
      </c>
      <c r="G1705" s="46"/>
      <c r="H1705" s="46" t="str">
        <f>C1690</f>
        <v>Servicios</v>
      </c>
      <c r="I1705" s="46" t="str">
        <f>E1690</f>
        <v>No</v>
      </c>
      <c r="J1705" s="46" t="str">
        <f>D1690</f>
        <v>Compras Menores</v>
      </c>
      <c r="K1705" s="46"/>
      <c r="L1705" s="46"/>
      <c r="M1705" s="46"/>
      <c r="N1705" s="46"/>
      <c r="O1705" s="46"/>
      <c r="P1705" s="46"/>
      <c r="Q1705" s="46"/>
      <c r="R1705" s="46"/>
      <c r="S1705" s="46"/>
      <c r="T1705" s="46"/>
      <c r="U1705" s="46"/>
      <c r="V1705" s="46"/>
      <c r="W1705" s="46"/>
      <c r="X1705" s="46"/>
      <c r="Y1705" s="46"/>
      <c r="Z1705" s="46"/>
    </row>
    <row r="1706" ht="14.25" customHeight="1">
      <c r="A1706" s="46"/>
      <c r="B1706" s="46"/>
      <c r="C1706" s="46"/>
      <c r="D1706" s="46"/>
      <c r="E1706" s="46"/>
      <c r="F1706" s="46"/>
      <c r="G1706" s="46"/>
      <c r="H1706" s="46"/>
      <c r="I1706" s="46"/>
      <c r="J1706" s="46"/>
      <c r="K1706" s="46"/>
      <c r="L1706" s="46"/>
      <c r="M1706" s="46"/>
      <c r="N1706" s="46"/>
      <c r="O1706" s="46"/>
      <c r="P1706" s="46"/>
      <c r="Q1706" s="46"/>
      <c r="R1706" s="46"/>
      <c r="S1706" s="46"/>
      <c r="T1706" s="46"/>
      <c r="U1706" s="46"/>
      <c r="V1706" s="46"/>
      <c r="W1706" s="46"/>
      <c r="X1706" s="46"/>
      <c r="Y1706" s="46"/>
      <c r="Z1706" s="46"/>
    </row>
    <row r="1707" ht="14.25" customHeight="1">
      <c r="A1707" s="47" t="s">
        <v>50</v>
      </c>
      <c r="B1707" s="47" t="s">
        <v>51</v>
      </c>
      <c r="C1707" s="47" t="s">
        <v>52</v>
      </c>
      <c r="D1707" s="47" t="s">
        <v>53</v>
      </c>
      <c r="E1707" s="47" t="s">
        <v>54</v>
      </c>
      <c r="F1707" s="47" t="s">
        <v>55</v>
      </c>
      <c r="G1707" s="46"/>
      <c r="H1707" s="46"/>
      <c r="I1707" s="46"/>
      <c r="J1707" s="46"/>
      <c r="K1707" s="46"/>
      <c r="L1707" s="46"/>
      <c r="M1707" s="46"/>
      <c r="N1707" s="46"/>
      <c r="O1707" s="46"/>
      <c r="P1707" s="46"/>
      <c r="Q1707" s="46"/>
      <c r="R1707" s="46"/>
      <c r="S1707" s="46"/>
      <c r="T1707" s="46"/>
      <c r="U1707" s="46"/>
      <c r="V1707" s="46"/>
      <c r="W1707" s="46"/>
      <c r="X1707" s="46"/>
      <c r="Y1707" s="46"/>
      <c r="Z1707" s="46"/>
    </row>
    <row r="1708" ht="14.25" customHeight="1">
      <c r="A1708" s="48" t="s">
        <v>289</v>
      </c>
      <c r="B1708" s="48" t="s">
        <v>290</v>
      </c>
      <c r="C1708" s="48" t="s">
        <v>257</v>
      </c>
      <c r="D1708" s="48" t="s">
        <v>59</v>
      </c>
      <c r="E1708" s="48" t="s">
        <v>60</v>
      </c>
      <c r="F1708" s="49"/>
      <c r="G1708" s="46"/>
      <c r="H1708" s="46"/>
      <c r="I1708" s="46"/>
      <c r="J1708" s="46"/>
      <c r="K1708" s="46"/>
      <c r="L1708" s="46"/>
      <c r="M1708" s="46"/>
      <c r="N1708" s="46"/>
      <c r="O1708" s="46"/>
      <c r="P1708" s="46"/>
      <c r="Q1708" s="46"/>
      <c r="R1708" s="46"/>
      <c r="S1708" s="46"/>
      <c r="T1708" s="46"/>
      <c r="U1708" s="46"/>
      <c r="V1708" s="46"/>
      <c r="W1708" s="46"/>
      <c r="X1708" s="46"/>
      <c r="Y1708" s="46"/>
      <c r="Z1708" s="46"/>
    </row>
    <row r="1709" ht="14.25" customHeight="1">
      <c r="A1709" s="50" t="s">
        <v>61</v>
      </c>
      <c r="B1709" s="51" t="s">
        <v>62</v>
      </c>
      <c r="C1709" s="52">
        <v>46213.0</v>
      </c>
      <c r="D1709" s="50" t="s">
        <v>63</v>
      </c>
      <c r="E1709" s="51" t="s">
        <v>64</v>
      </c>
      <c r="F1709" s="53" t="s">
        <v>65</v>
      </c>
      <c r="G1709" s="46"/>
      <c r="H1709" s="46"/>
      <c r="I1709" s="46"/>
      <c r="J1709" s="46"/>
      <c r="K1709" s="46"/>
      <c r="L1709" s="46"/>
      <c r="M1709" s="46"/>
      <c r="N1709" s="46"/>
      <c r="O1709" s="46"/>
      <c r="P1709" s="46"/>
      <c r="Q1709" s="46"/>
      <c r="R1709" s="46"/>
      <c r="S1709" s="46"/>
      <c r="T1709" s="46"/>
      <c r="U1709" s="46"/>
      <c r="V1709" s="46"/>
      <c r="W1709" s="46"/>
      <c r="X1709" s="46"/>
      <c r="Y1709" s="46"/>
      <c r="Z1709" s="46"/>
    </row>
    <row r="1710" ht="14.25" customHeight="1">
      <c r="A1710" s="54"/>
      <c r="B1710" s="51" t="s">
        <v>66</v>
      </c>
      <c r="C1710" s="49">
        <f>IF(C1709="","",IF(AND(MONTH(C1709)&gt;=1,MONTH(C1709)&lt;=3),1,IF(AND(MONTH(C1709)&gt;=4,MONTH(C1709)&lt;=6),2,IF(AND(MONTH(C1709)&gt;=7,MONTH(C1709)&lt;=9),3,4))))</f>
        <v>3</v>
      </c>
      <c r="D1710" s="54"/>
      <c r="E1710" s="51" t="s">
        <v>67</v>
      </c>
      <c r="F1710" s="53" t="s">
        <v>68</v>
      </c>
      <c r="G1710" s="46"/>
      <c r="H1710" s="46"/>
      <c r="I1710" s="46"/>
      <c r="J1710" s="46"/>
      <c r="K1710" s="46"/>
      <c r="L1710" s="46"/>
      <c r="M1710" s="46"/>
      <c r="N1710" s="46"/>
      <c r="O1710" s="46"/>
      <c r="P1710" s="46"/>
      <c r="Q1710" s="46"/>
      <c r="R1710" s="46"/>
      <c r="S1710" s="46"/>
      <c r="T1710" s="46"/>
      <c r="U1710" s="46"/>
      <c r="V1710" s="46"/>
      <c r="W1710" s="46"/>
      <c r="X1710" s="46"/>
      <c r="Y1710" s="46"/>
      <c r="Z1710" s="46"/>
    </row>
    <row r="1711" ht="14.25" customHeight="1">
      <c r="A1711" s="54"/>
      <c r="B1711" s="51" t="s">
        <v>69</v>
      </c>
      <c r="C1711" s="52">
        <v>46223.0</v>
      </c>
      <c r="D1711" s="54"/>
      <c r="E1711" s="51" t="s">
        <v>70</v>
      </c>
      <c r="F1711" s="53" t="s">
        <v>71</v>
      </c>
      <c r="G1711" s="46"/>
      <c r="H1711" s="46"/>
      <c r="I1711" s="46"/>
      <c r="J1711" s="46"/>
      <c r="K1711" s="46"/>
      <c r="L1711" s="46"/>
      <c r="M1711" s="46"/>
      <c r="N1711" s="46"/>
      <c r="O1711" s="46"/>
      <c r="P1711" s="46"/>
      <c r="Q1711" s="46"/>
      <c r="R1711" s="46"/>
      <c r="S1711" s="46"/>
      <c r="T1711" s="46"/>
      <c r="U1711" s="46"/>
      <c r="V1711" s="46"/>
      <c r="W1711" s="46"/>
      <c r="X1711" s="46"/>
      <c r="Y1711" s="46"/>
      <c r="Z1711" s="46"/>
    </row>
    <row r="1712" ht="14.25" customHeight="1">
      <c r="A1712" s="55"/>
      <c r="B1712" s="51" t="s">
        <v>66</v>
      </c>
      <c r="C1712" s="49">
        <f>IF(C1711="","",IF(AND(MONTH(C1711)&gt;=1,MONTH(C1711)&lt;=3),1,IF(AND(MONTH(C1711)&gt;=4,MONTH(C1711)&lt;=6),2,IF(AND(MONTH(C1711)&gt;=7,MONTH(C1711)&lt;=9),3,4))))</f>
        <v>3</v>
      </c>
      <c r="D1712" s="55"/>
      <c r="E1712" s="51" t="s">
        <v>72</v>
      </c>
      <c r="F1712" s="53" t="s">
        <v>73</v>
      </c>
      <c r="G1712" s="46"/>
      <c r="H1712" s="46"/>
      <c r="I1712" s="46"/>
      <c r="J1712" s="46"/>
      <c r="K1712" s="46"/>
      <c r="L1712" s="46"/>
      <c r="M1712" s="46"/>
      <c r="N1712" s="46"/>
      <c r="O1712" s="46"/>
      <c r="P1712" s="46"/>
      <c r="Q1712" s="46"/>
      <c r="R1712" s="46"/>
      <c r="S1712" s="46"/>
      <c r="T1712" s="46"/>
      <c r="U1712" s="46"/>
      <c r="V1712" s="46"/>
      <c r="W1712" s="46"/>
      <c r="X1712" s="46"/>
      <c r="Y1712" s="46"/>
      <c r="Z1712" s="46"/>
    </row>
    <row r="1713" ht="14.25" customHeight="1">
      <c r="A1713" s="46"/>
      <c r="B1713" s="46"/>
      <c r="C1713" s="46"/>
      <c r="D1713" s="46"/>
      <c r="E1713" s="46"/>
      <c r="F1713" s="46"/>
      <c r="G1713" s="46"/>
      <c r="H1713" s="46"/>
      <c r="I1713" s="46"/>
      <c r="J1713" s="46"/>
      <c r="K1713" s="46"/>
      <c r="L1713" s="46"/>
      <c r="M1713" s="46"/>
      <c r="N1713" s="46"/>
      <c r="O1713" s="46"/>
      <c r="P1713" s="46"/>
      <c r="Q1713" s="46"/>
      <c r="R1713" s="46"/>
      <c r="S1713" s="46"/>
      <c r="T1713" s="46"/>
      <c r="U1713" s="46"/>
      <c r="V1713" s="46"/>
      <c r="W1713" s="46"/>
      <c r="X1713" s="46"/>
      <c r="Y1713" s="46"/>
      <c r="Z1713" s="46"/>
    </row>
    <row r="1714" ht="14.25" customHeight="1">
      <c r="A1714" s="56" t="s">
        <v>74</v>
      </c>
      <c r="B1714" s="56" t="s">
        <v>75</v>
      </c>
      <c r="C1714" s="56" t="s">
        <v>76</v>
      </c>
      <c r="D1714" s="56" t="s">
        <v>77</v>
      </c>
      <c r="E1714" s="56" t="s">
        <v>78</v>
      </c>
      <c r="F1714" s="56" t="s">
        <v>79</v>
      </c>
      <c r="G1714" s="46"/>
      <c r="H1714" s="46"/>
      <c r="I1714" s="46"/>
      <c r="J1714" s="46"/>
      <c r="K1714" s="46"/>
      <c r="L1714" s="46"/>
      <c r="M1714" s="46"/>
      <c r="N1714" s="46"/>
      <c r="O1714" s="46"/>
      <c r="P1714" s="46"/>
      <c r="Q1714" s="46"/>
      <c r="R1714" s="46"/>
      <c r="S1714" s="46"/>
      <c r="T1714" s="46"/>
      <c r="U1714" s="46"/>
      <c r="V1714" s="46"/>
      <c r="W1714" s="46"/>
      <c r="X1714" s="46"/>
      <c r="Y1714" s="46"/>
      <c r="Z1714" s="46"/>
    </row>
    <row r="1715" ht="14.25" customHeight="1">
      <c r="A1715" s="57">
        <v>8.01315E7</v>
      </c>
      <c r="B1715" s="63" t="s">
        <v>286</v>
      </c>
      <c r="C1715" s="59" t="s">
        <v>268</v>
      </c>
      <c r="D1715" s="60">
        <v>1.0</v>
      </c>
      <c r="E1715" s="61">
        <v>166666.66</v>
      </c>
      <c r="F1715" s="62">
        <f t="shared" ref="F1715:F1722" si="95">INDIRECT(ADDRESS(ROW(),COLUMN()-2,4))*INDIRECT(ADDRESS(ROW(),COLUMN()-1,4))</f>
        <v>166666.66</v>
      </c>
      <c r="G1715" s="46"/>
      <c r="H1715" s="46"/>
      <c r="I1715" s="46"/>
      <c r="J1715" s="46"/>
      <c r="K1715" s="46"/>
      <c r="L1715" s="46"/>
      <c r="M1715" s="46"/>
      <c r="N1715" s="46"/>
      <c r="O1715" s="46"/>
      <c r="P1715" s="46"/>
      <c r="Q1715" s="46"/>
      <c r="R1715" s="46"/>
      <c r="S1715" s="46"/>
      <c r="T1715" s="46"/>
      <c r="U1715" s="46"/>
      <c r="V1715" s="46"/>
      <c r="W1715" s="46"/>
      <c r="X1715" s="46"/>
      <c r="Y1715" s="46"/>
      <c r="Z1715" s="46"/>
    </row>
    <row r="1716" ht="14.25" customHeight="1">
      <c r="A1716" s="57">
        <v>8.01315E7</v>
      </c>
      <c r="B1716" s="63" t="s">
        <v>286</v>
      </c>
      <c r="C1716" s="59" t="s">
        <v>268</v>
      </c>
      <c r="D1716" s="60">
        <v>1.0</v>
      </c>
      <c r="E1716" s="61">
        <v>166666.67</v>
      </c>
      <c r="F1716" s="62">
        <f t="shared" si="95"/>
        <v>166666.67</v>
      </c>
      <c r="G1716" s="46"/>
      <c r="H1716" s="46"/>
      <c r="I1716" s="46"/>
      <c r="J1716" s="46"/>
      <c r="K1716" s="46"/>
      <c r="L1716" s="46"/>
      <c r="M1716" s="46"/>
      <c r="N1716" s="46"/>
      <c r="O1716" s="46"/>
      <c r="P1716" s="46"/>
      <c r="Q1716" s="46"/>
      <c r="R1716" s="46"/>
      <c r="S1716" s="46"/>
      <c r="T1716" s="46"/>
      <c r="U1716" s="46"/>
      <c r="V1716" s="46"/>
      <c r="W1716" s="46"/>
      <c r="X1716" s="46"/>
      <c r="Y1716" s="46"/>
      <c r="Z1716" s="46"/>
    </row>
    <row r="1717" ht="14.25" customHeight="1">
      <c r="A1717" s="57">
        <v>8.01315E7</v>
      </c>
      <c r="B1717" s="63" t="s">
        <v>286</v>
      </c>
      <c r="C1717" s="59" t="s">
        <v>268</v>
      </c>
      <c r="D1717" s="60">
        <v>1.0</v>
      </c>
      <c r="E1717" s="61">
        <v>166666.67</v>
      </c>
      <c r="F1717" s="62">
        <f t="shared" si="95"/>
        <v>166666.67</v>
      </c>
      <c r="G1717" s="46"/>
      <c r="H1717" s="46"/>
      <c r="I1717" s="46"/>
      <c r="J1717" s="46"/>
      <c r="K1717" s="46"/>
      <c r="L1717" s="46"/>
      <c r="M1717" s="46"/>
      <c r="N1717" s="46"/>
      <c r="O1717" s="46"/>
      <c r="P1717" s="46"/>
      <c r="Q1717" s="46"/>
      <c r="R1717" s="46"/>
      <c r="S1717" s="46"/>
      <c r="T1717" s="46"/>
      <c r="U1717" s="46"/>
      <c r="V1717" s="46"/>
      <c r="W1717" s="46"/>
      <c r="X1717" s="46"/>
      <c r="Y1717" s="46"/>
      <c r="Z1717" s="46"/>
    </row>
    <row r="1718" ht="14.25" hidden="1" customHeight="1">
      <c r="A1718" s="57"/>
      <c r="B1718" s="58" t="str">
        <f t="array" ref="B1718">IFERROR(INDEX(UNSPSCDes,MATCH(INDIRECT(ADDRESS(ROW(),COLUMN()-1,4)),UNSPSCCode,0)),"")</f>
        <v/>
      </c>
      <c r="C1718" s="59"/>
      <c r="D1718" s="60"/>
      <c r="E1718" s="61"/>
      <c r="F1718" s="62">
        <f t="shared" si="95"/>
        <v>0</v>
      </c>
      <c r="G1718" s="46"/>
      <c r="H1718" s="46"/>
      <c r="I1718" s="46"/>
      <c r="J1718" s="46"/>
      <c r="K1718" s="46"/>
      <c r="L1718" s="46"/>
      <c r="M1718" s="46"/>
      <c r="N1718" s="46"/>
      <c r="O1718" s="46"/>
      <c r="P1718" s="46"/>
      <c r="Q1718" s="46"/>
      <c r="R1718" s="46"/>
      <c r="S1718" s="46"/>
      <c r="T1718" s="46"/>
      <c r="U1718" s="46"/>
      <c r="V1718" s="46"/>
      <c r="W1718" s="46"/>
      <c r="X1718" s="46"/>
      <c r="Y1718" s="46"/>
      <c r="Z1718" s="46"/>
    </row>
    <row r="1719" ht="14.25" hidden="1" customHeight="1">
      <c r="A1719" s="57"/>
      <c r="B1719" s="58" t="str">
        <f t="array" ref="B1719">IFERROR(INDEX(UNSPSCDes,MATCH(INDIRECT(ADDRESS(ROW(),COLUMN()-1,4)),UNSPSCCode,0)),"")</f>
        <v/>
      </c>
      <c r="C1719" s="59"/>
      <c r="D1719" s="60"/>
      <c r="E1719" s="61"/>
      <c r="F1719" s="62">
        <f t="shared" si="95"/>
        <v>0</v>
      </c>
      <c r="G1719" s="46"/>
      <c r="H1719" s="46"/>
      <c r="I1719" s="46"/>
      <c r="J1719" s="46"/>
      <c r="K1719" s="46"/>
      <c r="L1719" s="46"/>
      <c r="M1719" s="46"/>
      <c r="N1719" s="46"/>
      <c r="O1719" s="46"/>
      <c r="P1719" s="46"/>
      <c r="Q1719" s="46"/>
      <c r="R1719" s="46"/>
      <c r="S1719" s="46"/>
      <c r="T1719" s="46"/>
      <c r="U1719" s="46"/>
      <c r="V1719" s="46"/>
      <c r="W1719" s="46"/>
      <c r="X1719" s="46"/>
      <c r="Y1719" s="46"/>
      <c r="Z1719" s="46"/>
    </row>
    <row r="1720" ht="14.25" hidden="1" customHeight="1">
      <c r="A1720" s="57"/>
      <c r="B1720" s="58" t="str">
        <f t="array" ref="B1720">IFERROR(INDEX(UNSPSCDes,MATCH(INDIRECT(ADDRESS(ROW(),COLUMN()-1,4)),UNSPSCCode,0)),"")</f>
        <v/>
      </c>
      <c r="C1720" s="59"/>
      <c r="D1720" s="60"/>
      <c r="E1720" s="61"/>
      <c r="F1720" s="62">
        <f t="shared" si="95"/>
        <v>0</v>
      </c>
      <c r="G1720" s="46"/>
      <c r="H1720" s="46"/>
      <c r="I1720" s="46"/>
      <c r="J1720" s="46"/>
      <c r="K1720" s="46"/>
      <c r="L1720" s="46"/>
      <c r="M1720" s="46"/>
      <c r="N1720" s="46"/>
      <c r="O1720" s="46"/>
      <c r="P1720" s="46"/>
      <c r="Q1720" s="46"/>
      <c r="R1720" s="46"/>
      <c r="S1720" s="46"/>
      <c r="T1720" s="46"/>
      <c r="U1720" s="46"/>
      <c r="V1720" s="46"/>
      <c r="W1720" s="46"/>
      <c r="X1720" s="46"/>
      <c r="Y1720" s="46"/>
      <c r="Z1720" s="46"/>
    </row>
    <row r="1721" ht="14.25" hidden="1" customHeight="1">
      <c r="A1721" s="57"/>
      <c r="B1721" s="58" t="str">
        <f t="array" ref="B1721">IFERROR(INDEX(UNSPSCDes,MATCH(INDIRECT(ADDRESS(ROW(),COLUMN()-1,4)),UNSPSCCode,0)),"")</f>
        <v/>
      </c>
      <c r="C1721" s="59"/>
      <c r="D1721" s="60"/>
      <c r="E1721" s="61"/>
      <c r="F1721" s="62">
        <f t="shared" si="95"/>
        <v>0</v>
      </c>
      <c r="G1721" s="46"/>
      <c r="H1721" s="46"/>
      <c r="I1721" s="46"/>
      <c r="J1721" s="46"/>
      <c r="K1721" s="46"/>
      <c r="L1721" s="46"/>
      <c r="M1721" s="46"/>
      <c r="N1721" s="46"/>
      <c r="O1721" s="46"/>
      <c r="P1721" s="46"/>
      <c r="Q1721" s="46"/>
      <c r="R1721" s="46"/>
      <c r="S1721" s="46"/>
      <c r="T1721" s="46"/>
      <c r="U1721" s="46"/>
      <c r="V1721" s="46"/>
      <c r="W1721" s="46"/>
      <c r="X1721" s="46"/>
      <c r="Y1721" s="46"/>
      <c r="Z1721" s="46"/>
    </row>
    <row r="1722" ht="14.25" hidden="1" customHeight="1">
      <c r="A1722" s="57"/>
      <c r="B1722" s="58" t="str">
        <f t="array" ref="B1722">IFERROR(INDEX(UNSPSCDes,MATCH(INDIRECT(ADDRESS(ROW(),COLUMN()-1,4)),UNSPSCCode,0)),"")</f>
        <v/>
      </c>
      <c r="C1722" s="59"/>
      <c r="D1722" s="60"/>
      <c r="E1722" s="61"/>
      <c r="F1722" s="62">
        <f t="shared" si="95"/>
        <v>0</v>
      </c>
      <c r="G1722" s="46"/>
      <c r="H1722" s="46"/>
      <c r="I1722" s="46"/>
      <c r="J1722" s="46"/>
      <c r="K1722" s="46"/>
      <c r="L1722" s="46"/>
      <c r="M1722" s="46"/>
      <c r="N1722" s="46"/>
      <c r="O1722" s="46"/>
      <c r="P1722" s="46"/>
      <c r="Q1722" s="46"/>
      <c r="R1722" s="46"/>
      <c r="S1722" s="46"/>
      <c r="T1722" s="46"/>
      <c r="U1722" s="46"/>
      <c r="V1722" s="46"/>
      <c r="W1722" s="46"/>
      <c r="X1722" s="46"/>
      <c r="Y1722" s="46"/>
      <c r="Z1722" s="46"/>
    </row>
    <row r="1723" ht="14.25" customHeight="1">
      <c r="A1723" s="57"/>
      <c r="B1723" s="58"/>
      <c r="C1723" s="59"/>
      <c r="D1723" s="60"/>
      <c r="E1723" s="61" t="s">
        <v>84</v>
      </c>
      <c r="F1723" s="62">
        <f>SUM(F1715:F1722)</f>
        <v>500000</v>
      </c>
      <c r="G1723" s="46"/>
      <c r="H1723" s="46" t="str">
        <f>C1708</f>
        <v>Servicios</v>
      </c>
      <c r="I1723" s="46" t="str">
        <f>E1708</f>
        <v>No</v>
      </c>
      <c r="J1723" s="46" t="str">
        <f>D1708</f>
        <v>Compras Menores</v>
      </c>
      <c r="K1723" s="46"/>
      <c r="L1723" s="46"/>
      <c r="M1723" s="46"/>
      <c r="N1723" s="46"/>
      <c r="O1723" s="46"/>
      <c r="P1723" s="46"/>
      <c r="Q1723" s="46"/>
      <c r="R1723" s="46"/>
      <c r="S1723" s="46"/>
      <c r="T1723" s="46"/>
      <c r="U1723" s="46"/>
      <c r="V1723" s="46"/>
      <c r="W1723" s="46"/>
      <c r="X1723" s="46"/>
      <c r="Y1723" s="46"/>
      <c r="Z1723" s="46"/>
    </row>
    <row r="1724" ht="14.25" customHeight="1">
      <c r="A1724" s="46"/>
      <c r="B1724" s="46"/>
      <c r="C1724" s="46"/>
      <c r="D1724" s="46"/>
      <c r="E1724" s="46"/>
      <c r="F1724" s="46"/>
      <c r="G1724" s="46"/>
      <c r="H1724" s="46"/>
      <c r="I1724" s="46"/>
      <c r="J1724" s="46"/>
      <c r="K1724" s="46"/>
      <c r="L1724" s="46"/>
      <c r="M1724" s="46"/>
      <c r="N1724" s="46"/>
      <c r="O1724" s="46"/>
      <c r="P1724" s="46"/>
      <c r="Q1724" s="46"/>
      <c r="R1724" s="46"/>
      <c r="S1724" s="46"/>
      <c r="T1724" s="46"/>
      <c r="U1724" s="46"/>
      <c r="V1724" s="46"/>
      <c r="W1724" s="46"/>
      <c r="X1724" s="46"/>
      <c r="Y1724" s="46"/>
      <c r="Z1724" s="46"/>
    </row>
    <row r="1725" ht="14.25" customHeight="1">
      <c r="A1725" s="47" t="s">
        <v>50</v>
      </c>
      <c r="B1725" s="47" t="s">
        <v>51</v>
      </c>
      <c r="C1725" s="47" t="s">
        <v>52</v>
      </c>
      <c r="D1725" s="47" t="s">
        <v>53</v>
      </c>
      <c r="E1725" s="47" t="s">
        <v>54</v>
      </c>
      <c r="F1725" s="47" t="s">
        <v>55</v>
      </c>
      <c r="G1725" s="46"/>
      <c r="H1725" s="46"/>
      <c r="I1725" s="46"/>
      <c r="J1725" s="46"/>
      <c r="K1725" s="46"/>
      <c r="L1725" s="46"/>
      <c r="M1725" s="46"/>
      <c r="N1725" s="46"/>
      <c r="O1725" s="46"/>
      <c r="P1725" s="46"/>
      <c r="Q1725" s="46"/>
      <c r="R1725" s="46"/>
      <c r="S1725" s="46"/>
      <c r="T1725" s="46"/>
      <c r="U1725" s="46"/>
      <c r="V1725" s="46"/>
      <c r="W1725" s="46"/>
      <c r="X1725" s="46"/>
      <c r="Y1725" s="46"/>
      <c r="Z1725" s="46"/>
    </row>
    <row r="1726" ht="14.25" customHeight="1">
      <c r="A1726" s="48" t="s">
        <v>291</v>
      </c>
      <c r="B1726" s="48" t="s">
        <v>292</v>
      </c>
      <c r="C1726" s="48" t="s">
        <v>257</v>
      </c>
      <c r="D1726" s="48" t="s">
        <v>59</v>
      </c>
      <c r="E1726" s="48" t="s">
        <v>60</v>
      </c>
      <c r="F1726" s="49"/>
      <c r="G1726" s="46"/>
      <c r="H1726" s="46"/>
      <c r="I1726" s="46"/>
      <c r="J1726" s="46"/>
      <c r="K1726" s="46"/>
      <c r="L1726" s="46"/>
      <c r="M1726" s="46"/>
      <c r="N1726" s="46"/>
      <c r="O1726" s="46"/>
      <c r="P1726" s="46"/>
      <c r="Q1726" s="46"/>
      <c r="R1726" s="46"/>
      <c r="S1726" s="46"/>
      <c r="T1726" s="46"/>
      <c r="U1726" s="46"/>
      <c r="V1726" s="46"/>
      <c r="W1726" s="46"/>
      <c r="X1726" s="46"/>
      <c r="Y1726" s="46"/>
      <c r="Z1726" s="46"/>
    </row>
    <row r="1727" ht="14.25" customHeight="1">
      <c r="A1727" s="50" t="s">
        <v>61</v>
      </c>
      <c r="B1727" s="51" t="s">
        <v>62</v>
      </c>
      <c r="C1727" s="52">
        <v>46305.0</v>
      </c>
      <c r="D1727" s="50" t="s">
        <v>63</v>
      </c>
      <c r="E1727" s="51" t="s">
        <v>64</v>
      </c>
      <c r="F1727" s="53" t="s">
        <v>65</v>
      </c>
      <c r="G1727" s="46"/>
      <c r="H1727" s="46"/>
      <c r="I1727" s="46"/>
      <c r="J1727" s="46"/>
      <c r="K1727" s="46"/>
      <c r="L1727" s="46"/>
      <c r="M1727" s="46"/>
      <c r="N1727" s="46"/>
      <c r="O1727" s="46"/>
      <c r="P1727" s="46"/>
      <c r="Q1727" s="46"/>
      <c r="R1727" s="46"/>
      <c r="S1727" s="46"/>
      <c r="T1727" s="46"/>
      <c r="U1727" s="46"/>
      <c r="V1727" s="46"/>
      <c r="W1727" s="46"/>
      <c r="X1727" s="46"/>
      <c r="Y1727" s="46"/>
      <c r="Z1727" s="46"/>
    </row>
    <row r="1728" ht="14.25" customHeight="1">
      <c r="A1728" s="54"/>
      <c r="B1728" s="51" t="s">
        <v>66</v>
      </c>
      <c r="C1728" s="49">
        <f>IF(C1727="","",IF(AND(MONTH(C1727)&gt;=1,MONTH(C1727)&lt;=3),1,IF(AND(MONTH(C1727)&gt;=4,MONTH(C1727)&lt;=6),2,IF(AND(MONTH(C1727)&gt;=7,MONTH(C1727)&lt;=9),3,4))))</f>
        <v>4</v>
      </c>
      <c r="D1728" s="54"/>
      <c r="E1728" s="51" t="s">
        <v>67</v>
      </c>
      <c r="F1728" s="53" t="s">
        <v>68</v>
      </c>
      <c r="G1728" s="46"/>
      <c r="H1728" s="46"/>
      <c r="I1728" s="46"/>
      <c r="J1728" s="46"/>
      <c r="K1728" s="46"/>
      <c r="L1728" s="46"/>
      <c r="M1728" s="46"/>
      <c r="N1728" s="46"/>
      <c r="O1728" s="46"/>
      <c r="P1728" s="46"/>
      <c r="Q1728" s="46"/>
      <c r="R1728" s="46"/>
      <c r="S1728" s="46"/>
      <c r="T1728" s="46"/>
      <c r="U1728" s="46"/>
      <c r="V1728" s="46"/>
      <c r="W1728" s="46"/>
      <c r="X1728" s="46"/>
      <c r="Y1728" s="46"/>
      <c r="Z1728" s="46"/>
    </row>
    <row r="1729" ht="14.25" customHeight="1">
      <c r="A1729" s="54"/>
      <c r="B1729" s="51" t="s">
        <v>69</v>
      </c>
      <c r="C1729" s="52">
        <v>46315.0</v>
      </c>
      <c r="D1729" s="54"/>
      <c r="E1729" s="51" t="s">
        <v>70</v>
      </c>
      <c r="F1729" s="53" t="s">
        <v>71</v>
      </c>
      <c r="G1729" s="46"/>
      <c r="H1729" s="46"/>
      <c r="I1729" s="46"/>
      <c r="J1729" s="46"/>
      <c r="K1729" s="46"/>
      <c r="L1729" s="46"/>
      <c r="M1729" s="46"/>
      <c r="N1729" s="46"/>
      <c r="O1729" s="46"/>
      <c r="P1729" s="46"/>
      <c r="Q1729" s="46"/>
      <c r="R1729" s="46"/>
      <c r="S1729" s="46"/>
      <c r="T1729" s="46"/>
      <c r="U1729" s="46"/>
      <c r="V1729" s="46"/>
      <c r="W1729" s="46"/>
      <c r="X1729" s="46"/>
      <c r="Y1729" s="46"/>
      <c r="Z1729" s="46"/>
    </row>
    <row r="1730" ht="14.25" customHeight="1">
      <c r="A1730" s="55"/>
      <c r="B1730" s="51" t="s">
        <v>66</v>
      </c>
      <c r="C1730" s="49">
        <f>IF(C1729="","",IF(AND(MONTH(C1729)&gt;=1,MONTH(C1729)&lt;=3),1,IF(AND(MONTH(C1729)&gt;=4,MONTH(C1729)&lt;=6),2,IF(AND(MONTH(C1729)&gt;=7,MONTH(C1729)&lt;=9),3,4))))</f>
        <v>4</v>
      </c>
      <c r="D1730" s="55"/>
      <c r="E1730" s="51" t="s">
        <v>72</v>
      </c>
      <c r="F1730" s="53" t="s">
        <v>73</v>
      </c>
      <c r="G1730" s="46"/>
      <c r="H1730" s="46"/>
      <c r="I1730" s="46"/>
      <c r="J1730" s="46"/>
      <c r="K1730" s="46"/>
      <c r="L1730" s="46"/>
      <c r="M1730" s="46"/>
      <c r="N1730" s="46"/>
      <c r="O1730" s="46"/>
      <c r="P1730" s="46"/>
      <c r="Q1730" s="46"/>
      <c r="R1730" s="46"/>
      <c r="S1730" s="46"/>
      <c r="T1730" s="46"/>
      <c r="U1730" s="46"/>
      <c r="V1730" s="46"/>
      <c r="W1730" s="46"/>
      <c r="X1730" s="46"/>
      <c r="Y1730" s="46"/>
      <c r="Z1730" s="46"/>
    </row>
    <row r="1731" ht="14.25" customHeight="1">
      <c r="A1731" s="46"/>
      <c r="B1731" s="46"/>
      <c r="C1731" s="46"/>
      <c r="D1731" s="46"/>
      <c r="E1731" s="46"/>
      <c r="F1731" s="46"/>
      <c r="G1731" s="46"/>
      <c r="H1731" s="46"/>
      <c r="I1731" s="46"/>
      <c r="J1731" s="46"/>
      <c r="K1731" s="46"/>
      <c r="L1731" s="46"/>
      <c r="M1731" s="46"/>
      <c r="N1731" s="46"/>
      <c r="O1731" s="46"/>
      <c r="P1731" s="46"/>
      <c r="Q1731" s="46"/>
      <c r="R1731" s="46"/>
      <c r="S1731" s="46"/>
      <c r="T1731" s="46"/>
      <c r="U1731" s="46"/>
      <c r="V1731" s="46"/>
      <c r="W1731" s="46"/>
      <c r="X1731" s="46"/>
      <c r="Y1731" s="46"/>
      <c r="Z1731" s="46"/>
    </row>
    <row r="1732" ht="14.25" customHeight="1">
      <c r="A1732" s="56" t="s">
        <v>74</v>
      </c>
      <c r="B1732" s="56" t="s">
        <v>75</v>
      </c>
      <c r="C1732" s="56" t="s">
        <v>76</v>
      </c>
      <c r="D1732" s="56" t="s">
        <v>77</v>
      </c>
      <c r="E1732" s="56" t="s">
        <v>78</v>
      </c>
      <c r="F1732" s="56" t="s">
        <v>79</v>
      </c>
      <c r="G1732" s="46"/>
      <c r="H1732" s="46"/>
      <c r="I1732" s="46"/>
      <c r="J1732" s="46"/>
      <c r="K1732" s="46"/>
      <c r="L1732" s="46"/>
      <c r="M1732" s="46"/>
      <c r="N1732" s="46"/>
      <c r="O1732" s="46"/>
      <c r="P1732" s="46"/>
      <c r="Q1732" s="46"/>
      <c r="R1732" s="46"/>
      <c r="S1732" s="46"/>
      <c r="T1732" s="46"/>
      <c r="U1732" s="46"/>
      <c r="V1732" s="46"/>
      <c r="W1732" s="46"/>
      <c r="X1732" s="46"/>
      <c r="Y1732" s="46"/>
      <c r="Z1732" s="46"/>
    </row>
    <row r="1733" ht="14.25" customHeight="1">
      <c r="A1733" s="57">
        <v>8.01315E7</v>
      </c>
      <c r="B1733" s="63" t="s">
        <v>286</v>
      </c>
      <c r="C1733" s="59" t="s">
        <v>268</v>
      </c>
      <c r="D1733" s="60">
        <v>1.0</v>
      </c>
      <c r="E1733" s="61">
        <v>166666.66</v>
      </c>
      <c r="F1733" s="62">
        <f t="shared" ref="F1733:F1740" si="96">INDIRECT(ADDRESS(ROW(),COLUMN()-2,4))*INDIRECT(ADDRESS(ROW(),COLUMN()-1,4))</f>
        <v>166666.66</v>
      </c>
      <c r="G1733" s="46"/>
      <c r="H1733" s="46"/>
      <c r="I1733" s="46"/>
      <c r="J1733" s="46"/>
      <c r="K1733" s="46"/>
      <c r="L1733" s="46"/>
      <c r="M1733" s="46"/>
      <c r="N1733" s="46"/>
      <c r="O1733" s="46"/>
      <c r="P1733" s="46"/>
      <c r="Q1733" s="46"/>
      <c r="R1733" s="46"/>
      <c r="S1733" s="46"/>
      <c r="T1733" s="46"/>
      <c r="U1733" s="46"/>
      <c r="V1733" s="46"/>
      <c r="W1733" s="46"/>
      <c r="X1733" s="46"/>
      <c r="Y1733" s="46"/>
      <c r="Z1733" s="46"/>
    </row>
    <row r="1734" ht="14.25" customHeight="1">
      <c r="A1734" s="57">
        <v>8.01315E7</v>
      </c>
      <c r="B1734" s="63" t="s">
        <v>286</v>
      </c>
      <c r="C1734" s="59" t="s">
        <v>268</v>
      </c>
      <c r="D1734" s="60">
        <v>1.0</v>
      </c>
      <c r="E1734" s="61">
        <v>166666.67</v>
      </c>
      <c r="F1734" s="62">
        <f t="shared" si="96"/>
        <v>166666.67</v>
      </c>
      <c r="G1734" s="46"/>
      <c r="H1734" s="46"/>
      <c r="I1734" s="46"/>
      <c r="J1734" s="46"/>
      <c r="K1734" s="46"/>
      <c r="L1734" s="46"/>
      <c r="M1734" s="46"/>
      <c r="N1734" s="46"/>
      <c r="O1734" s="46"/>
      <c r="P1734" s="46"/>
      <c r="Q1734" s="46"/>
      <c r="R1734" s="46"/>
      <c r="S1734" s="46"/>
      <c r="T1734" s="46"/>
      <c r="U1734" s="46"/>
      <c r="V1734" s="46"/>
      <c r="W1734" s="46"/>
      <c r="X1734" s="46"/>
      <c r="Y1734" s="46"/>
      <c r="Z1734" s="46"/>
    </row>
    <row r="1735" ht="14.25" customHeight="1">
      <c r="A1735" s="57">
        <v>8.01315E7</v>
      </c>
      <c r="B1735" s="63" t="s">
        <v>286</v>
      </c>
      <c r="C1735" s="59" t="s">
        <v>268</v>
      </c>
      <c r="D1735" s="60">
        <v>1.0</v>
      </c>
      <c r="E1735" s="61">
        <v>166666.67</v>
      </c>
      <c r="F1735" s="62">
        <f t="shared" si="96"/>
        <v>166666.67</v>
      </c>
      <c r="G1735" s="46"/>
      <c r="H1735" s="46"/>
      <c r="I1735" s="46"/>
      <c r="J1735" s="46"/>
      <c r="K1735" s="46"/>
      <c r="L1735" s="46"/>
      <c r="M1735" s="46"/>
      <c r="N1735" s="46"/>
      <c r="O1735" s="46"/>
      <c r="P1735" s="46"/>
      <c r="Q1735" s="46"/>
      <c r="R1735" s="46"/>
      <c r="S1735" s="46"/>
      <c r="T1735" s="46"/>
      <c r="U1735" s="46"/>
      <c r="V1735" s="46"/>
      <c r="W1735" s="46"/>
      <c r="X1735" s="46"/>
      <c r="Y1735" s="46"/>
      <c r="Z1735" s="46"/>
    </row>
    <row r="1736" ht="14.25" hidden="1" customHeight="1">
      <c r="A1736" s="57"/>
      <c r="B1736" s="58" t="str">
        <f t="array" ref="B1736">IFERROR(INDEX(UNSPSCDes,MATCH(INDIRECT(ADDRESS(ROW(),COLUMN()-1,4)),UNSPSCCode,0)),"")</f>
        <v/>
      </c>
      <c r="C1736" s="59"/>
      <c r="D1736" s="60"/>
      <c r="E1736" s="61"/>
      <c r="F1736" s="62">
        <f t="shared" si="96"/>
        <v>0</v>
      </c>
      <c r="G1736" s="46"/>
      <c r="H1736" s="46"/>
      <c r="I1736" s="46"/>
      <c r="J1736" s="46"/>
      <c r="K1736" s="46"/>
      <c r="L1736" s="46"/>
      <c r="M1736" s="46"/>
      <c r="N1736" s="46"/>
      <c r="O1736" s="46"/>
      <c r="P1736" s="46"/>
      <c r="Q1736" s="46"/>
      <c r="R1736" s="46"/>
      <c r="S1736" s="46"/>
      <c r="T1736" s="46"/>
      <c r="U1736" s="46"/>
      <c r="V1736" s="46"/>
      <c r="W1736" s="46"/>
      <c r="X1736" s="46"/>
      <c r="Y1736" s="46"/>
      <c r="Z1736" s="46"/>
    </row>
    <row r="1737" ht="14.25" hidden="1" customHeight="1">
      <c r="A1737" s="57"/>
      <c r="B1737" s="58" t="str">
        <f t="array" ref="B1737">IFERROR(INDEX(UNSPSCDes,MATCH(INDIRECT(ADDRESS(ROW(),COLUMN()-1,4)),UNSPSCCode,0)),"")</f>
        <v/>
      </c>
      <c r="C1737" s="59"/>
      <c r="D1737" s="60"/>
      <c r="E1737" s="61"/>
      <c r="F1737" s="62">
        <f t="shared" si="96"/>
        <v>0</v>
      </c>
      <c r="G1737" s="46"/>
      <c r="H1737" s="46"/>
      <c r="I1737" s="46"/>
      <c r="J1737" s="46"/>
      <c r="K1737" s="46"/>
      <c r="L1737" s="46"/>
      <c r="M1737" s="46"/>
      <c r="N1737" s="46"/>
      <c r="O1737" s="46"/>
      <c r="P1737" s="46"/>
      <c r="Q1737" s="46"/>
      <c r="R1737" s="46"/>
      <c r="S1737" s="46"/>
      <c r="T1737" s="46"/>
      <c r="U1737" s="46"/>
      <c r="V1737" s="46"/>
      <c r="W1737" s="46"/>
      <c r="X1737" s="46"/>
      <c r="Y1737" s="46"/>
      <c r="Z1737" s="46"/>
    </row>
    <row r="1738" ht="14.25" hidden="1" customHeight="1">
      <c r="A1738" s="57"/>
      <c r="B1738" s="58" t="str">
        <f t="array" ref="B1738">IFERROR(INDEX(UNSPSCDes,MATCH(INDIRECT(ADDRESS(ROW(),COLUMN()-1,4)),UNSPSCCode,0)),"")</f>
        <v/>
      </c>
      <c r="C1738" s="59"/>
      <c r="D1738" s="60"/>
      <c r="E1738" s="61"/>
      <c r="F1738" s="62">
        <f t="shared" si="96"/>
        <v>0</v>
      </c>
      <c r="G1738" s="46"/>
      <c r="H1738" s="46"/>
      <c r="I1738" s="46"/>
      <c r="J1738" s="46"/>
      <c r="K1738" s="46"/>
      <c r="L1738" s="46"/>
      <c r="M1738" s="46"/>
      <c r="N1738" s="46"/>
      <c r="O1738" s="46"/>
      <c r="P1738" s="46"/>
      <c r="Q1738" s="46"/>
      <c r="R1738" s="46"/>
      <c r="S1738" s="46"/>
      <c r="T1738" s="46"/>
      <c r="U1738" s="46"/>
      <c r="V1738" s="46"/>
      <c r="W1738" s="46"/>
      <c r="X1738" s="46"/>
      <c r="Y1738" s="46"/>
      <c r="Z1738" s="46"/>
    </row>
    <row r="1739" ht="14.25" hidden="1" customHeight="1">
      <c r="A1739" s="57"/>
      <c r="B1739" s="58" t="str">
        <f t="array" ref="B1739">IFERROR(INDEX(UNSPSCDes,MATCH(INDIRECT(ADDRESS(ROW(),COLUMN()-1,4)),UNSPSCCode,0)),"")</f>
        <v/>
      </c>
      <c r="C1739" s="59"/>
      <c r="D1739" s="60"/>
      <c r="E1739" s="61"/>
      <c r="F1739" s="62">
        <f t="shared" si="96"/>
        <v>0</v>
      </c>
      <c r="G1739" s="46"/>
      <c r="H1739" s="46"/>
      <c r="I1739" s="46"/>
      <c r="J1739" s="46"/>
      <c r="K1739" s="46"/>
      <c r="L1739" s="46"/>
      <c r="M1739" s="46"/>
      <c r="N1739" s="46"/>
      <c r="O1739" s="46"/>
      <c r="P1739" s="46"/>
      <c r="Q1739" s="46"/>
      <c r="R1739" s="46"/>
      <c r="S1739" s="46"/>
      <c r="T1739" s="46"/>
      <c r="U1739" s="46"/>
      <c r="V1739" s="46"/>
      <c r="W1739" s="46"/>
      <c r="X1739" s="46"/>
      <c r="Y1739" s="46"/>
      <c r="Z1739" s="46"/>
    </row>
    <row r="1740" ht="14.25" hidden="1" customHeight="1">
      <c r="A1740" s="57"/>
      <c r="B1740" s="58" t="str">
        <f t="array" ref="B1740">IFERROR(INDEX(UNSPSCDes,MATCH(INDIRECT(ADDRESS(ROW(),COLUMN()-1,4)),UNSPSCCode,0)),"")</f>
        <v/>
      </c>
      <c r="C1740" s="59"/>
      <c r="D1740" s="60"/>
      <c r="E1740" s="61"/>
      <c r="F1740" s="62">
        <f t="shared" si="96"/>
        <v>0</v>
      </c>
      <c r="G1740" s="46"/>
      <c r="H1740" s="46"/>
      <c r="I1740" s="46"/>
      <c r="J1740" s="46"/>
      <c r="K1740" s="46"/>
      <c r="L1740" s="46"/>
      <c r="M1740" s="46"/>
      <c r="N1740" s="46"/>
      <c r="O1740" s="46"/>
      <c r="P1740" s="46"/>
      <c r="Q1740" s="46"/>
      <c r="R1740" s="46"/>
      <c r="S1740" s="46"/>
      <c r="T1740" s="46"/>
      <c r="U1740" s="46"/>
      <c r="V1740" s="46"/>
      <c r="W1740" s="46"/>
      <c r="X1740" s="46"/>
      <c r="Y1740" s="46"/>
      <c r="Z1740" s="46"/>
    </row>
    <row r="1741" ht="14.25" customHeight="1">
      <c r="A1741" s="57"/>
      <c r="B1741" s="58"/>
      <c r="C1741" s="59"/>
      <c r="D1741" s="60"/>
      <c r="E1741" s="61" t="s">
        <v>84</v>
      </c>
      <c r="F1741" s="62">
        <f>SUM(F1733:F1740)</f>
        <v>500000</v>
      </c>
      <c r="G1741" s="46"/>
      <c r="H1741" s="46" t="str">
        <f>C1726</f>
        <v>Servicios</v>
      </c>
      <c r="I1741" s="46" t="str">
        <f>E1726</f>
        <v>No</v>
      </c>
      <c r="J1741" s="46" t="str">
        <f>D1726</f>
        <v>Compras Menores</v>
      </c>
      <c r="K1741" s="46"/>
      <c r="L1741" s="46"/>
      <c r="M1741" s="46"/>
      <c r="N1741" s="46"/>
      <c r="O1741" s="46"/>
      <c r="P1741" s="46"/>
      <c r="Q1741" s="46"/>
      <c r="R1741" s="46"/>
      <c r="S1741" s="46"/>
      <c r="T1741" s="46"/>
      <c r="U1741" s="46"/>
      <c r="V1741" s="46"/>
      <c r="W1741" s="46"/>
      <c r="X1741" s="46"/>
      <c r="Y1741" s="46"/>
      <c r="Z1741" s="46"/>
    </row>
    <row r="1742" ht="14.25" customHeight="1">
      <c r="A1742" s="46"/>
      <c r="B1742" s="46"/>
      <c r="C1742" s="46"/>
      <c r="D1742" s="46"/>
      <c r="E1742" s="46"/>
      <c r="F1742" s="46"/>
      <c r="G1742" s="46"/>
      <c r="H1742" s="46"/>
      <c r="I1742" s="46"/>
      <c r="J1742" s="46"/>
      <c r="K1742" s="46"/>
      <c r="L1742" s="46"/>
      <c r="M1742" s="46"/>
      <c r="N1742" s="46"/>
      <c r="O1742" s="46"/>
      <c r="P1742" s="46"/>
      <c r="Q1742" s="46"/>
      <c r="R1742" s="46"/>
      <c r="S1742" s="46"/>
      <c r="T1742" s="46"/>
      <c r="U1742" s="46"/>
      <c r="V1742" s="46"/>
      <c r="W1742" s="46"/>
      <c r="X1742" s="46"/>
      <c r="Y1742" s="46"/>
      <c r="Z1742" s="46"/>
    </row>
    <row r="1743" ht="14.25" customHeight="1">
      <c r="A1743" s="47" t="s">
        <v>50</v>
      </c>
      <c r="B1743" s="47" t="s">
        <v>51</v>
      </c>
      <c r="C1743" s="47" t="s">
        <v>52</v>
      </c>
      <c r="D1743" s="47" t="s">
        <v>53</v>
      </c>
      <c r="E1743" s="47" t="s">
        <v>54</v>
      </c>
      <c r="F1743" s="47" t="s">
        <v>55</v>
      </c>
      <c r="G1743" s="46"/>
      <c r="H1743" s="46"/>
      <c r="I1743" s="46"/>
      <c r="J1743" s="46"/>
      <c r="K1743" s="46"/>
      <c r="L1743" s="46"/>
      <c r="M1743" s="46"/>
      <c r="N1743" s="46"/>
      <c r="O1743" s="46"/>
      <c r="P1743" s="46"/>
      <c r="Q1743" s="46"/>
      <c r="R1743" s="46"/>
      <c r="S1743" s="46"/>
      <c r="T1743" s="46"/>
      <c r="U1743" s="46"/>
      <c r="V1743" s="46"/>
      <c r="W1743" s="46"/>
      <c r="X1743" s="46"/>
      <c r="Y1743" s="46"/>
      <c r="Z1743" s="46"/>
    </row>
    <row r="1744" ht="14.25" customHeight="1">
      <c r="A1744" s="48" t="s">
        <v>293</v>
      </c>
      <c r="B1744" s="48" t="s">
        <v>294</v>
      </c>
      <c r="C1744" s="48" t="s">
        <v>257</v>
      </c>
      <c r="D1744" s="48" t="s">
        <v>59</v>
      </c>
      <c r="E1744" s="48" t="s">
        <v>60</v>
      </c>
      <c r="F1744" s="49"/>
      <c r="G1744" s="46"/>
      <c r="H1744" s="46"/>
      <c r="I1744" s="46"/>
      <c r="J1744" s="46"/>
      <c r="K1744" s="46"/>
      <c r="L1744" s="46"/>
      <c r="M1744" s="46"/>
      <c r="N1744" s="46"/>
      <c r="O1744" s="46"/>
      <c r="P1744" s="46"/>
      <c r="Q1744" s="46"/>
      <c r="R1744" s="46"/>
      <c r="S1744" s="46"/>
      <c r="T1744" s="46"/>
      <c r="U1744" s="46"/>
      <c r="V1744" s="46"/>
      <c r="W1744" s="46"/>
      <c r="X1744" s="46"/>
      <c r="Y1744" s="46"/>
      <c r="Z1744" s="46"/>
    </row>
    <row r="1745" ht="14.25" customHeight="1">
      <c r="A1745" s="50" t="s">
        <v>61</v>
      </c>
      <c r="B1745" s="51" t="s">
        <v>62</v>
      </c>
      <c r="C1745" s="52">
        <v>46063.0</v>
      </c>
      <c r="D1745" s="50" t="s">
        <v>63</v>
      </c>
      <c r="E1745" s="51" t="s">
        <v>64</v>
      </c>
      <c r="F1745" s="53" t="s">
        <v>65</v>
      </c>
      <c r="G1745" s="46"/>
      <c r="H1745" s="46"/>
      <c r="I1745" s="46"/>
      <c r="J1745" s="46"/>
      <c r="K1745" s="46"/>
      <c r="L1745" s="46"/>
      <c r="M1745" s="46"/>
      <c r="N1745" s="46"/>
      <c r="O1745" s="46"/>
      <c r="P1745" s="46"/>
      <c r="Q1745" s="46"/>
      <c r="R1745" s="46"/>
      <c r="S1745" s="46"/>
      <c r="T1745" s="46"/>
      <c r="U1745" s="46"/>
      <c r="V1745" s="46"/>
      <c r="W1745" s="46"/>
      <c r="X1745" s="46"/>
      <c r="Y1745" s="46"/>
      <c r="Z1745" s="46"/>
    </row>
    <row r="1746" ht="14.25" customHeight="1">
      <c r="A1746" s="54"/>
      <c r="B1746" s="51" t="s">
        <v>66</v>
      </c>
      <c r="C1746" s="49">
        <f>IF(C1745="","",IF(AND(MONTH(C1745)&gt;=1,MONTH(C1745)&lt;=3),1,IF(AND(MONTH(C1745)&gt;=4,MONTH(C1745)&lt;=6),2,IF(AND(MONTH(C1745)&gt;=7,MONTH(C1745)&lt;=9),3,4))))</f>
        <v>1</v>
      </c>
      <c r="D1746" s="54"/>
      <c r="E1746" s="51" t="s">
        <v>67</v>
      </c>
      <c r="F1746" s="53" t="s">
        <v>68</v>
      </c>
      <c r="G1746" s="46"/>
      <c r="H1746" s="46"/>
      <c r="I1746" s="46"/>
      <c r="J1746" s="46"/>
      <c r="K1746" s="46"/>
      <c r="L1746" s="46"/>
      <c r="M1746" s="46"/>
      <c r="N1746" s="46"/>
      <c r="O1746" s="46"/>
      <c r="P1746" s="46"/>
      <c r="Q1746" s="46"/>
      <c r="R1746" s="46"/>
      <c r="S1746" s="46"/>
      <c r="T1746" s="46"/>
      <c r="U1746" s="46"/>
      <c r="V1746" s="46"/>
      <c r="W1746" s="46"/>
      <c r="X1746" s="46"/>
      <c r="Y1746" s="46"/>
      <c r="Z1746" s="46"/>
    </row>
    <row r="1747" ht="14.25" customHeight="1">
      <c r="A1747" s="54"/>
      <c r="B1747" s="51" t="s">
        <v>69</v>
      </c>
      <c r="C1747" s="52">
        <v>46073.0</v>
      </c>
      <c r="D1747" s="54"/>
      <c r="E1747" s="51" t="s">
        <v>70</v>
      </c>
      <c r="F1747" s="53" t="s">
        <v>71</v>
      </c>
      <c r="G1747" s="46"/>
      <c r="H1747" s="46"/>
      <c r="I1747" s="46"/>
      <c r="J1747" s="46"/>
      <c r="K1747" s="46"/>
      <c r="L1747" s="46"/>
      <c r="M1747" s="46"/>
      <c r="N1747" s="46"/>
      <c r="O1747" s="46"/>
      <c r="P1747" s="46"/>
      <c r="Q1747" s="46"/>
      <c r="R1747" s="46"/>
      <c r="S1747" s="46"/>
      <c r="T1747" s="46"/>
      <c r="U1747" s="46"/>
      <c r="V1747" s="46"/>
      <c r="W1747" s="46"/>
      <c r="X1747" s="46"/>
      <c r="Y1747" s="46"/>
      <c r="Z1747" s="46"/>
    </row>
    <row r="1748" ht="14.25" customHeight="1">
      <c r="A1748" s="55"/>
      <c r="B1748" s="51" t="s">
        <v>66</v>
      </c>
      <c r="C1748" s="49">
        <f>IF(C1747="","",IF(AND(MONTH(C1747)&gt;=1,MONTH(C1747)&lt;=3),1,IF(AND(MONTH(C1747)&gt;=4,MONTH(C1747)&lt;=6),2,IF(AND(MONTH(C1747)&gt;=7,MONTH(C1747)&lt;=9),3,4))))</f>
        <v>1</v>
      </c>
      <c r="D1748" s="55"/>
      <c r="E1748" s="51" t="s">
        <v>72</v>
      </c>
      <c r="F1748" s="53" t="s">
        <v>73</v>
      </c>
      <c r="G1748" s="46"/>
      <c r="H1748" s="46"/>
      <c r="I1748" s="46"/>
      <c r="J1748" s="46"/>
      <c r="K1748" s="46"/>
      <c r="L1748" s="46"/>
      <c r="M1748" s="46"/>
      <c r="N1748" s="46"/>
      <c r="O1748" s="46"/>
      <c r="P1748" s="46"/>
      <c r="Q1748" s="46"/>
      <c r="R1748" s="46"/>
      <c r="S1748" s="46"/>
      <c r="T1748" s="46"/>
      <c r="U1748" s="46"/>
      <c r="V1748" s="46"/>
      <c r="W1748" s="46"/>
      <c r="X1748" s="46"/>
      <c r="Y1748" s="46"/>
      <c r="Z1748" s="46"/>
    </row>
    <row r="1749" ht="14.25" customHeight="1">
      <c r="A1749" s="46"/>
      <c r="B1749" s="46"/>
      <c r="C1749" s="46"/>
      <c r="D1749" s="46"/>
      <c r="E1749" s="46"/>
      <c r="F1749" s="46"/>
      <c r="G1749" s="46"/>
      <c r="H1749" s="46"/>
      <c r="I1749" s="46"/>
      <c r="J1749" s="46"/>
      <c r="K1749" s="46"/>
      <c r="L1749" s="46"/>
      <c r="M1749" s="46"/>
      <c r="N1749" s="46"/>
      <c r="O1749" s="46"/>
      <c r="P1749" s="46"/>
      <c r="Q1749" s="46"/>
      <c r="R1749" s="46"/>
      <c r="S1749" s="46"/>
      <c r="T1749" s="46"/>
      <c r="U1749" s="46"/>
      <c r="V1749" s="46"/>
      <c r="W1749" s="46"/>
      <c r="X1749" s="46"/>
      <c r="Y1749" s="46"/>
      <c r="Z1749" s="46"/>
    </row>
    <row r="1750" ht="14.25" customHeight="1">
      <c r="A1750" s="56" t="s">
        <v>74</v>
      </c>
      <c r="B1750" s="56" t="s">
        <v>75</v>
      </c>
      <c r="C1750" s="56" t="s">
        <v>76</v>
      </c>
      <c r="D1750" s="56" t="s">
        <v>77</v>
      </c>
      <c r="E1750" s="56" t="s">
        <v>78</v>
      </c>
      <c r="F1750" s="56" t="s">
        <v>79</v>
      </c>
      <c r="G1750" s="46"/>
      <c r="H1750" s="46"/>
      <c r="I1750" s="46"/>
      <c r="J1750" s="46"/>
      <c r="K1750" s="46"/>
      <c r="L1750" s="46"/>
      <c r="M1750" s="46"/>
      <c r="N1750" s="46"/>
      <c r="O1750" s="46"/>
      <c r="P1750" s="46"/>
      <c r="Q1750" s="46"/>
      <c r="R1750" s="46"/>
      <c r="S1750" s="46"/>
      <c r="T1750" s="46"/>
      <c r="U1750" s="46"/>
      <c r="V1750" s="46"/>
      <c r="W1750" s="46"/>
      <c r="X1750" s="46"/>
      <c r="Y1750" s="46"/>
      <c r="Z1750" s="46"/>
    </row>
    <row r="1751" ht="14.25" customHeight="1">
      <c r="A1751" s="57">
        <v>8.01315E7</v>
      </c>
      <c r="B1751" s="63" t="s">
        <v>295</v>
      </c>
      <c r="C1751" s="59" t="s">
        <v>268</v>
      </c>
      <c r="D1751" s="60">
        <v>1.0</v>
      </c>
      <c r="E1751" s="61">
        <v>108333.34</v>
      </c>
      <c r="F1751" s="62">
        <f t="shared" ref="F1751:F1758" si="97">INDIRECT(ADDRESS(ROW(),COLUMN()-2,4))*INDIRECT(ADDRESS(ROW(),COLUMN()-1,4))</f>
        <v>108333.34</v>
      </c>
      <c r="G1751" s="46"/>
      <c r="H1751" s="46"/>
      <c r="I1751" s="46"/>
      <c r="J1751" s="46"/>
      <c r="K1751" s="46"/>
      <c r="L1751" s="46"/>
      <c r="M1751" s="46"/>
      <c r="N1751" s="46"/>
      <c r="O1751" s="46"/>
      <c r="P1751" s="46"/>
      <c r="Q1751" s="46"/>
      <c r="R1751" s="46"/>
      <c r="S1751" s="46"/>
      <c r="T1751" s="46"/>
      <c r="U1751" s="46"/>
      <c r="V1751" s="46"/>
      <c r="W1751" s="46"/>
      <c r="X1751" s="46"/>
      <c r="Y1751" s="46"/>
      <c r="Z1751" s="46"/>
    </row>
    <row r="1752" ht="14.25" customHeight="1">
      <c r="A1752" s="57">
        <v>8.01315E7</v>
      </c>
      <c r="B1752" s="63" t="s">
        <v>295</v>
      </c>
      <c r="C1752" s="59" t="s">
        <v>268</v>
      </c>
      <c r="D1752" s="60">
        <v>1.0</v>
      </c>
      <c r="E1752" s="61">
        <v>108333.33</v>
      </c>
      <c r="F1752" s="62">
        <f t="shared" si="97"/>
        <v>108333.33</v>
      </c>
      <c r="G1752" s="46"/>
      <c r="H1752" s="46"/>
      <c r="I1752" s="46"/>
      <c r="J1752" s="46"/>
      <c r="K1752" s="46"/>
      <c r="L1752" s="46"/>
      <c r="M1752" s="46"/>
      <c r="N1752" s="46"/>
      <c r="O1752" s="46"/>
      <c r="P1752" s="46"/>
      <c r="Q1752" s="46"/>
      <c r="R1752" s="46"/>
      <c r="S1752" s="46"/>
      <c r="T1752" s="46"/>
      <c r="U1752" s="46"/>
      <c r="V1752" s="46"/>
      <c r="W1752" s="46"/>
      <c r="X1752" s="46"/>
      <c r="Y1752" s="46"/>
      <c r="Z1752" s="46"/>
    </row>
    <row r="1753" ht="14.25" customHeight="1">
      <c r="A1753" s="57">
        <v>8.01315E7</v>
      </c>
      <c r="B1753" s="63" t="s">
        <v>295</v>
      </c>
      <c r="C1753" s="59" t="s">
        <v>268</v>
      </c>
      <c r="D1753" s="60">
        <v>1.0</v>
      </c>
      <c r="E1753" s="61">
        <v>108333.33</v>
      </c>
      <c r="F1753" s="62">
        <f t="shared" si="97"/>
        <v>108333.33</v>
      </c>
      <c r="G1753" s="46"/>
      <c r="H1753" s="46"/>
      <c r="I1753" s="46"/>
      <c r="J1753" s="46"/>
      <c r="K1753" s="46"/>
      <c r="L1753" s="46"/>
      <c r="M1753" s="46"/>
      <c r="N1753" s="46"/>
      <c r="O1753" s="46"/>
      <c r="P1753" s="46"/>
      <c r="Q1753" s="46"/>
      <c r="R1753" s="46"/>
      <c r="S1753" s="46"/>
      <c r="T1753" s="46"/>
      <c r="U1753" s="46"/>
      <c r="V1753" s="46"/>
      <c r="W1753" s="46"/>
      <c r="X1753" s="46"/>
      <c r="Y1753" s="46"/>
      <c r="Z1753" s="46"/>
    </row>
    <row r="1754" ht="14.25" hidden="1" customHeight="1">
      <c r="A1754" s="57"/>
      <c r="B1754" s="58" t="str">
        <f t="array" ref="B1754">IFERROR(INDEX(UNSPSCDes,MATCH(INDIRECT(ADDRESS(ROW(),COLUMN()-1,4)),UNSPSCCode,0)),"")</f>
        <v/>
      </c>
      <c r="C1754" s="59"/>
      <c r="D1754" s="60"/>
      <c r="E1754" s="61"/>
      <c r="F1754" s="62">
        <f t="shared" si="97"/>
        <v>0</v>
      </c>
      <c r="G1754" s="46"/>
      <c r="H1754" s="46"/>
      <c r="I1754" s="46"/>
      <c r="J1754" s="46"/>
      <c r="K1754" s="46"/>
      <c r="L1754" s="46"/>
      <c r="M1754" s="46"/>
      <c r="N1754" s="46"/>
      <c r="O1754" s="46"/>
      <c r="P1754" s="46"/>
      <c r="Q1754" s="46"/>
      <c r="R1754" s="46"/>
      <c r="S1754" s="46"/>
      <c r="T1754" s="46"/>
      <c r="U1754" s="46"/>
      <c r="V1754" s="46"/>
      <c r="W1754" s="46"/>
      <c r="X1754" s="46"/>
      <c r="Y1754" s="46"/>
      <c r="Z1754" s="46"/>
    </row>
    <row r="1755" ht="14.25" hidden="1" customHeight="1">
      <c r="A1755" s="57"/>
      <c r="B1755" s="58" t="str">
        <f t="array" ref="B1755">IFERROR(INDEX(UNSPSCDes,MATCH(INDIRECT(ADDRESS(ROW(),COLUMN()-1,4)),UNSPSCCode,0)),"")</f>
        <v/>
      </c>
      <c r="C1755" s="59"/>
      <c r="D1755" s="60"/>
      <c r="E1755" s="61"/>
      <c r="F1755" s="62">
        <f t="shared" si="97"/>
        <v>0</v>
      </c>
      <c r="G1755" s="46"/>
      <c r="H1755" s="46"/>
      <c r="I1755" s="46"/>
      <c r="J1755" s="46"/>
      <c r="K1755" s="46"/>
      <c r="L1755" s="46"/>
      <c r="M1755" s="46"/>
      <c r="N1755" s="46"/>
      <c r="O1755" s="46"/>
      <c r="P1755" s="46"/>
      <c r="Q1755" s="46"/>
      <c r="R1755" s="46"/>
      <c r="S1755" s="46"/>
      <c r="T1755" s="46"/>
      <c r="U1755" s="46"/>
      <c r="V1755" s="46"/>
      <c r="W1755" s="46"/>
      <c r="X1755" s="46"/>
      <c r="Y1755" s="46"/>
      <c r="Z1755" s="46"/>
    </row>
    <row r="1756" ht="14.25" hidden="1" customHeight="1">
      <c r="A1756" s="57"/>
      <c r="B1756" s="58" t="str">
        <f t="array" ref="B1756">IFERROR(INDEX(UNSPSCDes,MATCH(INDIRECT(ADDRESS(ROW(),COLUMN()-1,4)),UNSPSCCode,0)),"")</f>
        <v/>
      </c>
      <c r="C1756" s="59"/>
      <c r="D1756" s="60"/>
      <c r="E1756" s="61"/>
      <c r="F1756" s="62">
        <f t="shared" si="97"/>
        <v>0</v>
      </c>
      <c r="G1756" s="46"/>
      <c r="H1756" s="46"/>
      <c r="I1756" s="46"/>
      <c r="J1756" s="46"/>
      <c r="K1756" s="46"/>
      <c r="L1756" s="46"/>
      <c r="M1756" s="46"/>
      <c r="N1756" s="46"/>
      <c r="O1756" s="46"/>
      <c r="P1756" s="46"/>
      <c r="Q1756" s="46"/>
      <c r="R1756" s="46"/>
      <c r="S1756" s="46"/>
      <c r="T1756" s="46"/>
      <c r="U1756" s="46"/>
      <c r="V1756" s="46"/>
      <c r="W1756" s="46"/>
      <c r="X1756" s="46"/>
      <c r="Y1756" s="46"/>
      <c r="Z1756" s="46"/>
    </row>
    <row r="1757" ht="14.25" hidden="1" customHeight="1">
      <c r="A1757" s="57"/>
      <c r="B1757" s="58" t="str">
        <f t="array" ref="B1757">IFERROR(INDEX(UNSPSCDes,MATCH(INDIRECT(ADDRESS(ROW(),COLUMN()-1,4)),UNSPSCCode,0)),"")</f>
        <v/>
      </c>
      <c r="C1757" s="59"/>
      <c r="D1757" s="60"/>
      <c r="E1757" s="61"/>
      <c r="F1757" s="62">
        <f t="shared" si="97"/>
        <v>0</v>
      </c>
      <c r="G1757" s="46"/>
      <c r="H1757" s="46"/>
      <c r="I1757" s="46"/>
      <c r="J1757" s="46"/>
      <c r="K1757" s="46"/>
      <c r="L1757" s="46"/>
      <c r="M1757" s="46"/>
      <c r="N1757" s="46"/>
      <c r="O1757" s="46"/>
      <c r="P1757" s="46"/>
      <c r="Q1757" s="46"/>
      <c r="R1757" s="46"/>
      <c r="S1757" s="46"/>
      <c r="T1757" s="46"/>
      <c r="U1757" s="46"/>
      <c r="V1757" s="46"/>
      <c r="W1757" s="46"/>
      <c r="X1757" s="46"/>
      <c r="Y1757" s="46"/>
      <c r="Z1757" s="46"/>
    </row>
    <row r="1758" ht="14.25" hidden="1" customHeight="1">
      <c r="A1758" s="57"/>
      <c r="B1758" s="58" t="str">
        <f t="array" ref="B1758">IFERROR(INDEX(UNSPSCDes,MATCH(INDIRECT(ADDRESS(ROW(),COLUMN()-1,4)),UNSPSCCode,0)),"")</f>
        <v/>
      </c>
      <c r="C1758" s="59"/>
      <c r="D1758" s="60"/>
      <c r="E1758" s="61"/>
      <c r="F1758" s="62">
        <f t="shared" si="97"/>
        <v>0</v>
      </c>
      <c r="G1758" s="46"/>
      <c r="H1758" s="46"/>
      <c r="I1758" s="46"/>
      <c r="J1758" s="46"/>
      <c r="K1758" s="46"/>
      <c r="L1758" s="46"/>
      <c r="M1758" s="46"/>
      <c r="N1758" s="46"/>
      <c r="O1758" s="46"/>
      <c r="P1758" s="46"/>
      <c r="Q1758" s="46"/>
      <c r="R1758" s="46"/>
      <c r="S1758" s="46"/>
      <c r="T1758" s="46"/>
      <c r="U1758" s="46"/>
      <c r="V1758" s="46"/>
      <c r="W1758" s="46"/>
      <c r="X1758" s="46"/>
      <c r="Y1758" s="46"/>
      <c r="Z1758" s="46"/>
    </row>
    <row r="1759" ht="14.25" customHeight="1">
      <c r="A1759" s="57"/>
      <c r="B1759" s="58"/>
      <c r="C1759" s="59"/>
      <c r="D1759" s="60"/>
      <c r="E1759" s="61" t="s">
        <v>84</v>
      </c>
      <c r="F1759" s="62">
        <f>SUM(F1751:F1758)</f>
        <v>325000</v>
      </c>
      <c r="G1759" s="46"/>
      <c r="H1759" s="46" t="str">
        <f>C1744</f>
        <v>Servicios</v>
      </c>
      <c r="I1759" s="46" t="str">
        <f>E1744</f>
        <v>No</v>
      </c>
      <c r="J1759" s="46" t="str">
        <f>D1744</f>
        <v>Compras Menores</v>
      </c>
      <c r="K1759" s="46"/>
      <c r="L1759" s="46"/>
      <c r="M1759" s="46"/>
      <c r="N1759" s="46"/>
      <c r="O1759" s="46"/>
      <c r="P1759" s="46"/>
      <c r="Q1759" s="46"/>
      <c r="R1759" s="46"/>
      <c r="S1759" s="46"/>
      <c r="T1759" s="46"/>
      <c r="U1759" s="46"/>
      <c r="V1759" s="46"/>
      <c r="W1759" s="46"/>
      <c r="X1759" s="46"/>
      <c r="Y1759" s="46"/>
      <c r="Z1759" s="46"/>
    </row>
    <row r="1760" ht="14.25" customHeight="1">
      <c r="A1760" s="46"/>
      <c r="B1760" s="46"/>
      <c r="C1760" s="46"/>
      <c r="D1760" s="46"/>
      <c r="E1760" s="46"/>
      <c r="F1760" s="46"/>
      <c r="G1760" s="46"/>
      <c r="H1760" s="46"/>
      <c r="I1760" s="46"/>
      <c r="J1760" s="46"/>
      <c r="K1760" s="46"/>
      <c r="L1760" s="46"/>
      <c r="M1760" s="46"/>
      <c r="N1760" s="46"/>
      <c r="O1760" s="46"/>
      <c r="P1760" s="46"/>
      <c r="Q1760" s="46"/>
      <c r="R1760" s="46"/>
      <c r="S1760" s="46"/>
      <c r="T1760" s="46"/>
      <c r="U1760" s="46"/>
      <c r="V1760" s="46"/>
      <c r="W1760" s="46"/>
      <c r="X1760" s="46"/>
      <c r="Y1760" s="46"/>
      <c r="Z1760" s="46"/>
    </row>
    <row r="1761" ht="14.25" customHeight="1">
      <c r="A1761" s="47" t="s">
        <v>50</v>
      </c>
      <c r="B1761" s="47" t="s">
        <v>51</v>
      </c>
      <c r="C1761" s="47" t="s">
        <v>52</v>
      </c>
      <c r="D1761" s="47" t="s">
        <v>53</v>
      </c>
      <c r="E1761" s="47" t="s">
        <v>54</v>
      </c>
      <c r="F1761" s="47" t="s">
        <v>55</v>
      </c>
      <c r="G1761" s="46"/>
      <c r="H1761" s="46"/>
      <c r="I1761" s="46"/>
      <c r="J1761" s="46"/>
      <c r="K1761" s="46"/>
      <c r="L1761" s="46"/>
      <c r="M1761" s="46"/>
      <c r="N1761" s="46"/>
      <c r="O1761" s="46"/>
      <c r="P1761" s="46"/>
      <c r="Q1761" s="46"/>
      <c r="R1761" s="46"/>
      <c r="S1761" s="46"/>
      <c r="T1761" s="46"/>
      <c r="U1761" s="46"/>
      <c r="V1761" s="46"/>
      <c r="W1761" s="46"/>
      <c r="X1761" s="46"/>
      <c r="Y1761" s="46"/>
      <c r="Z1761" s="46"/>
    </row>
    <row r="1762" ht="14.25" customHeight="1">
      <c r="A1762" s="48" t="s">
        <v>296</v>
      </c>
      <c r="B1762" s="48" t="s">
        <v>297</v>
      </c>
      <c r="C1762" s="48" t="s">
        <v>257</v>
      </c>
      <c r="D1762" s="48" t="s">
        <v>59</v>
      </c>
      <c r="E1762" s="48" t="s">
        <v>60</v>
      </c>
      <c r="F1762" s="49"/>
      <c r="G1762" s="46"/>
      <c r="H1762" s="46"/>
      <c r="I1762" s="46"/>
      <c r="J1762" s="46"/>
      <c r="K1762" s="46"/>
      <c r="L1762" s="46"/>
      <c r="M1762" s="46"/>
      <c r="N1762" s="46"/>
      <c r="O1762" s="46"/>
      <c r="P1762" s="46"/>
      <c r="Q1762" s="46"/>
      <c r="R1762" s="46"/>
      <c r="S1762" s="46"/>
      <c r="T1762" s="46"/>
      <c r="U1762" s="46"/>
      <c r="V1762" s="46"/>
      <c r="W1762" s="46"/>
      <c r="X1762" s="46"/>
      <c r="Y1762" s="46"/>
      <c r="Z1762" s="46"/>
    </row>
    <row r="1763" ht="14.25" customHeight="1">
      <c r="A1763" s="50" t="s">
        <v>61</v>
      </c>
      <c r="B1763" s="51" t="s">
        <v>62</v>
      </c>
      <c r="C1763" s="52">
        <v>46122.0</v>
      </c>
      <c r="D1763" s="50" t="s">
        <v>63</v>
      </c>
      <c r="E1763" s="51" t="s">
        <v>64</v>
      </c>
      <c r="F1763" s="53" t="s">
        <v>65</v>
      </c>
      <c r="G1763" s="46"/>
      <c r="H1763" s="46"/>
      <c r="I1763" s="46"/>
      <c r="J1763" s="46"/>
      <c r="K1763" s="46"/>
      <c r="L1763" s="46"/>
      <c r="M1763" s="46"/>
      <c r="N1763" s="46"/>
      <c r="O1763" s="46"/>
      <c r="P1763" s="46"/>
      <c r="Q1763" s="46"/>
      <c r="R1763" s="46"/>
      <c r="S1763" s="46"/>
      <c r="T1763" s="46"/>
      <c r="U1763" s="46"/>
      <c r="V1763" s="46"/>
      <c r="W1763" s="46"/>
      <c r="X1763" s="46"/>
      <c r="Y1763" s="46"/>
      <c r="Z1763" s="46"/>
    </row>
    <row r="1764" ht="14.25" customHeight="1">
      <c r="A1764" s="54"/>
      <c r="B1764" s="51" t="s">
        <v>66</v>
      </c>
      <c r="C1764" s="49">
        <f>IF(C1763="","",IF(AND(MONTH(C1763)&gt;=1,MONTH(C1763)&lt;=3),1,IF(AND(MONTH(C1763)&gt;=4,MONTH(C1763)&lt;=6),2,IF(AND(MONTH(C1763)&gt;=7,MONTH(C1763)&lt;=9),3,4))))</f>
        <v>2</v>
      </c>
      <c r="D1764" s="54"/>
      <c r="E1764" s="51" t="s">
        <v>67</v>
      </c>
      <c r="F1764" s="53" t="s">
        <v>68</v>
      </c>
      <c r="G1764" s="46"/>
      <c r="H1764" s="46"/>
      <c r="I1764" s="46"/>
      <c r="J1764" s="46"/>
      <c r="K1764" s="46"/>
      <c r="L1764" s="46"/>
      <c r="M1764" s="46"/>
      <c r="N1764" s="46"/>
      <c r="O1764" s="46"/>
      <c r="P1764" s="46"/>
      <c r="Q1764" s="46"/>
      <c r="R1764" s="46"/>
      <c r="S1764" s="46"/>
      <c r="T1764" s="46"/>
      <c r="U1764" s="46"/>
      <c r="V1764" s="46"/>
      <c r="W1764" s="46"/>
      <c r="X1764" s="46"/>
      <c r="Y1764" s="46"/>
      <c r="Z1764" s="46"/>
    </row>
    <row r="1765" ht="14.25" customHeight="1">
      <c r="A1765" s="54"/>
      <c r="B1765" s="51" t="s">
        <v>69</v>
      </c>
      <c r="C1765" s="52">
        <v>46132.0</v>
      </c>
      <c r="D1765" s="54"/>
      <c r="E1765" s="51" t="s">
        <v>70</v>
      </c>
      <c r="F1765" s="53" t="s">
        <v>71</v>
      </c>
      <c r="G1765" s="46"/>
      <c r="H1765" s="46"/>
      <c r="I1765" s="46"/>
      <c r="J1765" s="46"/>
      <c r="K1765" s="46"/>
      <c r="L1765" s="46"/>
      <c r="M1765" s="46"/>
      <c r="N1765" s="46"/>
      <c r="O1765" s="46"/>
      <c r="P1765" s="46"/>
      <c r="Q1765" s="46"/>
      <c r="R1765" s="46"/>
      <c r="S1765" s="46"/>
      <c r="T1765" s="46"/>
      <c r="U1765" s="46"/>
      <c r="V1765" s="46"/>
      <c r="W1765" s="46"/>
      <c r="X1765" s="46"/>
      <c r="Y1765" s="46"/>
      <c r="Z1765" s="46"/>
    </row>
    <row r="1766" ht="14.25" customHeight="1">
      <c r="A1766" s="55"/>
      <c r="B1766" s="51" t="s">
        <v>66</v>
      </c>
      <c r="C1766" s="49">
        <f>IF(C1765="","",IF(AND(MONTH(C1765)&gt;=1,MONTH(C1765)&lt;=3),1,IF(AND(MONTH(C1765)&gt;=4,MONTH(C1765)&lt;=6),2,IF(AND(MONTH(C1765)&gt;=7,MONTH(C1765)&lt;=9),3,4))))</f>
        <v>2</v>
      </c>
      <c r="D1766" s="55"/>
      <c r="E1766" s="51" t="s">
        <v>72</v>
      </c>
      <c r="F1766" s="53" t="s">
        <v>73</v>
      </c>
      <c r="G1766" s="46"/>
      <c r="H1766" s="46"/>
      <c r="I1766" s="46"/>
      <c r="J1766" s="46"/>
      <c r="K1766" s="46"/>
      <c r="L1766" s="46"/>
      <c r="M1766" s="46"/>
      <c r="N1766" s="46"/>
      <c r="O1766" s="46"/>
      <c r="P1766" s="46"/>
      <c r="Q1766" s="46"/>
      <c r="R1766" s="46"/>
      <c r="S1766" s="46"/>
      <c r="T1766" s="46"/>
      <c r="U1766" s="46"/>
      <c r="V1766" s="46"/>
      <c r="W1766" s="46"/>
      <c r="X1766" s="46"/>
      <c r="Y1766" s="46"/>
      <c r="Z1766" s="46"/>
    </row>
    <row r="1767" ht="14.25" customHeight="1">
      <c r="A1767" s="46"/>
      <c r="B1767" s="46"/>
      <c r="C1767" s="46"/>
      <c r="D1767" s="46"/>
      <c r="E1767" s="46"/>
      <c r="F1767" s="46"/>
      <c r="G1767" s="46"/>
      <c r="H1767" s="46"/>
      <c r="I1767" s="46"/>
      <c r="J1767" s="46"/>
      <c r="K1767" s="46"/>
      <c r="L1767" s="46"/>
      <c r="M1767" s="46"/>
      <c r="N1767" s="46"/>
      <c r="O1767" s="46"/>
      <c r="P1767" s="46"/>
      <c r="Q1767" s="46"/>
      <c r="R1767" s="46"/>
      <c r="S1767" s="46"/>
      <c r="T1767" s="46"/>
      <c r="U1767" s="46"/>
      <c r="V1767" s="46"/>
      <c r="W1767" s="46"/>
      <c r="X1767" s="46"/>
      <c r="Y1767" s="46"/>
      <c r="Z1767" s="46"/>
    </row>
    <row r="1768" ht="14.25" customHeight="1">
      <c r="A1768" s="56" t="s">
        <v>74</v>
      </c>
      <c r="B1768" s="56" t="s">
        <v>75</v>
      </c>
      <c r="C1768" s="56" t="s">
        <v>76</v>
      </c>
      <c r="D1768" s="56" t="s">
        <v>77</v>
      </c>
      <c r="E1768" s="56" t="s">
        <v>78</v>
      </c>
      <c r="F1768" s="56" t="s">
        <v>79</v>
      </c>
      <c r="G1768" s="46"/>
      <c r="H1768" s="46"/>
      <c r="I1768" s="46"/>
      <c r="J1768" s="46"/>
      <c r="K1768" s="46"/>
      <c r="L1768" s="46"/>
      <c r="M1768" s="46"/>
      <c r="N1768" s="46"/>
      <c r="O1768" s="46"/>
      <c r="P1768" s="46"/>
      <c r="Q1768" s="46"/>
      <c r="R1768" s="46"/>
      <c r="S1768" s="46"/>
      <c r="T1768" s="46"/>
      <c r="U1768" s="46"/>
      <c r="V1768" s="46"/>
      <c r="W1768" s="46"/>
      <c r="X1768" s="46"/>
      <c r="Y1768" s="46"/>
      <c r="Z1768" s="46"/>
    </row>
    <row r="1769" ht="14.25" customHeight="1">
      <c r="A1769" s="57">
        <v>8.01315E7</v>
      </c>
      <c r="B1769" s="63" t="s">
        <v>295</v>
      </c>
      <c r="C1769" s="59" t="s">
        <v>268</v>
      </c>
      <c r="D1769" s="60">
        <v>1.0</v>
      </c>
      <c r="E1769" s="61">
        <v>108333.34</v>
      </c>
      <c r="F1769" s="62">
        <f t="shared" ref="F1769:F1776" si="98">INDIRECT(ADDRESS(ROW(),COLUMN()-2,4))*INDIRECT(ADDRESS(ROW(),COLUMN()-1,4))</f>
        <v>108333.34</v>
      </c>
      <c r="G1769" s="46"/>
      <c r="H1769" s="46"/>
      <c r="I1769" s="46"/>
      <c r="J1769" s="46"/>
      <c r="K1769" s="46"/>
      <c r="L1769" s="46"/>
      <c r="M1769" s="46"/>
      <c r="N1769" s="46"/>
      <c r="O1769" s="46"/>
      <c r="P1769" s="46"/>
      <c r="Q1769" s="46"/>
      <c r="R1769" s="46"/>
      <c r="S1769" s="46"/>
      <c r="T1769" s="46"/>
      <c r="U1769" s="46"/>
      <c r="V1769" s="46"/>
      <c r="W1769" s="46"/>
      <c r="X1769" s="46"/>
      <c r="Y1769" s="46"/>
      <c r="Z1769" s="46"/>
    </row>
    <row r="1770" ht="14.25" customHeight="1">
      <c r="A1770" s="57">
        <v>8.01315E7</v>
      </c>
      <c r="B1770" s="63" t="s">
        <v>295</v>
      </c>
      <c r="C1770" s="59" t="s">
        <v>268</v>
      </c>
      <c r="D1770" s="60">
        <v>1.0</v>
      </c>
      <c r="E1770" s="61">
        <v>108333.33</v>
      </c>
      <c r="F1770" s="62">
        <f t="shared" si="98"/>
        <v>108333.33</v>
      </c>
      <c r="G1770" s="46"/>
      <c r="H1770" s="46"/>
      <c r="I1770" s="46"/>
      <c r="J1770" s="46"/>
      <c r="K1770" s="46"/>
      <c r="L1770" s="46"/>
      <c r="M1770" s="46"/>
      <c r="N1770" s="46"/>
      <c r="O1770" s="46"/>
      <c r="P1770" s="46"/>
      <c r="Q1770" s="46"/>
      <c r="R1770" s="46"/>
      <c r="S1770" s="46"/>
      <c r="T1770" s="46"/>
      <c r="U1770" s="46"/>
      <c r="V1770" s="46"/>
      <c r="W1770" s="46"/>
      <c r="X1770" s="46"/>
      <c r="Y1770" s="46"/>
      <c r="Z1770" s="46"/>
    </row>
    <row r="1771" ht="14.25" customHeight="1">
      <c r="A1771" s="57">
        <v>8.01315E7</v>
      </c>
      <c r="B1771" s="63" t="s">
        <v>295</v>
      </c>
      <c r="C1771" s="59" t="s">
        <v>268</v>
      </c>
      <c r="D1771" s="60">
        <v>1.0</v>
      </c>
      <c r="E1771" s="61">
        <v>108333.33</v>
      </c>
      <c r="F1771" s="62">
        <f t="shared" si="98"/>
        <v>108333.33</v>
      </c>
      <c r="G1771" s="46"/>
      <c r="H1771" s="46"/>
      <c r="I1771" s="46"/>
      <c r="J1771" s="46"/>
      <c r="K1771" s="46"/>
      <c r="L1771" s="46"/>
      <c r="M1771" s="46"/>
      <c r="N1771" s="46"/>
      <c r="O1771" s="46"/>
      <c r="P1771" s="46"/>
      <c r="Q1771" s="46"/>
      <c r="R1771" s="46"/>
      <c r="S1771" s="46"/>
      <c r="T1771" s="46"/>
      <c r="U1771" s="46"/>
      <c r="V1771" s="46"/>
      <c r="W1771" s="46"/>
      <c r="X1771" s="46"/>
      <c r="Y1771" s="46"/>
      <c r="Z1771" s="46"/>
    </row>
    <row r="1772" ht="14.25" hidden="1" customHeight="1">
      <c r="A1772" s="57"/>
      <c r="B1772" s="58" t="str">
        <f t="array" ref="B1772">IFERROR(INDEX(UNSPSCDes,MATCH(INDIRECT(ADDRESS(ROW(),COLUMN()-1,4)),UNSPSCCode,0)),"")</f>
        <v/>
      </c>
      <c r="C1772" s="59"/>
      <c r="D1772" s="60"/>
      <c r="E1772" s="61"/>
      <c r="F1772" s="62">
        <f t="shared" si="98"/>
        <v>0</v>
      </c>
      <c r="G1772" s="46"/>
      <c r="H1772" s="46"/>
      <c r="I1772" s="46"/>
      <c r="J1772" s="46"/>
      <c r="K1772" s="46"/>
      <c r="L1772" s="46"/>
      <c r="M1772" s="46"/>
      <c r="N1772" s="46"/>
      <c r="O1772" s="46"/>
      <c r="P1772" s="46"/>
      <c r="Q1772" s="46"/>
      <c r="R1772" s="46"/>
      <c r="S1772" s="46"/>
      <c r="T1772" s="46"/>
      <c r="U1772" s="46"/>
      <c r="V1772" s="46"/>
      <c r="W1772" s="46"/>
      <c r="X1772" s="46"/>
      <c r="Y1772" s="46"/>
      <c r="Z1772" s="46"/>
    </row>
    <row r="1773" ht="14.25" hidden="1" customHeight="1">
      <c r="A1773" s="57"/>
      <c r="B1773" s="58" t="str">
        <f t="array" ref="B1773">IFERROR(INDEX(UNSPSCDes,MATCH(INDIRECT(ADDRESS(ROW(),COLUMN()-1,4)),UNSPSCCode,0)),"")</f>
        <v/>
      </c>
      <c r="C1773" s="59"/>
      <c r="D1773" s="60"/>
      <c r="E1773" s="61"/>
      <c r="F1773" s="62">
        <f t="shared" si="98"/>
        <v>0</v>
      </c>
      <c r="G1773" s="46"/>
      <c r="H1773" s="46"/>
      <c r="I1773" s="46"/>
      <c r="J1773" s="46"/>
      <c r="K1773" s="46"/>
      <c r="L1773" s="46"/>
      <c r="M1773" s="46"/>
      <c r="N1773" s="46"/>
      <c r="O1773" s="46"/>
      <c r="P1773" s="46"/>
      <c r="Q1773" s="46"/>
      <c r="R1773" s="46"/>
      <c r="S1773" s="46"/>
      <c r="T1773" s="46"/>
      <c r="U1773" s="46"/>
      <c r="V1773" s="46"/>
      <c r="W1773" s="46"/>
      <c r="X1773" s="46"/>
      <c r="Y1773" s="46"/>
      <c r="Z1773" s="46"/>
    </row>
    <row r="1774" ht="14.25" hidden="1" customHeight="1">
      <c r="A1774" s="57"/>
      <c r="B1774" s="58" t="str">
        <f t="array" ref="B1774">IFERROR(INDEX(UNSPSCDes,MATCH(INDIRECT(ADDRESS(ROW(),COLUMN()-1,4)),UNSPSCCode,0)),"")</f>
        <v/>
      </c>
      <c r="C1774" s="59"/>
      <c r="D1774" s="60"/>
      <c r="E1774" s="61"/>
      <c r="F1774" s="62">
        <f t="shared" si="98"/>
        <v>0</v>
      </c>
      <c r="G1774" s="46"/>
      <c r="H1774" s="46"/>
      <c r="I1774" s="46"/>
      <c r="J1774" s="46"/>
      <c r="K1774" s="46"/>
      <c r="L1774" s="46"/>
      <c r="M1774" s="46"/>
      <c r="N1774" s="46"/>
      <c r="O1774" s="46"/>
      <c r="P1774" s="46"/>
      <c r="Q1774" s="46"/>
      <c r="R1774" s="46"/>
      <c r="S1774" s="46"/>
      <c r="T1774" s="46"/>
      <c r="U1774" s="46"/>
      <c r="V1774" s="46"/>
      <c r="W1774" s="46"/>
      <c r="X1774" s="46"/>
      <c r="Y1774" s="46"/>
      <c r="Z1774" s="46"/>
    </row>
    <row r="1775" ht="14.25" hidden="1" customHeight="1">
      <c r="A1775" s="57"/>
      <c r="B1775" s="58" t="str">
        <f t="array" ref="B1775">IFERROR(INDEX(UNSPSCDes,MATCH(INDIRECT(ADDRESS(ROW(),COLUMN()-1,4)),UNSPSCCode,0)),"")</f>
        <v/>
      </c>
      <c r="C1775" s="59"/>
      <c r="D1775" s="60"/>
      <c r="E1775" s="61"/>
      <c r="F1775" s="62">
        <f t="shared" si="98"/>
        <v>0</v>
      </c>
      <c r="G1775" s="46"/>
      <c r="H1775" s="46"/>
      <c r="I1775" s="46"/>
      <c r="J1775" s="46"/>
      <c r="K1775" s="46"/>
      <c r="L1775" s="46"/>
      <c r="M1775" s="46"/>
      <c r="N1775" s="46"/>
      <c r="O1775" s="46"/>
      <c r="P1775" s="46"/>
      <c r="Q1775" s="46"/>
      <c r="R1775" s="46"/>
      <c r="S1775" s="46"/>
      <c r="T1775" s="46"/>
      <c r="U1775" s="46"/>
      <c r="V1775" s="46"/>
      <c r="W1775" s="46"/>
      <c r="X1775" s="46"/>
      <c r="Y1775" s="46"/>
      <c r="Z1775" s="46"/>
    </row>
    <row r="1776" ht="14.25" hidden="1" customHeight="1">
      <c r="A1776" s="57"/>
      <c r="B1776" s="58" t="str">
        <f t="array" ref="B1776">IFERROR(INDEX(UNSPSCDes,MATCH(INDIRECT(ADDRESS(ROW(),COLUMN()-1,4)),UNSPSCCode,0)),"")</f>
        <v/>
      </c>
      <c r="C1776" s="59"/>
      <c r="D1776" s="60"/>
      <c r="E1776" s="61"/>
      <c r="F1776" s="62">
        <f t="shared" si="98"/>
        <v>0</v>
      </c>
      <c r="G1776" s="46"/>
      <c r="H1776" s="46"/>
      <c r="I1776" s="46"/>
      <c r="J1776" s="46"/>
      <c r="K1776" s="46"/>
      <c r="L1776" s="46"/>
      <c r="M1776" s="46"/>
      <c r="N1776" s="46"/>
      <c r="O1776" s="46"/>
      <c r="P1776" s="46"/>
      <c r="Q1776" s="46"/>
      <c r="R1776" s="46"/>
      <c r="S1776" s="46"/>
      <c r="T1776" s="46"/>
      <c r="U1776" s="46"/>
      <c r="V1776" s="46"/>
      <c r="W1776" s="46"/>
      <c r="X1776" s="46"/>
      <c r="Y1776" s="46"/>
      <c r="Z1776" s="46"/>
    </row>
    <row r="1777" ht="14.25" customHeight="1">
      <c r="A1777" s="57"/>
      <c r="B1777" s="58"/>
      <c r="C1777" s="59"/>
      <c r="D1777" s="60"/>
      <c r="E1777" s="61" t="s">
        <v>84</v>
      </c>
      <c r="F1777" s="62">
        <f>SUM(F1769:F1776)</f>
        <v>325000</v>
      </c>
      <c r="G1777" s="46"/>
      <c r="H1777" s="46" t="str">
        <f>C1762</f>
        <v>Servicios</v>
      </c>
      <c r="I1777" s="46" t="str">
        <f>E1762</f>
        <v>No</v>
      </c>
      <c r="J1777" s="46" t="str">
        <f>D1762</f>
        <v>Compras Menores</v>
      </c>
      <c r="K1777" s="46"/>
      <c r="L1777" s="46"/>
      <c r="M1777" s="46"/>
      <c r="N1777" s="46"/>
      <c r="O1777" s="46"/>
      <c r="P1777" s="46"/>
      <c r="Q1777" s="46"/>
      <c r="R1777" s="46"/>
      <c r="S1777" s="46"/>
      <c r="T1777" s="46"/>
      <c r="U1777" s="46"/>
      <c r="V1777" s="46"/>
      <c r="W1777" s="46"/>
      <c r="X1777" s="46"/>
      <c r="Y1777" s="46"/>
      <c r="Z1777" s="46"/>
    </row>
    <row r="1778" ht="14.25" customHeight="1">
      <c r="A1778" s="46"/>
      <c r="B1778" s="46"/>
      <c r="C1778" s="46"/>
      <c r="D1778" s="46"/>
      <c r="E1778" s="46"/>
      <c r="F1778" s="46"/>
      <c r="G1778" s="46"/>
      <c r="H1778" s="46"/>
      <c r="I1778" s="46"/>
      <c r="J1778" s="46"/>
      <c r="K1778" s="46"/>
      <c r="L1778" s="46"/>
      <c r="M1778" s="46"/>
      <c r="N1778" s="46"/>
      <c r="O1778" s="46"/>
      <c r="P1778" s="46"/>
      <c r="Q1778" s="46"/>
      <c r="R1778" s="46"/>
      <c r="S1778" s="46"/>
      <c r="T1778" s="46"/>
      <c r="U1778" s="46"/>
      <c r="V1778" s="46"/>
      <c r="W1778" s="46"/>
      <c r="X1778" s="46"/>
      <c r="Y1778" s="46"/>
      <c r="Z1778" s="46"/>
    </row>
    <row r="1779" ht="14.25" customHeight="1">
      <c r="A1779" s="47" t="s">
        <v>50</v>
      </c>
      <c r="B1779" s="47" t="s">
        <v>51</v>
      </c>
      <c r="C1779" s="47" t="s">
        <v>52</v>
      </c>
      <c r="D1779" s="47" t="s">
        <v>53</v>
      </c>
      <c r="E1779" s="47" t="s">
        <v>54</v>
      </c>
      <c r="F1779" s="47" t="s">
        <v>55</v>
      </c>
      <c r="G1779" s="46"/>
      <c r="H1779" s="46"/>
      <c r="I1779" s="46"/>
      <c r="J1779" s="46"/>
      <c r="K1779" s="46"/>
      <c r="L1779" s="46"/>
      <c r="M1779" s="46"/>
      <c r="N1779" s="46"/>
      <c r="O1779" s="46"/>
      <c r="P1779" s="46"/>
      <c r="Q1779" s="46"/>
      <c r="R1779" s="46"/>
      <c r="S1779" s="46"/>
      <c r="T1779" s="46"/>
      <c r="U1779" s="46"/>
      <c r="V1779" s="46"/>
      <c r="W1779" s="46"/>
      <c r="X1779" s="46"/>
      <c r="Y1779" s="46"/>
      <c r="Z1779" s="46"/>
    </row>
    <row r="1780" ht="14.25" customHeight="1">
      <c r="A1780" s="48" t="s">
        <v>298</v>
      </c>
      <c r="B1780" s="48" t="s">
        <v>299</v>
      </c>
      <c r="C1780" s="48" t="s">
        <v>257</v>
      </c>
      <c r="D1780" s="48" t="s">
        <v>59</v>
      </c>
      <c r="E1780" s="48" t="s">
        <v>60</v>
      </c>
      <c r="F1780" s="49"/>
      <c r="G1780" s="46"/>
      <c r="H1780" s="46"/>
      <c r="I1780" s="46"/>
      <c r="J1780" s="46"/>
      <c r="K1780" s="46"/>
      <c r="L1780" s="46"/>
      <c r="M1780" s="46"/>
      <c r="N1780" s="46"/>
      <c r="O1780" s="46"/>
      <c r="P1780" s="46"/>
      <c r="Q1780" s="46"/>
      <c r="R1780" s="46"/>
      <c r="S1780" s="46"/>
      <c r="T1780" s="46"/>
      <c r="U1780" s="46"/>
      <c r="V1780" s="46"/>
      <c r="W1780" s="46"/>
      <c r="X1780" s="46"/>
      <c r="Y1780" s="46"/>
      <c r="Z1780" s="46"/>
    </row>
    <row r="1781" ht="14.25" customHeight="1">
      <c r="A1781" s="50" t="s">
        <v>61</v>
      </c>
      <c r="B1781" s="51" t="s">
        <v>62</v>
      </c>
      <c r="C1781" s="52">
        <v>46213.0</v>
      </c>
      <c r="D1781" s="50" t="s">
        <v>63</v>
      </c>
      <c r="E1781" s="51" t="s">
        <v>64</v>
      </c>
      <c r="F1781" s="53" t="s">
        <v>65</v>
      </c>
      <c r="G1781" s="46"/>
      <c r="H1781" s="46"/>
      <c r="I1781" s="46"/>
      <c r="J1781" s="46"/>
      <c r="K1781" s="46"/>
      <c r="L1781" s="46"/>
      <c r="M1781" s="46"/>
      <c r="N1781" s="46"/>
      <c r="O1781" s="46"/>
      <c r="P1781" s="46"/>
      <c r="Q1781" s="46"/>
      <c r="R1781" s="46"/>
      <c r="S1781" s="46"/>
      <c r="T1781" s="46"/>
      <c r="U1781" s="46"/>
      <c r="V1781" s="46"/>
      <c r="W1781" s="46"/>
      <c r="X1781" s="46"/>
      <c r="Y1781" s="46"/>
      <c r="Z1781" s="46"/>
    </row>
    <row r="1782" ht="14.25" customHeight="1">
      <c r="A1782" s="54"/>
      <c r="B1782" s="51" t="s">
        <v>66</v>
      </c>
      <c r="C1782" s="49">
        <f>IF(C1781="","",IF(AND(MONTH(C1781)&gt;=1,MONTH(C1781)&lt;=3),1,IF(AND(MONTH(C1781)&gt;=4,MONTH(C1781)&lt;=6),2,IF(AND(MONTH(C1781)&gt;=7,MONTH(C1781)&lt;=9),3,4))))</f>
        <v>3</v>
      </c>
      <c r="D1782" s="54"/>
      <c r="E1782" s="51" t="s">
        <v>67</v>
      </c>
      <c r="F1782" s="53" t="s">
        <v>68</v>
      </c>
      <c r="G1782" s="46"/>
      <c r="H1782" s="46"/>
      <c r="I1782" s="46"/>
      <c r="J1782" s="46"/>
      <c r="K1782" s="46"/>
      <c r="L1782" s="46"/>
      <c r="M1782" s="46"/>
      <c r="N1782" s="46"/>
      <c r="O1782" s="46"/>
      <c r="P1782" s="46"/>
      <c r="Q1782" s="46"/>
      <c r="R1782" s="46"/>
      <c r="S1782" s="46"/>
      <c r="T1782" s="46"/>
      <c r="U1782" s="46"/>
      <c r="V1782" s="46"/>
      <c r="W1782" s="46"/>
      <c r="X1782" s="46"/>
      <c r="Y1782" s="46"/>
      <c r="Z1782" s="46"/>
    </row>
    <row r="1783" ht="14.25" customHeight="1">
      <c r="A1783" s="54"/>
      <c r="B1783" s="51" t="s">
        <v>69</v>
      </c>
      <c r="C1783" s="52">
        <v>46223.0</v>
      </c>
      <c r="D1783" s="54"/>
      <c r="E1783" s="51" t="s">
        <v>70</v>
      </c>
      <c r="F1783" s="53" t="s">
        <v>71</v>
      </c>
      <c r="G1783" s="46"/>
      <c r="H1783" s="46"/>
      <c r="I1783" s="46"/>
      <c r="J1783" s="46"/>
      <c r="K1783" s="46"/>
      <c r="L1783" s="46"/>
      <c r="M1783" s="46"/>
      <c r="N1783" s="46"/>
      <c r="O1783" s="46"/>
      <c r="P1783" s="46"/>
      <c r="Q1783" s="46"/>
      <c r="R1783" s="46"/>
      <c r="S1783" s="46"/>
      <c r="T1783" s="46"/>
      <c r="U1783" s="46"/>
      <c r="V1783" s="46"/>
      <c r="W1783" s="46"/>
      <c r="X1783" s="46"/>
      <c r="Y1783" s="46"/>
      <c r="Z1783" s="46"/>
    </row>
    <row r="1784" ht="14.25" customHeight="1">
      <c r="A1784" s="55"/>
      <c r="B1784" s="51" t="s">
        <v>66</v>
      </c>
      <c r="C1784" s="49">
        <f>IF(C1783="","",IF(AND(MONTH(C1783)&gt;=1,MONTH(C1783)&lt;=3),1,IF(AND(MONTH(C1783)&gt;=4,MONTH(C1783)&lt;=6),2,IF(AND(MONTH(C1783)&gt;=7,MONTH(C1783)&lt;=9),3,4))))</f>
        <v>3</v>
      </c>
      <c r="D1784" s="55"/>
      <c r="E1784" s="51" t="s">
        <v>72</v>
      </c>
      <c r="F1784" s="53" t="s">
        <v>73</v>
      </c>
      <c r="G1784" s="46"/>
      <c r="H1784" s="46"/>
      <c r="I1784" s="46"/>
      <c r="J1784" s="46"/>
      <c r="K1784" s="46"/>
      <c r="L1784" s="46"/>
      <c r="M1784" s="46"/>
      <c r="N1784" s="46"/>
      <c r="O1784" s="46"/>
      <c r="P1784" s="46"/>
      <c r="Q1784" s="46"/>
      <c r="R1784" s="46"/>
      <c r="S1784" s="46"/>
      <c r="T1784" s="46"/>
      <c r="U1784" s="46"/>
      <c r="V1784" s="46"/>
      <c r="W1784" s="46"/>
      <c r="X1784" s="46"/>
      <c r="Y1784" s="46"/>
      <c r="Z1784" s="46"/>
    </row>
    <row r="1785" ht="14.25" customHeight="1">
      <c r="A1785" s="46"/>
      <c r="B1785" s="46"/>
      <c r="C1785" s="46"/>
      <c r="D1785" s="46"/>
      <c r="E1785" s="46"/>
      <c r="F1785" s="46"/>
      <c r="G1785" s="46"/>
      <c r="H1785" s="46"/>
      <c r="I1785" s="46"/>
      <c r="J1785" s="46"/>
      <c r="K1785" s="46"/>
      <c r="L1785" s="46"/>
      <c r="M1785" s="46"/>
      <c r="N1785" s="46"/>
      <c r="O1785" s="46"/>
      <c r="P1785" s="46"/>
      <c r="Q1785" s="46"/>
      <c r="R1785" s="46"/>
      <c r="S1785" s="46"/>
      <c r="T1785" s="46"/>
      <c r="U1785" s="46"/>
      <c r="V1785" s="46"/>
      <c r="W1785" s="46"/>
      <c r="X1785" s="46"/>
      <c r="Y1785" s="46"/>
      <c r="Z1785" s="46"/>
    </row>
    <row r="1786" ht="14.25" customHeight="1">
      <c r="A1786" s="56" t="s">
        <v>74</v>
      </c>
      <c r="B1786" s="56" t="s">
        <v>75</v>
      </c>
      <c r="C1786" s="56" t="s">
        <v>76</v>
      </c>
      <c r="D1786" s="56" t="s">
        <v>77</v>
      </c>
      <c r="E1786" s="56" t="s">
        <v>78</v>
      </c>
      <c r="F1786" s="56" t="s">
        <v>79</v>
      </c>
      <c r="G1786" s="46"/>
      <c r="H1786" s="46"/>
      <c r="I1786" s="46"/>
      <c r="J1786" s="46"/>
      <c r="K1786" s="46"/>
      <c r="L1786" s="46"/>
      <c r="M1786" s="46"/>
      <c r="N1786" s="46"/>
      <c r="O1786" s="46"/>
      <c r="P1786" s="46"/>
      <c r="Q1786" s="46"/>
      <c r="R1786" s="46"/>
      <c r="S1786" s="46"/>
      <c r="T1786" s="46"/>
      <c r="U1786" s="46"/>
      <c r="V1786" s="46"/>
      <c r="W1786" s="46"/>
      <c r="X1786" s="46"/>
      <c r="Y1786" s="46"/>
      <c r="Z1786" s="46"/>
    </row>
    <row r="1787" ht="14.25" customHeight="1">
      <c r="A1787" s="57">
        <v>8.01315E7</v>
      </c>
      <c r="B1787" s="63" t="s">
        <v>295</v>
      </c>
      <c r="C1787" s="59" t="s">
        <v>268</v>
      </c>
      <c r="D1787" s="60">
        <v>1.0</v>
      </c>
      <c r="E1787" s="61">
        <v>108333.34</v>
      </c>
      <c r="F1787" s="62">
        <f t="shared" ref="F1787:F1794" si="99">INDIRECT(ADDRESS(ROW(),COLUMN()-2,4))*INDIRECT(ADDRESS(ROW(),COLUMN()-1,4))</f>
        <v>108333.34</v>
      </c>
      <c r="G1787" s="46"/>
      <c r="H1787" s="46"/>
      <c r="I1787" s="46"/>
      <c r="J1787" s="46"/>
      <c r="K1787" s="46"/>
      <c r="L1787" s="46"/>
      <c r="M1787" s="46"/>
      <c r="N1787" s="46"/>
      <c r="O1787" s="46"/>
      <c r="P1787" s="46"/>
      <c r="Q1787" s="46"/>
      <c r="R1787" s="46"/>
      <c r="S1787" s="46"/>
      <c r="T1787" s="46"/>
      <c r="U1787" s="46"/>
      <c r="V1787" s="46"/>
      <c r="W1787" s="46"/>
      <c r="X1787" s="46"/>
      <c r="Y1787" s="46"/>
      <c r="Z1787" s="46"/>
    </row>
    <row r="1788" ht="14.25" customHeight="1">
      <c r="A1788" s="57">
        <v>8.01315E7</v>
      </c>
      <c r="B1788" s="63" t="s">
        <v>295</v>
      </c>
      <c r="C1788" s="59" t="s">
        <v>268</v>
      </c>
      <c r="D1788" s="60">
        <v>1.0</v>
      </c>
      <c r="E1788" s="61">
        <v>108333.33</v>
      </c>
      <c r="F1788" s="62">
        <f t="shared" si="99"/>
        <v>108333.33</v>
      </c>
      <c r="G1788" s="46"/>
      <c r="H1788" s="46"/>
      <c r="I1788" s="46"/>
      <c r="J1788" s="46"/>
      <c r="K1788" s="46"/>
      <c r="L1788" s="46"/>
      <c r="M1788" s="46"/>
      <c r="N1788" s="46"/>
      <c r="O1788" s="46"/>
      <c r="P1788" s="46"/>
      <c r="Q1788" s="46"/>
      <c r="R1788" s="46"/>
      <c r="S1788" s="46"/>
      <c r="T1788" s="46"/>
      <c r="U1788" s="46"/>
      <c r="V1788" s="46"/>
      <c r="W1788" s="46"/>
      <c r="X1788" s="46"/>
      <c r="Y1788" s="46"/>
      <c r="Z1788" s="46"/>
    </row>
    <row r="1789" ht="14.25" customHeight="1">
      <c r="A1789" s="57">
        <v>8.01315E7</v>
      </c>
      <c r="B1789" s="63" t="s">
        <v>295</v>
      </c>
      <c r="C1789" s="59" t="s">
        <v>268</v>
      </c>
      <c r="D1789" s="60">
        <v>1.0</v>
      </c>
      <c r="E1789" s="61">
        <v>108333.33</v>
      </c>
      <c r="F1789" s="62">
        <f t="shared" si="99"/>
        <v>108333.33</v>
      </c>
      <c r="G1789" s="46"/>
      <c r="H1789" s="46"/>
      <c r="I1789" s="46"/>
      <c r="J1789" s="46"/>
      <c r="K1789" s="46"/>
      <c r="L1789" s="46"/>
      <c r="M1789" s="46"/>
      <c r="N1789" s="46"/>
      <c r="O1789" s="46"/>
      <c r="P1789" s="46"/>
      <c r="Q1789" s="46"/>
      <c r="R1789" s="46"/>
      <c r="S1789" s="46"/>
      <c r="T1789" s="46"/>
      <c r="U1789" s="46"/>
      <c r="V1789" s="46"/>
      <c r="W1789" s="46"/>
      <c r="X1789" s="46"/>
      <c r="Y1789" s="46"/>
      <c r="Z1789" s="46"/>
    </row>
    <row r="1790" ht="14.25" hidden="1" customHeight="1">
      <c r="A1790" s="57"/>
      <c r="B1790" s="58" t="str">
        <f t="array" ref="B1790">IFERROR(INDEX(UNSPSCDes,MATCH(INDIRECT(ADDRESS(ROW(),COLUMN()-1,4)),UNSPSCCode,0)),"")</f>
        <v/>
      </c>
      <c r="C1790" s="59"/>
      <c r="D1790" s="60"/>
      <c r="E1790" s="61"/>
      <c r="F1790" s="62">
        <f t="shared" si="99"/>
        <v>0</v>
      </c>
      <c r="G1790" s="46"/>
      <c r="H1790" s="46"/>
      <c r="I1790" s="46"/>
      <c r="J1790" s="46"/>
      <c r="K1790" s="46"/>
      <c r="L1790" s="46"/>
      <c r="M1790" s="46"/>
      <c r="N1790" s="46"/>
      <c r="O1790" s="46"/>
      <c r="P1790" s="46"/>
      <c r="Q1790" s="46"/>
      <c r="R1790" s="46"/>
      <c r="S1790" s="46"/>
      <c r="T1790" s="46"/>
      <c r="U1790" s="46"/>
      <c r="V1790" s="46"/>
      <c r="W1790" s="46"/>
      <c r="X1790" s="46"/>
      <c r="Y1790" s="46"/>
      <c r="Z1790" s="46"/>
    </row>
    <row r="1791" ht="14.25" hidden="1" customHeight="1">
      <c r="A1791" s="57"/>
      <c r="B1791" s="58" t="str">
        <f t="array" ref="B1791">IFERROR(INDEX(UNSPSCDes,MATCH(INDIRECT(ADDRESS(ROW(),COLUMN()-1,4)),UNSPSCCode,0)),"")</f>
        <v/>
      </c>
      <c r="C1791" s="59"/>
      <c r="D1791" s="60"/>
      <c r="E1791" s="61"/>
      <c r="F1791" s="62">
        <f t="shared" si="99"/>
        <v>0</v>
      </c>
      <c r="G1791" s="46"/>
      <c r="H1791" s="46"/>
      <c r="I1791" s="46"/>
      <c r="J1791" s="46"/>
      <c r="K1791" s="46"/>
      <c r="L1791" s="46"/>
      <c r="M1791" s="46"/>
      <c r="N1791" s="46"/>
      <c r="O1791" s="46"/>
      <c r="P1791" s="46"/>
      <c r="Q1791" s="46"/>
      <c r="R1791" s="46"/>
      <c r="S1791" s="46"/>
      <c r="T1791" s="46"/>
      <c r="U1791" s="46"/>
      <c r="V1791" s="46"/>
      <c r="W1791" s="46"/>
      <c r="X1791" s="46"/>
      <c r="Y1791" s="46"/>
      <c r="Z1791" s="46"/>
    </row>
    <row r="1792" ht="14.25" hidden="1" customHeight="1">
      <c r="A1792" s="57"/>
      <c r="B1792" s="58" t="str">
        <f t="array" ref="B1792">IFERROR(INDEX(UNSPSCDes,MATCH(INDIRECT(ADDRESS(ROW(),COLUMN()-1,4)),UNSPSCCode,0)),"")</f>
        <v/>
      </c>
      <c r="C1792" s="59"/>
      <c r="D1792" s="60"/>
      <c r="E1792" s="61"/>
      <c r="F1792" s="62">
        <f t="shared" si="99"/>
        <v>0</v>
      </c>
      <c r="G1792" s="46"/>
      <c r="H1792" s="46"/>
      <c r="I1792" s="46"/>
      <c r="J1792" s="46"/>
      <c r="K1792" s="46"/>
      <c r="L1792" s="46"/>
      <c r="M1792" s="46"/>
      <c r="N1792" s="46"/>
      <c r="O1792" s="46"/>
      <c r="P1792" s="46"/>
      <c r="Q1792" s="46"/>
      <c r="R1792" s="46"/>
      <c r="S1792" s="46"/>
      <c r="T1792" s="46"/>
      <c r="U1792" s="46"/>
      <c r="V1792" s="46"/>
      <c r="W1792" s="46"/>
      <c r="X1792" s="46"/>
      <c r="Y1792" s="46"/>
      <c r="Z1792" s="46"/>
    </row>
    <row r="1793" ht="14.25" hidden="1" customHeight="1">
      <c r="A1793" s="57"/>
      <c r="B1793" s="58" t="str">
        <f t="array" ref="B1793">IFERROR(INDEX(UNSPSCDes,MATCH(INDIRECT(ADDRESS(ROW(),COLUMN()-1,4)),UNSPSCCode,0)),"")</f>
        <v/>
      </c>
      <c r="C1793" s="59"/>
      <c r="D1793" s="60"/>
      <c r="E1793" s="61"/>
      <c r="F1793" s="62">
        <f t="shared" si="99"/>
        <v>0</v>
      </c>
      <c r="G1793" s="46"/>
      <c r="H1793" s="46"/>
      <c r="I1793" s="46"/>
      <c r="J1793" s="46"/>
      <c r="K1793" s="46"/>
      <c r="L1793" s="46"/>
      <c r="M1793" s="46"/>
      <c r="N1793" s="46"/>
      <c r="O1793" s="46"/>
      <c r="P1793" s="46"/>
      <c r="Q1793" s="46"/>
      <c r="R1793" s="46"/>
      <c r="S1793" s="46"/>
      <c r="T1793" s="46"/>
      <c r="U1793" s="46"/>
      <c r="V1793" s="46"/>
      <c r="W1793" s="46"/>
      <c r="X1793" s="46"/>
      <c r="Y1793" s="46"/>
      <c r="Z1793" s="46"/>
    </row>
    <row r="1794" ht="14.25" hidden="1" customHeight="1">
      <c r="A1794" s="57"/>
      <c r="B1794" s="58" t="str">
        <f t="array" ref="B1794">IFERROR(INDEX(UNSPSCDes,MATCH(INDIRECT(ADDRESS(ROW(),COLUMN()-1,4)),UNSPSCCode,0)),"")</f>
        <v/>
      </c>
      <c r="C1794" s="59"/>
      <c r="D1794" s="60"/>
      <c r="E1794" s="61"/>
      <c r="F1794" s="62">
        <f t="shared" si="99"/>
        <v>0</v>
      </c>
      <c r="G1794" s="46"/>
      <c r="H1794" s="46"/>
      <c r="I1794" s="46"/>
      <c r="J1794" s="46"/>
      <c r="K1794" s="46"/>
      <c r="L1794" s="46"/>
      <c r="M1794" s="46"/>
      <c r="N1794" s="46"/>
      <c r="O1794" s="46"/>
      <c r="P1794" s="46"/>
      <c r="Q1794" s="46"/>
      <c r="R1794" s="46"/>
      <c r="S1794" s="46"/>
      <c r="T1794" s="46"/>
      <c r="U1794" s="46"/>
      <c r="V1794" s="46"/>
      <c r="W1794" s="46"/>
      <c r="X1794" s="46"/>
      <c r="Y1794" s="46"/>
      <c r="Z1794" s="46"/>
    </row>
    <row r="1795" ht="14.25" customHeight="1">
      <c r="A1795" s="57"/>
      <c r="B1795" s="58"/>
      <c r="C1795" s="59"/>
      <c r="D1795" s="60"/>
      <c r="E1795" s="61" t="s">
        <v>84</v>
      </c>
      <c r="F1795" s="62">
        <f>SUM(F1787:F1794)</f>
        <v>325000</v>
      </c>
      <c r="G1795" s="46"/>
      <c r="H1795" s="46" t="str">
        <f>C1780</f>
        <v>Servicios</v>
      </c>
      <c r="I1795" s="46" t="str">
        <f>E1780</f>
        <v>No</v>
      </c>
      <c r="J1795" s="46" t="str">
        <f>D1780</f>
        <v>Compras Menores</v>
      </c>
      <c r="K1795" s="46"/>
      <c r="L1795" s="46"/>
      <c r="M1795" s="46"/>
      <c r="N1795" s="46"/>
      <c r="O1795" s="46"/>
      <c r="P1795" s="46"/>
      <c r="Q1795" s="46"/>
      <c r="R1795" s="46"/>
      <c r="S1795" s="46"/>
      <c r="T1795" s="46"/>
      <c r="U1795" s="46"/>
      <c r="V1795" s="46"/>
      <c r="W1795" s="46"/>
      <c r="X1795" s="46"/>
      <c r="Y1795" s="46"/>
      <c r="Z1795" s="46"/>
    </row>
    <row r="1796" ht="14.25" customHeight="1">
      <c r="A1796" s="46"/>
      <c r="B1796" s="46"/>
      <c r="C1796" s="46"/>
      <c r="D1796" s="46"/>
      <c r="E1796" s="46"/>
      <c r="F1796" s="46"/>
      <c r="G1796" s="46"/>
      <c r="H1796" s="46"/>
      <c r="I1796" s="46"/>
      <c r="J1796" s="46"/>
      <c r="K1796" s="46"/>
      <c r="L1796" s="46"/>
      <c r="M1796" s="46"/>
      <c r="N1796" s="46"/>
      <c r="O1796" s="46"/>
      <c r="P1796" s="46"/>
      <c r="Q1796" s="46"/>
      <c r="R1796" s="46"/>
      <c r="S1796" s="46"/>
      <c r="T1796" s="46"/>
      <c r="U1796" s="46"/>
      <c r="V1796" s="46"/>
      <c r="W1796" s="46"/>
      <c r="X1796" s="46"/>
      <c r="Y1796" s="46"/>
      <c r="Z1796" s="46"/>
    </row>
    <row r="1797" ht="14.25" customHeight="1">
      <c r="A1797" s="47" t="s">
        <v>50</v>
      </c>
      <c r="B1797" s="47" t="s">
        <v>51</v>
      </c>
      <c r="C1797" s="47" t="s">
        <v>52</v>
      </c>
      <c r="D1797" s="47" t="s">
        <v>53</v>
      </c>
      <c r="E1797" s="47" t="s">
        <v>54</v>
      </c>
      <c r="F1797" s="47" t="s">
        <v>55</v>
      </c>
      <c r="G1797" s="46"/>
      <c r="H1797" s="46"/>
      <c r="I1797" s="46"/>
      <c r="J1797" s="46"/>
      <c r="K1797" s="46"/>
      <c r="L1797" s="46"/>
      <c r="M1797" s="46"/>
      <c r="N1797" s="46"/>
      <c r="O1797" s="46"/>
      <c r="P1797" s="46"/>
      <c r="Q1797" s="46"/>
      <c r="R1797" s="46"/>
      <c r="S1797" s="46"/>
      <c r="T1797" s="46"/>
      <c r="U1797" s="46"/>
      <c r="V1797" s="46"/>
      <c r="W1797" s="46"/>
      <c r="X1797" s="46"/>
      <c r="Y1797" s="46"/>
      <c r="Z1797" s="46"/>
    </row>
    <row r="1798" ht="14.25" customHeight="1">
      <c r="A1798" s="48" t="s">
        <v>300</v>
      </c>
      <c r="B1798" s="48" t="s">
        <v>301</v>
      </c>
      <c r="C1798" s="48" t="s">
        <v>257</v>
      </c>
      <c r="D1798" s="48" t="s">
        <v>59</v>
      </c>
      <c r="E1798" s="48" t="s">
        <v>60</v>
      </c>
      <c r="F1798" s="49"/>
      <c r="G1798" s="46"/>
      <c r="H1798" s="46"/>
      <c r="I1798" s="46"/>
      <c r="J1798" s="46"/>
      <c r="K1798" s="46"/>
      <c r="L1798" s="46"/>
      <c r="M1798" s="46"/>
      <c r="N1798" s="46"/>
      <c r="O1798" s="46"/>
      <c r="P1798" s="46"/>
      <c r="Q1798" s="46"/>
      <c r="R1798" s="46"/>
      <c r="S1798" s="46"/>
      <c r="T1798" s="46"/>
      <c r="U1798" s="46"/>
      <c r="V1798" s="46"/>
      <c r="W1798" s="46"/>
      <c r="X1798" s="46"/>
      <c r="Y1798" s="46"/>
      <c r="Z1798" s="46"/>
    </row>
    <row r="1799" ht="14.25" customHeight="1">
      <c r="A1799" s="50" t="s">
        <v>61</v>
      </c>
      <c r="B1799" s="51" t="s">
        <v>62</v>
      </c>
      <c r="C1799" s="52">
        <v>46305.0</v>
      </c>
      <c r="D1799" s="50" t="s">
        <v>63</v>
      </c>
      <c r="E1799" s="51" t="s">
        <v>64</v>
      </c>
      <c r="F1799" s="53" t="s">
        <v>65</v>
      </c>
      <c r="G1799" s="46"/>
      <c r="H1799" s="46"/>
      <c r="I1799" s="46"/>
      <c r="J1799" s="46"/>
      <c r="K1799" s="46"/>
      <c r="L1799" s="46"/>
      <c r="M1799" s="46"/>
      <c r="N1799" s="46"/>
      <c r="O1799" s="46"/>
      <c r="P1799" s="46"/>
      <c r="Q1799" s="46"/>
      <c r="R1799" s="46"/>
      <c r="S1799" s="46"/>
      <c r="T1799" s="46"/>
      <c r="U1799" s="46"/>
      <c r="V1799" s="46"/>
      <c r="W1799" s="46"/>
      <c r="X1799" s="46"/>
      <c r="Y1799" s="46"/>
      <c r="Z1799" s="46"/>
    </row>
    <row r="1800" ht="14.25" customHeight="1">
      <c r="A1800" s="54"/>
      <c r="B1800" s="51" t="s">
        <v>66</v>
      </c>
      <c r="C1800" s="49">
        <f>IF(C1799="","",IF(AND(MONTH(C1799)&gt;=1,MONTH(C1799)&lt;=3),1,IF(AND(MONTH(C1799)&gt;=4,MONTH(C1799)&lt;=6),2,IF(AND(MONTH(C1799)&gt;=7,MONTH(C1799)&lt;=9),3,4))))</f>
        <v>4</v>
      </c>
      <c r="D1800" s="54"/>
      <c r="E1800" s="51" t="s">
        <v>67</v>
      </c>
      <c r="F1800" s="53" t="s">
        <v>68</v>
      </c>
      <c r="G1800" s="46"/>
      <c r="H1800" s="46"/>
      <c r="I1800" s="46"/>
      <c r="J1800" s="46"/>
      <c r="K1800" s="46"/>
      <c r="L1800" s="46"/>
      <c r="M1800" s="46"/>
      <c r="N1800" s="46"/>
      <c r="O1800" s="46"/>
      <c r="P1800" s="46"/>
      <c r="Q1800" s="46"/>
      <c r="R1800" s="46"/>
      <c r="S1800" s="46"/>
      <c r="T1800" s="46"/>
      <c r="U1800" s="46"/>
      <c r="V1800" s="46"/>
      <c r="W1800" s="46"/>
      <c r="X1800" s="46"/>
      <c r="Y1800" s="46"/>
      <c r="Z1800" s="46"/>
    </row>
    <row r="1801" ht="14.25" customHeight="1">
      <c r="A1801" s="54"/>
      <c r="B1801" s="51" t="s">
        <v>69</v>
      </c>
      <c r="C1801" s="52">
        <v>46315.0</v>
      </c>
      <c r="D1801" s="54"/>
      <c r="E1801" s="51" t="s">
        <v>70</v>
      </c>
      <c r="F1801" s="53" t="s">
        <v>71</v>
      </c>
      <c r="G1801" s="46"/>
      <c r="H1801" s="46"/>
      <c r="I1801" s="46"/>
      <c r="J1801" s="46"/>
      <c r="K1801" s="46"/>
      <c r="L1801" s="46"/>
      <c r="M1801" s="46"/>
      <c r="N1801" s="46"/>
      <c r="O1801" s="46"/>
      <c r="P1801" s="46"/>
      <c r="Q1801" s="46"/>
      <c r="R1801" s="46"/>
      <c r="S1801" s="46"/>
      <c r="T1801" s="46"/>
      <c r="U1801" s="46"/>
      <c r="V1801" s="46"/>
      <c r="W1801" s="46"/>
      <c r="X1801" s="46"/>
      <c r="Y1801" s="46"/>
      <c r="Z1801" s="46"/>
    </row>
    <row r="1802" ht="14.25" customHeight="1">
      <c r="A1802" s="55"/>
      <c r="B1802" s="51" t="s">
        <v>66</v>
      </c>
      <c r="C1802" s="49">
        <f>IF(C1801="","",IF(AND(MONTH(C1801)&gt;=1,MONTH(C1801)&lt;=3),1,IF(AND(MONTH(C1801)&gt;=4,MONTH(C1801)&lt;=6),2,IF(AND(MONTH(C1801)&gt;=7,MONTH(C1801)&lt;=9),3,4))))</f>
        <v>4</v>
      </c>
      <c r="D1802" s="55"/>
      <c r="E1802" s="51" t="s">
        <v>72</v>
      </c>
      <c r="F1802" s="53" t="s">
        <v>73</v>
      </c>
      <c r="G1802" s="46"/>
      <c r="H1802" s="46"/>
      <c r="I1802" s="46"/>
      <c r="J1802" s="46"/>
      <c r="K1802" s="46"/>
      <c r="L1802" s="46"/>
      <c r="M1802" s="46"/>
      <c r="N1802" s="46"/>
      <c r="O1802" s="46"/>
      <c r="P1802" s="46"/>
      <c r="Q1802" s="46"/>
      <c r="R1802" s="46"/>
      <c r="S1802" s="46"/>
      <c r="T1802" s="46"/>
      <c r="U1802" s="46"/>
      <c r="V1802" s="46"/>
      <c r="W1802" s="46"/>
      <c r="X1802" s="46"/>
      <c r="Y1802" s="46"/>
      <c r="Z1802" s="46"/>
    </row>
    <row r="1803" ht="14.25" customHeight="1">
      <c r="A1803" s="46"/>
      <c r="B1803" s="46"/>
      <c r="C1803" s="46"/>
      <c r="D1803" s="46"/>
      <c r="E1803" s="46"/>
      <c r="F1803" s="46"/>
      <c r="G1803" s="46"/>
      <c r="H1803" s="46"/>
      <c r="I1803" s="46"/>
      <c r="J1803" s="46"/>
      <c r="K1803" s="46"/>
      <c r="L1803" s="46"/>
      <c r="M1803" s="46"/>
      <c r="N1803" s="46"/>
      <c r="O1803" s="46"/>
      <c r="P1803" s="46"/>
      <c r="Q1803" s="46"/>
      <c r="R1803" s="46"/>
      <c r="S1803" s="46"/>
      <c r="T1803" s="46"/>
      <c r="U1803" s="46"/>
      <c r="V1803" s="46"/>
      <c r="W1803" s="46"/>
      <c r="X1803" s="46"/>
      <c r="Y1803" s="46"/>
      <c r="Z1803" s="46"/>
    </row>
    <row r="1804" ht="14.25" customHeight="1">
      <c r="A1804" s="56" t="s">
        <v>74</v>
      </c>
      <c r="B1804" s="56" t="s">
        <v>75</v>
      </c>
      <c r="C1804" s="56" t="s">
        <v>76</v>
      </c>
      <c r="D1804" s="56" t="s">
        <v>77</v>
      </c>
      <c r="E1804" s="56" t="s">
        <v>78</v>
      </c>
      <c r="F1804" s="56" t="s">
        <v>79</v>
      </c>
      <c r="G1804" s="46"/>
      <c r="H1804" s="46"/>
      <c r="I1804" s="46"/>
      <c r="J1804" s="46"/>
      <c r="K1804" s="46"/>
      <c r="L1804" s="46"/>
      <c r="M1804" s="46"/>
      <c r="N1804" s="46"/>
      <c r="O1804" s="46"/>
      <c r="P1804" s="46"/>
      <c r="Q1804" s="46"/>
      <c r="R1804" s="46"/>
      <c r="S1804" s="46"/>
      <c r="T1804" s="46"/>
      <c r="U1804" s="46"/>
      <c r="V1804" s="46"/>
      <c r="W1804" s="46"/>
      <c r="X1804" s="46"/>
      <c r="Y1804" s="46"/>
      <c r="Z1804" s="46"/>
    </row>
    <row r="1805" ht="14.25" customHeight="1">
      <c r="A1805" s="57">
        <v>8.01315E7</v>
      </c>
      <c r="B1805" s="63" t="s">
        <v>295</v>
      </c>
      <c r="C1805" s="59" t="s">
        <v>268</v>
      </c>
      <c r="D1805" s="60">
        <v>1.0</v>
      </c>
      <c r="E1805" s="61">
        <v>108333.34</v>
      </c>
      <c r="F1805" s="62">
        <f t="shared" ref="F1805:F1812" si="100">INDIRECT(ADDRESS(ROW(),COLUMN()-2,4))*INDIRECT(ADDRESS(ROW(),COLUMN()-1,4))</f>
        <v>108333.34</v>
      </c>
      <c r="G1805" s="46"/>
      <c r="H1805" s="46"/>
      <c r="I1805" s="46"/>
      <c r="J1805" s="46"/>
      <c r="K1805" s="46"/>
      <c r="L1805" s="46"/>
      <c r="M1805" s="46"/>
      <c r="N1805" s="46"/>
      <c r="O1805" s="46"/>
      <c r="P1805" s="46"/>
      <c r="Q1805" s="46"/>
      <c r="R1805" s="46"/>
      <c r="S1805" s="46"/>
      <c r="T1805" s="46"/>
      <c r="U1805" s="46"/>
      <c r="V1805" s="46"/>
      <c r="W1805" s="46"/>
      <c r="X1805" s="46"/>
      <c r="Y1805" s="46"/>
      <c r="Z1805" s="46"/>
    </row>
    <row r="1806" ht="14.25" customHeight="1">
      <c r="A1806" s="57">
        <v>8.01315E7</v>
      </c>
      <c r="B1806" s="63" t="s">
        <v>295</v>
      </c>
      <c r="C1806" s="59" t="s">
        <v>268</v>
      </c>
      <c r="D1806" s="60">
        <v>1.0</v>
      </c>
      <c r="E1806" s="61">
        <v>108333.33</v>
      </c>
      <c r="F1806" s="62">
        <f t="shared" si="100"/>
        <v>108333.33</v>
      </c>
      <c r="G1806" s="46"/>
      <c r="H1806" s="46"/>
      <c r="I1806" s="46"/>
      <c r="J1806" s="46"/>
      <c r="K1806" s="46"/>
      <c r="L1806" s="46"/>
      <c r="M1806" s="46"/>
      <c r="N1806" s="46"/>
      <c r="O1806" s="46"/>
      <c r="P1806" s="46"/>
      <c r="Q1806" s="46"/>
      <c r="R1806" s="46"/>
      <c r="S1806" s="46"/>
      <c r="T1806" s="46"/>
      <c r="U1806" s="46"/>
      <c r="V1806" s="46"/>
      <c r="W1806" s="46"/>
      <c r="X1806" s="46"/>
      <c r="Y1806" s="46"/>
      <c r="Z1806" s="46"/>
    </row>
    <row r="1807" ht="14.25" customHeight="1">
      <c r="A1807" s="57">
        <v>8.01315E7</v>
      </c>
      <c r="B1807" s="63" t="s">
        <v>295</v>
      </c>
      <c r="C1807" s="59" t="s">
        <v>268</v>
      </c>
      <c r="D1807" s="60">
        <v>1.0</v>
      </c>
      <c r="E1807" s="61">
        <v>108333.33</v>
      </c>
      <c r="F1807" s="62">
        <f t="shared" si="100"/>
        <v>108333.33</v>
      </c>
      <c r="G1807" s="46"/>
      <c r="H1807" s="46"/>
      <c r="I1807" s="46"/>
      <c r="J1807" s="46"/>
      <c r="K1807" s="46"/>
      <c r="L1807" s="46"/>
      <c r="M1807" s="46"/>
      <c r="N1807" s="46"/>
      <c r="O1807" s="46"/>
      <c r="P1807" s="46"/>
      <c r="Q1807" s="46"/>
      <c r="R1807" s="46"/>
      <c r="S1807" s="46"/>
      <c r="T1807" s="46"/>
      <c r="U1807" s="46"/>
      <c r="V1807" s="46"/>
      <c r="W1807" s="46"/>
      <c r="X1807" s="46"/>
      <c r="Y1807" s="46"/>
      <c r="Z1807" s="46"/>
    </row>
    <row r="1808" ht="14.25" hidden="1" customHeight="1">
      <c r="A1808" s="57"/>
      <c r="B1808" s="58" t="str">
        <f t="array" ref="B1808">IFERROR(INDEX(UNSPSCDes,MATCH(INDIRECT(ADDRESS(ROW(),COLUMN()-1,4)),UNSPSCCode,0)),"")</f>
        <v/>
      </c>
      <c r="C1808" s="59"/>
      <c r="D1808" s="60"/>
      <c r="E1808" s="61"/>
      <c r="F1808" s="62">
        <f t="shared" si="100"/>
        <v>0</v>
      </c>
      <c r="G1808" s="46"/>
      <c r="H1808" s="46"/>
      <c r="I1808" s="46"/>
      <c r="J1808" s="46"/>
      <c r="K1808" s="46"/>
      <c r="L1808" s="46"/>
      <c r="M1808" s="46"/>
      <c r="N1808" s="46"/>
      <c r="O1808" s="46"/>
      <c r="P1808" s="46"/>
      <c r="Q1808" s="46"/>
      <c r="R1808" s="46"/>
      <c r="S1808" s="46"/>
      <c r="T1808" s="46"/>
      <c r="U1808" s="46"/>
      <c r="V1808" s="46"/>
      <c r="W1808" s="46"/>
      <c r="X1808" s="46"/>
      <c r="Y1808" s="46"/>
      <c r="Z1808" s="46"/>
    </row>
    <row r="1809" ht="14.25" hidden="1" customHeight="1">
      <c r="A1809" s="57"/>
      <c r="B1809" s="58" t="str">
        <f t="array" ref="B1809">IFERROR(INDEX(UNSPSCDes,MATCH(INDIRECT(ADDRESS(ROW(),COLUMN()-1,4)),UNSPSCCode,0)),"")</f>
        <v/>
      </c>
      <c r="C1809" s="59"/>
      <c r="D1809" s="60"/>
      <c r="E1809" s="61"/>
      <c r="F1809" s="62">
        <f t="shared" si="100"/>
        <v>0</v>
      </c>
      <c r="G1809" s="46"/>
      <c r="H1809" s="46"/>
      <c r="I1809" s="46"/>
      <c r="J1809" s="46"/>
      <c r="K1809" s="46"/>
      <c r="L1809" s="46"/>
      <c r="M1809" s="46"/>
      <c r="N1809" s="46"/>
      <c r="O1809" s="46"/>
      <c r="P1809" s="46"/>
      <c r="Q1809" s="46"/>
      <c r="R1809" s="46"/>
      <c r="S1809" s="46"/>
      <c r="T1809" s="46"/>
      <c r="U1809" s="46"/>
      <c r="V1809" s="46"/>
      <c r="W1809" s="46"/>
      <c r="X1809" s="46"/>
      <c r="Y1809" s="46"/>
      <c r="Z1809" s="46"/>
    </row>
    <row r="1810" ht="14.25" hidden="1" customHeight="1">
      <c r="A1810" s="57"/>
      <c r="B1810" s="58" t="str">
        <f t="array" ref="B1810">IFERROR(INDEX(UNSPSCDes,MATCH(INDIRECT(ADDRESS(ROW(),COLUMN()-1,4)),UNSPSCCode,0)),"")</f>
        <v/>
      </c>
      <c r="C1810" s="59"/>
      <c r="D1810" s="60"/>
      <c r="E1810" s="61"/>
      <c r="F1810" s="62">
        <f t="shared" si="100"/>
        <v>0</v>
      </c>
      <c r="G1810" s="46"/>
      <c r="H1810" s="46"/>
      <c r="I1810" s="46"/>
      <c r="J1810" s="46"/>
      <c r="K1810" s="46"/>
      <c r="L1810" s="46"/>
      <c r="M1810" s="46"/>
      <c r="N1810" s="46"/>
      <c r="O1810" s="46"/>
      <c r="P1810" s="46"/>
      <c r="Q1810" s="46"/>
      <c r="R1810" s="46"/>
      <c r="S1810" s="46"/>
      <c r="T1810" s="46"/>
      <c r="U1810" s="46"/>
      <c r="V1810" s="46"/>
      <c r="W1810" s="46"/>
      <c r="X1810" s="46"/>
      <c r="Y1810" s="46"/>
      <c r="Z1810" s="46"/>
    </row>
    <row r="1811" ht="14.25" hidden="1" customHeight="1">
      <c r="A1811" s="57"/>
      <c r="B1811" s="58" t="str">
        <f t="array" ref="B1811">IFERROR(INDEX(UNSPSCDes,MATCH(INDIRECT(ADDRESS(ROW(),COLUMN()-1,4)),UNSPSCCode,0)),"")</f>
        <v/>
      </c>
      <c r="C1811" s="59"/>
      <c r="D1811" s="60"/>
      <c r="E1811" s="61"/>
      <c r="F1811" s="62">
        <f t="shared" si="100"/>
        <v>0</v>
      </c>
      <c r="G1811" s="46"/>
      <c r="H1811" s="46"/>
      <c r="I1811" s="46"/>
      <c r="J1811" s="46"/>
      <c r="K1811" s="46"/>
      <c r="L1811" s="46"/>
      <c r="M1811" s="46"/>
      <c r="N1811" s="46"/>
      <c r="O1811" s="46"/>
      <c r="P1811" s="46"/>
      <c r="Q1811" s="46"/>
      <c r="R1811" s="46"/>
      <c r="S1811" s="46"/>
      <c r="T1811" s="46"/>
      <c r="U1811" s="46"/>
      <c r="V1811" s="46"/>
      <c r="W1811" s="46"/>
      <c r="X1811" s="46"/>
      <c r="Y1811" s="46"/>
      <c r="Z1811" s="46"/>
    </row>
    <row r="1812" ht="14.25" hidden="1" customHeight="1">
      <c r="A1812" s="57"/>
      <c r="B1812" s="58" t="str">
        <f t="array" ref="B1812">IFERROR(INDEX(UNSPSCDes,MATCH(INDIRECT(ADDRESS(ROW(),COLUMN()-1,4)),UNSPSCCode,0)),"")</f>
        <v/>
      </c>
      <c r="C1812" s="59"/>
      <c r="D1812" s="60"/>
      <c r="E1812" s="61"/>
      <c r="F1812" s="62">
        <f t="shared" si="100"/>
        <v>0</v>
      </c>
      <c r="G1812" s="46"/>
      <c r="H1812" s="46"/>
      <c r="I1812" s="46"/>
      <c r="J1812" s="46"/>
      <c r="K1812" s="46"/>
      <c r="L1812" s="46"/>
      <c r="M1812" s="46"/>
      <c r="N1812" s="46"/>
      <c r="O1812" s="46"/>
      <c r="P1812" s="46"/>
      <c r="Q1812" s="46"/>
      <c r="R1812" s="46"/>
      <c r="S1812" s="46"/>
      <c r="T1812" s="46"/>
      <c r="U1812" s="46"/>
      <c r="V1812" s="46"/>
      <c r="W1812" s="46"/>
      <c r="X1812" s="46"/>
      <c r="Y1812" s="46"/>
      <c r="Z1812" s="46"/>
    </row>
    <row r="1813" ht="14.25" customHeight="1">
      <c r="A1813" s="57"/>
      <c r="B1813" s="58"/>
      <c r="C1813" s="59"/>
      <c r="D1813" s="60"/>
      <c r="E1813" s="61" t="s">
        <v>84</v>
      </c>
      <c r="F1813" s="62">
        <f>SUM(F1805:F1812)</f>
        <v>325000</v>
      </c>
      <c r="G1813" s="46"/>
      <c r="H1813" s="46" t="str">
        <f>C1798</f>
        <v>Servicios</v>
      </c>
      <c r="I1813" s="46" t="str">
        <f>E1798</f>
        <v>No</v>
      </c>
      <c r="J1813" s="46" t="str">
        <f>D1798</f>
        <v>Compras Menores</v>
      </c>
      <c r="K1813" s="46"/>
      <c r="L1813" s="46"/>
      <c r="M1813" s="46"/>
      <c r="N1813" s="46"/>
      <c r="O1813" s="46"/>
      <c r="P1813" s="46"/>
      <c r="Q1813" s="46"/>
      <c r="R1813" s="46"/>
      <c r="S1813" s="46"/>
      <c r="T1813" s="46"/>
      <c r="U1813" s="46"/>
      <c r="V1813" s="46"/>
      <c r="W1813" s="46"/>
      <c r="X1813" s="46"/>
      <c r="Y1813" s="46"/>
      <c r="Z1813" s="46"/>
    </row>
    <row r="1814" ht="14.25" customHeight="1">
      <c r="A1814" s="46"/>
      <c r="B1814" s="46"/>
      <c r="C1814" s="46"/>
      <c r="D1814" s="46"/>
      <c r="E1814" s="46"/>
      <c r="F1814" s="46"/>
      <c r="G1814" s="46"/>
      <c r="H1814" s="46"/>
      <c r="I1814" s="46"/>
      <c r="J1814" s="46"/>
      <c r="K1814" s="46"/>
      <c r="L1814" s="46"/>
      <c r="M1814" s="46"/>
      <c r="N1814" s="46"/>
      <c r="O1814" s="46"/>
      <c r="P1814" s="46"/>
      <c r="Q1814" s="46"/>
      <c r="R1814" s="46"/>
      <c r="S1814" s="46"/>
      <c r="T1814" s="46"/>
      <c r="U1814" s="46"/>
      <c r="V1814" s="46"/>
      <c r="W1814" s="46"/>
      <c r="X1814" s="46"/>
      <c r="Y1814" s="46"/>
      <c r="Z1814" s="46"/>
    </row>
    <row r="1815" ht="14.25" customHeight="1">
      <c r="A1815" s="47" t="s">
        <v>50</v>
      </c>
      <c r="B1815" s="47" t="s">
        <v>51</v>
      </c>
      <c r="C1815" s="47" t="s">
        <v>52</v>
      </c>
      <c r="D1815" s="47" t="s">
        <v>53</v>
      </c>
      <c r="E1815" s="47" t="s">
        <v>54</v>
      </c>
      <c r="F1815" s="47" t="s">
        <v>55</v>
      </c>
      <c r="G1815" s="46"/>
      <c r="H1815" s="46"/>
      <c r="I1815" s="46"/>
      <c r="J1815" s="46"/>
      <c r="K1815" s="46"/>
      <c r="L1815" s="46"/>
      <c r="M1815" s="46"/>
      <c r="N1815" s="46"/>
      <c r="O1815" s="46"/>
      <c r="P1815" s="46"/>
      <c r="Q1815" s="46"/>
      <c r="R1815" s="46"/>
      <c r="S1815" s="46"/>
      <c r="T1815" s="46"/>
      <c r="U1815" s="46"/>
      <c r="V1815" s="46"/>
      <c r="W1815" s="46"/>
      <c r="X1815" s="46"/>
      <c r="Y1815" s="46"/>
      <c r="Z1815" s="46"/>
    </row>
    <row r="1816" ht="14.25" customHeight="1">
      <c r="A1816" s="48" t="s">
        <v>302</v>
      </c>
      <c r="B1816" s="48" t="s">
        <v>303</v>
      </c>
      <c r="C1816" s="48" t="s">
        <v>257</v>
      </c>
      <c r="D1816" s="48" t="s">
        <v>59</v>
      </c>
      <c r="E1816" s="48" t="s">
        <v>60</v>
      </c>
      <c r="F1816" s="49"/>
      <c r="G1816" s="46"/>
      <c r="H1816" s="46"/>
      <c r="I1816" s="46"/>
      <c r="J1816" s="46"/>
      <c r="K1816" s="46"/>
      <c r="L1816" s="46"/>
      <c r="M1816" s="46"/>
      <c r="N1816" s="46"/>
      <c r="O1816" s="46"/>
      <c r="P1816" s="46"/>
      <c r="Q1816" s="46"/>
      <c r="R1816" s="46"/>
      <c r="S1816" s="46"/>
      <c r="T1816" s="46"/>
      <c r="U1816" s="46"/>
      <c r="V1816" s="46"/>
      <c r="W1816" s="46"/>
      <c r="X1816" s="46"/>
      <c r="Y1816" s="46"/>
      <c r="Z1816" s="46"/>
    </row>
    <row r="1817" ht="14.25" customHeight="1">
      <c r="A1817" s="50" t="s">
        <v>61</v>
      </c>
      <c r="B1817" s="51" t="s">
        <v>62</v>
      </c>
      <c r="C1817" s="52">
        <v>46063.0</v>
      </c>
      <c r="D1817" s="50" t="s">
        <v>63</v>
      </c>
      <c r="E1817" s="51" t="s">
        <v>64</v>
      </c>
      <c r="F1817" s="53" t="s">
        <v>65</v>
      </c>
      <c r="G1817" s="46"/>
      <c r="H1817" s="46"/>
      <c r="I1817" s="46"/>
      <c r="J1817" s="46"/>
      <c r="K1817" s="46"/>
      <c r="L1817" s="46"/>
      <c r="M1817" s="46"/>
      <c r="N1817" s="46"/>
      <c r="O1817" s="46"/>
      <c r="P1817" s="46"/>
      <c r="Q1817" s="46"/>
      <c r="R1817" s="46"/>
      <c r="S1817" s="46"/>
      <c r="T1817" s="46"/>
      <c r="U1817" s="46"/>
      <c r="V1817" s="46"/>
      <c r="W1817" s="46"/>
      <c r="X1817" s="46"/>
      <c r="Y1817" s="46"/>
      <c r="Z1817" s="46"/>
    </row>
    <row r="1818" ht="14.25" customHeight="1">
      <c r="A1818" s="54"/>
      <c r="B1818" s="51" t="s">
        <v>66</v>
      </c>
      <c r="C1818" s="49">
        <f>IF(C1817="","",IF(AND(MONTH(C1817)&gt;=1,MONTH(C1817)&lt;=3),1,IF(AND(MONTH(C1817)&gt;=4,MONTH(C1817)&lt;=6),2,IF(AND(MONTH(C1817)&gt;=7,MONTH(C1817)&lt;=9),3,4))))</f>
        <v>1</v>
      </c>
      <c r="D1818" s="54"/>
      <c r="E1818" s="51" t="s">
        <v>67</v>
      </c>
      <c r="F1818" s="53" t="s">
        <v>68</v>
      </c>
      <c r="G1818" s="46"/>
      <c r="H1818" s="46"/>
      <c r="I1818" s="46"/>
      <c r="J1818" s="46"/>
      <c r="K1818" s="46"/>
      <c r="L1818" s="46"/>
      <c r="M1818" s="46"/>
      <c r="N1818" s="46"/>
      <c r="O1818" s="46"/>
      <c r="P1818" s="46"/>
      <c r="Q1818" s="46"/>
      <c r="R1818" s="46"/>
      <c r="S1818" s="46"/>
      <c r="T1818" s="46"/>
      <c r="U1818" s="46"/>
      <c r="V1818" s="46"/>
      <c r="W1818" s="46"/>
      <c r="X1818" s="46"/>
      <c r="Y1818" s="46"/>
      <c r="Z1818" s="46"/>
    </row>
    <row r="1819" ht="14.25" customHeight="1">
      <c r="A1819" s="54"/>
      <c r="B1819" s="51" t="s">
        <v>69</v>
      </c>
      <c r="C1819" s="52">
        <v>46073.0</v>
      </c>
      <c r="D1819" s="54"/>
      <c r="E1819" s="51" t="s">
        <v>70</v>
      </c>
      <c r="F1819" s="53" t="s">
        <v>71</v>
      </c>
      <c r="G1819" s="46"/>
      <c r="H1819" s="46"/>
      <c r="I1819" s="46"/>
      <c r="J1819" s="46"/>
      <c r="K1819" s="46"/>
      <c r="L1819" s="46"/>
      <c r="M1819" s="46"/>
      <c r="N1819" s="46"/>
      <c r="O1819" s="46"/>
      <c r="P1819" s="46"/>
      <c r="Q1819" s="46"/>
      <c r="R1819" s="46"/>
      <c r="S1819" s="46"/>
      <c r="T1819" s="46"/>
      <c r="U1819" s="46"/>
      <c r="V1819" s="46"/>
      <c r="W1819" s="46"/>
      <c r="X1819" s="46"/>
      <c r="Y1819" s="46"/>
      <c r="Z1819" s="46"/>
    </row>
    <row r="1820" ht="14.25" customHeight="1">
      <c r="A1820" s="55"/>
      <c r="B1820" s="51" t="s">
        <v>66</v>
      </c>
      <c r="C1820" s="49">
        <f>IF(C1819="","",IF(AND(MONTH(C1819)&gt;=1,MONTH(C1819)&lt;=3),1,IF(AND(MONTH(C1819)&gt;=4,MONTH(C1819)&lt;=6),2,IF(AND(MONTH(C1819)&gt;=7,MONTH(C1819)&lt;=9),3,4))))</f>
        <v>1</v>
      </c>
      <c r="D1820" s="55"/>
      <c r="E1820" s="51" t="s">
        <v>72</v>
      </c>
      <c r="F1820" s="53" t="s">
        <v>73</v>
      </c>
      <c r="G1820" s="46"/>
      <c r="H1820" s="46"/>
      <c r="I1820" s="46"/>
      <c r="J1820" s="46"/>
      <c r="K1820" s="46"/>
      <c r="L1820" s="46"/>
      <c r="M1820" s="46"/>
      <c r="N1820" s="46"/>
      <c r="O1820" s="46"/>
      <c r="P1820" s="46"/>
      <c r="Q1820" s="46"/>
      <c r="R1820" s="46"/>
      <c r="S1820" s="46"/>
      <c r="T1820" s="46"/>
      <c r="U1820" s="46"/>
      <c r="V1820" s="46"/>
      <c r="W1820" s="46"/>
      <c r="X1820" s="46"/>
      <c r="Y1820" s="46"/>
      <c r="Z1820" s="46"/>
    </row>
    <row r="1821" ht="14.25" customHeight="1">
      <c r="A1821" s="46"/>
      <c r="B1821" s="46"/>
      <c r="C1821" s="46"/>
      <c r="D1821" s="46"/>
      <c r="E1821" s="46"/>
      <c r="F1821" s="46"/>
      <c r="G1821" s="46"/>
      <c r="H1821" s="46"/>
      <c r="I1821" s="46"/>
      <c r="J1821" s="46"/>
      <c r="K1821" s="46"/>
      <c r="L1821" s="46"/>
      <c r="M1821" s="46"/>
      <c r="N1821" s="46"/>
      <c r="O1821" s="46"/>
      <c r="P1821" s="46"/>
      <c r="Q1821" s="46"/>
      <c r="R1821" s="46"/>
      <c r="S1821" s="46"/>
      <c r="T1821" s="46"/>
      <c r="U1821" s="46"/>
      <c r="V1821" s="46"/>
      <c r="W1821" s="46"/>
      <c r="X1821" s="46"/>
      <c r="Y1821" s="46"/>
      <c r="Z1821" s="46"/>
    </row>
    <row r="1822" ht="14.25" customHeight="1">
      <c r="A1822" s="56" t="s">
        <v>74</v>
      </c>
      <c r="B1822" s="56" t="s">
        <v>75</v>
      </c>
      <c r="C1822" s="56" t="s">
        <v>76</v>
      </c>
      <c r="D1822" s="56" t="s">
        <v>77</v>
      </c>
      <c r="E1822" s="56" t="s">
        <v>78</v>
      </c>
      <c r="F1822" s="56" t="s">
        <v>79</v>
      </c>
      <c r="G1822" s="46"/>
      <c r="H1822" s="46"/>
      <c r="I1822" s="46"/>
      <c r="J1822" s="46"/>
      <c r="K1822" s="46"/>
      <c r="L1822" s="46"/>
      <c r="M1822" s="46"/>
      <c r="N1822" s="46"/>
      <c r="O1822" s="46"/>
      <c r="P1822" s="46"/>
      <c r="Q1822" s="46"/>
      <c r="R1822" s="46"/>
      <c r="S1822" s="46"/>
      <c r="T1822" s="46"/>
      <c r="U1822" s="46"/>
      <c r="V1822" s="46"/>
      <c r="W1822" s="46"/>
      <c r="X1822" s="46"/>
      <c r="Y1822" s="46"/>
      <c r="Z1822" s="46"/>
    </row>
    <row r="1823" ht="14.25" customHeight="1">
      <c r="A1823" s="57">
        <v>8.41215E7</v>
      </c>
      <c r="B1823" s="63" t="s">
        <v>304</v>
      </c>
      <c r="C1823" s="59" t="s">
        <v>108</v>
      </c>
      <c r="D1823" s="60">
        <v>1.0</v>
      </c>
      <c r="E1823" s="61">
        <v>39158.1</v>
      </c>
      <c r="F1823" s="62">
        <f t="shared" ref="F1823:F1830" si="101">INDIRECT(ADDRESS(ROW(),COLUMN()-2,4))*INDIRECT(ADDRESS(ROW(),COLUMN()-1,4))</f>
        <v>39158.1</v>
      </c>
      <c r="G1823" s="46"/>
      <c r="H1823" s="46"/>
      <c r="I1823" s="46"/>
      <c r="J1823" s="46"/>
      <c r="K1823" s="46"/>
      <c r="L1823" s="46"/>
      <c r="M1823" s="46"/>
      <c r="N1823" s="46"/>
      <c r="O1823" s="46"/>
      <c r="P1823" s="46"/>
      <c r="Q1823" s="46"/>
      <c r="R1823" s="46"/>
      <c r="S1823" s="46"/>
      <c r="T1823" s="46"/>
      <c r="U1823" s="46"/>
      <c r="V1823" s="46"/>
      <c r="W1823" s="46"/>
      <c r="X1823" s="46"/>
      <c r="Y1823" s="46"/>
      <c r="Z1823" s="46"/>
    </row>
    <row r="1824" ht="14.25" hidden="1" customHeight="1">
      <c r="A1824" s="57"/>
      <c r="B1824" s="58" t="str">
        <f t="array" ref="B1824">IFERROR(INDEX(UNSPSCDes,MATCH(INDIRECT(ADDRESS(ROW(),COLUMN()-1,4)),UNSPSCCode,0)),"")</f>
        <v/>
      </c>
      <c r="C1824" s="59"/>
      <c r="D1824" s="60"/>
      <c r="E1824" s="61"/>
      <c r="F1824" s="62">
        <f t="shared" si="101"/>
        <v>0</v>
      </c>
      <c r="G1824" s="46"/>
      <c r="H1824" s="46"/>
      <c r="I1824" s="46"/>
      <c r="J1824" s="46"/>
      <c r="K1824" s="46"/>
      <c r="L1824" s="46"/>
      <c r="M1824" s="46"/>
      <c r="N1824" s="46"/>
      <c r="O1824" s="46"/>
      <c r="P1824" s="46"/>
      <c r="Q1824" s="46"/>
      <c r="R1824" s="46"/>
      <c r="S1824" s="46"/>
      <c r="T1824" s="46"/>
      <c r="U1824" s="46"/>
      <c r="V1824" s="46"/>
      <c r="W1824" s="46"/>
      <c r="X1824" s="46"/>
      <c r="Y1824" s="46"/>
      <c r="Z1824" s="46"/>
    </row>
    <row r="1825" ht="14.25" hidden="1" customHeight="1">
      <c r="A1825" s="57"/>
      <c r="B1825" s="58" t="str">
        <f t="array" ref="B1825">IFERROR(INDEX(UNSPSCDes,MATCH(INDIRECT(ADDRESS(ROW(),COLUMN()-1,4)),UNSPSCCode,0)),"")</f>
        <v/>
      </c>
      <c r="C1825" s="59"/>
      <c r="D1825" s="60"/>
      <c r="E1825" s="61"/>
      <c r="F1825" s="62">
        <f t="shared" si="101"/>
        <v>0</v>
      </c>
      <c r="G1825" s="46"/>
      <c r="H1825" s="46"/>
      <c r="I1825" s="46"/>
      <c r="J1825" s="46"/>
      <c r="K1825" s="46"/>
      <c r="L1825" s="46"/>
      <c r="M1825" s="46"/>
      <c r="N1825" s="46"/>
      <c r="O1825" s="46"/>
      <c r="P1825" s="46"/>
      <c r="Q1825" s="46"/>
      <c r="R1825" s="46"/>
      <c r="S1825" s="46"/>
      <c r="T1825" s="46"/>
      <c r="U1825" s="46"/>
      <c r="V1825" s="46"/>
      <c r="W1825" s="46"/>
      <c r="X1825" s="46"/>
      <c r="Y1825" s="46"/>
      <c r="Z1825" s="46"/>
    </row>
    <row r="1826" ht="14.25" hidden="1" customHeight="1">
      <c r="A1826" s="57"/>
      <c r="B1826" s="58" t="str">
        <f t="array" ref="B1826">IFERROR(INDEX(UNSPSCDes,MATCH(INDIRECT(ADDRESS(ROW(),COLUMN()-1,4)),UNSPSCCode,0)),"")</f>
        <v/>
      </c>
      <c r="C1826" s="59"/>
      <c r="D1826" s="60"/>
      <c r="E1826" s="61"/>
      <c r="F1826" s="62">
        <f t="shared" si="101"/>
        <v>0</v>
      </c>
      <c r="G1826" s="46"/>
      <c r="H1826" s="46"/>
      <c r="I1826" s="46"/>
      <c r="J1826" s="46"/>
      <c r="K1826" s="46"/>
      <c r="L1826" s="46"/>
      <c r="M1826" s="46"/>
      <c r="N1826" s="46"/>
      <c r="O1826" s="46"/>
      <c r="P1826" s="46"/>
      <c r="Q1826" s="46"/>
      <c r="R1826" s="46"/>
      <c r="S1826" s="46"/>
      <c r="T1826" s="46"/>
      <c r="U1826" s="46"/>
      <c r="V1826" s="46"/>
      <c r="W1826" s="46"/>
      <c r="X1826" s="46"/>
      <c r="Y1826" s="46"/>
      <c r="Z1826" s="46"/>
    </row>
    <row r="1827" ht="14.25" hidden="1" customHeight="1">
      <c r="A1827" s="57"/>
      <c r="B1827" s="58" t="str">
        <f t="array" ref="B1827">IFERROR(INDEX(UNSPSCDes,MATCH(INDIRECT(ADDRESS(ROW(),COLUMN()-1,4)),UNSPSCCode,0)),"")</f>
        <v/>
      </c>
      <c r="C1827" s="59"/>
      <c r="D1827" s="60"/>
      <c r="E1827" s="61"/>
      <c r="F1827" s="62">
        <f t="shared" si="101"/>
        <v>0</v>
      </c>
      <c r="G1827" s="46"/>
      <c r="H1827" s="46"/>
      <c r="I1827" s="46"/>
      <c r="J1827" s="46"/>
      <c r="K1827" s="46"/>
      <c r="L1827" s="46"/>
      <c r="M1827" s="46"/>
      <c r="N1827" s="46"/>
      <c r="O1827" s="46"/>
      <c r="P1827" s="46"/>
      <c r="Q1827" s="46"/>
      <c r="R1827" s="46"/>
      <c r="S1827" s="46"/>
      <c r="T1827" s="46"/>
      <c r="U1827" s="46"/>
      <c r="V1827" s="46"/>
      <c r="W1827" s="46"/>
      <c r="X1827" s="46"/>
      <c r="Y1827" s="46"/>
      <c r="Z1827" s="46"/>
    </row>
    <row r="1828" ht="14.25" hidden="1" customHeight="1">
      <c r="A1828" s="57"/>
      <c r="B1828" s="58" t="str">
        <f t="array" ref="B1828">IFERROR(INDEX(UNSPSCDes,MATCH(INDIRECT(ADDRESS(ROW(),COLUMN()-1,4)),UNSPSCCode,0)),"")</f>
        <v/>
      </c>
      <c r="C1828" s="59"/>
      <c r="D1828" s="60"/>
      <c r="E1828" s="61"/>
      <c r="F1828" s="62">
        <f t="shared" si="101"/>
        <v>0</v>
      </c>
      <c r="G1828" s="46"/>
      <c r="H1828" s="46"/>
      <c r="I1828" s="46"/>
      <c r="J1828" s="46"/>
      <c r="K1828" s="46"/>
      <c r="L1828" s="46"/>
      <c r="M1828" s="46"/>
      <c r="N1828" s="46"/>
      <c r="O1828" s="46"/>
      <c r="P1828" s="46"/>
      <c r="Q1828" s="46"/>
      <c r="R1828" s="46"/>
      <c r="S1828" s="46"/>
      <c r="T1828" s="46"/>
      <c r="U1828" s="46"/>
      <c r="V1828" s="46"/>
      <c r="W1828" s="46"/>
      <c r="X1828" s="46"/>
      <c r="Y1828" s="46"/>
      <c r="Z1828" s="46"/>
    </row>
    <row r="1829" ht="14.25" hidden="1" customHeight="1">
      <c r="A1829" s="57"/>
      <c r="B1829" s="58" t="str">
        <f t="array" ref="B1829">IFERROR(INDEX(UNSPSCDes,MATCH(INDIRECT(ADDRESS(ROW(),COLUMN()-1,4)),UNSPSCCode,0)),"")</f>
        <v/>
      </c>
      <c r="C1829" s="59"/>
      <c r="D1829" s="60"/>
      <c r="E1829" s="61"/>
      <c r="F1829" s="62">
        <f t="shared" si="101"/>
        <v>0</v>
      </c>
      <c r="G1829" s="46"/>
      <c r="H1829" s="46"/>
      <c r="I1829" s="46"/>
      <c r="J1829" s="46"/>
      <c r="K1829" s="46"/>
      <c r="L1829" s="46"/>
      <c r="M1829" s="46"/>
      <c r="N1829" s="46"/>
      <c r="O1829" s="46"/>
      <c r="P1829" s="46"/>
      <c r="Q1829" s="46"/>
      <c r="R1829" s="46"/>
      <c r="S1829" s="46"/>
      <c r="T1829" s="46"/>
      <c r="U1829" s="46"/>
      <c r="V1829" s="46"/>
      <c r="W1829" s="46"/>
      <c r="X1829" s="46"/>
      <c r="Y1829" s="46"/>
      <c r="Z1829" s="46"/>
    </row>
    <row r="1830" ht="14.25" hidden="1" customHeight="1">
      <c r="A1830" s="57"/>
      <c r="B1830" s="58" t="str">
        <f t="array" ref="B1830">IFERROR(INDEX(UNSPSCDes,MATCH(INDIRECT(ADDRESS(ROW(),COLUMN()-1,4)),UNSPSCCode,0)),"")</f>
        <v/>
      </c>
      <c r="C1830" s="59"/>
      <c r="D1830" s="60"/>
      <c r="E1830" s="61"/>
      <c r="F1830" s="62">
        <f t="shared" si="101"/>
        <v>0</v>
      </c>
      <c r="G1830" s="46"/>
      <c r="H1830" s="46"/>
      <c r="I1830" s="46"/>
      <c r="J1830" s="46"/>
      <c r="K1830" s="46"/>
      <c r="L1830" s="46"/>
      <c r="M1830" s="46"/>
      <c r="N1830" s="46"/>
      <c r="O1830" s="46"/>
      <c r="P1830" s="46"/>
      <c r="Q1830" s="46"/>
      <c r="R1830" s="46"/>
      <c r="S1830" s="46"/>
      <c r="T1830" s="46"/>
      <c r="U1830" s="46"/>
      <c r="V1830" s="46"/>
      <c r="W1830" s="46"/>
      <c r="X1830" s="46"/>
      <c r="Y1830" s="46"/>
      <c r="Z1830" s="46"/>
    </row>
    <row r="1831" ht="14.25" customHeight="1">
      <c r="A1831" s="57"/>
      <c r="B1831" s="58"/>
      <c r="C1831" s="59"/>
      <c r="D1831" s="60"/>
      <c r="E1831" s="61" t="s">
        <v>84</v>
      </c>
      <c r="F1831" s="62">
        <f>SUM(F1823:F1830)</f>
        <v>39158.1</v>
      </c>
      <c r="G1831" s="46"/>
      <c r="H1831" s="46" t="str">
        <f>C1816</f>
        <v>Servicios</v>
      </c>
      <c r="I1831" s="46" t="str">
        <f>E1816</f>
        <v>No</v>
      </c>
      <c r="J1831" s="46" t="str">
        <f>D1816</f>
        <v>Compras Menores</v>
      </c>
      <c r="K1831" s="46"/>
      <c r="L1831" s="46"/>
      <c r="M1831" s="46"/>
      <c r="N1831" s="46"/>
      <c r="O1831" s="46"/>
      <c r="P1831" s="46"/>
      <c r="Q1831" s="46"/>
      <c r="R1831" s="46"/>
      <c r="S1831" s="46"/>
      <c r="T1831" s="46"/>
      <c r="U1831" s="46"/>
      <c r="V1831" s="46"/>
      <c r="W1831" s="46"/>
      <c r="X1831" s="46"/>
      <c r="Y1831" s="46"/>
      <c r="Z1831" s="46"/>
    </row>
    <row r="1832" ht="14.25" customHeight="1">
      <c r="A1832" s="46"/>
      <c r="B1832" s="46"/>
      <c r="C1832" s="46"/>
      <c r="D1832" s="46"/>
      <c r="E1832" s="46"/>
      <c r="F1832" s="46"/>
      <c r="G1832" s="46"/>
      <c r="H1832" s="46"/>
      <c r="I1832" s="46"/>
      <c r="J1832" s="46"/>
      <c r="K1832" s="46"/>
      <c r="L1832" s="46"/>
      <c r="M1832" s="46"/>
      <c r="N1832" s="46"/>
      <c r="O1832" s="46"/>
      <c r="P1832" s="46"/>
      <c r="Q1832" s="46"/>
      <c r="R1832" s="46"/>
      <c r="S1832" s="46"/>
      <c r="T1832" s="46"/>
      <c r="U1832" s="46"/>
      <c r="V1832" s="46"/>
      <c r="W1832" s="46"/>
      <c r="X1832" s="46"/>
      <c r="Y1832" s="46"/>
      <c r="Z1832" s="46"/>
    </row>
    <row r="1833" ht="14.25" customHeight="1">
      <c r="A1833" s="47" t="s">
        <v>50</v>
      </c>
      <c r="B1833" s="47" t="s">
        <v>51</v>
      </c>
      <c r="C1833" s="47" t="s">
        <v>52</v>
      </c>
      <c r="D1833" s="47" t="s">
        <v>53</v>
      </c>
      <c r="E1833" s="47" t="s">
        <v>54</v>
      </c>
      <c r="F1833" s="47" t="s">
        <v>55</v>
      </c>
      <c r="G1833" s="46"/>
      <c r="H1833" s="46"/>
      <c r="I1833" s="46"/>
      <c r="J1833" s="46"/>
      <c r="K1833" s="46"/>
      <c r="L1833" s="46"/>
      <c r="M1833" s="46"/>
      <c r="N1833" s="46"/>
      <c r="O1833" s="46"/>
      <c r="P1833" s="46"/>
      <c r="Q1833" s="46"/>
      <c r="R1833" s="46"/>
      <c r="S1833" s="46"/>
      <c r="T1833" s="46"/>
      <c r="U1833" s="46"/>
      <c r="V1833" s="46"/>
      <c r="W1833" s="46"/>
      <c r="X1833" s="46"/>
      <c r="Y1833" s="46"/>
      <c r="Z1833" s="46"/>
    </row>
    <row r="1834" ht="14.25" customHeight="1">
      <c r="A1834" s="48" t="s">
        <v>305</v>
      </c>
      <c r="B1834" s="48" t="s">
        <v>306</v>
      </c>
      <c r="C1834" s="48" t="s">
        <v>257</v>
      </c>
      <c r="D1834" s="48" t="s">
        <v>59</v>
      </c>
      <c r="E1834" s="48" t="s">
        <v>60</v>
      </c>
      <c r="F1834" s="49"/>
      <c r="G1834" s="46"/>
      <c r="H1834" s="46"/>
      <c r="I1834" s="46"/>
      <c r="J1834" s="46"/>
      <c r="K1834" s="46"/>
      <c r="L1834" s="46"/>
      <c r="M1834" s="46"/>
      <c r="N1834" s="46"/>
      <c r="O1834" s="46"/>
      <c r="P1834" s="46"/>
      <c r="Q1834" s="46"/>
      <c r="R1834" s="46"/>
      <c r="S1834" s="46"/>
      <c r="T1834" s="46"/>
      <c r="U1834" s="46"/>
      <c r="V1834" s="46"/>
      <c r="W1834" s="46"/>
      <c r="X1834" s="46"/>
      <c r="Y1834" s="46"/>
      <c r="Z1834" s="46"/>
    </row>
    <row r="1835" ht="14.25" customHeight="1">
      <c r="A1835" s="50" t="s">
        <v>61</v>
      </c>
      <c r="B1835" s="51" t="s">
        <v>62</v>
      </c>
      <c r="C1835" s="52">
        <v>46122.0</v>
      </c>
      <c r="D1835" s="50" t="s">
        <v>63</v>
      </c>
      <c r="E1835" s="51" t="s">
        <v>64</v>
      </c>
      <c r="F1835" s="53" t="s">
        <v>65</v>
      </c>
      <c r="G1835" s="46"/>
      <c r="H1835" s="46"/>
      <c r="I1835" s="46"/>
      <c r="J1835" s="46"/>
      <c r="K1835" s="46"/>
      <c r="L1835" s="46"/>
      <c r="M1835" s="46"/>
      <c r="N1835" s="46"/>
      <c r="O1835" s="46"/>
      <c r="P1835" s="46"/>
      <c r="Q1835" s="46"/>
      <c r="R1835" s="46"/>
      <c r="S1835" s="46"/>
      <c r="T1835" s="46"/>
      <c r="U1835" s="46"/>
      <c r="V1835" s="46"/>
      <c r="W1835" s="46"/>
      <c r="X1835" s="46"/>
      <c r="Y1835" s="46"/>
      <c r="Z1835" s="46"/>
    </row>
    <row r="1836" ht="14.25" customHeight="1">
      <c r="A1836" s="54"/>
      <c r="B1836" s="51" t="s">
        <v>66</v>
      </c>
      <c r="C1836" s="49">
        <f>IF(C1835="","",IF(AND(MONTH(C1835)&gt;=1,MONTH(C1835)&lt;=3),1,IF(AND(MONTH(C1835)&gt;=4,MONTH(C1835)&lt;=6),2,IF(AND(MONTH(C1835)&gt;=7,MONTH(C1835)&lt;=9),3,4))))</f>
        <v>2</v>
      </c>
      <c r="D1836" s="54"/>
      <c r="E1836" s="51" t="s">
        <v>67</v>
      </c>
      <c r="F1836" s="53" t="s">
        <v>68</v>
      </c>
      <c r="G1836" s="46"/>
      <c r="H1836" s="46"/>
      <c r="I1836" s="46"/>
      <c r="J1836" s="46"/>
      <c r="K1836" s="46"/>
      <c r="L1836" s="46"/>
      <c r="M1836" s="46"/>
      <c r="N1836" s="46"/>
      <c r="O1836" s="46"/>
      <c r="P1836" s="46"/>
      <c r="Q1836" s="46"/>
      <c r="R1836" s="46"/>
      <c r="S1836" s="46"/>
      <c r="T1836" s="46"/>
      <c r="U1836" s="46"/>
      <c r="V1836" s="46"/>
      <c r="W1836" s="46"/>
      <c r="X1836" s="46"/>
      <c r="Y1836" s="46"/>
      <c r="Z1836" s="46"/>
    </row>
    <row r="1837" ht="14.25" customHeight="1">
      <c r="A1837" s="54"/>
      <c r="B1837" s="51" t="s">
        <v>69</v>
      </c>
      <c r="C1837" s="52">
        <v>46132.0</v>
      </c>
      <c r="D1837" s="54"/>
      <c r="E1837" s="51" t="s">
        <v>70</v>
      </c>
      <c r="F1837" s="53" t="s">
        <v>71</v>
      </c>
      <c r="G1837" s="46"/>
      <c r="H1837" s="46"/>
      <c r="I1837" s="46"/>
      <c r="J1837" s="46"/>
      <c r="K1837" s="46"/>
      <c r="L1837" s="46"/>
      <c r="M1837" s="46"/>
      <c r="N1837" s="46"/>
      <c r="O1837" s="46"/>
      <c r="P1837" s="46"/>
      <c r="Q1837" s="46"/>
      <c r="R1837" s="46"/>
      <c r="S1837" s="46"/>
      <c r="T1837" s="46"/>
      <c r="U1837" s="46"/>
      <c r="V1837" s="46"/>
      <c r="W1837" s="46"/>
      <c r="X1837" s="46"/>
      <c r="Y1837" s="46"/>
      <c r="Z1837" s="46"/>
    </row>
    <row r="1838" ht="14.25" customHeight="1">
      <c r="A1838" s="55"/>
      <c r="B1838" s="51" t="s">
        <v>66</v>
      </c>
      <c r="C1838" s="49">
        <f>IF(C1837="","",IF(AND(MONTH(C1837)&gt;=1,MONTH(C1837)&lt;=3),1,IF(AND(MONTH(C1837)&gt;=4,MONTH(C1837)&lt;=6),2,IF(AND(MONTH(C1837)&gt;=7,MONTH(C1837)&lt;=9),3,4))))</f>
        <v>2</v>
      </c>
      <c r="D1838" s="55"/>
      <c r="E1838" s="51" t="s">
        <v>72</v>
      </c>
      <c r="F1838" s="53" t="s">
        <v>73</v>
      </c>
      <c r="G1838" s="46"/>
      <c r="H1838" s="46"/>
      <c r="I1838" s="46"/>
      <c r="J1838" s="46"/>
      <c r="K1838" s="46"/>
      <c r="L1838" s="46"/>
      <c r="M1838" s="46"/>
      <c r="N1838" s="46"/>
      <c r="O1838" s="46"/>
      <c r="P1838" s="46"/>
      <c r="Q1838" s="46"/>
      <c r="R1838" s="46"/>
      <c r="S1838" s="46"/>
      <c r="T1838" s="46"/>
      <c r="U1838" s="46"/>
      <c r="V1838" s="46"/>
      <c r="W1838" s="46"/>
      <c r="X1838" s="46"/>
      <c r="Y1838" s="46"/>
      <c r="Z1838" s="46"/>
    </row>
    <row r="1839" ht="14.25" customHeight="1">
      <c r="A1839" s="46"/>
      <c r="B1839" s="46"/>
      <c r="C1839" s="46"/>
      <c r="D1839" s="46"/>
      <c r="E1839" s="46"/>
      <c r="F1839" s="46"/>
      <c r="G1839" s="46"/>
      <c r="H1839" s="46"/>
      <c r="I1839" s="46"/>
      <c r="J1839" s="46"/>
      <c r="K1839" s="46"/>
      <c r="L1839" s="46"/>
      <c r="M1839" s="46"/>
      <c r="N1839" s="46"/>
      <c r="O1839" s="46"/>
      <c r="P1839" s="46"/>
      <c r="Q1839" s="46"/>
      <c r="R1839" s="46"/>
      <c r="S1839" s="46"/>
      <c r="T1839" s="46"/>
      <c r="U1839" s="46"/>
      <c r="V1839" s="46"/>
      <c r="W1839" s="46"/>
      <c r="X1839" s="46"/>
      <c r="Y1839" s="46"/>
      <c r="Z1839" s="46"/>
    </row>
    <row r="1840" ht="14.25" customHeight="1">
      <c r="A1840" s="56" t="s">
        <v>74</v>
      </c>
      <c r="B1840" s="56" t="s">
        <v>75</v>
      </c>
      <c r="C1840" s="56" t="s">
        <v>76</v>
      </c>
      <c r="D1840" s="56" t="s">
        <v>77</v>
      </c>
      <c r="E1840" s="56" t="s">
        <v>78</v>
      </c>
      <c r="F1840" s="56" t="s">
        <v>79</v>
      </c>
      <c r="G1840" s="46"/>
      <c r="H1840" s="46"/>
      <c r="I1840" s="46"/>
      <c r="J1840" s="46"/>
      <c r="K1840" s="46"/>
      <c r="L1840" s="46"/>
      <c r="M1840" s="46"/>
      <c r="N1840" s="46"/>
      <c r="O1840" s="46"/>
      <c r="P1840" s="46"/>
      <c r="Q1840" s="46"/>
      <c r="R1840" s="46"/>
      <c r="S1840" s="46"/>
      <c r="T1840" s="46"/>
      <c r="U1840" s="46"/>
      <c r="V1840" s="46"/>
      <c r="W1840" s="46"/>
      <c r="X1840" s="46"/>
      <c r="Y1840" s="46"/>
      <c r="Z1840" s="46"/>
    </row>
    <row r="1841" ht="14.25" customHeight="1">
      <c r="A1841" s="57">
        <v>8.41215E7</v>
      </c>
      <c r="B1841" s="63" t="s">
        <v>304</v>
      </c>
      <c r="C1841" s="59" t="s">
        <v>108</v>
      </c>
      <c r="D1841" s="60">
        <v>1.0</v>
      </c>
      <c r="E1841" s="61">
        <v>39158.1</v>
      </c>
      <c r="F1841" s="62">
        <f t="shared" ref="F1841:F1848" si="102">INDIRECT(ADDRESS(ROW(),COLUMN()-2,4))*INDIRECT(ADDRESS(ROW(),COLUMN()-1,4))</f>
        <v>39158.1</v>
      </c>
      <c r="G1841" s="46"/>
      <c r="H1841" s="46"/>
      <c r="I1841" s="46"/>
      <c r="J1841" s="46"/>
      <c r="K1841" s="46"/>
      <c r="L1841" s="46"/>
      <c r="M1841" s="46"/>
      <c r="N1841" s="46"/>
      <c r="O1841" s="46"/>
      <c r="P1841" s="46"/>
      <c r="Q1841" s="46"/>
      <c r="R1841" s="46"/>
      <c r="S1841" s="46"/>
      <c r="T1841" s="46"/>
      <c r="U1841" s="46"/>
      <c r="V1841" s="46"/>
      <c r="W1841" s="46"/>
      <c r="X1841" s="46"/>
      <c r="Y1841" s="46"/>
      <c r="Z1841" s="46"/>
    </row>
    <row r="1842" ht="14.25" hidden="1" customHeight="1">
      <c r="A1842" s="57"/>
      <c r="B1842" s="58" t="str">
        <f t="array" ref="B1842">IFERROR(INDEX(UNSPSCDes,MATCH(INDIRECT(ADDRESS(ROW(),COLUMN()-1,4)),UNSPSCCode,0)),"")</f>
        <v/>
      </c>
      <c r="C1842" s="59"/>
      <c r="D1842" s="60"/>
      <c r="E1842" s="61"/>
      <c r="F1842" s="62">
        <f t="shared" si="102"/>
        <v>0</v>
      </c>
      <c r="G1842" s="46"/>
      <c r="H1842" s="46"/>
      <c r="I1842" s="46"/>
      <c r="J1842" s="46"/>
      <c r="K1842" s="46"/>
      <c r="L1842" s="46"/>
      <c r="M1842" s="46"/>
      <c r="N1842" s="46"/>
      <c r="O1842" s="46"/>
      <c r="P1842" s="46"/>
      <c r="Q1842" s="46"/>
      <c r="R1842" s="46"/>
      <c r="S1842" s="46"/>
      <c r="T1842" s="46"/>
      <c r="U1842" s="46"/>
      <c r="V1842" s="46"/>
      <c r="W1842" s="46"/>
      <c r="X1842" s="46"/>
      <c r="Y1842" s="46"/>
      <c r="Z1842" s="46"/>
    </row>
    <row r="1843" ht="14.25" hidden="1" customHeight="1">
      <c r="A1843" s="57"/>
      <c r="B1843" s="58" t="str">
        <f t="array" ref="B1843">IFERROR(INDEX(UNSPSCDes,MATCH(INDIRECT(ADDRESS(ROW(),COLUMN()-1,4)),UNSPSCCode,0)),"")</f>
        <v/>
      </c>
      <c r="C1843" s="59"/>
      <c r="D1843" s="60"/>
      <c r="E1843" s="61"/>
      <c r="F1843" s="62">
        <f t="shared" si="102"/>
        <v>0</v>
      </c>
      <c r="G1843" s="46"/>
      <c r="H1843" s="46"/>
      <c r="I1843" s="46"/>
      <c r="J1843" s="46"/>
      <c r="K1843" s="46"/>
      <c r="L1843" s="46"/>
      <c r="M1843" s="46"/>
      <c r="N1843" s="46"/>
      <c r="O1843" s="46"/>
      <c r="P1843" s="46"/>
      <c r="Q1843" s="46"/>
      <c r="R1843" s="46"/>
      <c r="S1843" s="46"/>
      <c r="T1843" s="46"/>
      <c r="U1843" s="46"/>
      <c r="V1843" s="46"/>
      <c r="W1843" s="46"/>
      <c r="X1843" s="46"/>
      <c r="Y1843" s="46"/>
      <c r="Z1843" s="46"/>
    </row>
    <row r="1844" ht="14.25" hidden="1" customHeight="1">
      <c r="A1844" s="57"/>
      <c r="B1844" s="58" t="str">
        <f t="array" ref="B1844">IFERROR(INDEX(UNSPSCDes,MATCH(INDIRECT(ADDRESS(ROW(),COLUMN()-1,4)),UNSPSCCode,0)),"")</f>
        <v/>
      </c>
      <c r="C1844" s="59"/>
      <c r="D1844" s="60"/>
      <c r="E1844" s="61"/>
      <c r="F1844" s="62">
        <f t="shared" si="102"/>
        <v>0</v>
      </c>
      <c r="G1844" s="46"/>
      <c r="H1844" s="46"/>
      <c r="I1844" s="46"/>
      <c r="J1844" s="46"/>
      <c r="K1844" s="46"/>
      <c r="L1844" s="46"/>
      <c r="M1844" s="46"/>
      <c r="N1844" s="46"/>
      <c r="O1844" s="46"/>
      <c r="P1844" s="46"/>
      <c r="Q1844" s="46"/>
      <c r="R1844" s="46"/>
      <c r="S1844" s="46"/>
      <c r="T1844" s="46"/>
      <c r="U1844" s="46"/>
      <c r="V1844" s="46"/>
      <c r="W1844" s="46"/>
      <c r="X1844" s="46"/>
      <c r="Y1844" s="46"/>
      <c r="Z1844" s="46"/>
    </row>
    <row r="1845" ht="14.25" hidden="1" customHeight="1">
      <c r="A1845" s="57"/>
      <c r="B1845" s="58" t="str">
        <f t="array" ref="B1845">IFERROR(INDEX(UNSPSCDes,MATCH(INDIRECT(ADDRESS(ROW(),COLUMN()-1,4)),UNSPSCCode,0)),"")</f>
        <v/>
      </c>
      <c r="C1845" s="59"/>
      <c r="D1845" s="60"/>
      <c r="E1845" s="61"/>
      <c r="F1845" s="62">
        <f t="shared" si="102"/>
        <v>0</v>
      </c>
      <c r="G1845" s="46"/>
      <c r="H1845" s="46"/>
      <c r="I1845" s="46"/>
      <c r="J1845" s="46"/>
      <c r="K1845" s="46"/>
      <c r="L1845" s="46"/>
      <c r="M1845" s="46"/>
      <c r="N1845" s="46"/>
      <c r="O1845" s="46"/>
      <c r="P1845" s="46"/>
      <c r="Q1845" s="46"/>
      <c r="R1845" s="46"/>
      <c r="S1845" s="46"/>
      <c r="T1845" s="46"/>
      <c r="U1845" s="46"/>
      <c r="V1845" s="46"/>
      <c r="W1845" s="46"/>
      <c r="X1845" s="46"/>
      <c r="Y1845" s="46"/>
      <c r="Z1845" s="46"/>
    </row>
    <row r="1846" ht="14.25" hidden="1" customHeight="1">
      <c r="A1846" s="57"/>
      <c r="B1846" s="58" t="str">
        <f t="array" ref="B1846">IFERROR(INDEX(UNSPSCDes,MATCH(INDIRECT(ADDRESS(ROW(),COLUMN()-1,4)),UNSPSCCode,0)),"")</f>
        <v/>
      </c>
      <c r="C1846" s="59"/>
      <c r="D1846" s="60"/>
      <c r="E1846" s="61"/>
      <c r="F1846" s="62">
        <f t="shared" si="102"/>
        <v>0</v>
      </c>
      <c r="G1846" s="46"/>
      <c r="H1846" s="46"/>
      <c r="I1846" s="46"/>
      <c r="J1846" s="46"/>
      <c r="K1846" s="46"/>
      <c r="L1846" s="46"/>
      <c r="M1846" s="46"/>
      <c r="N1846" s="46"/>
      <c r="O1846" s="46"/>
      <c r="P1846" s="46"/>
      <c r="Q1846" s="46"/>
      <c r="R1846" s="46"/>
      <c r="S1846" s="46"/>
      <c r="T1846" s="46"/>
      <c r="U1846" s="46"/>
      <c r="V1846" s="46"/>
      <c r="W1846" s="46"/>
      <c r="X1846" s="46"/>
      <c r="Y1846" s="46"/>
      <c r="Z1846" s="46"/>
    </row>
    <row r="1847" ht="14.25" hidden="1" customHeight="1">
      <c r="A1847" s="57"/>
      <c r="B1847" s="58" t="str">
        <f t="array" ref="B1847">IFERROR(INDEX(UNSPSCDes,MATCH(INDIRECT(ADDRESS(ROW(),COLUMN()-1,4)),UNSPSCCode,0)),"")</f>
        <v/>
      </c>
      <c r="C1847" s="59"/>
      <c r="D1847" s="60"/>
      <c r="E1847" s="61"/>
      <c r="F1847" s="62">
        <f t="shared" si="102"/>
        <v>0</v>
      </c>
      <c r="G1847" s="46"/>
      <c r="H1847" s="46"/>
      <c r="I1847" s="46"/>
      <c r="J1847" s="46"/>
      <c r="K1847" s="46"/>
      <c r="L1847" s="46"/>
      <c r="M1847" s="46"/>
      <c r="N1847" s="46"/>
      <c r="O1847" s="46"/>
      <c r="P1847" s="46"/>
      <c r="Q1847" s="46"/>
      <c r="R1847" s="46"/>
      <c r="S1847" s="46"/>
      <c r="T1847" s="46"/>
      <c r="U1847" s="46"/>
      <c r="V1847" s="46"/>
      <c r="W1847" s="46"/>
      <c r="X1847" s="46"/>
      <c r="Y1847" s="46"/>
      <c r="Z1847" s="46"/>
    </row>
    <row r="1848" ht="14.25" hidden="1" customHeight="1">
      <c r="A1848" s="57"/>
      <c r="B1848" s="58" t="str">
        <f t="array" ref="B1848">IFERROR(INDEX(UNSPSCDes,MATCH(INDIRECT(ADDRESS(ROW(),COLUMN()-1,4)),UNSPSCCode,0)),"")</f>
        <v/>
      </c>
      <c r="C1848" s="59"/>
      <c r="D1848" s="60"/>
      <c r="E1848" s="61"/>
      <c r="F1848" s="62">
        <f t="shared" si="102"/>
        <v>0</v>
      </c>
      <c r="G1848" s="46"/>
      <c r="H1848" s="46"/>
      <c r="I1848" s="46"/>
      <c r="J1848" s="46"/>
      <c r="K1848" s="46"/>
      <c r="L1848" s="46"/>
      <c r="M1848" s="46"/>
      <c r="N1848" s="46"/>
      <c r="O1848" s="46"/>
      <c r="P1848" s="46"/>
      <c r="Q1848" s="46"/>
      <c r="R1848" s="46"/>
      <c r="S1848" s="46"/>
      <c r="T1848" s="46"/>
      <c r="U1848" s="46"/>
      <c r="V1848" s="46"/>
      <c r="W1848" s="46"/>
      <c r="X1848" s="46"/>
      <c r="Y1848" s="46"/>
      <c r="Z1848" s="46"/>
    </row>
    <row r="1849" ht="14.25" customHeight="1">
      <c r="A1849" s="57"/>
      <c r="B1849" s="58"/>
      <c r="C1849" s="59"/>
      <c r="D1849" s="60"/>
      <c r="E1849" s="61" t="s">
        <v>84</v>
      </c>
      <c r="F1849" s="62">
        <f>SUM(F1841:F1848)</f>
        <v>39158.1</v>
      </c>
      <c r="G1849" s="46"/>
      <c r="H1849" s="46" t="str">
        <f>C1834</f>
        <v>Servicios</v>
      </c>
      <c r="I1849" s="46" t="str">
        <f>E1834</f>
        <v>No</v>
      </c>
      <c r="J1849" s="46" t="str">
        <f>D1834</f>
        <v>Compras Menores</v>
      </c>
      <c r="K1849" s="46"/>
      <c r="L1849" s="46"/>
      <c r="M1849" s="46"/>
      <c r="N1849" s="46"/>
      <c r="O1849" s="46"/>
      <c r="P1849" s="46"/>
      <c r="Q1849" s="46"/>
      <c r="R1849" s="46"/>
      <c r="S1849" s="46"/>
      <c r="T1849" s="46"/>
      <c r="U1849" s="46"/>
      <c r="V1849" s="46"/>
      <c r="W1849" s="46"/>
      <c r="X1849" s="46"/>
      <c r="Y1849" s="46"/>
      <c r="Z1849" s="46"/>
    </row>
    <row r="1850" ht="14.25" customHeight="1">
      <c r="A1850" s="46"/>
      <c r="B1850" s="46"/>
      <c r="C1850" s="46"/>
      <c r="D1850" s="46"/>
      <c r="E1850" s="46"/>
      <c r="F1850" s="46"/>
      <c r="G1850" s="46"/>
      <c r="H1850" s="46"/>
      <c r="I1850" s="46"/>
      <c r="J1850" s="46"/>
      <c r="K1850" s="46"/>
      <c r="L1850" s="46"/>
      <c r="M1850" s="46"/>
      <c r="N1850" s="46"/>
      <c r="O1850" s="46"/>
      <c r="P1850" s="46"/>
      <c r="Q1850" s="46"/>
      <c r="R1850" s="46"/>
      <c r="S1850" s="46"/>
      <c r="T1850" s="46"/>
      <c r="U1850" s="46"/>
      <c r="V1850" s="46"/>
      <c r="W1850" s="46"/>
      <c r="X1850" s="46"/>
      <c r="Y1850" s="46"/>
      <c r="Z1850" s="46"/>
    </row>
    <row r="1851" ht="14.25" customHeight="1">
      <c r="A1851" s="47" t="s">
        <v>50</v>
      </c>
      <c r="B1851" s="47" t="s">
        <v>51</v>
      </c>
      <c r="C1851" s="47" t="s">
        <v>52</v>
      </c>
      <c r="D1851" s="47" t="s">
        <v>53</v>
      </c>
      <c r="E1851" s="47" t="s">
        <v>54</v>
      </c>
      <c r="F1851" s="47" t="s">
        <v>55</v>
      </c>
      <c r="G1851" s="46"/>
      <c r="H1851" s="46"/>
      <c r="I1851" s="46"/>
      <c r="J1851" s="46"/>
      <c r="K1851" s="46"/>
      <c r="L1851" s="46"/>
      <c r="M1851" s="46"/>
      <c r="N1851" s="46"/>
      <c r="O1851" s="46"/>
      <c r="P1851" s="46"/>
      <c r="Q1851" s="46"/>
      <c r="R1851" s="46"/>
      <c r="S1851" s="46"/>
      <c r="T1851" s="46"/>
      <c r="U1851" s="46"/>
      <c r="V1851" s="46"/>
      <c r="W1851" s="46"/>
      <c r="X1851" s="46"/>
      <c r="Y1851" s="46"/>
      <c r="Z1851" s="46"/>
    </row>
    <row r="1852" ht="14.25" customHeight="1">
      <c r="A1852" s="48" t="s">
        <v>307</v>
      </c>
      <c r="B1852" s="48" t="s">
        <v>308</v>
      </c>
      <c r="C1852" s="48" t="s">
        <v>257</v>
      </c>
      <c r="D1852" s="48" t="s">
        <v>59</v>
      </c>
      <c r="E1852" s="48" t="s">
        <v>60</v>
      </c>
      <c r="F1852" s="49"/>
      <c r="G1852" s="46"/>
      <c r="H1852" s="46"/>
      <c r="I1852" s="46"/>
      <c r="J1852" s="46"/>
      <c r="K1852" s="46"/>
      <c r="L1852" s="46"/>
      <c r="M1852" s="46"/>
      <c r="N1852" s="46"/>
      <c r="O1852" s="46"/>
      <c r="P1852" s="46"/>
      <c r="Q1852" s="46"/>
      <c r="R1852" s="46"/>
      <c r="S1852" s="46"/>
      <c r="T1852" s="46"/>
      <c r="U1852" s="46"/>
      <c r="V1852" s="46"/>
      <c r="W1852" s="46"/>
      <c r="X1852" s="46"/>
      <c r="Y1852" s="46"/>
      <c r="Z1852" s="46"/>
    </row>
    <row r="1853" ht="14.25" customHeight="1">
      <c r="A1853" s="50" t="s">
        <v>61</v>
      </c>
      <c r="B1853" s="51" t="s">
        <v>62</v>
      </c>
      <c r="C1853" s="52">
        <v>46213.0</v>
      </c>
      <c r="D1853" s="50" t="s">
        <v>63</v>
      </c>
      <c r="E1853" s="51" t="s">
        <v>64</v>
      </c>
      <c r="F1853" s="53" t="s">
        <v>65</v>
      </c>
      <c r="G1853" s="46"/>
      <c r="H1853" s="46"/>
      <c r="I1853" s="46"/>
      <c r="J1853" s="46"/>
      <c r="K1853" s="46"/>
      <c r="L1853" s="46"/>
      <c r="M1853" s="46"/>
      <c r="N1853" s="46"/>
      <c r="O1853" s="46"/>
      <c r="P1853" s="46"/>
      <c r="Q1853" s="46"/>
      <c r="R1853" s="46"/>
      <c r="S1853" s="46"/>
      <c r="T1853" s="46"/>
      <c r="U1853" s="46"/>
      <c r="V1853" s="46"/>
      <c r="W1853" s="46"/>
      <c r="X1853" s="46"/>
      <c r="Y1853" s="46"/>
      <c r="Z1853" s="46"/>
    </row>
    <row r="1854" ht="14.25" customHeight="1">
      <c r="A1854" s="54"/>
      <c r="B1854" s="51" t="s">
        <v>66</v>
      </c>
      <c r="C1854" s="49">
        <f>IF(C1853="","",IF(AND(MONTH(C1853)&gt;=1,MONTH(C1853)&lt;=3),1,IF(AND(MONTH(C1853)&gt;=4,MONTH(C1853)&lt;=6),2,IF(AND(MONTH(C1853)&gt;=7,MONTH(C1853)&lt;=9),3,4))))</f>
        <v>3</v>
      </c>
      <c r="D1854" s="54"/>
      <c r="E1854" s="51" t="s">
        <v>67</v>
      </c>
      <c r="F1854" s="53" t="s">
        <v>68</v>
      </c>
      <c r="G1854" s="46"/>
      <c r="H1854" s="46"/>
      <c r="I1854" s="46"/>
      <c r="J1854" s="46"/>
      <c r="K1854" s="46"/>
      <c r="L1854" s="46"/>
      <c r="M1854" s="46"/>
      <c r="N1854" s="46"/>
      <c r="O1854" s="46"/>
      <c r="P1854" s="46"/>
      <c r="Q1854" s="46"/>
      <c r="R1854" s="46"/>
      <c r="S1854" s="46"/>
      <c r="T1854" s="46"/>
      <c r="U1854" s="46"/>
      <c r="V1854" s="46"/>
      <c r="W1854" s="46"/>
      <c r="X1854" s="46"/>
      <c r="Y1854" s="46"/>
      <c r="Z1854" s="46"/>
    </row>
    <row r="1855" ht="14.25" customHeight="1">
      <c r="A1855" s="54"/>
      <c r="B1855" s="51" t="s">
        <v>69</v>
      </c>
      <c r="C1855" s="52">
        <v>46223.0</v>
      </c>
      <c r="D1855" s="54"/>
      <c r="E1855" s="51" t="s">
        <v>70</v>
      </c>
      <c r="F1855" s="53" t="s">
        <v>71</v>
      </c>
      <c r="G1855" s="46"/>
      <c r="H1855" s="46"/>
      <c r="I1855" s="46"/>
      <c r="J1855" s="46"/>
      <c r="K1855" s="46"/>
      <c r="L1855" s="46"/>
      <c r="M1855" s="46"/>
      <c r="N1855" s="46"/>
      <c r="O1855" s="46"/>
      <c r="P1855" s="46"/>
      <c r="Q1855" s="46"/>
      <c r="R1855" s="46"/>
      <c r="S1855" s="46"/>
      <c r="T1855" s="46"/>
      <c r="U1855" s="46"/>
      <c r="V1855" s="46"/>
      <c r="W1855" s="46"/>
      <c r="X1855" s="46"/>
      <c r="Y1855" s="46"/>
      <c r="Z1855" s="46"/>
    </row>
    <row r="1856" ht="14.25" customHeight="1">
      <c r="A1856" s="55"/>
      <c r="B1856" s="51" t="s">
        <v>66</v>
      </c>
      <c r="C1856" s="49">
        <f>IF(C1855="","",IF(AND(MONTH(C1855)&gt;=1,MONTH(C1855)&lt;=3),1,IF(AND(MONTH(C1855)&gt;=4,MONTH(C1855)&lt;=6),2,IF(AND(MONTH(C1855)&gt;=7,MONTH(C1855)&lt;=9),3,4))))</f>
        <v>3</v>
      </c>
      <c r="D1856" s="55"/>
      <c r="E1856" s="51" t="s">
        <v>72</v>
      </c>
      <c r="F1856" s="53" t="s">
        <v>73</v>
      </c>
      <c r="G1856" s="46"/>
      <c r="H1856" s="46"/>
      <c r="I1856" s="46"/>
      <c r="J1856" s="46"/>
      <c r="K1856" s="46"/>
      <c r="L1856" s="46"/>
      <c r="M1856" s="46"/>
      <c r="N1856" s="46"/>
      <c r="O1856" s="46"/>
      <c r="P1856" s="46"/>
      <c r="Q1856" s="46"/>
      <c r="R1856" s="46"/>
      <c r="S1856" s="46"/>
      <c r="T1856" s="46"/>
      <c r="U1856" s="46"/>
      <c r="V1856" s="46"/>
      <c r="W1856" s="46"/>
      <c r="X1856" s="46"/>
      <c r="Y1856" s="46"/>
      <c r="Z1856" s="46"/>
    </row>
    <row r="1857" ht="14.25" customHeight="1">
      <c r="A1857" s="46"/>
      <c r="B1857" s="46"/>
      <c r="C1857" s="46"/>
      <c r="D1857" s="46"/>
      <c r="E1857" s="46"/>
      <c r="F1857" s="46"/>
      <c r="G1857" s="46"/>
      <c r="H1857" s="46"/>
      <c r="I1857" s="46"/>
      <c r="J1857" s="46"/>
      <c r="K1857" s="46"/>
      <c r="L1857" s="46"/>
      <c r="M1857" s="46"/>
      <c r="N1857" s="46"/>
      <c r="O1857" s="46"/>
      <c r="P1857" s="46"/>
      <c r="Q1857" s="46"/>
      <c r="R1857" s="46"/>
      <c r="S1857" s="46"/>
      <c r="T1857" s="46"/>
      <c r="U1857" s="46"/>
      <c r="V1857" s="46"/>
      <c r="W1857" s="46"/>
      <c r="X1857" s="46"/>
      <c r="Y1857" s="46"/>
      <c r="Z1857" s="46"/>
    </row>
    <row r="1858" ht="14.25" customHeight="1">
      <c r="A1858" s="56" t="s">
        <v>74</v>
      </c>
      <c r="B1858" s="56" t="s">
        <v>75</v>
      </c>
      <c r="C1858" s="56" t="s">
        <v>76</v>
      </c>
      <c r="D1858" s="56" t="s">
        <v>77</v>
      </c>
      <c r="E1858" s="56" t="s">
        <v>78</v>
      </c>
      <c r="F1858" s="56" t="s">
        <v>79</v>
      </c>
      <c r="G1858" s="46"/>
      <c r="H1858" s="46"/>
      <c r="I1858" s="46"/>
      <c r="J1858" s="46"/>
      <c r="K1858" s="46"/>
      <c r="L1858" s="46"/>
      <c r="M1858" s="46"/>
      <c r="N1858" s="46"/>
      <c r="O1858" s="46"/>
      <c r="P1858" s="46"/>
      <c r="Q1858" s="46"/>
      <c r="R1858" s="46"/>
      <c r="S1858" s="46"/>
      <c r="T1858" s="46"/>
      <c r="U1858" s="46"/>
      <c r="V1858" s="46"/>
      <c r="W1858" s="46"/>
      <c r="X1858" s="46"/>
      <c r="Y1858" s="46"/>
      <c r="Z1858" s="46"/>
    </row>
    <row r="1859" ht="14.25" customHeight="1">
      <c r="A1859" s="57">
        <v>8.41215E7</v>
      </c>
      <c r="B1859" s="63" t="s">
        <v>304</v>
      </c>
      <c r="C1859" s="59" t="s">
        <v>108</v>
      </c>
      <c r="D1859" s="60">
        <v>1.0</v>
      </c>
      <c r="E1859" s="61">
        <v>39158.1</v>
      </c>
      <c r="F1859" s="62">
        <f t="shared" ref="F1859:F1866" si="103">INDIRECT(ADDRESS(ROW(),COLUMN()-2,4))*INDIRECT(ADDRESS(ROW(),COLUMN()-1,4))</f>
        <v>39158.1</v>
      </c>
      <c r="G1859" s="46"/>
      <c r="H1859" s="46"/>
      <c r="I1859" s="46"/>
      <c r="J1859" s="46"/>
      <c r="K1859" s="46"/>
      <c r="L1859" s="46"/>
      <c r="M1859" s="46"/>
      <c r="N1859" s="46"/>
      <c r="O1859" s="46"/>
      <c r="P1859" s="46"/>
      <c r="Q1859" s="46"/>
      <c r="R1859" s="46"/>
      <c r="S1859" s="46"/>
      <c r="T1859" s="46"/>
      <c r="U1859" s="46"/>
      <c r="V1859" s="46"/>
      <c r="W1859" s="46"/>
      <c r="X1859" s="46"/>
      <c r="Y1859" s="46"/>
      <c r="Z1859" s="46"/>
    </row>
    <row r="1860" ht="14.25" hidden="1" customHeight="1">
      <c r="A1860" s="57"/>
      <c r="B1860" s="58" t="str">
        <f t="array" ref="B1860">IFERROR(INDEX(UNSPSCDes,MATCH(INDIRECT(ADDRESS(ROW(),COLUMN()-1,4)),UNSPSCCode,0)),"")</f>
        <v/>
      </c>
      <c r="C1860" s="59"/>
      <c r="D1860" s="60"/>
      <c r="E1860" s="61"/>
      <c r="F1860" s="62">
        <f t="shared" si="103"/>
        <v>0</v>
      </c>
      <c r="G1860" s="46"/>
      <c r="H1860" s="46"/>
      <c r="I1860" s="46"/>
      <c r="J1860" s="46"/>
      <c r="K1860" s="46"/>
      <c r="L1860" s="46"/>
      <c r="M1860" s="46"/>
      <c r="N1860" s="46"/>
      <c r="O1860" s="46"/>
      <c r="P1860" s="46"/>
      <c r="Q1860" s="46"/>
      <c r="R1860" s="46"/>
      <c r="S1860" s="46"/>
      <c r="T1860" s="46"/>
      <c r="U1860" s="46"/>
      <c r="V1860" s="46"/>
      <c r="W1860" s="46"/>
      <c r="X1860" s="46"/>
      <c r="Y1860" s="46"/>
      <c r="Z1860" s="46"/>
    </row>
    <row r="1861" ht="14.25" hidden="1" customHeight="1">
      <c r="A1861" s="57"/>
      <c r="B1861" s="58" t="str">
        <f t="array" ref="B1861">IFERROR(INDEX(UNSPSCDes,MATCH(INDIRECT(ADDRESS(ROW(),COLUMN()-1,4)),UNSPSCCode,0)),"")</f>
        <v/>
      </c>
      <c r="C1861" s="59"/>
      <c r="D1861" s="60"/>
      <c r="E1861" s="61"/>
      <c r="F1861" s="62">
        <f t="shared" si="103"/>
        <v>0</v>
      </c>
      <c r="G1861" s="46"/>
      <c r="H1861" s="46"/>
      <c r="I1861" s="46"/>
      <c r="J1861" s="46"/>
      <c r="K1861" s="46"/>
      <c r="L1861" s="46"/>
      <c r="M1861" s="46"/>
      <c r="N1861" s="46"/>
      <c r="O1861" s="46"/>
      <c r="P1861" s="46"/>
      <c r="Q1861" s="46"/>
      <c r="R1861" s="46"/>
      <c r="S1861" s="46"/>
      <c r="T1861" s="46"/>
      <c r="U1861" s="46"/>
      <c r="V1861" s="46"/>
      <c r="W1861" s="46"/>
      <c r="X1861" s="46"/>
      <c r="Y1861" s="46"/>
      <c r="Z1861" s="46"/>
    </row>
    <row r="1862" ht="14.25" hidden="1" customHeight="1">
      <c r="A1862" s="57"/>
      <c r="B1862" s="58" t="str">
        <f t="array" ref="B1862">IFERROR(INDEX(UNSPSCDes,MATCH(INDIRECT(ADDRESS(ROW(),COLUMN()-1,4)),UNSPSCCode,0)),"")</f>
        <v/>
      </c>
      <c r="C1862" s="59"/>
      <c r="D1862" s="60"/>
      <c r="E1862" s="61"/>
      <c r="F1862" s="62">
        <f t="shared" si="103"/>
        <v>0</v>
      </c>
      <c r="G1862" s="46"/>
      <c r="H1862" s="46"/>
      <c r="I1862" s="46"/>
      <c r="J1862" s="46"/>
      <c r="K1862" s="46"/>
      <c r="L1862" s="46"/>
      <c r="M1862" s="46"/>
      <c r="N1862" s="46"/>
      <c r="O1862" s="46"/>
      <c r="P1862" s="46"/>
      <c r="Q1862" s="46"/>
      <c r="R1862" s="46"/>
      <c r="S1862" s="46"/>
      <c r="T1862" s="46"/>
      <c r="U1862" s="46"/>
      <c r="V1862" s="46"/>
      <c r="W1862" s="46"/>
      <c r="X1862" s="46"/>
      <c r="Y1862" s="46"/>
      <c r="Z1862" s="46"/>
    </row>
    <row r="1863" ht="14.25" hidden="1" customHeight="1">
      <c r="A1863" s="57"/>
      <c r="B1863" s="58" t="str">
        <f t="array" ref="B1863">IFERROR(INDEX(UNSPSCDes,MATCH(INDIRECT(ADDRESS(ROW(),COLUMN()-1,4)),UNSPSCCode,0)),"")</f>
        <v/>
      </c>
      <c r="C1863" s="59"/>
      <c r="D1863" s="60"/>
      <c r="E1863" s="61"/>
      <c r="F1863" s="62">
        <f t="shared" si="103"/>
        <v>0</v>
      </c>
      <c r="G1863" s="46"/>
      <c r="H1863" s="46"/>
      <c r="I1863" s="46"/>
      <c r="J1863" s="46"/>
      <c r="K1863" s="46"/>
      <c r="L1863" s="46"/>
      <c r="M1863" s="46"/>
      <c r="N1863" s="46"/>
      <c r="O1863" s="46"/>
      <c r="P1863" s="46"/>
      <c r="Q1863" s="46"/>
      <c r="R1863" s="46"/>
      <c r="S1863" s="46"/>
      <c r="T1863" s="46"/>
      <c r="U1863" s="46"/>
      <c r="V1863" s="46"/>
      <c r="W1863" s="46"/>
      <c r="X1863" s="46"/>
      <c r="Y1863" s="46"/>
      <c r="Z1863" s="46"/>
    </row>
    <row r="1864" ht="14.25" hidden="1" customHeight="1">
      <c r="A1864" s="57"/>
      <c r="B1864" s="58" t="str">
        <f t="array" ref="B1864">IFERROR(INDEX(UNSPSCDes,MATCH(INDIRECT(ADDRESS(ROW(),COLUMN()-1,4)),UNSPSCCode,0)),"")</f>
        <v/>
      </c>
      <c r="C1864" s="59"/>
      <c r="D1864" s="60"/>
      <c r="E1864" s="61"/>
      <c r="F1864" s="62">
        <f t="shared" si="103"/>
        <v>0</v>
      </c>
      <c r="G1864" s="46"/>
      <c r="H1864" s="46"/>
      <c r="I1864" s="46"/>
      <c r="J1864" s="46"/>
      <c r="K1864" s="46"/>
      <c r="L1864" s="46"/>
      <c r="M1864" s="46"/>
      <c r="N1864" s="46"/>
      <c r="O1864" s="46"/>
      <c r="P1864" s="46"/>
      <c r="Q1864" s="46"/>
      <c r="R1864" s="46"/>
      <c r="S1864" s="46"/>
      <c r="T1864" s="46"/>
      <c r="U1864" s="46"/>
      <c r="V1864" s="46"/>
      <c r="W1864" s="46"/>
      <c r="X1864" s="46"/>
      <c r="Y1864" s="46"/>
      <c r="Z1864" s="46"/>
    </row>
    <row r="1865" ht="14.25" hidden="1" customHeight="1">
      <c r="A1865" s="57"/>
      <c r="B1865" s="58" t="str">
        <f t="array" ref="B1865">IFERROR(INDEX(UNSPSCDes,MATCH(INDIRECT(ADDRESS(ROW(),COLUMN()-1,4)),UNSPSCCode,0)),"")</f>
        <v/>
      </c>
      <c r="C1865" s="59"/>
      <c r="D1865" s="60"/>
      <c r="E1865" s="61"/>
      <c r="F1865" s="62">
        <f t="shared" si="103"/>
        <v>0</v>
      </c>
      <c r="G1865" s="46"/>
      <c r="H1865" s="46"/>
      <c r="I1865" s="46"/>
      <c r="J1865" s="46"/>
      <c r="K1865" s="46"/>
      <c r="L1865" s="46"/>
      <c r="M1865" s="46"/>
      <c r="N1865" s="46"/>
      <c r="O1865" s="46"/>
      <c r="P1865" s="46"/>
      <c r="Q1865" s="46"/>
      <c r="R1865" s="46"/>
      <c r="S1865" s="46"/>
      <c r="T1865" s="46"/>
      <c r="U1865" s="46"/>
      <c r="V1865" s="46"/>
      <c r="W1865" s="46"/>
      <c r="X1865" s="46"/>
      <c r="Y1865" s="46"/>
      <c r="Z1865" s="46"/>
    </row>
    <row r="1866" ht="14.25" hidden="1" customHeight="1">
      <c r="A1866" s="57"/>
      <c r="B1866" s="58" t="str">
        <f t="array" ref="B1866">IFERROR(INDEX(UNSPSCDes,MATCH(INDIRECT(ADDRESS(ROW(),COLUMN()-1,4)),UNSPSCCode,0)),"")</f>
        <v/>
      </c>
      <c r="C1866" s="59"/>
      <c r="D1866" s="60"/>
      <c r="E1866" s="61"/>
      <c r="F1866" s="62">
        <f t="shared" si="103"/>
        <v>0</v>
      </c>
      <c r="G1866" s="46"/>
      <c r="H1866" s="46"/>
      <c r="I1866" s="46"/>
      <c r="J1866" s="46"/>
      <c r="K1866" s="46"/>
      <c r="L1866" s="46"/>
      <c r="M1866" s="46"/>
      <c r="N1866" s="46"/>
      <c r="O1866" s="46"/>
      <c r="P1866" s="46"/>
      <c r="Q1866" s="46"/>
      <c r="R1866" s="46"/>
      <c r="S1866" s="46"/>
      <c r="T1866" s="46"/>
      <c r="U1866" s="46"/>
      <c r="V1866" s="46"/>
      <c r="W1866" s="46"/>
      <c r="X1866" s="46"/>
      <c r="Y1866" s="46"/>
      <c r="Z1866" s="46"/>
    </row>
    <row r="1867" ht="14.25" customHeight="1">
      <c r="A1867" s="57"/>
      <c r="B1867" s="58"/>
      <c r="C1867" s="59"/>
      <c r="D1867" s="60"/>
      <c r="E1867" s="61" t="s">
        <v>84</v>
      </c>
      <c r="F1867" s="62">
        <f>SUM(F1859:F1866)</f>
        <v>39158.1</v>
      </c>
      <c r="G1867" s="46"/>
      <c r="H1867" s="46" t="str">
        <f>C1852</f>
        <v>Servicios</v>
      </c>
      <c r="I1867" s="46" t="str">
        <f>E1852</f>
        <v>No</v>
      </c>
      <c r="J1867" s="46" t="str">
        <f>D1852</f>
        <v>Compras Menores</v>
      </c>
      <c r="K1867" s="46"/>
      <c r="L1867" s="46"/>
      <c r="M1867" s="46"/>
      <c r="N1867" s="46"/>
      <c r="O1867" s="46"/>
      <c r="P1867" s="46"/>
      <c r="Q1867" s="46"/>
      <c r="R1867" s="46"/>
      <c r="S1867" s="46"/>
      <c r="T1867" s="46"/>
      <c r="U1867" s="46"/>
      <c r="V1867" s="46"/>
      <c r="W1867" s="46"/>
      <c r="X1867" s="46"/>
      <c r="Y1867" s="46"/>
      <c r="Z1867" s="46"/>
    </row>
    <row r="1868" ht="14.25" customHeight="1">
      <c r="A1868" s="46"/>
      <c r="B1868" s="46"/>
      <c r="C1868" s="46"/>
      <c r="D1868" s="46"/>
      <c r="E1868" s="46"/>
      <c r="F1868" s="46"/>
      <c r="G1868" s="46"/>
      <c r="H1868" s="46"/>
      <c r="I1868" s="46"/>
      <c r="J1868" s="46"/>
      <c r="K1868" s="46"/>
      <c r="L1868" s="46"/>
      <c r="M1868" s="46"/>
      <c r="N1868" s="46"/>
      <c r="O1868" s="46"/>
      <c r="P1868" s="46"/>
      <c r="Q1868" s="46"/>
      <c r="R1868" s="46"/>
      <c r="S1868" s="46"/>
      <c r="T1868" s="46"/>
      <c r="U1868" s="46"/>
      <c r="V1868" s="46"/>
      <c r="W1868" s="46"/>
      <c r="X1868" s="46"/>
      <c r="Y1868" s="46"/>
      <c r="Z1868" s="46"/>
    </row>
    <row r="1869" ht="14.25" customHeight="1">
      <c r="A1869" s="47" t="s">
        <v>50</v>
      </c>
      <c r="B1869" s="47" t="s">
        <v>51</v>
      </c>
      <c r="C1869" s="47" t="s">
        <v>52</v>
      </c>
      <c r="D1869" s="47" t="s">
        <v>53</v>
      </c>
      <c r="E1869" s="47" t="s">
        <v>54</v>
      </c>
      <c r="F1869" s="47" t="s">
        <v>55</v>
      </c>
      <c r="G1869" s="46"/>
      <c r="H1869" s="46"/>
      <c r="I1869" s="46"/>
      <c r="J1869" s="46"/>
      <c r="K1869" s="46"/>
      <c r="L1869" s="46"/>
      <c r="M1869" s="46"/>
      <c r="N1869" s="46"/>
      <c r="O1869" s="46"/>
      <c r="P1869" s="46"/>
      <c r="Q1869" s="46"/>
      <c r="R1869" s="46"/>
      <c r="S1869" s="46"/>
      <c r="T1869" s="46"/>
      <c r="U1869" s="46"/>
      <c r="V1869" s="46"/>
      <c r="W1869" s="46"/>
      <c r="X1869" s="46"/>
      <c r="Y1869" s="46"/>
      <c r="Z1869" s="46"/>
    </row>
    <row r="1870" ht="14.25" customHeight="1">
      <c r="A1870" s="48" t="s">
        <v>309</v>
      </c>
      <c r="B1870" s="48" t="s">
        <v>310</v>
      </c>
      <c r="C1870" s="48" t="s">
        <v>257</v>
      </c>
      <c r="D1870" s="48" t="s">
        <v>59</v>
      </c>
      <c r="E1870" s="48" t="s">
        <v>60</v>
      </c>
      <c r="F1870" s="49"/>
      <c r="G1870" s="46"/>
      <c r="H1870" s="46"/>
      <c r="I1870" s="46"/>
      <c r="J1870" s="46"/>
      <c r="K1870" s="46"/>
      <c r="L1870" s="46"/>
      <c r="M1870" s="46"/>
      <c r="N1870" s="46"/>
      <c r="O1870" s="46"/>
      <c r="P1870" s="46"/>
      <c r="Q1870" s="46"/>
      <c r="R1870" s="46"/>
      <c r="S1870" s="46"/>
      <c r="T1870" s="46"/>
      <c r="U1870" s="46"/>
      <c r="V1870" s="46"/>
      <c r="W1870" s="46"/>
      <c r="X1870" s="46"/>
      <c r="Y1870" s="46"/>
      <c r="Z1870" s="46"/>
    </row>
    <row r="1871" ht="14.25" customHeight="1">
      <c r="A1871" s="50" t="s">
        <v>61</v>
      </c>
      <c r="B1871" s="51" t="s">
        <v>62</v>
      </c>
      <c r="C1871" s="52">
        <v>46305.0</v>
      </c>
      <c r="D1871" s="50" t="s">
        <v>63</v>
      </c>
      <c r="E1871" s="51" t="s">
        <v>64</v>
      </c>
      <c r="F1871" s="53" t="s">
        <v>65</v>
      </c>
      <c r="G1871" s="46"/>
      <c r="H1871" s="46"/>
      <c r="I1871" s="46"/>
      <c r="J1871" s="46"/>
      <c r="K1871" s="46"/>
      <c r="L1871" s="46"/>
      <c r="M1871" s="46"/>
      <c r="N1871" s="46"/>
      <c r="O1871" s="46"/>
      <c r="P1871" s="46"/>
      <c r="Q1871" s="46"/>
      <c r="R1871" s="46"/>
      <c r="S1871" s="46"/>
      <c r="T1871" s="46"/>
      <c r="U1871" s="46"/>
      <c r="V1871" s="46"/>
      <c r="W1871" s="46"/>
      <c r="X1871" s="46"/>
      <c r="Y1871" s="46"/>
      <c r="Z1871" s="46"/>
    </row>
    <row r="1872" ht="14.25" customHeight="1">
      <c r="A1872" s="54"/>
      <c r="B1872" s="51" t="s">
        <v>66</v>
      </c>
      <c r="C1872" s="49">
        <f>IF(C1871="","",IF(AND(MONTH(C1871)&gt;=1,MONTH(C1871)&lt;=3),1,IF(AND(MONTH(C1871)&gt;=4,MONTH(C1871)&lt;=6),2,IF(AND(MONTH(C1871)&gt;=7,MONTH(C1871)&lt;=9),3,4))))</f>
        <v>4</v>
      </c>
      <c r="D1872" s="54"/>
      <c r="E1872" s="51" t="s">
        <v>67</v>
      </c>
      <c r="F1872" s="53" t="s">
        <v>68</v>
      </c>
      <c r="G1872" s="46"/>
      <c r="H1872" s="46"/>
      <c r="I1872" s="46"/>
      <c r="J1872" s="46"/>
      <c r="K1872" s="46"/>
      <c r="L1872" s="46"/>
      <c r="M1872" s="46"/>
      <c r="N1872" s="46"/>
      <c r="O1872" s="46"/>
      <c r="P1872" s="46"/>
      <c r="Q1872" s="46"/>
      <c r="R1872" s="46"/>
      <c r="S1872" s="46"/>
      <c r="T1872" s="46"/>
      <c r="U1872" s="46"/>
      <c r="V1872" s="46"/>
      <c r="W1872" s="46"/>
      <c r="X1872" s="46"/>
      <c r="Y1872" s="46"/>
      <c r="Z1872" s="46"/>
    </row>
    <row r="1873" ht="14.25" customHeight="1">
      <c r="A1873" s="54"/>
      <c r="B1873" s="51" t="s">
        <v>69</v>
      </c>
      <c r="C1873" s="52">
        <v>46315.0</v>
      </c>
      <c r="D1873" s="54"/>
      <c r="E1873" s="51" t="s">
        <v>70</v>
      </c>
      <c r="F1873" s="53" t="s">
        <v>71</v>
      </c>
      <c r="G1873" s="46"/>
      <c r="H1873" s="46"/>
      <c r="I1873" s="46"/>
      <c r="J1873" s="46"/>
      <c r="K1873" s="46"/>
      <c r="L1873" s="46"/>
      <c r="M1873" s="46"/>
      <c r="N1873" s="46"/>
      <c r="O1873" s="46"/>
      <c r="P1873" s="46"/>
      <c r="Q1873" s="46"/>
      <c r="R1873" s="46"/>
      <c r="S1873" s="46"/>
      <c r="T1873" s="46"/>
      <c r="U1873" s="46"/>
      <c r="V1873" s="46"/>
      <c r="W1873" s="46"/>
      <c r="X1873" s="46"/>
      <c r="Y1873" s="46"/>
      <c r="Z1873" s="46"/>
    </row>
    <row r="1874" ht="14.25" customHeight="1">
      <c r="A1874" s="55"/>
      <c r="B1874" s="51" t="s">
        <v>66</v>
      </c>
      <c r="C1874" s="49">
        <f>IF(C1873="","",IF(AND(MONTH(C1873)&gt;=1,MONTH(C1873)&lt;=3),1,IF(AND(MONTH(C1873)&gt;=4,MONTH(C1873)&lt;=6),2,IF(AND(MONTH(C1873)&gt;=7,MONTH(C1873)&lt;=9),3,4))))</f>
        <v>4</v>
      </c>
      <c r="D1874" s="55"/>
      <c r="E1874" s="51" t="s">
        <v>72</v>
      </c>
      <c r="F1874" s="53" t="s">
        <v>73</v>
      </c>
      <c r="G1874" s="46"/>
      <c r="H1874" s="46"/>
      <c r="I1874" s="46"/>
      <c r="J1874" s="46"/>
      <c r="K1874" s="46"/>
      <c r="L1874" s="46"/>
      <c r="M1874" s="46"/>
      <c r="N1874" s="46"/>
      <c r="O1874" s="46"/>
      <c r="P1874" s="46"/>
      <c r="Q1874" s="46"/>
      <c r="R1874" s="46"/>
      <c r="S1874" s="46"/>
      <c r="T1874" s="46"/>
      <c r="U1874" s="46"/>
      <c r="V1874" s="46"/>
      <c r="W1874" s="46"/>
      <c r="X1874" s="46"/>
      <c r="Y1874" s="46"/>
      <c r="Z1874" s="46"/>
    </row>
    <row r="1875" ht="14.25" customHeight="1">
      <c r="A1875" s="46"/>
      <c r="B1875" s="46"/>
      <c r="C1875" s="46"/>
      <c r="D1875" s="46"/>
      <c r="E1875" s="46"/>
      <c r="F1875" s="46"/>
      <c r="G1875" s="46"/>
      <c r="H1875" s="46"/>
      <c r="I1875" s="46"/>
      <c r="J1875" s="46"/>
      <c r="K1875" s="46"/>
      <c r="L1875" s="46"/>
      <c r="M1875" s="46"/>
      <c r="N1875" s="46"/>
      <c r="O1875" s="46"/>
      <c r="P1875" s="46"/>
      <c r="Q1875" s="46"/>
      <c r="R1875" s="46"/>
      <c r="S1875" s="46"/>
      <c r="T1875" s="46"/>
      <c r="U1875" s="46"/>
      <c r="V1875" s="46"/>
      <c r="W1875" s="46"/>
      <c r="X1875" s="46"/>
      <c r="Y1875" s="46"/>
      <c r="Z1875" s="46"/>
    </row>
    <row r="1876" ht="14.25" customHeight="1">
      <c r="A1876" s="56" t="s">
        <v>74</v>
      </c>
      <c r="B1876" s="56" t="s">
        <v>75</v>
      </c>
      <c r="C1876" s="56" t="s">
        <v>76</v>
      </c>
      <c r="D1876" s="56" t="s">
        <v>77</v>
      </c>
      <c r="E1876" s="56" t="s">
        <v>78</v>
      </c>
      <c r="F1876" s="56" t="s">
        <v>79</v>
      </c>
      <c r="G1876" s="46"/>
      <c r="H1876" s="46"/>
      <c r="I1876" s="46"/>
      <c r="J1876" s="46"/>
      <c r="K1876" s="46"/>
      <c r="L1876" s="46"/>
      <c r="M1876" s="46"/>
      <c r="N1876" s="46"/>
      <c r="O1876" s="46"/>
      <c r="P1876" s="46"/>
      <c r="Q1876" s="46"/>
      <c r="R1876" s="46"/>
      <c r="S1876" s="46"/>
      <c r="T1876" s="46"/>
      <c r="U1876" s="46"/>
      <c r="V1876" s="46"/>
      <c r="W1876" s="46"/>
      <c r="X1876" s="46"/>
      <c r="Y1876" s="46"/>
      <c r="Z1876" s="46"/>
    </row>
    <row r="1877" ht="14.25" customHeight="1">
      <c r="A1877" s="57">
        <v>8.41215E7</v>
      </c>
      <c r="B1877" s="63" t="s">
        <v>304</v>
      </c>
      <c r="C1877" s="59" t="s">
        <v>108</v>
      </c>
      <c r="D1877" s="60">
        <v>1.0</v>
      </c>
      <c r="E1877" s="61">
        <v>39158.1</v>
      </c>
      <c r="F1877" s="62">
        <f t="shared" ref="F1877:F1884" si="104">INDIRECT(ADDRESS(ROW(),COLUMN()-2,4))*INDIRECT(ADDRESS(ROW(),COLUMN()-1,4))</f>
        <v>39158.1</v>
      </c>
      <c r="G1877" s="46"/>
      <c r="H1877" s="46"/>
      <c r="I1877" s="46"/>
      <c r="J1877" s="46"/>
      <c r="K1877" s="46"/>
      <c r="L1877" s="46"/>
      <c r="M1877" s="46"/>
      <c r="N1877" s="46"/>
      <c r="O1877" s="46"/>
      <c r="P1877" s="46"/>
      <c r="Q1877" s="46"/>
      <c r="R1877" s="46"/>
      <c r="S1877" s="46"/>
      <c r="T1877" s="46"/>
      <c r="U1877" s="46"/>
      <c r="V1877" s="46"/>
      <c r="W1877" s="46"/>
      <c r="X1877" s="46"/>
      <c r="Y1877" s="46"/>
      <c r="Z1877" s="46"/>
    </row>
    <row r="1878" ht="14.25" hidden="1" customHeight="1">
      <c r="A1878" s="57"/>
      <c r="B1878" s="58" t="str">
        <f t="array" ref="B1878">IFERROR(INDEX(UNSPSCDes,MATCH(INDIRECT(ADDRESS(ROW(),COLUMN()-1,4)),UNSPSCCode,0)),"")</f>
        <v/>
      </c>
      <c r="C1878" s="59"/>
      <c r="D1878" s="60"/>
      <c r="E1878" s="61"/>
      <c r="F1878" s="62">
        <f t="shared" si="104"/>
        <v>0</v>
      </c>
      <c r="G1878" s="46"/>
      <c r="H1878" s="46"/>
      <c r="I1878" s="46"/>
      <c r="J1878" s="46"/>
      <c r="K1878" s="46"/>
      <c r="L1878" s="46"/>
      <c r="M1878" s="46"/>
      <c r="N1878" s="46"/>
      <c r="O1878" s="46"/>
      <c r="P1878" s="46"/>
      <c r="Q1878" s="46"/>
      <c r="R1878" s="46"/>
      <c r="S1878" s="46"/>
      <c r="T1878" s="46"/>
      <c r="U1878" s="46"/>
      <c r="V1878" s="46"/>
      <c r="W1878" s="46"/>
      <c r="X1878" s="46"/>
      <c r="Y1878" s="46"/>
      <c r="Z1878" s="46"/>
    </row>
    <row r="1879" ht="14.25" hidden="1" customHeight="1">
      <c r="A1879" s="57"/>
      <c r="B1879" s="58" t="str">
        <f t="array" ref="B1879">IFERROR(INDEX(UNSPSCDes,MATCH(INDIRECT(ADDRESS(ROW(),COLUMN()-1,4)),UNSPSCCode,0)),"")</f>
        <v/>
      </c>
      <c r="C1879" s="59"/>
      <c r="D1879" s="60"/>
      <c r="E1879" s="61"/>
      <c r="F1879" s="62">
        <f t="shared" si="104"/>
        <v>0</v>
      </c>
      <c r="G1879" s="46"/>
      <c r="H1879" s="46"/>
      <c r="I1879" s="46"/>
      <c r="J1879" s="46"/>
      <c r="K1879" s="46"/>
      <c r="L1879" s="46"/>
      <c r="M1879" s="46"/>
      <c r="N1879" s="46"/>
      <c r="O1879" s="46"/>
      <c r="P1879" s="46"/>
      <c r="Q1879" s="46"/>
      <c r="R1879" s="46"/>
      <c r="S1879" s="46"/>
      <c r="T1879" s="46"/>
      <c r="U1879" s="46"/>
      <c r="V1879" s="46"/>
      <c r="W1879" s="46"/>
      <c r="X1879" s="46"/>
      <c r="Y1879" s="46"/>
      <c r="Z1879" s="46"/>
    </row>
    <row r="1880" ht="14.25" hidden="1" customHeight="1">
      <c r="A1880" s="57"/>
      <c r="B1880" s="58" t="str">
        <f t="array" ref="B1880">IFERROR(INDEX(UNSPSCDes,MATCH(INDIRECT(ADDRESS(ROW(),COLUMN()-1,4)),UNSPSCCode,0)),"")</f>
        <v/>
      </c>
      <c r="C1880" s="59"/>
      <c r="D1880" s="60"/>
      <c r="E1880" s="61"/>
      <c r="F1880" s="62">
        <f t="shared" si="104"/>
        <v>0</v>
      </c>
      <c r="G1880" s="46"/>
      <c r="H1880" s="46"/>
      <c r="I1880" s="46"/>
      <c r="J1880" s="46"/>
      <c r="K1880" s="46"/>
      <c r="L1880" s="46"/>
      <c r="M1880" s="46"/>
      <c r="N1880" s="46"/>
      <c r="O1880" s="46"/>
      <c r="P1880" s="46"/>
      <c r="Q1880" s="46"/>
      <c r="R1880" s="46"/>
      <c r="S1880" s="46"/>
      <c r="T1880" s="46"/>
      <c r="U1880" s="46"/>
      <c r="V1880" s="46"/>
      <c r="W1880" s="46"/>
      <c r="X1880" s="46"/>
      <c r="Y1880" s="46"/>
      <c r="Z1880" s="46"/>
    </row>
    <row r="1881" ht="14.25" hidden="1" customHeight="1">
      <c r="A1881" s="57"/>
      <c r="B1881" s="58" t="str">
        <f t="array" ref="B1881">IFERROR(INDEX(UNSPSCDes,MATCH(INDIRECT(ADDRESS(ROW(),COLUMN()-1,4)),UNSPSCCode,0)),"")</f>
        <v/>
      </c>
      <c r="C1881" s="59"/>
      <c r="D1881" s="60"/>
      <c r="E1881" s="61"/>
      <c r="F1881" s="62">
        <f t="shared" si="104"/>
        <v>0</v>
      </c>
      <c r="G1881" s="46"/>
      <c r="H1881" s="46"/>
      <c r="I1881" s="46"/>
      <c r="J1881" s="46"/>
      <c r="K1881" s="46"/>
      <c r="L1881" s="46"/>
      <c r="M1881" s="46"/>
      <c r="N1881" s="46"/>
      <c r="O1881" s="46"/>
      <c r="P1881" s="46"/>
      <c r="Q1881" s="46"/>
      <c r="R1881" s="46"/>
      <c r="S1881" s="46"/>
      <c r="T1881" s="46"/>
      <c r="U1881" s="46"/>
      <c r="V1881" s="46"/>
      <c r="W1881" s="46"/>
      <c r="X1881" s="46"/>
      <c r="Y1881" s="46"/>
      <c r="Z1881" s="46"/>
    </row>
    <row r="1882" ht="14.25" hidden="1" customHeight="1">
      <c r="A1882" s="57"/>
      <c r="B1882" s="58" t="str">
        <f t="array" ref="B1882">IFERROR(INDEX(UNSPSCDes,MATCH(INDIRECT(ADDRESS(ROW(),COLUMN()-1,4)),UNSPSCCode,0)),"")</f>
        <v/>
      </c>
      <c r="C1882" s="59"/>
      <c r="D1882" s="60"/>
      <c r="E1882" s="61"/>
      <c r="F1882" s="62">
        <f t="shared" si="104"/>
        <v>0</v>
      </c>
      <c r="G1882" s="46"/>
      <c r="H1882" s="46"/>
      <c r="I1882" s="46"/>
      <c r="J1882" s="46"/>
      <c r="K1882" s="46"/>
      <c r="L1882" s="46"/>
      <c r="M1882" s="46"/>
      <c r="N1882" s="46"/>
      <c r="O1882" s="46"/>
      <c r="P1882" s="46"/>
      <c r="Q1882" s="46"/>
      <c r="R1882" s="46"/>
      <c r="S1882" s="46"/>
      <c r="T1882" s="46"/>
      <c r="U1882" s="46"/>
      <c r="V1882" s="46"/>
      <c r="W1882" s="46"/>
      <c r="X1882" s="46"/>
      <c r="Y1882" s="46"/>
      <c r="Z1882" s="46"/>
    </row>
    <row r="1883" ht="14.25" hidden="1" customHeight="1">
      <c r="A1883" s="57"/>
      <c r="B1883" s="58" t="str">
        <f t="array" ref="B1883">IFERROR(INDEX(UNSPSCDes,MATCH(INDIRECT(ADDRESS(ROW(),COLUMN()-1,4)),UNSPSCCode,0)),"")</f>
        <v/>
      </c>
      <c r="C1883" s="59"/>
      <c r="D1883" s="60"/>
      <c r="E1883" s="61"/>
      <c r="F1883" s="62">
        <f t="shared" si="104"/>
        <v>0</v>
      </c>
      <c r="G1883" s="46"/>
      <c r="H1883" s="46"/>
      <c r="I1883" s="46"/>
      <c r="J1883" s="46"/>
      <c r="K1883" s="46"/>
      <c r="L1883" s="46"/>
      <c r="M1883" s="46"/>
      <c r="N1883" s="46"/>
      <c r="O1883" s="46"/>
      <c r="P1883" s="46"/>
      <c r="Q1883" s="46"/>
      <c r="R1883" s="46"/>
      <c r="S1883" s="46"/>
      <c r="T1883" s="46"/>
      <c r="U1883" s="46"/>
      <c r="V1883" s="46"/>
      <c r="W1883" s="46"/>
      <c r="X1883" s="46"/>
      <c r="Y1883" s="46"/>
      <c r="Z1883" s="46"/>
    </row>
    <row r="1884" ht="14.25" hidden="1" customHeight="1">
      <c r="A1884" s="57"/>
      <c r="B1884" s="58" t="str">
        <f t="array" ref="B1884">IFERROR(INDEX(UNSPSCDes,MATCH(INDIRECT(ADDRESS(ROW(),COLUMN()-1,4)),UNSPSCCode,0)),"")</f>
        <v/>
      </c>
      <c r="C1884" s="59"/>
      <c r="D1884" s="60"/>
      <c r="E1884" s="61"/>
      <c r="F1884" s="62">
        <f t="shared" si="104"/>
        <v>0</v>
      </c>
      <c r="G1884" s="46"/>
      <c r="H1884" s="46"/>
      <c r="I1884" s="46"/>
      <c r="J1884" s="46"/>
      <c r="K1884" s="46"/>
      <c r="L1884" s="46"/>
      <c r="M1884" s="46"/>
      <c r="N1884" s="46"/>
      <c r="O1884" s="46"/>
      <c r="P1884" s="46"/>
      <c r="Q1884" s="46"/>
      <c r="R1884" s="46"/>
      <c r="S1884" s="46"/>
      <c r="T1884" s="46"/>
      <c r="U1884" s="46"/>
      <c r="V1884" s="46"/>
      <c r="W1884" s="46"/>
      <c r="X1884" s="46"/>
      <c r="Y1884" s="46"/>
      <c r="Z1884" s="46"/>
    </row>
    <row r="1885" ht="14.25" customHeight="1">
      <c r="A1885" s="57"/>
      <c r="B1885" s="58"/>
      <c r="C1885" s="59"/>
      <c r="D1885" s="60"/>
      <c r="E1885" s="61" t="s">
        <v>84</v>
      </c>
      <c r="F1885" s="62">
        <f>SUM(F1877:F1884)</f>
        <v>39158.1</v>
      </c>
      <c r="G1885" s="46"/>
      <c r="H1885" s="46" t="str">
        <f>C1870</f>
        <v>Servicios</v>
      </c>
      <c r="I1885" s="46" t="str">
        <f>E1870</f>
        <v>No</v>
      </c>
      <c r="J1885" s="46" t="str">
        <f>D1870</f>
        <v>Compras Menores</v>
      </c>
      <c r="K1885" s="46"/>
      <c r="L1885" s="46"/>
      <c r="M1885" s="46"/>
      <c r="N1885" s="46"/>
      <c r="O1885" s="46"/>
      <c r="P1885" s="46"/>
      <c r="Q1885" s="46"/>
      <c r="R1885" s="46"/>
      <c r="S1885" s="46"/>
      <c r="T1885" s="46"/>
      <c r="U1885" s="46"/>
      <c r="V1885" s="46"/>
      <c r="W1885" s="46"/>
      <c r="X1885" s="46"/>
      <c r="Y1885" s="46"/>
      <c r="Z1885" s="46"/>
    </row>
    <row r="1886" ht="14.25" customHeight="1">
      <c r="A1886" s="46"/>
      <c r="B1886" s="46"/>
      <c r="C1886" s="46"/>
      <c r="D1886" s="46"/>
      <c r="E1886" s="46"/>
      <c r="F1886" s="46"/>
      <c r="G1886" s="46"/>
      <c r="H1886" s="46"/>
      <c r="I1886" s="46"/>
      <c r="J1886" s="46"/>
      <c r="K1886" s="46"/>
      <c r="L1886" s="46"/>
      <c r="M1886" s="46"/>
      <c r="N1886" s="46"/>
      <c r="O1886" s="46"/>
      <c r="P1886" s="46"/>
      <c r="Q1886" s="46"/>
      <c r="R1886" s="46"/>
      <c r="S1886" s="46"/>
      <c r="T1886" s="46"/>
      <c r="U1886" s="46"/>
      <c r="V1886" s="46"/>
      <c r="W1886" s="46"/>
      <c r="X1886" s="46"/>
      <c r="Y1886" s="46"/>
      <c r="Z1886" s="46"/>
    </row>
    <row r="1887" ht="14.25" customHeight="1">
      <c r="A1887" s="47" t="s">
        <v>50</v>
      </c>
      <c r="B1887" s="47" t="s">
        <v>51</v>
      </c>
      <c r="C1887" s="47" t="s">
        <v>52</v>
      </c>
      <c r="D1887" s="47" t="s">
        <v>53</v>
      </c>
      <c r="E1887" s="47" t="s">
        <v>54</v>
      </c>
      <c r="F1887" s="47" t="s">
        <v>55</v>
      </c>
      <c r="G1887" s="46"/>
      <c r="H1887" s="46"/>
      <c r="I1887" s="46"/>
      <c r="J1887" s="46"/>
      <c r="K1887" s="46"/>
      <c r="L1887" s="46"/>
      <c r="M1887" s="46"/>
      <c r="N1887" s="46"/>
      <c r="O1887" s="46"/>
      <c r="P1887" s="46"/>
      <c r="Q1887" s="46"/>
      <c r="R1887" s="46"/>
      <c r="S1887" s="46"/>
      <c r="T1887" s="46"/>
      <c r="U1887" s="46"/>
      <c r="V1887" s="46"/>
      <c r="W1887" s="46"/>
      <c r="X1887" s="46"/>
      <c r="Y1887" s="46"/>
      <c r="Z1887" s="46"/>
    </row>
    <row r="1888" ht="14.25" customHeight="1">
      <c r="A1888" s="48" t="s">
        <v>311</v>
      </c>
      <c r="B1888" s="48" t="s">
        <v>312</v>
      </c>
      <c r="C1888" s="48" t="s">
        <v>257</v>
      </c>
      <c r="D1888" s="48" t="s">
        <v>59</v>
      </c>
      <c r="E1888" s="48" t="s">
        <v>60</v>
      </c>
      <c r="F1888" s="49"/>
      <c r="G1888" s="46"/>
      <c r="H1888" s="46"/>
      <c r="I1888" s="46"/>
      <c r="J1888" s="46"/>
      <c r="K1888" s="46"/>
      <c r="L1888" s="46"/>
      <c r="M1888" s="46"/>
      <c r="N1888" s="46"/>
      <c r="O1888" s="46"/>
      <c r="P1888" s="46"/>
      <c r="Q1888" s="46"/>
      <c r="R1888" s="46"/>
      <c r="S1888" s="46"/>
      <c r="T1888" s="46"/>
      <c r="U1888" s="46"/>
      <c r="V1888" s="46"/>
      <c r="W1888" s="46"/>
      <c r="X1888" s="46"/>
      <c r="Y1888" s="46"/>
      <c r="Z1888" s="46"/>
    </row>
    <row r="1889" ht="14.25" customHeight="1">
      <c r="A1889" s="50" t="s">
        <v>61</v>
      </c>
      <c r="B1889" s="51" t="s">
        <v>62</v>
      </c>
      <c r="C1889" s="52">
        <v>46063.0</v>
      </c>
      <c r="D1889" s="50" t="s">
        <v>63</v>
      </c>
      <c r="E1889" s="51" t="s">
        <v>64</v>
      </c>
      <c r="F1889" s="53" t="s">
        <v>65</v>
      </c>
      <c r="G1889" s="46"/>
      <c r="H1889" s="46"/>
      <c r="I1889" s="46"/>
      <c r="J1889" s="46"/>
      <c r="K1889" s="46"/>
      <c r="L1889" s="46"/>
      <c r="M1889" s="46"/>
      <c r="N1889" s="46"/>
      <c r="O1889" s="46"/>
      <c r="P1889" s="46"/>
      <c r="Q1889" s="46"/>
      <c r="R1889" s="46"/>
      <c r="S1889" s="46"/>
      <c r="T1889" s="46"/>
      <c r="U1889" s="46"/>
      <c r="V1889" s="46"/>
      <c r="W1889" s="46"/>
      <c r="X1889" s="46"/>
      <c r="Y1889" s="46"/>
      <c r="Z1889" s="46"/>
    </row>
    <row r="1890" ht="14.25" customHeight="1">
      <c r="A1890" s="54"/>
      <c r="B1890" s="51" t="s">
        <v>66</v>
      </c>
      <c r="C1890" s="49">
        <f>IF(C1889="","",IF(AND(MONTH(C1889)&gt;=1,MONTH(C1889)&lt;=3),1,IF(AND(MONTH(C1889)&gt;=4,MONTH(C1889)&lt;=6),2,IF(AND(MONTH(C1889)&gt;=7,MONTH(C1889)&lt;=9),3,4))))</f>
        <v>1</v>
      </c>
      <c r="D1890" s="54"/>
      <c r="E1890" s="51" t="s">
        <v>67</v>
      </c>
      <c r="F1890" s="53" t="s">
        <v>68</v>
      </c>
      <c r="G1890" s="46"/>
      <c r="H1890" s="46"/>
      <c r="I1890" s="46"/>
      <c r="J1890" s="46"/>
      <c r="K1890" s="46"/>
      <c r="L1890" s="46"/>
      <c r="M1890" s="46"/>
      <c r="N1890" s="46"/>
      <c r="O1890" s="46"/>
      <c r="P1890" s="46"/>
      <c r="Q1890" s="46"/>
      <c r="R1890" s="46"/>
      <c r="S1890" s="46"/>
      <c r="T1890" s="46"/>
      <c r="U1890" s="46"/>
      <c r="V1890" s="46"/>
      <c r="W1890" s="46"/>
      <c r="X1890" s="46"/>
      <c r="Y1890" s="46"/>
      <c r="Z1890" s="46"/>
    </row>
    <row r="1891" ht="14.25" customHeight="1">
      <c r="A1891" s="54"/>
      <c r="B1891" s="51" t="s">
        <v>69</v>
      </c>
      <c r="C1891" s="52">
        <v>46073.0</v>
      </c>
      <c r="D1891" s="54"/>
      <c r="E1891" s="51" t="s">
        <v>70</v>
      </c>
      <c r="F1891" s="53" t="s">
        <v>71</v>
      </c>
      <c r="G1891" s="46"/>
      <c r="H1891" s="46"/>
      <c r="I1891" s="46"/>
      <c r="J1891" s="46"/>
      <c r="K1891" s="46"/>
      <c r="L1891" s="46"/>
      <c r="M1891" s="46"/>
      <c r="N1891" s="46"/>
      <c r="O1891" s="46"/>
      <c r="P1891" s="46"/>
      <c r="Q1891" s="46"/>
      <c r="R1891" s="46"/>
      <c r="S1891" s="46"/>
      <c r="T1891" s="46"/>
      <c r="U1891" s="46"/>
      <c r="V1891" s="46"/>
      <c r="W1891" s="46"/>
      <c r="X1891" s="46"/>
      <c r="Y1891" s="46"/>
      <c r="Z1891" s="46"/>
    </row>
    <row r="1892" ht="14.25" customHeight="1">
      <c r="A1892" s="55"/>
      <c r="B1892" s="51" t="s">
        <v>66</v>
      </c>
      <c r="C1892" s="49">
        <f>IF(C1891="","",IF(AND(MONTH(C1891)&gt;=1,MONTH(C1891)&lt;=3),1,IF(AND(MONTH(C1891)&gt;=4,MONTH(C1891)&lt;=6),2,IF(AND(MONTH(C1891)&gt;=7,MONTH(C1891)&lt;=9),3,4))))</f>
        <v>1</v>
      </c>
      <c r="D1892" s="55"/>
      <c r="E1892" s="51" t="s">
        <v>72</v>
      </c>
      <c r="F1892" s="53" t="s">
        <v>73</v>
      </c>
      <c r="G1892" s="46"/>
      <c r="H1892" s="46"/>
      <c r="I1892" s="46"/>
      <c r="J1892" s="46"/>
      <c r="K1892" s="46"/>
      <c r="L1892" s="46"/>
      <c r="M1892" s="46"/>
      <c r="N1892" s="46"/>
      <c r="O1892" s="46"/>
      <c r="P1892" s="46"/>
      <c r="Q1892" s="46"/>
      <c r="R1892" s="46"/>
      <c r="S1892" s="46"/>
      <c r="T1892" s="46"/>
      <c r="U1892" s="46"/>
      <c r="V1892" s="46"/>
      <c r="W1892" s="46"/>
      <c r="X1892" s="46"/>
      <c r="Y1892" s="46"/>
      <c r="Z1892" s="46"/>
    </row>
    <row r="1893" ht="14.25" customHeight="1">
      <c r="A1893" s="46"/>
      <c r="B1893" s="46"/>
      <c r="C1893" s="46"/>
      <c r="D1893" s="46"/>
      <c r="E1893" s="46"/>
      <c r="F1893" s="46"/>
      <c r="G1893" s="46"/>
      <c r="H1893" s="46"/>
      <c r="I1893" s="46"/>
      <c r="J1893" s="46"/>
      <c r="K1893" s="46"/>
      <c r="L1893" s="46"/>
      <c r="M1893" s="46"/>
      <c r="N1893" s="46"/>
      <c r="O1893" s="46"/>
      <c r="P1893" s="46"/>
      <c r="Q1893" s="46"/>
      <c r="R1893" s="46"/>
      <c r="S1893" s="46"/>
      <c r="T1893" s="46"/>
      <c r="U1893" s="46"/>
      <c r="V1893" s="46"/>
      <c r="W1893" s="46"/>
      <c r="X1893" s="46"/>
      <c r="Y1893" s="46"/>
      <c r="Z1893" s="46"/>
    </row>
    <row r="1894" ht="14.25" customHeight="1">
      <c r="A1894" s="56" t="s">
        <v>74</v>
      </c>
      <c r="B1894" s="56" t="s">
        <v>75</v>
      </c>
      <c r="C1894" s="56" t="s">
        <v>76</v>
      </c>
      <c r="D1894" s="56" t="s">
        <v>77</v>
      </c>
      <c r="E1894" s="56" t="s">
        <v>78</v>
      </c>
      <c r="F1894" s="56" t="s">
        <v>79</v>
      </c>
      <c r="G1894" s="46"/>
      <c r="H1894" s="46"/>
      <c r="I1894" s="46"/>
      <c r="J1894" s="46"/>
      <c r="K1894" s="46"/>
      <c r="L1894" s="46"/>
      <c r="M1894" s="46"/>
      <c r="N1894" s="46"/>
      <c r="O1894" s="46"/>
      <c r="P1894" s="46"/>
      <c r="Q1894" s="46"/>
      <c r="R1894" s="46"/>
      <c r="S1894" s="46"/>
      <c r="T1894" s="46"/>
      <c r="U1894" s="46"/>
      <c r="V1894" s="46"/>
      <c r="W1894" s="46"/>
      <c r="X1894" s="46"/>
      <c r="Y1894" s="46"/>
      <c r="Z1894" s="46"/>
    </row>
    <row r="1895" ht="14.25" customHeight="1">
      <c r="A1895" s="57">
        <v>9.01315E7</v>
      </c>
      <c r="B1895" s="63" t="s">
        <v>313</v>
      </c>
      <c r="C1895" s="59" t="s">
        <v>259</v>
      </c>
      <c r="D1895" s="60">
        <v>1.0</v>
      </c>
      <c r="E1895" s="61">
        <v>687500.0</v>
      </c>
      <c r="F1895" s="62">
        <f t="shared" ref="F1895:F1902" si="105">INDIRECT(ADDRESS(ROW(),COLUMN()-2,4))*INDIRECT(ADDRESS(ROW(),COLUMN()-1,4))</f>
        <v>687500</v>
      </c>
      <c r="G1895" s="46"/>
      <c r="H1895" s="46"/>
      <c r="I1895" s="46"/>
      <c r="J1895" s="46"/>
      <c r="K1895" s="46"/>
      <c r="L1895" s="46"/>
      <c r="M1895" s="46"/>
      <c r="N1895" s="46"/>
      <c r="O1895" s="46"/>
      <c r="P1895" s="46"/>
      <c r="Q1895" s="46"/>
      <c r="R1895" s="46"/>
      <c r="S1895" s="46"/>
      <c r="T1895" s="46"/>
      <c r="U1895" s="46"/>
      <c r="V1895" s="46"/>
      <c r="W1895" s="46"/>
      <c r="X1895" s="46"/>
      <c r="Y1895" s="46"/>
      <c r="Z1895" s="46"/>
    </row>
    <row r="1896" ht="14.25" hidden="1" customHeight="1">
      <c r="A1896" s="57"/>
      <c r="B1896" s="58" t="str">
        <f t="array" ref="B1896">IFERROR(INDEX(UNSPSCDes,MATCH(INDIRECT(ADDRESS(ROW(),COLUMN()-1,4)),UNSPSCCode,0)),"")</f>
        <v/>
      </c>
      <c r="C1896" s="59"/>
      <c r="D1896" s="60"/>
      <c r="E1896" s="61"/>
      <c r="F1896" s="62">
        <f t="shared" si="105"/>
        <v>0</v>
      </c>
      <c r="G1896" s="46"/>
      <c r="H1896" s="46"/>
      <c r="I1896" s="46"/>
      <c r="J1896" s="46"/>
      <c r="K1896" s="46"/>
      <c r="L1896" s="46"/>
      <c r="M1896" s="46"/>
      <c r="N1896" s="46"/>
      <c r="O1896" s="46"/>
      <c r="P1896" s="46"/>
      <c r="Q1896" s="46"/>
      <c r="R1896" s="46"/>
      <c r="S1896" s="46"/>
      <c r="T1896" s="46"/>
      <c r="U1896" s="46"/>
      <c r="V1896" s="46"/>
      <c r="W1896" s="46"/>
      <c r="X1896" s="46"/>
      <c r="Y1896" s="46"/>
      <c r="Z1896" s="46"/>
    </row>
    <row r="1897" ht="14.25" hidden="1" customHeight="1">
      <c r="A1897" s="57"/>
      <c r="B1897" s="58" t="str">
        <f t="array" ref="B1897">IFERROR(INDEX(UNSPSCDes,MATCH(INDIRECT(ADDRESS(ROW(),COLUMN()-1,4)),UNSPSCCode,0)),"")</f>
        <v/>
      </c>
      <c r="C1897" s="59"/>
      <c r="D1897" s="60"/>
      <c r="E1897" s="61"/>
      <c r="F1897" s="62">
        <f t="shared" si="105"/>
        <v>0</v>
      </c>
      <c r="G1897" s="46"/>
      <c r="H1897" s="46"/>
      <c r="I1897" s="46"/>
      <c r="J1897" s="46"/>
      <c r="K1897" s="46"/>
      <c r="L1897" s="46"/>
      <c r="M1897" s="46"/>
      <c r="N1897" s="46"/>
      <c r="O1897" s="46"/>
      <c r="P1897" s="46"/>
      <c r="Q1897" s="46"/>
      <c r="R1897" s="46"/>
      <c r="S1897" s="46"/>
      <c r="T1897" s="46"/>
      <c r="U1897" s="46"/>
      <c r="V1897" s="46"/>
      <c r="W1897" s="46"/>
      <c r="X1897" s="46"/>
      <c r="Y1897" s="46"/>
      <c r="Z1897" s="46"/>
    </row>
    <row r="1898" ht="14.25" hidden="1" customHeight="1">
      <c r="A1898" s="57"/>
      <c r="B1898" s="58" t="str">
        <f t="array" ref="B1898">IFERROR(INDEX(UNSPSCDes,MATCH(INDIRECT(ADDRESS(ROW(),COLUMN()-1,4)),UNSPSCCode,0)),"")</f>
        <v/>
      </c>
      <c r="C1898" s="59"/>
      <c r="D1898" s="60"/>
      <c r="E1898" s="61"/>
      <c r="F1898" s="62">
        <f t="shared" si="105"/>
        <v>0</v>
      </c>
      <c r="G1898" s="46"/>
      <c r="H1898" s="46"/>
      <c r="I1898" s="46"/>
      <c r="J1898" s="46"/>
      <c r="K1898" s="46"/>
      <c r="L1898" s="46"/>
      <c r="M1898" s="46"/>
      <c r="N1898" s="46"/>
      <c r="O1898" s="46"/>
      <c r="P1898" s="46"/>
      <c r="Q1898" s="46"/>
      <c r="R1898" s="46"/>
      <c r="S1898" s="46"/>
      <c r="T1898" s="46"/>
      <c r="U1898" s="46"/>
      <c r="V1898" s="46"/>
      <c r="W1898" s="46"/>
      <c r="X1898" s="46"/>
      <c r="Y1898" s="46"/>
      <c r="Z1898" s="46"/>
    </row>
    <row r="1899" ht="14.25" hidden="1" customHeight="1">
      <c r="A1899" s="57"/>
      <c r="B1899" s="58" t="str">
        <f t="array" ref="B1899">IFERROR(INDEX(UNSPSCDes,MATCH(INDIRECT(ADDRESS(ROW(),COLUMN()-1,4)),UNSPSCCode,0)),"")</f>
        <v/>
      </c>
      <c r="C1899" s="59"/>
      <c r="D1899" s="60"/>
      <c r="E1899" s="61"/>
      <c r="F1899" s="62">
        <f t="shared" si="105"/>
        <v>0</v>
      </c>
      <c r="G1899" s="46"/>
      <c r="H1899" s="46"/>
      <c r="I1899" s="46"/>
      <c r="J1899" s="46"/>
      <c r="K1899" s="46"/>
      <c r="L1899" s="46"/>
      <c r="M1899" s="46"/>
      <c r="N1899" s="46"/>
      <c r="O1899" s="46"/>
      <c r="P1899" s="46"/>
      <c r="Q1899" s="46"/>
      <c r="R1899" s="46"/>
      <c r="S1899" s="46"/>
      <c r="T1899" s="46"/>
      <c r="U1899" s="46"/>
      <c r="V1899" s="46"/>
      <c r="W1899" s="46"/>
      <c r="X1899" s="46"/>
      <c r="Y1899" s="46"/>
      <c r="Z1899" s="46"/>
    </row>
    <row r="1900" ht="14.25" hidden="1" customHeight="1">
      <c r="A1900" s="57"/>
      <c r="B1900" s="58" t="str">
        <f t="array" ref="B1900">IFERROR(INDEX(UNSPSCDes,MATCH(INDIRECT(ADDRESS(ROW(),COLUMN()-1,4)),UNSPSCCode,0)),"")</f>
        <v/>
      </c>
      <c r="C1900" s="59"/>
      <c r="D1900" s="60"/>
      <c r="E1900" s="61"/>
      <c r="F1900" s="62">
        <f t="shared" si="105"/>
        <v>0</v>
      </c>
      <c r="G1900" s="46"/>
      <c r="H1900" s="46"/>
      <c r="I1900" s="46"/>
      <c r="J1900" s="46"/>
      <c r="K1900" s="46"/>
      <c r="L1900" s="46"/>
      <c r="M1900" s="46"/>
      <c r="N1900" s="46"/>
      <c r="O1900" s="46"/>
      <c r="P1900" s="46"/>
      <c r="Q1900" s="46"/>
      <c r="R1900" s="46"/>
      <c r="S1900" s="46"/>
      <c r="T1900" s="46"/>
      <c r="U1900" s="46"/>
      <c r="V1900" s="46"/>
      <c r="W1900" s="46"/>
      <c r="X1900" s="46"/>
      <c r="Y1900" s="46"/>
      <c r="Z1900" s="46"/>
    </row>
    <row r="1901" ht="14.25" hidden="1" customHeight="1">
      <c r="A1901" s="57"/>
      <c r="B1901" s="58" t="str">
        <f t="array" ref="B1901">IFERROR(INDEX(UNSPSCDes,MATCH(INDIRECT(ADDRESS(ROW(),COLUMN()-1,4)),UNSPSCCode,0)),"")</f>
        <v/>
      </c>
      <c r="C1901" s="59"/>
      <c r="D1901" s="60"/>
      <c r="E1901" s="61"/>
      <c r="F1901" s="62">
        <f t="shared" si="105"/>
        <v>0</v>
      </c>
      <c r="G1901" s="46"/>
      <c r="H1901" s="46"/>
      <c r="I1901" s="46"/>
      <c r="J1901" s="46"/>
      <c r="K1901" s="46"/>
      <c r="L1901" s="46"/>
      <c r="M1901" s="46"/>
      <c r="N1901" s="46"/>
      <c r="O1901" s="46"/>
      <c r="P1901" s="46"/>
      <c r="Q1901" s="46"/>
      <c r="R1901" s="46"/>
      <c r="S1901" s="46"/>
      <c r="T1901" s="46"/>
      <c r="U1901" s="46"/>
      <c r="V1901" s="46"/>
      <c r="W1901" s="46"/>
      <c r="X1901" s="46"/>
      <c r="Y1901" s="46"/>
      <c r="Z1901" s="46"/>
    </row>
    <row r="1902" ht="14.25" hidden="1" customHeight="1">
      <c r="A1902" s="57"/>
      <c r="B1902" s="58" t="str">
        <f t="array" ref="B1902">IFERROR(INDEX(UNSPSCDes,MATCH(INDIRECT(ADDRESS(ROW(),COLUMN()-1,4)),UNSPSCCode,0)),"")</f>
        <v/>
      </c>
      <c r="C1902" s="59"/>
      <c r="D1902" s="60"/>
      <c r="E1902" s="61"/>
      <c r="F1902" s="62">
        <f t="shared" si="105"/>
        <v>0</v>
      </c>
      <c r="G1902" s="46"/>
      <c r="H1902" s="46"/>
      <c r="I1902" s="46"/>
      <c r="J1902" s="46"/>
      <c r="K1902" s="46"/>
      <c r="L1902" s="46"/>
      <c r="M1902" s="46"/>
      <c r="N1902" s="46"/>
      <c r="O1902" s="46"/>
      <c r="P1902" s="46"/>
      <c r="Q1902" s="46"/>
      <c r="R1902" s="46"/>
      <c r="S1902" s="46"/>
      <c r="T1902" s="46"/>
      <c r="U1902" s="46"/>
      <c r="V1902" s="46"/>
      <c r="W1902" s="46"/>
      <c r="X1902" s="46"/>
      <c r="Y1902" s="46"/>
      <c r="Z1902" s="46"/>
    </row>
    <row r="1903" ht="14.25" customHeight="1">
      <c r="A1903" s="57"/>
      <c r="B1903" s="58"/>
      <c r="C1903" s="59"/>
      <c r="D1903" s="60"/>
      <c r="E1903" s="61" t="s">
        <v>84</v>
      </c>
      <c r="F1903" s="62">
        <f>SUM(F1895:F1902)</f>
        <v>687500</v>
      </c>
      <c r="G1903" s="46"/>
      <c r="H1903" s="46" t="str">
        <f>C1888</f>
        <v>Servicios</v>
      </c>
      <c r="I1903" s="46" t="str">
        <f>E1888</f>
        <v>No</v>
      </c>
      <c r="J1903" s="46" t="str">
        <f>D1888</f>
        <v>Compras Menores</v>
      </c>
      <c r="K1903" s="46"/>
      <c r="L1903" s="46"/>
      <c r="M1903" s="46"/>
      <c r="N1903" s="46"/>
      <c r="O1903" s="46"/>
      <c r="P1903" s="46"/>
      <c r="Q1903" s="46"/>
      <c r="R1903" s="46"/>
      <c r="S1903" s="46"/>
      <c r="T1903" s="46"/>
      <c r="U1903" s="46"/>
      <c r="V1903" s="46"/>
      <c r="W1903" s="46"/>
      <c r="X1903" s="46"/>
      <c r="Y1903" s="46"/>
      <c r="Z1903" s="46"/>
    </row>
    <row r="1904" ht="14.25" customHeight="1">
      <c r="A1904" s="46"/>
      <c r="B1904" s="46"/>
      <c r="C1904" s="46"/>
      <c r="D1904" s="46"/>
      <c r="E1904" s="46"/>
      <c r="F1904" s="46"/>
      <c r="G1904" s="46"/>
      <c r="H1904" s="46"/>
      <c r="I1904" s="46"/>
      <c r="J1904" s="46"/>
      <c r="K1904" s="46"/>
      <c r="L1904" s="46"/>
      <c r="M1904" s="46"/>
      <c r="N1904" s="46"/>
      <c r="O1904" s="46"/>
      <c r="P1904" s="46"/>
      <c r="Q1904" s="46"/>
      <c r="R1904" s="46"/>
      <c r="S1904" s="46"/>
      <c r="T1904" s="46"/>
      <c r="U1904" s="46"/>
      <c r="V1904" s="46"/>
      <c r="W1904" s="46"/>
      <c r="X1904" s="46"/>
      <c r="Y1904" s="46"/>
      <c r="Z1904" s="46"/>
    </row>
    <row r="1905" ht="14.25" customHeight="1">
      <c r="A1905" s="47" t="s">
        <v>50</v>
      </c>
      <c r="B1905" s="47" t="s">
        <v>51</v>
      </c>
      <c r="C1905" s="47" t="s">
        <v>52</v>
      </c>
      <c r="D1905" s="47" t="s">
        <v>53</v>
      </c>
      <c r="E1905" s="47" t="s">
        <v>54</v>
      </c>
      <c r="F1905" s="47" t="s">
        <v>55</v>
      </c>
      <c r="G1905" s="46"/>
      <c r="H1905" s="46"/>
      <c r="I1905" s="46"/>
      <c r="J1905" s="46"/>
      <c r="K1905" s="46"/>
      <c r="L1905" s="46"/>
      <c r="M1905" s="46"/>
      <c r="N1905" s="46"/>
      <c r="O1905" s="46"/>
      <c r="P1905" s="46"/>
      <c r="Q1905" s="46"/>
      <c r="R1905" s="46"/>
      <c r="S1905" s="46"/>
      <c r="T1905" s="46"/>
      <c r="U1905" s="46"/>
      <c r="V1905" s="46"/>
      <c r="W1905" s="46"/>
      <c r="X1905" s="46"/>
      <c r="Y1905" s="46"/>
      <c r="Z1905" s="46"/>
    </row>
    <row r="1906" ht="14.25" customHeight="1">
      <c r="A1906" s="48" t="s">
        <v>314</v>
      </c>
      <c r="B1906" s="48" t="s">
        <v>315</v>
      </c>
      <c r="C1906" s="48" t="s">
        <v>257</v>
      </c>
      <c r="D1906" s="48" t="s">
        <v>59</v>
      </c>
      <c r="E1906" s="48" t="s">
        <v>60</v>
      </c>
      <c r="F1906" s="49"/>
      <c r="G1906" s="46"/>
      <c r="H1906" s="46"/>
      <c r="I1906" s="46"/>
      <c r="J1906" s="46"/>
      <c r="K1906" s="46"/>
      <c r="L1906" s="46"/>
      <c r="M1906" s="46"/>
      <c r="N1906" s="46"/>
      <c r="O1906" s="46"/>
      <c r="P1906" s="46"/>
      <c r="Q1906" s="46"/>
      <c r="R1906" s="46"/>
      <c r="S1906" s="46"/>
      <c r="T1906" s="46"/>
      <c r="U1906" s="46"/>
      <c r="V1906" s="46"/>
      <c r="W1906" s="46"/>
      <c r="X1906" s="46"/>
      <c r="Y1906" s="46"/>
      <c r="Z1906" s="46"/>
    </row>
    <row r="1907" ht="14.25" customHeight="1">
      <c r="A1907" s="50" t="s">
        <v>61</v>
      </c>
      <c r="B1907" s="51" t="s">
        <v>62</v>
      </c>
      <c r="C1907" s="52">
        <v>46122.0</v>
      </c>
      <c r="D1907" s="50" t="s">
        <v>63</v>
      </c>
      <c r="E1907" s="51" t="s">
        <v>64</v>
      </c>
      <c r="F1907" s="53" t="s">
        <v>65</v>
      </c>
      <c r="G1907" s="46"/>
      <c r="H1907" s="46"/>
      <c r="I1907" s="46"/>
      <c r="J1907" s="46"/>
      <c r="K1907" s="46"/>
      <c r="L1907" s="46"/>
      <c r="M1907" s="46"/>
      <c r="N1907" s="46"/>
      <c r="O1907" s="46"/>
      <c r="P1907" s="46"/>
      <c r="Q1907" s="46"/>
      <c r="R1907" s="46"/>
      <c r="S1907" s="46"/>
      <c r="T1907" s="46"/>
      <c r="U1907" s="46"/>
      <c r="V1907" s="46"/>
      <c r="W1907" s="46"/>
      <c r="X1907" s="46"/>
      <c r="Y1907" s="46"/>
      <c r="Z1907" s="46"/>
    </row>
    <row r="1908" ht="14.25" customHeight="1">
      <c r="A1908" s="54"/>
      <c r="B1908" s="51" t="s">
        <v>66</v>
      </c>
      <c r="C1908" s="49">
        <f>IF(C1907="","",IF(AND(MONTH(C1907)&gt;=1,MONTH(C1907)&lt;=3),1,IF(AND(MONTH(C1907)&gt;=4,MONTH(C1907)&lt;=6),2,IF(AND(MONTH(C1907)&gt;=7,MONTH(C1907)&lt;=9),3,4))))</f>
        <v>2</v>
      </c>
      <c r="D1908" s="54"/>
      <c r="E1908" s="51" t="s">
        <v>67</v>
      </c>
      <c r="F1908" s="53" t="s">
        <v>68</v>
      </c>
      <c r="G1908" s="46"/>
      <c r="H1908" s="46"/>
      <c r="I1908" s="46"/>
      <c r="J1908" s="46"/>
      <c r="K1908" s="46"/>
      <c r="L1908" s="46"/>
      <c r="M1908" s="46"/>
      <c r="N1908" s="46"/>
      <c r="O1908" s="46"/>
      <c r="P1908" s="46"/>
      <c r="Q1908" s="46"/>
      <c r="R1908" s="46"/>
      <c r="S1908" s="46"/>
      <c r="T1908" s="46"/>
      <c r="U1908" s="46"/>
      <c r="V1908" s="46"/>
      <c r="W1908" s="46"/>
      <c r="X1908" s="46"/>
      <c r="Y1908" s="46"/>
      <c r="Z1908" s="46"/>
    </row>
    <row r="1909" ht="14.25" customHeight="1">
      <c r="A1909" s="54"/>
      <c r="B1909" s="51" t="s">
        <v>69</v>
      </c>
      <c r="C1909" s="52">
        <v>46132.0</v>
      </c>
      <c r="D1909" s="54"/>
      <c r="E1909" s="51" t="s">
        <v>70</v>
      </c>
      <c r="F1909" s="53" t="s">
        <v>71</v>
      </c>
      <c r="G1909" s="46"/>
      <c r="H1909" s="46"/>
      <c r="I1909" s="46"/>
      <c r="J1909" s="46"/>
      <c r="K1909" s="46"/>
      <c r="L1909" s="46"/>
      <c r="M1909" s="46"/>
      <c r="N1909" s="46"/>
      <c r="O1909" s="46"/>
      <c r="P1909" s="46"/>
      <c r="Q1909" s="46"/>
      <c r="R1909" s="46"/>
      <c r="S1909" s="46"/>
      <c r="T1909" s="46"/>
      <c r="U1909" s="46"/>
      <c r="V1909" s="46"/>
      <c r="W1909" s="46"/>
      <c r="X1909" s="46"/>
      <c r="Y1909" s="46"/>
      <c r="Z1909" s="46"/>
    </row>
    <row r="1910" ht="14.25" customHeight="1">
      <c r="A1910" s="55"/>
      <c r="B1910" s="51" t="s">
        <v>66</v>
      </c>
      <c r="C1910" s="49">
        <f>IF(C1909="","",IF(AND(MONTH(C1909)&gt;=1,MONTH(C1909)&lt;=3),1,IF(AND(MONTH(C1909)&gt;=4,MONTH(C1909)&lt;=6),2,IF(AND(MONTH(C1909)&gt;=7,MONTH(C1909)&lt;=9),3,4))))</f>
        <v>2</v>
      </c>
      <c r="D1910" s="55"/>
      <c r="E1910" s="51" t="s">
        <v>72</v>
      </c>
      <c r="F1910" s="53" t="s">
        <v>73</v>
      </c>
      <c r="G1910" s="46"/>
      <c r="H1910" s="46"/>
      <c r="I1910" s="46"/>
      <c r="J1910" s="46"/>
      <c r="K1910" s="46"/>
      <c r="L1910" s="46"/>
      <c r="M1910" s="46"/>
      <c r="N1910" s="46"/>
      <c r="O1910" s="46"/>
      <c r="P1910" s="46"/>
      <c r="Q1910" s="46"/>
      <c r="R1910" s="46"/>
      <c r="S1910" s="46"/>
      <c r="T1910" s="46"/>
      <c r="U1910" s="46"/>
      <c r="V1910" s="46"/>
      <c r="W1910" s="46"/>
      <c r="X1910" s="46"/>
      <c r="Y1910" s="46"/>
      <c r="Z1910" s="46"/>
    </row>
    <row r="1911" ht="14.25" customHeight="1">
      <c r="A1911" s="46"/>
      <c r="B1911" s="46"/>
      <c r="C1911" s="46"/>
      <c r="D1911" s="46"/>
      <c r="E1911" s="46"/>
      <c r="F1911" s="46"/>
      <c r="G1911" s="46"/>
      <c r="H1911" s="46"/>
      <c r="I1911" s="46"/>
      <c r="J1911" s="46"/>
      <c r="K1911" s="46"/>
      <c r="L1911" s="46"/>
      <c r="M1911" s="46"/>
      <c r="N1911" s="46"/>
      <c r="O1911" s="46"/>
      <c r="P1911" s="46"/>
      <c r="Q1911" s="46"/>
      <c r="R1911" s="46"/>
      <c r="S1911" s="46"/>
      <c r="T1911" s="46"/>
      <c r="U1911" s="46"/>
      <c r="V1911" s="46"/>
      <c r="W1911" s="46"/>
      <c r="X1911" s="46"/>
      <c r="Y1911" s="46"/>
      <c r="Z1911" s="46"/>
    </row>
    <row r="1912" ht="14.25" customHeight="1">
      <c r="A1912" s="56" t="s">
        <v>74</v>
      </c>
      <c r="B1912" s="56" t="s">
        <v>75</v>
      </c>
      <c r="C1912" s="56" t="s">
        <v>76</v>
      </c>
      <c r="D1912" s="56" t="s">
        <v>77</v>
      </c>
      <c r="E1912" s="56" t="s">
        <v>78</v>
      </c>
      <c r="F1912" s="56" t="s">
        <v>79</v>
      </c>
      <c r="G1912" s="46"/>
      <c r="H1912" s="46"/>
      <c r="I1912" s="46"/>
      <c r="J1912" s="46"/>
      <c r="K1912" s="46"/>
      <c r="L1912" s="46"/>
      <c r="M1912" s="46"/>
      <c r="N1912" s="46"/>
      <c r="O1912" s="46"/>
      <c r="P1912" s="46"/>
      <c r="Q1912" s="46"/>
      <c r="R1912" s="46"/>
      <c r="S1912" s="46"/>
      <c r="T1912" s="46"/>
      <c r="U1912" s="46"/>
      <c r="V1912" s="46"/>
      <c r="W1912" s="46"/>
      <c r="X1912" s="46"/>
      <c r="Y1912" s="46"/>
      <c r="Z1912" s="46"/>
    </row>
    <row r="1913" ht="14.25" customHeight="1">
      <c r="A1913" s="57">
        <v>9.01315E7</v>
      </c>
      <c r="B1913" s="63" t="s">
        <v>313</v>
      </c>
      <c r="C1913" s="59" t="s">
        <v>259</v>
      </c>
      <c r="D1913" s="60">
        <v>1.0</v>
      </c>
      <c r="E1913" s="61">
        <v>687500.0</v>
      </c>
      <c r="F1913" s="62">
        <f t="shared" ref="F1913:F1920" si="106">INDIRECT(ADDRESS(ROW(),COLUMN()-2,4))*INDIRECT(ADDRESS(ROW(),COLUMN()-1,4))</f>
        <v>687500</v>
      </c>
      <c r="G1913" s="46"/>
      <c r="H1913" s="46"/>
      <c r="I1913" s="46"/>
      <c r="J1913" s="46"/>
      <c r="K1913" s="46"/>
      <c r="L1913" s="46"/>
      <c r="M1913" s="46"/>
      <c r="N1913" s="46"/>
      <c r="O1913" s="46"/>
      <c r="P1913" s="46"/>
      <c r="Q1913" s="46"/>
      <c r="R1913" s="46"/>
      <c r="S1913" s="46"/>
      <c r="T1913" s="46"/>
      <c r="U1913" s="46"/>
      <c r="V1913" s="46"/>
      <c r="W1913" s="46"/>
      <c r="X1913" s="46"/>
      <c r="Y1913" s="46"/>
      <c r="Z1913" s="46"/>
    </row>
    <row r="1914" ht="14.25" hidden="1" customHeight="1">
      <c r="A1914" s="57"/>
      <c r="B1914" s="58" t="str">
        <f t="array" ref="B1914">IFERROR(INDEX(UNSPSCDes,MATCH(INDIRECT(ADDRESS(ROW(),COLUMN()-1,4)),UNSPSCCode,0)),"")</f>
        <v/>
      </c>
      <c r="C1914" s="59"/>
      <c r="D1914" s="60"/>
      <c r="E1914" s="61"/>
      <c r="F1914" s="62">
        <f t="shared" si="106"/>
        <v>0</v>
      </c>
      <c r="G1914" s="46"/>
      <c r="H1914" s="46"/>
      <c r="I1914" s="46"/>
      <c r="J1914" s="46"/>
      <c r="K1914" s="46"/>
      <c r="L1914" s="46"/>
      <c r="M1914" s="46"/>
      <c r="N1914" s="46"/>
      <c r="O1914" s="46"/>
      <c r="P1914" s="46"/>
      <c r="Q1914" s="46"/>
      <c r="R1914" s="46"/>
      <c r="S1914" s="46"/>
      <c r="T1914" s="46"/>
      <c r="U1914" s="46"/>
      <c r="V1914" s="46"/>
      <c r="W1914" s="46"/>
      <c r="X1914" s="46"/>
      <c r="Y1914" s="46"/>
      <c r="Z1914" s="46"/>
    </row>
    <row r="1915" ht="14.25" hidden="1" customHeight="1">
      <c r="A1915" s="57"/>
      <c r="B1915" s="58" t="str">
        <f t="array" ref="B1915">IFERROR(INDEX(UNSPSCDes,MATCH(INDIRECT(ADDRESS(ROW(),COLUMN()-1,4)),UNSPSCCode,0)),"")</f>
        <v/>
      </c>
      <c r="C1915" s="59"/>
      <c r="D1915" s="60"/>
      <c r="E1915" s="61"/>
      <c r="F1915" s="62">
        <f t="shared" si="106"/>
        <v>0</v>
      </c>
      <c r="G1915" s="46"/>
      <c r="H1915" s="46"/>
      <c r="I1915" s="46"/>
      <c r="J1915" s="46"/>
      <c r="K1915" s="46"/>
      <c r="L1915" s="46"/>
      <c r="M1915" s="46"/>
      <c r="N1915" s="46"/>
      <c r="O1915" s="46"/>
      <c r="P1915" s="46"/>
      <c r="Q1915" s="46"/>
      <c r="R1915" s="46"/>
      <c r="S1915" s="46"/>
      <c r="T1915" s="46"/>
      <c r="U1915" s="46"/>
      <c r="V1915" s="46"/>
      <c r="W1915" s="46"/>
      <c r="X1915" s="46"/>
      <c r="Y1915" s="46"/>
      <c r="Z1915" s="46"/>
    </row>
    <row r="1916" ht="14.25" hidden="1" customHeight="1">
      <c r="A1916" s="57"/>
      <c r="B1916" s="58" t="str">
        <f t="array" ref="B1916">IFERROR(INDEX(UNSPSCDes,MATCH(INDIRECT(ADDRESS(ROW(),COLUMN()-1,4)),UNSPSCCode,0)),"")</f>
        <v/>
      </c>
      <c r="C1916" s="59"/>
      <c r="D1916" s="60"/>
      <c r="E1916" s="61"/>
      <c r="F1916" s="62">
        <f t="shared" si="106"/>
        <v>0</v>
      </c>
      <c r="G1916" s="46"/>
      <c r="H1916" s="46"/>
      <c r="I1916" s="46"/>
      <c r="J1916" s="46"/>
      <c r="K1916" s="46"/>
      <c r="L1916" s="46"/>
      <c r="M1916" s="46"/>
      <c r="N1916" s="46"/>
      <c r="O1916" s="46"/>
      <c r="P1916" s="46"/>
      <c r="Q1916" s="46"/>
      <c r="R1916" s="46"/>
      <c r="S1916" s="46"/>
      <c r="T1916" s="46"/>
      <c r="U1916" s="46"/>
      <c r="V1916" s="46"/>
      <c r="W1916" s="46"/>
      <c r="X1916" s="46"/>
      <c r="Y1916" s="46"/>
      <c r="Z1916" s="46"/>
    </row>
    <row r="1917" ht="14.25" hidden="1" customHeight="1">
      <c r="A1917" s="57"/>
      <c r="B1917" s="58" t="str">
        <f t="array" ref="B1917">IFERROR(INDEX(UNSPSCDes,MATCH(INDIRECT(ADDRESS(ROW(),COLUMN()-1,4)),UNSPSCCode,0)),"")</f>
        <v/>
      </c>
      <c r="C1917" s="59"/>
      <c r="D1917" s="60"/>
      <c r="E1917" s="61"/>
      <c r="F1917" s="62">
        <f t="shared" si="106"/>
        <v>0</v>
      </c>
      <c r="G1917" s="46"/>
      <c r="H1917" s="46"/>
      <c r="I1917" s="46"/>
      <c r="J1917" s="46"/>
      <c r="K1917" s="46"/>
      <c r="L1917" s="46"/>
      <c r="M1917" s="46"/>
      <c r="N1917" s="46"/>
      <c r="O1917" s="46"/>
      <c r="P1917" s="46"/>
      <c r="Q1917" s="46"/>
      <c r="R1917" s="46"/>
      <c r="S1917" s="46"/>
      <c r="T1917" s="46"/>
      <c r="U1917" s="46"/>
      <c r="V1917" s="46"/>
      <c r="W1917" s="46"/>
      <c r="X1917" s="46"/>
      <c r="Y1917" s="46"/>
      <c r="Z1917" s="46"/>
    </row>
    <row r="1918" ht="14.25" hidden="1" customHeight="1">
      <c r="A1918" s="57"/>
      <c r="B1918" s="58" t="str">
        <f t="array" ref="B1918">IFERROR(INDEX(UNSPSCDes,MATCH(INDIRECT(ADDRESS(ROW(),COLUMN()-1,4)),UNSPSCCode,0)),"")</f>
        <v/>
      </c>
      <c r="C1918" s="59"/>
      <c r="D1918" s="60"/>
      <c r="E1918" s="61"/>
      <c r="F1918" s="62">
        <f t="shared" si="106"/>
        <v>0</v>
      </c>
      <c r="G1918" s="46"/>
      <c r="H1918" s="46"/>
      <c r="I1918" s="46"/>
      <c r="J1918" s="46"/>
      <c r="K1918" s="46"/>
      <c r="L1918" s="46"/>
      <c r="M1918" s="46"/>
      <c r="N1918" s="46"/>
      <c r="O1918" s="46"/>
      <c r="P1918" s="46"/>
      <c r="Q1918" s="46"/>
      <c r="R1918" s="46"/>
      <c r="S1918" s="46"/>
      <c r="T1918" s="46"/>
      <c r="U1918" s="46"/>
      <c r="V1918" s="46"/>
      <c r="W1918" s="46"/>
      <c r="X1918" s="46"/>
      <c r="Y1918" s="46"/>
      <c r="Z1918" s="46"/>
    </row>
    <row r="1919" ht="14.25" hidden="1" customHeight="1">
      <c r="A1919" s="57"/>
      <c r="B1919" s="58" t="str">
        <f t="array" ref="B1919">IFERROR(INDEX(UNSPSCDes,MATCH(INDIRECT(ADDRESS(ROW(),COLUMN()-1,4)),UNSPSCCode,0)),"")</f>
        <v/>
      </c>
      <c r="C1919" s="59"/>
      <c r="D1919" s="60"/>
      <c r="E1919" s="61"/>
      <c r="F1919" s="62">
        <f t="shared" si="106"/>
        <v>0</v>
      </c>
      <c r="G1919" s="46"/>
      <c r="H1919" s="46"/>
      <c r="I1919" s="46"/>
      <c r="J1919" s="46"/>
      <c r="K1919" s="46"/>
      <c r="L1919" s="46"/>
      <c r="M1919" s="46"/>
      <c r="N1919" s="46"/>
      <c r="O1919" s="46"/>
      <c r="P1919" s="46"/>
      <c r="Q1919" s="46"/>
      <c r="R1919" s="46"/>
      <c r="S1919" s="46"/>
      <c r="T1919" s="46"/>
      <c r="U1919" s="46"/>
      <c r="V1919" s="46"/>
      <c r="W1919" s="46"/>
      <c r="X1919" s="46"/>
      <c r="Y1919" s="46"/>
      <c r="Z1919" s="46"/>
    </row>
    <row r="1920" ht="14.25" hidden="1" customHeight="1">
      <c r="A1920" s="57"/>
      <c r="B1920" s="58" t="str">
        <f t="array" ref="B1920">IFERROR(INDEX(UNSPSCDes,MATCH(INDIRECT(ADDRESS(ROW(),COLUMN()-1,4)),UNSPSCCode,0)),"")</f>
        <v/>
      </c>
      <c r="C1920" s="59"/>
      <c r="D1920" s="60"/>
      <c r="E1920" s="61"/>
      <c r="F1920" s="62">
        <f t="shared" si="106"/>
        <v>0</v>
      </c>
      <c r="G1920" s="46"/>
      <c r="H1920" s="46"/>
      <c r="I1920" s="46"/>
      <c r="J1920" s="46"/>
      <c r="K1920" s="46"/>
      <c r="L1920" s="46"/>
      <c r="M1920" s="46"/>
      <c r="N1920" s="46"/>
      <c r="O1920" s="46"/>
      <c r="P1920" s="46"/>
      <c r="Q1920" s="46"/>
      <c r="R1920" s="46"/>
      <c r="S1920" s="46"/>
      <c r="T1920" s="46"/>
      <c r="U1920" s="46"/>
      <c r="V1920" s="46"/>
      <c r="W1920" s="46"/>
      <c r="X1920" s="46"/>
      <c r="Y1920" s="46"/>
      <c r="Z1920" s="46"/>
    </row>
    <row r="1921" ht="14.25" customHeight="1">
      <c r="A1921" s="57"/>
      <c r="B1921" s="58"/>
      <c r="C1921" s="59"/>
      <c r="D1921" s="60"/>
      <c r="E1921" s="61" t="s">
        <v>84</v>
      </c>
      <c r="F1921" s="62">
        <f>SUM(F1913:F1920)</f>
        <v>687500</v>
      </c>
      <c r="G1921" s="46"/>
      <c r="H1921" s="46" t="str">
        <f>C1906</f>
        <v>Servicios</v>
      </c>
      <c r="I1921" s="46" t="str">
        <f>E1906</f>
        <v>No</v>
      </c>
      <c r="J1921" s="46" t="str">
        <f>D1906</f>
        <v>Compras Menores</v>
      </c>
      <c r="K1921" s="46"/>
      <c r="L1921" s="46"/>
      <c r="M1921" s="46"/>
      <c r="N1921" s="46"/>
      <c r="O1921" s="46"/>
      <c r="P1921" s="46"/>
      <c r="Q1921" s="46"/>
      <c r="R1921" s="46"/>
      <c r="S1921" s="46"/>
      <c r="T1921" s="46"/>
      <c r="U1921" s="46"/>
      <c r="V1921" s="46"/>
      <c r="W1921" s="46"/>
      <c r="X1921" s="46"/>
      <c r="Y1921" s="46"/>
      <c r="Z1921" s="46"/>
    </row>
    <row r="1922" ht="14.25" customHeight="1">
      <c r="A1922" s="46"/>
      <c r="B1922" s="46"/>
      <c r="C1922" s="46"/>
      <c r="D1922" s="46"/>
      <c r="E1922" s="46"/>
      <c r="F1922" s="46"/>
      <c r="G1922" s="46"/>
      <c r="H1922" s="46"/>
      <c r="I1922" s="46"/>
      <c r="J1922" s="46"/>
      <c r="K1922" s="46"/>
      <c r="L1922" s="46"/>
      <c r="M1922" s="46"/>
      <c r="N1922" s="46"/>
      <c r="O1922" s="46"/>
      <c r="P1922" s="46"/>
      <c r="Q1922" s="46"/>
      <c r="R1922" s="46"/>
      <c r="S1922" s="46"/>
      <c r="T1922" s="46"/>
      <c r="U1922" s="46"/>
      <c r="V1922" s="46"/>
      <c r="W1922" s="46"/>
      <c r="X1922" s="46"/>
      <c r="Y1922" s="46"/>
      <c r="Z1922" s="46"/>
    </row>
    <row r="1923" ht="14.25" customHeight="1">
      <c r="A1923" s="47" t="s">
        <v>50</v>
      </c>
      <c r="B1923" s="47" t="s">
        <v>51</v>
      </c>
      <c r="C1923" s="47" t="s">
        <v>52</v>
      </c>
      <c r="D1923" s="47" t="s">
        <v>53</v>
      </c>
      <c r="E1923" s="47" t="s">
        <v>54</v>
      </c>
      <c r="F1923" s="47" t="s">
        <v>55</v>
      </c>
      <c r="G1923" s="46"/>
      <c r="H1923" s="46"/>
      <c r="I1923" s="46"/>
      <c r="J1923" s="46"/>
      <c r="K1923" s="46"/>
      <c r="L1923" s="46"/>
      <c r="M1923" s="46"/>
      <c r="N1923" s="46"/>
      <c r="O1923" s="46"/>
      <c r="P1923" s="46"/>
      <c r="Q1923" s="46"/>
      <c r="R1923" s="46"/>
      <c r="S1923" s="46"/>
      <c r="T1923" s="46"/>
      <c r="U1923" s="46"/>
      <c r="V1923" s="46"/>
      <c r="W1923" s="46"/>
      <c r="X1923" s="46"/>
      <c r="Y1923" s="46"/>
      <c r="Z1923" s="46"/>
    </row>
    <row r="1924" ht="14.25" customHeight="1">
      <c r="A1924" s="48" t="s">
        <v>316</v>
      </c>
      <c r="B1924" s="48" t="s">
        <v>317</v>
      </c>
      <c r="C1924" s="48" t="s">
        <v>257</v>
      </c>
      <c r="D1924" s="48" t="s">
        <v>59</v>
      </c>
      <c r="E1924" s="48" t="s">
        <v>60</v>
      </c>
      <c r="F1924" s="49"/>
      <c r="G1924" s="46"/>
      <c r="H1924" s="46"/>
      <c r="I1924" s="46"/>
      <c r="J1924" s="46"/>
      <c r="K1924" s="46"/>
      <c r="L1924" s="46"/>
      <c r="M1924" s="46"/>
      <c r="N1924" s="46"/>
      <c r="O1924" s="46"/>
      <c r="P1924" s="46"/>
      <c r="Q1924" s="46"/>
      <c r="R1924" s="46"/>
      <c r="S1924" s="46"/>
      <c r="T1924" s="46"/>
      <c r="U1924" s="46"/>
      <c r="V1924" s="46"/>
      <c r="W1924" s="46"/>
      <c r="X1924" s="46"/>
      <c r="Y1924" s="46"/>
      <c r="Z1924" s="46"/>
    </row>
    <row r="1925" ht="14.25" customHeight="1">
      <c r="A1925" s="50" t="s">
        <v>61</v>
      </c>
      <c r="B1925" s="51" t="s">
        <v>62</v>
      </c>
      <c r="C1925" s="52">
        <v>46213.0</v>
      </c>
      <c r="D1925" s="50" t="s">
        <v>63</v>
      </c>
      <c r="E1925" s="51" t="s">
        <v>64</v>
      </c>
      <c r="F1925" s="53" t="s">
        <v>65</v>
      </c>
      <c r="G1925" s="46"/>
      <c r="H1925" s="46"/>
      <c r="I1925" s="46"/>
      <c r="J1925" s="46"/>
      <c r="K1925" s="46"/>
      <c r="L1925" s="46"/>
      <c r="M1925" s="46"/>
      <c r="N1925" s="46"/>
      <c r="O1925" s="46"/>
      <c r="P1925" s="46"/>
      <c r="Q1925" s="46"/>
      <c r="R1925" s="46"/>
      <c r="S1925" s="46"/>
      <c r="T1925" s="46"/>
      <c r="U1925" s="46"/>
      <c r="V1925" s="46"/>
      <c r="W1925" s="46"/>
      <c r="X1925" s="46"/>
      <c r="Y1925" s="46"/>
      <c r="Z1925" s="46"/>
    </row>
    <row r="1926" ht="14.25" customHeight="1">
      <c r="A1926" s="54"/>
      <c r="B1926" s="51" t="s">
        <v>66</v>
      </c>
      <c r="C1926" s="49">
        <f>IF(C1925="","",IF(AND(MONTH(C1925)&gt;=1,MONTH(C1925)&lt;=3),1,IF(AND(MONTH(C1925)&gt;=4,MONTH(C1925)&lt;=6),2,IF(AND(MONTH(C1925)&gt;=7,MONTH(C1925)&lt;=9),3,4))))</f>
        <v>3</v>
      </c>
      <c r="D1926" s="54"/>
      <c r="E1926" s="51" t="s">
        <v>67</v>
      </c>
      <c r="F1926" s="53" t="s">
        <v>68</v>
      </c>
      <c r="G1926" s="46"/>
      <c r="H1926" s="46"/>
      <c r="I1926" s="46"/>
      <c r="J1926" s="46"/>
      <c r="K1926" s="46"/>
      <c r="L1926" s="46"/>
      <c r="M1926" s="46"/>
      <c r="N1926" s="46"/>
      <c r="O1926" s="46"/>
      <c r="P1926" s="46"/>
      <c r="Q1926" s="46"/>
      <c r="R1926" s="46"/>
      <c r="S1926" s="46"/>
      <c r="T1926" s="46"/>
      <c r="U1926" s="46"/>
      <c r="V1926" s="46"/>
      <c r="W1926" s="46"/>
      <c r="X1926" s="46"/>
      <c r="Y1926" s="46"/>
      <c r="Z1926" s="46"/>
    </row>
    <row r="1927" ht="14.25" customHeight="1">
      <c r="A1927" s="54"/>
      <c r="B1927" s="51" t="s">
        <v>69</v>
      </c>
      <c r="C1927" s="52">
        <v>46223.0</v>
      </c>
      <c r="D1927" s="54"/>
      <c r="E1927" s="51" t="s">
        <v>70</v>
      </c>
      <c r="F1927" s="53" t="s">
        <v>71</v>
      </c>
      <c r="G1927" s="46"/>
      <c r="H1927" s="46"/>
      <c r="I1927" s="46"/>
      <c r="J1927" s="46"/>
      <c r="K1927" s="46"/>
      <c r="L1927" s="46"/>
      <c r="M1927" s="46"/>
      <c r="N1927" s="46"/>
      <c r="O1927" s="46"/>
      <c r="P1927" s="46"/>
      <c r="Q1927" s="46"/>
      <c r="R1927" s="46"/>
      <c r="S1927" s="46"/>
      <c r="T1927" s="46"/>
      <c r="U1927" s="46"/>
      <c r="V1927" s="46"/>
      <c r="W1927" s="46"/>
      <c r="X1927" s="46"/>
      <c r="Y1927" s="46"/>
      <c r="Z1927" s="46"/>
    </row>
    <row r="1928" ht="14.25" customHeight="1">
      <c r="A1928" s="55"/>
      <c r="B1928" s="51" t="s">
        <v>66</v>
      </c>
      <c r="C1928" s="49">
        <f>IF(C1927="","",IF(AND(MONTH(C1927)&gt;=1,MONTH(C1927)&lt;=3),1,IF(AND(MONTH(C1927)&gt;=4,MONTH(C1927)&lt;=6),2,IF(AND(MONTH(C1927)&gt;=7,MONTH(C1927)&lt;=9),3,4))))</f>
        <v>3</v>
      </c>
      <c r="D1928" s="55"/>
      <c r="E1928" s="51" t="s">
        <v>72</v>
      </c>
      <c r="F1928" s="53" t="s">
        <v>73</v>
      </c>
      <c r="G1928" s="46"/>
      <c r="H1928" s="46"/>
      <c r="I1928" s="46"/>
      <c r="J1928" s="46"/>
      <c r="K1928" s="46"/>
      <c r="L1928" s="46"/>
      <c r="M1928" s="46"/>
      <c r="N1928" s="46"/>
      <c r="O1928" s="46"/>
      <c r="P1928" s="46"/>
      <c r="Q1928" s="46"/>
      <c r="R1928" s="46"/>
      <c r="S1928" s="46"/>
      <c r="T1928" s="46"/>
      <c r="U1928" s="46"/>
      <c r="V1928" s="46"/>
      <c r="W1928" s="46"/>
      <c r="X1928" s="46"/>
      <c r="Y1928" s="46"/>
      <c r="Z1928" s="46"/>
    </row>
    <row r="1929" ht="14.25" customHeight="1">
      <c r="A1929" s="46"/>
      <c r="B1929" s="46"/>
      <c r="C1929" s="46"/>
      <c r="D1929" s="46"/>
      <c r="E1929" s="46"/>
      <c r="F1929" s="46"/>
      <c r="G1929" s="46"/>
      <c r="H1929" s="46"/>
      <c r="I1929" s="46"/>
      <c r="J1929" s="46"/>
      <c r="K1929" s="46"/>
      <c r="L1929" s="46"/>
      <c r="M1929" s="46"/>
      <c r="N1929" s="46"/>
      <c r="O1929" s="46"/>
      <c r="P1929" s="46"/>
      <c r="Q1929" s="46"/>
      <c r="R1929" s="46"/>
      <c r="S1929" s="46"/>
      <c r="T1929" s="46"/>
      <c r="U1929" s="46"/>
      <c r="V1929" s="46"/>
      <c r="W1929" s="46"/>
      <c r="X1929" s="46"/>
      <c r="Y1929" s="46"/>
      <c r="Z1929" s="46"/>
    </row>
    <row r="1930" ht="14.25" customHeight="1">
      <c r="A1930" s="56" t="s">
        <v>74</v>
      </c>
      <c r="B1930" s="56" t="s">
        <v>75</v>
      </c>
      <c r="C1930" s="56" t="s">
        <v>76</v>
      </c>
      <c r="D1930" s="56" t="s">
        <v>77</v>
      </c>
      <c r="E1930" s="56" t="s">
        <v>78</v>
      </c>
      <c r="F1930" s="56" t="s">
        <v>79</v>
      </c>
      <c r="G1930" s="46"/>
      <c r="H1930" s="46"/>
      <c r="I1930" s="46"/>
      <c r="J1930" s="46"/>
      <c r="K1930" s="46"/>
      <c r="L1930" s="46"/>
      <c r="M1930" s="46"/>
      <c r="N1930" s="46"/>
      <c r="O1930" s="46"/>
      <c r="P1930" s="46"/>
      <c r="Q1930" s="46"/>
      <c r="R1930" s="46"/>
      <c r="S1930" s="46"/>
      <c r="T1930" s="46"/>
      <c r="U1930" s="46"/>
      <c r="V1930" s="46"/>
      <c r="W1930" s="46"/>
      <c r="X1930" s="46"/>
      <c r="Y1930" s="46"/>
      <c r="Z1930" s="46"/>
    </row>
    <row r="1931" ht="14.25" customHeight="1">
      <c r="A1931" s="57">
        <v>9.01315E7</v>
      </c>
      <c r="B1931" s="63" t="s">
        <v>313</v>
      </c>
      <c r="C1931" s="59" t="s">
        <v>259</v>
      </c>
      <c r="D1931" s="60">
        <v>1.0</v>
      </c>
      <c r="E1931" s="61">
        <v>687500.0</v>
      </c>
      <c r="F1931" s="62">
        <f t="shared" ref="F1931:F1938" si="107">INDIRECT(ADDRESS(ROW(),COLUMN()-2,4))*INDIRECT(ADDRESS(ROW(),COLUMN()-1,4))</f>
        <v>687500</v>
      </c>
      <c r="G1931" s="46"/>
      <c r="H1931" s="46"/>
      <c r="I1931" s="46"/>
      <c r="J1931" s="46"/>
      <c r="K1931" s="46"/>
      <c r="L1931" s="46"/>
      <c r="M1931" s="46"/>
      <c r="N1931" s="46"/>
      <c r="O1931" s="46"/>
      <c r="P1931" s="46"/>
      <c r="Q1931" s="46"/>
      <c r="R1931" s="46"/>
      <c r="S1931" s="46"/>
      <c r="T1931" s="46"/>
      <c r="U1931" s="46"/>
      <c r="V1931" s="46"/>
      <c r="W1931" s="46"/>
      <c r="X1931" s="46"/>
      <c r="Y1931" s="46"/>
      <c r="Z1931" s="46"/>
    </row>
    <row r="1932" ht="14.25" hidden="1" customHeight="1">
      <c r="A1932" s="57"/>
      <c r="B1932" s="58" t="str">
        <f t="array" ref="B1932">IFERROR(INDEX(UNSPSCDes,MATCH(INDIRECT(ADDRESS(ROW(),COLUMN()-1,4)),UNSPSCCode,0)),"")</f>
        <v/>
      </c>
      <c r="C1932" s="59"/>
      <c r="D1932" s="60"/>
      <c r="E1932" s="61"/>
      <c r="F1932" s="62">
        <f t="shared" si="107"/>
        <v>0</v>
      </c>
      <c r="G1932" s="46"/>
      <c r="H1932" s="46"/>
      <c r="I1932" s="46"/>
      <c r="J1932" s="46"/>
      <c r="K1932" s="46"/>
      <c r="L1932" s="46"/>
      <c r="M1932" s="46"/>
      <c r="N1932" s="46"/>
      <c r="O1932" s="46"/>
      <c r="P1932" s="46"/>
      <c r="Q1932" s="46"/>
      <c r="R1932" s="46"/>
      <c r="S1932" s="46"/>
      <c r="T1932" s="46"/>
      <c r="U1932" s="46"/>
      <c r="V1932" s="46"/>
      <c r="W1932" s="46"/>
      <c r="X1932" s="46"/>
      <c r="Y1932" s="46"/>
      <c r="Z1932" s="46"/>
    </row>
    <row r="1933" ht="14.25" hidden="1" customHeight="1">
      <c r="A1933" s="57"/>
      <c r="B1933" s="58" t="str">
        <f t="array" ref="B1933">IFERROR(INDEX(UNSPSCDes,MATCH(INDIRECT(ADDRESS(ROW(),COLUMN()-1,4)),UNSPSCCode,0)),"")</f>
        <v/>
      </c>
      <c r="C1933" s="59"/>
      <c r="D1933" s="60"/>
      <c r="E1933" s="61"/>
      <c r="F1933" s="62">
        <f t="shared" si="107"/>
        <v>0</v>
      </c>
      <c r="G1933" s="46"/>
      <c r="H1933" s="46"/>
      <c r="I1933" s="46"/>
      <c r="J1933" s="46"/>
      <c r="K1933" s="46"/>
      <c r="L1933" s="46"/>
      <c r="M1933" s="46"/>
      <c r="N1933" s="46"/>
      <c r="O1933" s="46"/>
      <c r="P1933" s="46"/>
      <c r="Q1933" s="46"/>
      <c r="R1933" s="46"/>
      <c r="S1933" s="46"/>
      <c r="T1933" s="46"/>
      <c r="U1933" s="46"/>
      <c r="V1933" s="46"/>
      <c r="W1933" s="46"/>
      <c r="X1933" s="46"/>
      <c r="Y1933" s="46"/>
      <c r="Z1933" s="46"/>
    </row>
    <row r="1934" ht="14.25" hidden="1" customHeight="1">
      <c r="A1934" s="57"/>
      <c r="B1934" s="58" t="str">
        <f t="array" ref="B1934">IFERROR(INDEX(UNSPSCDes,MATCH(INDIRECT(ADDRESS(ROW(),COLUMN()-1,4)),UNSPSCCode,0)),"")</f>
        <v/>
      </c>
      <c r="C1934" s="59"/>
      <c r="D1934" s="60"/>
      <c r="E1934" s="61"/>
      <c r="F1934" s="62">
        <f t="shared" si="107"/>
        <v>0</v>
      </c>
      <c r="G1934" s="46"/>
      <c r="H1934" s="46"/>
      <c r="I1934" s="46"/>
      <c r="J1934" s="46"/>
      <c r="K1934" s="46"/>
      <c r="L1934" s="46"/>
      <c r="M1934" s="46"/>
      <c r="N1934" s="46"/>
      <c r="O1934" s="46"/>
      <c r="P1934" s="46"/>
      <c r="Q1934" s="46"/>
      <c r="R1934" s="46"/>
      <c r="S1934" s="46"/>
      <c r="T1934" s="46"/>
      <c r="U1934" s="46"/>
      <c r="V1934" s="46"/>
      <c r="W1934" s="46"/>
      <c r="X1934" s="46"/>
      <c r="Y1934" s="46"/>
      <c r="Z1934" s="46"/>
    </row>
    <row r="1935" ht="14.25" hidden="1" customHeight="1">
      <c r="A1935" s="57"/>
      <c r="B1935" s="58" t="str">
        <f t="array" ref="B1935">IFERROR(INDEX(UNSPSCDes,MATCH(INDIRECT(ADDRESS(ROW(),COLUMN()-1,4)),UNSPSCCode,0)),"")</f>
        <v/>
      </c>
      <c r="C1935" s="59"/>
      <c r="D1935" s="60"/>
      <c r="E1935" s="61"/>
      <c r="F1935" s="62">
        <f t="shared" si="107"/>
        <v>0</v>
      </c>
      <c r="G1935" s="46"/>
      <c r="H1935" s="46"/>
      <c r="I1935" s="46"/>
      <c r="J1935" s="46"/>
      <c r="K1935" s="46"/>
      <c r="L1935" s="46"/>
      <c r="M1935" s="46"/>
      <c r="N1935" s="46"/>
      <c r="O1935" s="46"/>
      <c r="P1935" s="46"/>
      <c r="Q1935" s="46"/>
      <c r="R1935" s="46"/>
      <c r="S1935" s="46"/>
      <c r="T1935" s="46"/>
      <c r="U1935" s="46"/>
      <c r="V1935" s="46"/>
      <c r="W1935" s="46"/>
      <c r="X1935" s="46"/>
      <c r="Y1935" s="46"/>
      <c r="Z1935" s="46"/>
    </row>
    <row r="1936" ht="14.25" hidden="1" customHeight="1">
      <c r="A1936" s="57"/>
      <c r="B1936" s="58" t="str">
        <f t="array" ref="B1936">IFERROR(INDEX(UNSPSCDes,MATCH(INDIRECT(ADDRESS(ROW(),COLUMN()-1,4)),UNSPSCCode,0)),"")</f>
        <v/>
      </c>
      <c r="C1936" s="59"/>
      <c r="D1936" s="60"/>
      <c r="E1936" s="61"/>
      <c r="F1936" s="62">
        <f t="shared" si="107"/>
        <v>0</v>
      </c>
      <c r="G1936" s="46"/>
      <c r="H1936" s="46"/>
      <c r="I1936" s="46"/>
      <c r="J1936" s="46"/>
      <c r="K1936" s="46"/>
      <c r="L1936" s="46"/>
      <c r="M1936" s="46"/>
      <c r="N1936" s="46"/>
      <c r="O1936" s="46"/>
      <c r="P1936" s="46"/>
      <c r="Q1936" s="46"/>
      <c r="R1936" s="46"/>
      <c r="S1936" s="46"/>
      <c r="T1936" s="46"/>
      <c r="U1936" s="46"/>
      <c r="V1936" s="46"/>
      <c r="W1936" s="46"/>
      <c r="X1936" s="46"/>
      <c r="Y1936" s="46"/>
      <c r="Z1936" s="46"/>
    </row>
    <row r="1937" ht="14.25" hidden="1" customHeight="1">
      <c r="A1937" s="57"/>
      <c r="B1937" s="58" t="str">
        <f t="array" ref="B1937">IFERROR(INDEX(UNSPSCDes,MATCH(INDIRECT(ADDRESS(ROW(),COLUMN()-1,4)),UNSPSCCode,0)),"")</f>
        <v/>
      </c>
      <c r="C1937" s="59"/>
      <c r="D1937" s="60"/>
      <c r="E1937" s="61"/>
      <c r="F1937" s="62">
        <f t="shared" si="107"/>
        <v>0</v>
      </c>
      <c r="G1937" s="46"/>
      <c r="H1937" s="46"/>
      <c r="I1937" s="46"/>
      <c r="J1937" s="46"/>
      <c r="K1937" s="46"/>
      <c r="L1937" s="46"/>
      <c r="M1937" s="46"/>
      <c r="N1937" s="46"/>
      <c r="O1937" s="46"/>
      <c r="P1937" s="46"/>
      <c r="Q1937" s="46"/>
      <c r="R1937" s="46"/>
      <c r="S1937" s="46"/>
      <c r="T1937" s="46"/>
      <c r="U1937" s="46"/>
      <c r="V1937" s="46"/>
      <c r="W1937" s="46"/>
      <c r="X1937" s="46"/>
      <c r="Y1937" s="46"/>
      <c r="Z1937" s="46"/>
    </row>
    <row r="1938" ht="14.25" hidden="1" customHeight="1">
      <c r="A1938" s="57"/>
      <c r="B1938" s="58" t="str">
        <f t="array" ref="B1938">IFERROR(INDEX(UNSPSCDes,MATCH(INDIRECT(ADDRESS(ROW(),COLUMN()-1,4)),UNSPSCCode,0)),"")</f>
        <v/>
      </c>
      <c r="C1938" s="59"/>
      <c r="D1938" s="60"/>
      <c r="E1938" s="61"/>
      <c r="F1938" s="62">
        <f t="shared" si="107"/>
        <v>0</v>
      </c>
      <c r="G1938" s="46"/>
      <c r="H1938" s="46"/>
      <c r="I1938" s="46"/>
      <c r="J1938" s="46"/>
      <c r="K1938" s="46"/>
      <c r="L1938" s="46"/>
      <c r="M1938" s="46"/>
      <c r="N1938" s="46"/>
      <c r="O1938" s="46"/>
      <c r="P1938" s="46"/>
      <c r="Q1938" s="46"/>
      <c r="R1938" s="46"/>
      <c r="S1938" s="46"/>
      <c r="T1938" s="46"/>
      <c r="U1938" s="46"/>
      <c r="V1938" s="46"/>
      <c r="W1938" s="46"/>
      <c r="X1938" s="46"/>
      <c r="Y1938" s="46"/>
      <c r="Z1938" s="46"/>
    </row>
    <row r="1939" ht="14.25" customHeight="1">
      <c r="A1939" s="57"/>
      <c r="B1939" s="58"/>
      <c r="C1939" s="59"/>
      <c r="D1939" s="60"/>
      <c r="E1939" s="61" t="s">
        <v>84</v>
      </c>
      <c r="F1939" s="62">
        <f>SUM(F1931:F1938)</f>
        <v>687500</v>
      </c>
      <c r="G1939" s="46"/>
      <c r="H1939" s="46" t="str">
        <f>C1924</f>
        <v>Servicios</v>
      </c>
      <c r="I1939" s="46" t="str">
        <f>E1924</f>
        <v>No</v>
      </c>
      <c r="J1939" s="46" t="str">
        <f>D1924</f>
        <v>Compras Menores</v>
      </c>
      <c r="K1939" s="46"/>
      <c r="L1939" s="46"/>
      <c r="M1939" s="46"/>
      <c r="N1939" s="46"/>
      <c r="O1939" s="46"/>
      <c r="P1939" s="46"/>
      <c r="Q1939" s="46"/>
      <c r="R1939" s="46"/>
      <c r="S1939" s="46"/>
      <c r="T1939" s="46"/>
      <c r="U1939" s="46"/>
      <c r="V1939" s="46"/>
      <c r="W1939" s="46"/>
      <c r="X1939" s="46"/>
      <c r="Y1939" s="46"/>
      <c r="Z1939" s="46"/>
    </row>
    <row r="1940" ht="14.25" customHeight="1">
      <c r="A1940" s="46"/>
      <c r="B1940" s="46"/>
      <c r="C1940" s="46"/>
      <c r="D1940" s="46"/>
      <c r="E1940" s="46"/>
      <c r="F1940" s="46"/>
      <c r="G1940" s="46"/>
      <c r="H1940" s="46"/>
      <c r="I1940" s="46"/>
      <c r="J1940" s="46"/>
      <c r="K1940" s="46"/>
      <c r="L1940" s="46"/>
      <c r="M1940" s="46"/>
      <c r="N1940" s="46"/>
      <c r="O1940" s="46"/>
      <c r="P1940" s="46"/>
      <c r="Q1940" s="46"/>
      <c r="R1940" s="46"/>
      <c r="S1940" s="46"/>
      <c r="T1940" s="46"/>
      <c r="U1940" s="46"/>
      <c r="V1940" s="46"/>
      <c r="W1940" s="46"/>
      <c r="X1940" s="46"/>
      <c r="Y1940" s="46"/>
      <c r="Z1940" s="46"/>
    </row>
    <row r="1941" ht="14.25" customHeight="1">
      <c r="A1941" s="47" t="s">
        <v>50</v>
      </c>
      <c r="B1941" s="47" t="s">
        <v>51</v>
      </c>
      <c r="C1941" s="47" t="s">
        <v>52</v>
      </c>
      <c r="D1941" s="47" t="s">
        <v>53</v>
      </c>
      <c r="E1941" s="47" t="s">
        <v>54</v>
      </c>
      <c r="F1941" s="47" t="s">
        <v>55</v>
      </c>
      <c r="G1941" s="46"/>
      <c r="H1941" s="46"/>
      <c r="I1941" s="46"/>
      <c r="J1941" s="46"/>
      <c r="K1941" s="46"/>
      <c r="L1941" s="46"/>
      <c r="M1941" s="46"/>
      <c r="N1941" s="46"/>
      <c r="O1941" s="46"/>
      <c r="P1941" s="46"/>
      <c r="Q1941" s="46"/>
      <c r="R1941" s="46"/>
      <c r="S1941" s="46"/>
      <c r="T1941" s="46"/>
      <c r="U1941" s="46"/>
      <c r="V1941" s="46"/>
      <c r="W1941" s="46"/>
      <c r="X1941" s="46"/>
      <c r="Y1941" s="46"/>
      <c r="Z1941" s="46"/>
    </row>
    <row r="1942" ht="14.25" customHeight="1">
      <c r="A1942" s="48" t="s">
        <v>318</v>
      </c>
      <c r="B1942" s="48" t="s">
        <v>319</v>
      </c>
      <c r="C1942" s="48" t="s">
        <v>257</v>
      </c>
      <c r="D1942" s="48" t="s">
        <v>59</v>
      </c>
      <c r="E1942" s="48" t="s">
        <v>60</v>
      </c>
      <c r="F1942" s="49"/>
      <c r="G1942" s="46"/>
      <c r="H1942" s="46"/>
      <c r="I1942" s="46"/>
      <c r="J1942" s="46"/>
      <c r="K1942" s="46"/>
      <c r="L1942" s="46"/>
      <c r="M1942" s="46"/>
      <c r="N1942" s="46"/>
      <c r="O1942" s="46"/>
      <c r="P1942" s="46"/>
      <c r="Q1942" s="46"/>
      <c r="R1942" s="46"/>
      <c r="S1942" s="46"/>
      <c r="T1942" s="46"/>
      <c r="U1942" s="46"/>
      <c r="V1942" s="46"/>
      <c r="W1942" s="46"/>
      <c r="X1942" s="46"/>
      <c r="Y1942" s="46"/>
      <c r="Z1942" s="46"/>
    </row>
    <row r="1943" ht="14.25" customHeight="1">
      <c r="A1943" s="50" t="s">
        <v>61</v>
      </c>
      <c r="B1943" s="51" t="s">
        <v>62</v>
      </c>
      <c r="C1943" s="52">
        <v>46305.0</v>
      </c>
      <c r="D1943" s="50" t="s">
        <v>63</v>
      </c>
      <c r="E1943" s="51" t="s">
        <v>64</v>
      </c>
      <c r="F1943" s="53" t="s">
        <v>65</v>
      </c>
      <c r="G1943" s="46"/>
      <c r="H1943" s="46"/>
      <c r="I1943" s="46"/>
      <c r="J1943" s="46"/>
      <c r="K1943" s="46"/>
      <c r="L1943" s="46"/>
      <c r="M1943" s="46"/>
      <c r="N1943" s="46"/>
      <c r="O1943" s="46"/>
      <c r="P1943" s="46"/>
      <c r="Q1943" s="46"/>
      <c r="R1943" s="46"/>
      <c r="S1943" s="46"/>
      <c r="T1943" s="46"/>
      <c r="U1943" s="46"/>
      <c r="V1943" s="46"/>
      <c r="W1943" s="46"/>
      <c r="X1943" s="46"/>
      <c r="Y1943" s="46"/>
      <c r="Z1943" s="46"/>
    </row>
    <row r="1944" ht="14.25" customHeight="1">
      <c r="A1944" s="54"/>
      <c r="B1944" s="51" t="s">
        <v>66</v>
      </c>
      <c r="C1944" s="49">
        <f>IF(C1943="","",IF(AND(MONTH(C1943)&gt;=1,MONTH(C1943)&lt;=3),1,IF(AND(MONTH(C1943)&gt;=4,MONTH(C1943)&lt;=6),2,IF(AND(MONTH(C1943)&gt;=7,MONTH(C1943)&lt;=9),3,4))))</f>
        <v>4</v>
      </c>
      <c r="D1944" s="54"/>
      <c r="E1944" s="51" t="s">
        <v>67</v>
      </c>
      <c r="F1944" s="53" t="s">
        <v>68</v>
      </c>
      <c r="G1944" s="46"/>
      <c r="H1944" s="46"/>
      <c r="I1944" s="46"/>
      <c r="J1944" s="46"/>
      <c r="K1944" s="46"/>
      <c r="L1944" s="46"/>
      <c r="M1944" s="46"/>
      <c r="N1944" s="46"/>
      <c r="O1944" s="46"/>
      <c r="P1944" s="46"/>
      <c r="Q1944" s="46"/>
      <c r="R1944" s="46"/>
      <c r="S1944" s="46"/>
      <c r="T1944" s="46"/>
      <c r="U1944" s="46"/>
      <c r="V1944" s="46"/>
      <c r="W1944" s="46"/>
      <c r="X1944" s="46"/>
      <c r="Y1944" s="46"/>
      <c r="Z1944" s="46"/>
    </row>
    <row r="1945" ht="14.25" customHeight="1">
      <c r="A1945" s="54"/>
      <c r="B1945" s="51" t="s">
        <v>69</v>
      </c>
      <c r="C1945" s="52">
        <v>46315.0</v>
      </c>
      <c r="D1945" s="54"/>
      <c r="E1945" s="51" t="s">
        <v>70</v>
      </c>
      <c r="F1945" s="53" t="s">
        <v>71</v>
      </c>
      <c r="G1945" s="46"/>
      <c r="H1945" s="46"/>
      <c r="I1945" s="46"/>
      <c r="J1945" s="46"/>
      <c r="K1945" s="46"/>
      <c r="L1945" s="46"/>
      <c r="M1945" s="46"/>
      <c r="N1945" s="46"/>
      <c r="O1945" s="46"/>
      <c r="P1945" s="46"/>
      <c r="Q1945" s="46"/>
      <c r="R1945" s="46"/>
      <c r="S1945" s="46"/>
      <c r="T1945" s="46"/>
      <c r="U1945" s="46"/>
      <c r="V1945" s="46"/>
      <c r="W1945" s="46"/>
      <c r="X1945" s="46"/>
      <c r="Y1945" s="46"/>
      <c r="Z1945" s="46"/>
    </row>
    <row r="1946" ht="14.25" customHeight="1">
      <c r="A1946" s="55"/>
      <c r="B1946" s="51" t="s">
        <v>66</v>
      </c>
      <c r="C1946" s="49">
        <f>IF(C1945="","",IF(AND(MONTH(C1945)&gt;=1,MONTH(C1945)&lt;=3),1,IF(AND(MONTH(C1945)&gt;=4,MONTH(C1945)&lt;=6),2,IF(AND(MONTH(C1945)&gt;=7,MONTH(C1945)&lt;=9),3,4))))</f>
        <v>4</v>
      </c>
      <c r="D1946" s="55"/>
      <c r="E1946" s="51" t="s">
        <v>72</v>
      </c>
      <c r="F1946" s="53" t="s">
        <v>73</v>
      </c>
      <c r="G1946" s="46"/>
      <c r="H1946" s="46"/>
      <c r="I1946" s="46"/>
      <c r="J1946" s="46"/>
      <c r="K1946" s="46"/>
      <c r="L1946" s="46"/>
      <c r="M1946" s="46"/>
      <c r="N1946" s="46"/>
      <c r="O1946" s="46"/>
      <c r="P1946" s="46"/>
      <c r="Q1946" s="46"/>
      <c r="R1946" s="46"/>
      <c r="S1946" s="46"/>
      <c r="T1946" s="46"/>
      <c r="U1946" s="46"/>
      <c r="V1946" s="46"/>
      <c r="W1946" s="46"/>
      <c r="X1946" s="46"/>
      <c r="Y1946" s="46"/>
      <c r="Z1946" s="46"/>
    </row>
    <row r="1947" ht="14.25" customHeight="1">
      <c r="A1947" s="46"/>
      <c r="B1947" s="46"/>
      <c r="C1947" s="46"/>
      <c r="D1947" s="46"/>
      <c r="E1947" s="46"/>
      <c r="F1947" s="46"/>
      <c r="G1947" s="46"/>
      <c r="H1947" s="46"/>
      <c r="I1947" s="46"/>
      <c r="J1947" s="46"/>
      <c r="K1947" s="46"/>
      <c r="L1947" s="46"/>
      <c r="M1947" s="46"/>
      <c r="N1947" s="46"/>
      <c r="O1947" s="46"/>
      <c r="P1947" s="46"/>
      <c r="Q1947" s="46"/>
      <c r="R1947" s="46"/>
      <c r="S1947" s="46"/>
      <c r="T1947" s="46"/>
      <c r="U1947" s="46"/>
      <c r="V1947" s="46"/>
      <c r="W1947" s="46"/>
      <c r="X1947" s="46"/>
      <c r="Y1947" s="46"/>
      <c r="Z1947" s="46"/>
    </row>
    <row r="1948" ht="14.25" customHeight="1">
      <c r="A1948" s="56" t="s">
        <v>74</v>
      </c>
      <c r="B1948" s="56" t="s">
        <v>75</v>
      </c>
      <c r="C1948" s="56" t="s">
        <v>76</v>
      </c>
      <c r="D1948" s="56" t="s">
        <v>77</v>
      </c>
      <c r="E1948" s="56" t="s">
        <v>78</v>
      </c>
      <c r="F1948" s="56" t="s">
        <v>79</v>
      </c>
      <c r="G1948" s="46"/>
      <c r="H1948" s="46"/>
      <c r="I1948" s="46"/>
      <c r="J1948" s="46"/>
      <c r="K1948" s="46"/>
      <c r="L1948" s="46"/>
      <c r="M1948" s="46"/>
      <c r="N1948" s="46"/>
      <c r="O1948" s="46"/>
      <c r="P1948" s="46"/>
      <c r="Q1948" s="46"/>
      <c r="R1948" s="46"/>
      <c r="S1948" s="46"/>
      <c r="T1948" s="46"/>
      <c r="U1948" s="46"/>
      <c r="V1948" s="46"/>
      <c r="W1948" s="46"/>
      <c r="X1948" s="46"/>
      <c r="Y1948" s="46"/>
      <c r="Z1948" s="46"/>
    </row>
    <row r="1949" ht="14.25" customHeight="1">
      <c r="A1949" s="57">
        <v>9.01315E7</v>
      </c>
      <c r="B1949" s="63" t="s">
        <v>313</v>
      </c>
      <c r="C1949" s="59" t="s">
        <v>259</v>
      </c>
      <c r="D1949" s="60">
        <v>1.0</v>
      </c>
      <c r="E1949" s="61">
        <v>687500.0</v>
      </c>
      <c r="F1949" s="62">
        <f t="shared" ref="F1949:F1956" si="108">INDIRECT(ADDRESS(ROW(),COLUMN()-2,4))*INDIRECT(ADDRESS(ROW(),COLUMN()-1,4))</f>
        <v>687500</v>
      </c>
      <c r="G1949" s="46"/>
      <c r="H1949" s="46"/>
      <c r="I1949" s="46"/>
      <c r="J1949" s="46"/>
      <c r="K1949" s="46"/>
      <c r="L1949" s="46"/>
      <c r="M1949" s="46"/>
      <c r="N1949" s="46"/>
      <c r="O1949" s="46"/>
      <c r="P1949" s="46"/>
      <c r="Q1949" s="46"/>
      <c r="R1949" s="46"/>
      <c r="S1949" s="46"/>
      <c r="T1949" s="46"/>
      <c r="U1949" s="46"/>
      <c r="V1949" s="46"/>
      <c r="W1949" s="46"/>
      <c r="X1949" s="46"/>
      <c r="Y1949" s="46"/>
      <c r="Z1949" s="46"/>
    </row>
    <row r="1950" ht="14.25" hidden="1" customHeight="1">
      <c r="A1950" s="57"/>
      <c r="B1950" s="58" t="str">
        <f t="array" ref="B1950">IFERROR(INDEX(UNSPSCDes,MATCH(INDIRECT(ADDRESS(ROW(),COLUMN()-1,4)),UNSPSCCode,0)),"")</f>
        <v/>
      </c>
      <c r="C1950" s="59"/>
      <c r="D1950" s="60"/>
      <c r="E1950" s="61"/>
      <c r="F1950" s="62">
        <f t="shared" si="108"/>
        <v>0</v>
      </c>
      <c r="G1950" s="46"/>
      <c r="H1950" s="46"/>
      <c r="I1950" s="46"/>
      <c r="J1950" s="46"/>
      <c r="K1950" s="46"/>
      <c r="L1950" s="46"/>
      <c r="M1950" s="46"/>
      <c r="N1950" s="46"/>
      <c r="O1950" s="46"/>
      <c r="P1950" s="46"/>
      <c r="Q1950" s="46"/>
      <c r="R1950" s="46"/>
      <c r="S1950" s="46"/>
      <c r="T1950" s="46"/>
      <c r="U1950" s="46"/>
      <c r="V1950" s="46"/>
      <c r="W1950" s="46"/>
      <c r="X1950" s="46"/>
      <c r="Y1950" s="46"/>
      <c r="Z1950" s="46"/>
    </row>
    <row r="1951" ht="14.25" hidden="1" customHeight="1">
      <c r="A1951" s="57"/>
      <c r="B1951" s="58" t="str">
        <f t="array" ref="B1951">IFERROR(INDEX(UNSPSCDes,MATCH(INDIRECT(ADDRESS(ROW(),COLUMN()-1,4)),UNSPSCCode,0)),"")</f>
        <v/>
      </c>
      <c r="C1951" s="59"/>
      <c r="D1951" s="60"/>
      <c r="E1951" s="61"/>
      <c r="F1951" s="62">
        <f t="shared" si="108"/>
        <v>0</v>
      </c>
      <c r="G1951" s="46"/>
      <c r="H1951" s="46"/>
      <c r="I1951" s="46"/>
      <c r="J1951" s="46"/>
      <c r="K1951" s="46"/>
      <c r="L1951" s="46"/>
      <c r="M1951" s="46"/>
      <c r="N1951" s="46"/>
      <c r="O1951" s="46"/>
      <c r="P1951" s="46"/>
      <c r="Q1951" s="46"/>
      <c r="R1951" s="46"/>
      <c r="S1951" s="46"/>
      <c r="T1951" s="46"/>
      <c r="U1951" s="46"/>
      <c r="V1951" s="46"/>
      <c r="W1951" s="46"/>
      <c r="X1951" s="46"/>
      <c r="Y1951" s="46"/>
      <c r="Z1951" s="46"/>
    </row>
    <row r="1952" ht="14.25" hidden="1" customHeight="1">
      <c r="A1952" s="57"/>
      <c r="B1952" s="58" t="str">
        <f t="array" ref="B1952">IFERROR(INDEX(UNSPSCDes,MATCH(INDIRECT(ADDRESS(ROW(),COLUMN()-1,4)),UNSPSCCode,0)),"")</f>
        <v/>
      </c>
      <c r="C1952" s="59"/>
      <c r="D1952" s="60"/>
      <c r="E1952" s="61"/>
      <c r="F1952" s="62">
        <f t="shared" si="108"/>
        <v>0</v>
      </c>
      <c r="G1952" s="46"/>
      <c r="H1952" s="46"/>
      <c r="I1952" s="46"/>
      <c r="J1952" s="46"/>
      <c r="K1952" s="46"/>
      <c r="L1952" s="46"/>
      <c r="M1952" s="46"/>
      <c r="N1952" s="46"/>
      <c r="O1952" s="46"/>
      <c r="P1952" s="46"/>
      <c r="Q1952" s="46"/>
      <c r="R1952" s="46"/>
      <c r="S1952" s="46"/>
      <c r="T1952" s="46"/>
      <c r="U1952" s="46"/>
      <c r="V1952" s="46"/>
      <c r="W1952" s="46"/>
      <c r="X1952" s="46"/>
      <c r="Y1952" s="46"/>
      <c r="Z1952" s="46"/>
    </row>
    <row r="1953" ht="14.25" hidden="1" customHeight="1">
      <c r="A1953" s="57"/>
      <c r="B1953" s="58" t="str">
        <f t="array" ref="B1953">IFERROR(INDEX(UNSPSCDes,MATCH(INDIRECT(ADDRESS(ROW(),COLUMN()-1,4)),UNSPSCCode,0)),"")</f>
        <v/>
      </c>
      <c r="C1953" s="59"/>
      <c r="D1953" s="60"/>
      <c r="E1953" s="61"/>
      <c r="F1953" s="62">
        <f t="shared" si="108"/>
        <v>0</v>
      </c>
      <c r="G1953" s="46"/>
      <c r="H1953" s="46"/>
      <c r="I1953" s="46"/>
      <c r="J1953" s="46"/>
      <c r="K1953" s="46"/>
      <c r="L1953" s="46"/>
      <c r="M1953" s="46"/>
      <c r="N1953" s="46"/>
      <c r="O1953" s="46"/>
      <c r="P1953" s="46"/>
      <c r="Q1953" s="46"/>
      <c r="R1953" s="46"/>
      <c r="S1953" s="46"/>
      <c r="T1953" s="46"/>
      <c r="U1953" s="46"/>
      <c r="V1953" s="46"/>
      <c r="W1953" s="46"/>
      <c r="X1953" s="46"/>
      <c r="Y1953" s="46"/>
      <c r="Z1953" s="46"/>
    </row>
    <row r="1954" ht="14.25" hidden="1" customHeight="1">
      <c r="A1954" s="57"/>
      <c r="B1954" s="58" t="str">
        <f t="array" ref="B1954">IFERROR(INDEX(UNSPSCDes,MATCH(INDIRECT(ADDRESS(ROW(),COLUMN()-1,4)),UNSPSCCode,0)),"")</f>
        <v/>
      </c>
      <c r="C1954" s="59"/>
      <c r="D1954" s="60"/>
      <c r="E1954" s="61"/>
      <c r="F1954" s="62">
        <f t="shared" si="108"/>
        <v>0</v>
      </c>
      <c r="G1954" s="46"/>
      <c r="H1954" s="46"/>
      <c r="I1954" s="46"/>
      <c r="J1954" s="46"/>
      <c r="K1954" s="46"/>
      <c r="L1954" s="46"/>
      <c r="M1954" s="46"/>
      <c r="N1954" s="46"/>
      <c r="O1954" s="46"/>
      <c r="P1954" s="46"/>
      <c r="Q1954" s="46"/>
      <c r="R1954" s="46"/>
      <c r="S1954" s="46"/>
      <c r="T1954" s="46"/>
      <c r="U1954" s="46"/>
      <c r="V1954" s="46"/>
      <c r="W1954" s="46"/>
      <c r="X1954" s="46"/>
      <c r="Y1954" s="46"/>
      <c r="Z1954" s="46"/>
    </row>
    <row r="1955" ht="14.25" hidden="1" customHeight="1">
      <c r="A1955" s="57"/>
      <c r="B1955" s="58" t="str">
        <f t="array" ref="B1955">IFERROR(INDEX(UNSPSCDes,MATCH(INDIRECT(ADDRESS(ROW(),COLUMN()-1,4)),UNSPSCCode,0)),"")</f>
        <v/>
      </c>
      <c r="C1955" s="59"/>
      <c r="D1955" s="60"/>
      <c r="E1955" s="61"/>
      <c r="F1955" s="62">
        <f t="shared" si="108"/>
        <v>0</v>
      </c>
      <c r="G1955" s="46"/>
      <c r="H1955" s="46"/>
      <c r="I1955" s="46"/>
      <c r="J1955" s="46"/>
      <c r="K1955" s="46"/>
      <c r="L1955" s="46"/>
      <c r="M1955" s="46"/>
      <c r="N1955" s="46"/>
      <c r="O1955" s="46"/>
      <c r="P1955" s="46"/>
      <c r="Q1955" s="46"/>
      <c r="R1955" s="46"/>
      <c r="S1955" s="46"/>
      <c r="T1955" s="46"/>
      <c r="U1955" s="46"/>
      <c r="V1955" s="46"/>
      <c r="W1955" s="46"/>
      <c r="X1955" s="46"/>
      <c r="Y1955" s="46"/>
      <c r="Z1955" s="46"/>
    </row>
    <row r="1956" ht="14.25" hidden="1" customHeight="1">
      <c r="A1956" s="57"/>
      <c r="B1956" s="58" t="str">
        <f t="array" ref="B1956">IFERROR(INDEX(UNSPSCDes,MATCH(INDIRECT(ADDRESS(ROW(),COLUMN()-1,4)),UNSPSCCode,0)),"")</f>
        <v/>
      </c>
      <c r="C1956" s="59"/>
      <c r="D1956" s="60"/>
      <c r="E1956" s="61"/>
      <c r="F1956" s="62">
        <f t="shared" si="108"/>
        <v>0</v>
      </c>
      <c r="G1956" s="46"/>
      <c r="H1956" s="46"/>
      <c r="I1956" s="46"/>
      <c r="J1956" s="46"/>
      <c r="K1956" s="46"/>
      <c r="L1956" s="46"/>
      <c r="M1956" s="46"/>
      <c r="N1956" s="46"/>
      <c r="O1956" s="46"/>
      <c r="P1956" s="46"/>
      <c r="Q1956" s="46"/>
      <c r="R1956" s="46"/>
      <c r="S1956" s="46"/>
      <c r="T1956" s="46"/>
      <c r="U1956" s="46"/>
      <c r="V1956" s="46"/>
      <c r="W1956" s="46"/>
      <c r="X1956" s="46"/>
      <c r="Y1956" s="46"/>
      <c r="Z1956" s="46"/>
    </row>
    <row r="1957" ht="14.25" customHeight="1">
      <c r="A1957" s="57"/>
      <c r="B1957" s="58"/>
      <c r="C1957" s="59"/>
      <c r="D1957" s="60"/>
      <c r="E1957" s="61" t="s">
        <v>84</v>
      </c>
      <c r="F1957" s="62">
        <f>SUM(F1949:F1956)</f>
        <v>687500</v>
      </c>
      <c r="G1957" s="46"/>
      <c r="H1957" s="46" t="str">
        <f>C1942</f>
        <v>Servicios</v>
      </c>
      <c r="I1957" s="46" t="str">
        <f>E1942</f>
        <v>No</v>
      </c>
      <c r="J1957" s="46" t="str">
        <f>D1942</f>
        <v>Compras Menores</v>
      </c>
      <c r="K1957" s="46"/>
      <c r="L1957" s="46"/>
      <c r="M1957" s="46"/>
      <c r="N1957" s="46"/>
      <c r="O1957" s="46"/>
      <c r="P1957" s="46"/>
      <c r="Q1957" s="46"/>
      <c r="R1957" s="46"/>
      <c r="S1957" s="46"/>
      <c r="T1957" s="46"/>
      <c r="U1957" s="46"/>
      <c r="V1957" s="46"/>
      <c r="W1957" s="46"/>
      <c r="X1957" s="46"/>
      <c r="Y1957" s="46"/>
      <c r="Z1957" s="46"/>
    </row>
    <row r="1958" ht="14.25" customHeight="1">
      <c r="A1958" s="46"/>
      <c r="B1958" s="46"/>
      <c r="C1958" s="46"/>
      <c r="D1958" s="46"/>
      <c r="E1958" s="46"/>
      <c r="F1958" s="46"/>
      <c r="G1958" s="46"/>
      <c r="H1958" s="46"/>
      <c r="I1958" s="46"/>
      <c r="J1958" s="46"/>
      <c r="K1958" s="46"/>
      <c r="L1958" s="46"/>
      <c r="M1958" s="46"/>
      <c r="N1958" s="46"/>
      <c r="O1958" s="46"/>
      <c r="P1958" s="46"/>
      <c r="Q1958" s="46"/>
      <c r="R1958" s="46"/>
      <c r="S1958" s="46"/>
      <c r="T1958" s="46"/>
      <c r="U1958" s="46"/>
      <c r="V1958" s="46"/>
      <c r="W1958" s="46"/>
      <c r="X1958" s="46"/>
      <c r="Y1958" s="46"/>
      <c r="Z1958" s="46"/>
    </row>
    <row r="1959" ht="14.25" customHeight="1">
      <c r="A1959" s="47" t="s">
        <v>50</v>
      </c>
      <c r="B1959" s="47" t="s">
        <v>51</v>
      </c>
      <c r="C1959" s="47" t="s">
        <v>52</v>
      </c>
      <c r="D1959" s="47" t="s">
        <v>53</v>
      </c>
      <c r="E1959" s="47" t="s">
        <v>54</v>
      </c>
      <c r="F1959" s="47" t="s">
        <v>55</v>
      </c>
      <c r="G1959" s="46"/>
      <c r="H1959" s="46"/>
      <c r="I1959" s="46"/>
      <c r="J1959" s="46"/>
      <c r="K1959" s="46"/>
      <c r="L1959" s="46"/>
      <c r="M1959" s="46"/>
      <c r="N1959" s="46"/>
      <c r="O1959" s="46"/>
      <c r="P1959" s="46"/>
      <c r="Q1959" s="46"/>
      <c r="R1959" s="46"/>
      <c r="S1959" s="46"/>
      <c r="T1959" s="46"/>
      <c r="U1959" s="46"/>
      <c r="V1959" s="46"/>
      <c r="W1959" s="46"/>
      <c r="X1959" s="46"/>
      <c r="Y1959" s="46"/>
      <c r="Z1959" s="46"/>
    </row>
    <row r="1960" ht="14.25" customHeight="1">
      <c r="A1960" s="48" t="s">
        <v>320</v>
      </c>
      <c r="B1960" s="48" t="s">
        <v>321</v>
      </c>
      <c r="C1960" s="48" t="s">
        <v>257</v>
      </c>
      <c r="D1960" s="48" t="s">
        <v>59</v>
      </c>
      <c r="E1960" s="48" t="s">
        <v>60</v>
      </c>
      <c r="F1960" s="49"/>
      <c r="G1960" s="46"/>
      <c r="H1960" s="46"/>
      <c r="I1960" s="46"/>
      <c r="J1960" s="46"/>
      <c r="K1960" s="46"/>
      <c r="L1960" s="46"/>
      <c r="M1960" s="46"/>
      <c r="N1960" s="46"/>
      <c r="O1960" s="46"/>
      <c r="P1960" s="46"/>
      <c r="Q1960" s="46"/>
      <c r="R1960" s="46"/>
      <c r="S1960" s="46"/>
      <c r="T1960" s="46"/>
      <c r="U1960" s="46"/>
      <c r="V1960" s="46"/>
      <c r="W1960" s="46"/>
      <c r="X1960" s="46"/>
      <c r="Y1960" s="46"/>
      <c r="Z1960" s="46"/>
    </row>
    <row r="1961" ht="14.25" customHeight="1">
      <c r="A1961" s="50" t="s">
        <v>61</v>
      </c>
      <c r="B1961" s="51" t="s">
        <v>62</v>
      </c>
      <c r="C1961" s="52">
        <v>46063.0</v>
      </c>
      <c r="D1961" s="50" t="s">
        <v>63</v>
      </c>
      <c r="E1961" s="51" t="s">
        <v>64</v>
      </c>
      <c r="F1961" s="53" t="s">
        <v>65</v>
      </c>
      <c r="G1961" s="46"/>
      <c r="H1961" s="46"/>
      <c r="I1961" s="46"/>
      <c r="J1961" s="46"/>
      <c r="K1961" s="46"/>
      <c r="L1961" s="46"/>
      <c r="M1961" s="46"/>
      <c r="N1961" s="46"/>
      <c r="O1961" s="46"/>
      <c r="P1961" s="46"/>
      <c r="Q1961" s="46"/>
      <c r="R1961" s="46"/>
      <c r="S1961" s="46"/>
      <c r="T1961" s="46"/>
      <c r="U1961" s="46"/>
      <c r="V1961" s="46"/>
      <c r="W1961" s="46"/>
      <c r="X1961" s="46"/>
      <c r="Y1961" s="46"/>
      <c r="Z1961" s="46"/>
    </row>
    <row r="1962" ht="14.25" customHeight="1">
      <c r="A1962" s="54"/>
      <c r="B1962" s="51" t="s">
        <v>66</v>
      </c>
      <c r="C1962" s="49">
        <f>IF(C1961="","",IF(AND(MONTH(C1961)&gt;=1,MONTH(C1961)&lt;=3),1,IF(AND(MONTH(C1961)&gt;=4,MONTH(C1961)&lt;=6),2,IF(AND(MONTH(C1961)&gt;=7,MONTH(C1961)&lt;=9),3,4))))</f>
        <v>1</v>
      </c>
      <c r="D1962" s="54"/>
      <c r="E1962" s="51" t="s">
        <v>67</v>
      </c>
      <c r="F1962" s="53" t="s">
        <v>68</v>
      </c>
      <c r="G1962" s="46"/>
      <c r="H1962" s="46"/>
      <c r="I1962" s="46"/>
      <c r="J1962" s="46"/>
      <c r="K1962" s="46"/>
      <c r="L1962" s="46"/>
      <c r="M1962" s="46"/>
      <c r="N1962" s="46"/>
      <c r="O1962" s="46"/>
      <c r="P1962" s="46"/>
      <c r="Q1962" s="46"/>
      <c r="R1962" s="46"/>
      <c r="S1962" s="46"/>
      <c r="T1962" s="46"/>
      <c r="U1962" s="46"/>
      <c r="V1962" s="46"/>
      <c r="W1962" s="46"/>
      <c r="X1962" s="46"/>
      <c r="Y1962" s="46"/>
      <c r="Z1962" s="46"/>
    </row>
    <row r="1963" ht="14.25" customHeight="1">
      <c r="A1963" s="54"/>
      <c r="B1963" s="51" t="s">
        <v>69</v>
      </c>
      <c r="C1963" s="52">
        <v>46073.0</v>
      </c>
      <c r="D1963" s="54"/>
      <c r="E1963" s="51" t="s">
        <v>70</v>
      </c>
      <c r="F1963" s="53" t="s">
        <v>71</v>
      </c>
      <c r="G1963" s="46"/>
      <c r="H1963" s="46"/>
      <c r="I1963" s="46"/>
      <c r="J1963" s="46"/>
      <c r="K1963" s="46"/>
      <c r="L1963" s="46"/>
      <c r="M1963" s="46"/>
      <c r="N1963" s="46"/>
      <c r="O1963" s="46"/>
      <c r="P1963" s="46"/>
      <c r="Q1963" s="46"/>
      <c r="R1963" s="46"/>
      <c r="S1963" s="46"/>
      <c r="T1963" s="46"/>
      <c r="U1963" s="46"/>
      <c r="V1963" s="46"/>
      <c r="W1963" s="46"/>
      <c r="X1963" s="46"/>
      <c r="Y1963" s="46"/>
      <c r="Z1963" s="46"/>
    </row>
    <row r="1964" ht="14.25" customHeight="1">
      <c r="A1964" s="55"/>
      <c r="B1964" s="51" t="s">
        <v>66</v>
      </c>
      <c r="C1964" s="49">
        <f>IF(C1963="","",IF(AND(MONTH(C1963)&gt;=1,MONTH(C1963)&lt;=3),1,IF(AND(MONTH(C1963)&gt;=4,MONTH(C1963)&lt;=6),2,IF(AND(MONTH(C1963)&gt;=7,MONTH(C1963)&lt;=9),3,4))))</f>
        <v>1</v>
      </c>
      <c r="D1964" s="55"/>
      <c r="E1964" s="51" t="s">
        <v>72</v>
      </c>
      <c r="F1964" s="53" t="s">
        <v>73</v>
      </c>
      <c r="G1964" s="46"/>
      <c r="H1964" s="46"/>
      <c r="I1964" s="46"/>
      <c r="J1964" s="46"/>
      <c r="K1964" s="46"/>
      <c r="L1964" s="46"/>
      <c r="M1964" s="46"/>
      <c r="N1964" s="46"/>
      <c r="O1964" s="46"/>
      <c r="P1964" s="46"/>
      <c r="Q1964" s="46"/>
      <c r="R1964" s="46"/>
      <c r="S1964" s="46"/>
      <c r="T1964" s="46"/>
      <c r="U1964" s="46"/>
      <c r="V1964" s="46"/>
      <c r="W1964" s="46"/>
      <c r="X1964" s="46"/>
      <c r="Y1964" s="46"/>
      <c r="Z1964" s="46"/>
    </row>
    <row r="1965" ht="14.25" customHeight="1">
      <c r="A1965" s="46"/>
      <c r="B1965" s="46"/>
      <c r="C1965" s="46"/>
      <c r="D1965" s="46"/>
      <c r="E1965" s="46"/>
      <c r="F1965" s="46"/>
      <c r="G1965" s="46"/>
      <c r="H1965" s="46"/>
      <c r="I1965" s="46"/>
      <c r="J1965" s="46"/>
      <c r="K1965" s="46"/>
      <c r="L1965" s="46"/>
      <c r="M1965" s="46"/>
      <c r="N1965" s="46"/>
      <c r="O1965" s="46"/>
      <c r="P1965" s="46"/>
      <c r="Q1965" s="46"/>
      <c r="R1965" s="46"/>
      <c r="S1965" s="46"/>
      <c r="T1965" s="46"/>
      <c r="U1965" s="46"/>
      <c r="V1965" s="46"/>
      <c r="W1965" s="46"/>
      <c r="X1965" s="46"/>
      <c r="Y1965" s="46"/>
      <c r="Z1965" s="46"/>
    </row>
    <row r="1966" ht="14.25" customHeight="1">
      <c r="A1966" s="56" t="s">
        <v>74</v>
      </c>
      <c r="B1966" s="56" t="s">
        <v>75</v>
      </c>
      <c r="C1966" s="56" t="s">
        <v>76</v>
      </c>
      <c r="D1966" s="56" t="s">
        <v>77</v>
      </c>
      <c r="E1966" s="56" t="s">
        <v>78</v>
      </c>
      <c r="F1966" s="56" t="s">
        <v>79</v>
      </c>
      <c r="G1966" s="46"/>
      <c r="H1966" s="46"/>
      <c r="I1966" s="46"/>
      <c r="J1966" s="46"/>
      <c r="K1966" s="46"/>
      <c r="L1966" s="46"/>
      <c r="M1966" s="46"/>
      <c r="N1966" s="46"/>
      <c r="O1966" s="46"/>
      <c r="P1966" s="46"/>
      <c r="Q1966" s="46"/>
      <c r="R1966" s="46"/>
      <c r="S1966" s="46"/>
      <c r="T1966" s="46"/>
      <c r="U1966" s="46"/>
      <c r="V1966" s="46"/>
      <c r="W1966" s="46"/>
      <c r="X1966" s="46"/>
      <c r="Y1966" s="46"/>
      <c r="Z1966" s="46"/>
    </row>
    <row r="1967" ht="14.25" customHeight="1">
      <c r="A1967" s="57">
        <v>9.01315E7</v>
      </c>
      <c r="B1967" s="63" t="s">
        <v>322</v>
      </c>
      <c r="C1967" s="59" t="s">
        <v>259</v>
      </c>
      <c r="D1967" s="60">
        <v>1.0</v>
      </c>
      <c r="E1967" s="61">
        <v>25000.0</v>
      </c>
      <c r="F1967" s="62">
        <f t="shared" ref="F1967:F1974" si="109">INDIRECT(ADDRESS(ROW(),COLUMN()-2,4))*INDIRECT(ADDRESS(ROW(),COLUMN()-1,4))</f>
        <v>25000</v>
      </c>
      <c r="G1967" s="46"/>
      <c r="H1967" s="46"/>
      <c r="I1967" s="46"/>
      <c r="J1967" s="46"/>
      <c r="K1967" s="46"/>
      <c r="L1967" s="46"/>
      <c r="M1967" s="46"/>
      <c r="N1967" s="46"/>
      <c r="O1967" s="46"/>
      <c r="P1967" s="46"/>
      <c r="Q1967" s="46"/>
      <c r="R1967" s="46"/>
      <c r="S1967" s="46"/>
      <c r="T1967" s="46"/>
      <c r="U1967" s="46"/>
      <c r="V1967" s="46"/>
      <c r="W1967" s="46"/>
      <c r="X1967" s="46"/>
      <c r="Y1967" s="46"/>
      <c r="Z1967" s="46"/>
    </row>
    <row r="1968" ht="14.25" hidden="1" customHeight="1">
      <c r="A1968" s="57"/>
      <c r="B1968" s="58" t="str">
        <f t="array" ref="B1968">IFERROR(INDEX(UNSPSCDes,MATCH(INDIRECT(ADDRESS(ROW(),COLUMN()-1,4)),UNSPSCCode,0)),"")</f>
        <v/>
      </c>
      <c r="C1968" s="59"/>
      <c r="D1968" s="60"/>
      <c r="E1968" s="61"/>
      <c r="F1968" s="62">
        <f t="shared" si="109"/>
        <v>0</v>
      </c>
      <c r="G1968" s="46"/>
      <c r="H1968" s="46"/>
      <c r="I1968" s="46"/>
      <c r="J1968" s="46"/>
      <c r="K1968" s="46"/>
      <c r="L1968" s="46"/>
      <c r="M1968" s="46"/>
      <c r="N1968" s="46"/>
      <c r="O1968" s="46"/>
      <c r="P1968" s="46"/>
      <c r="Q1968" s="46"/>
      <c r="R1968" s="46"/>
      <c r="S1968" s="46"/>
      <c r="T1968" s="46"/>
      <c r="U1968" s="46"/>
      <c r="V1968" s="46"/>
      <c r="W1968" s="46"/>
      <c r="X1968" s="46"/>
      <c r="Y1968" s="46"/>
      <c r="Z1968" s="46"/>
    </row>
    <row r="1969" ht="14.25" hidden="1" customHeight="1">
      <c r="A1969" s="57"/>
      <c r="B1969" s="58" t="str">
        <f t="array" ref="B1969">IFERROR(INDEX(UNSPSCDes,MATCH(INDIRECT(ADDRESS(ROW(),COLUMN()-1,4)),UNSPSCCode,0)),"")</f>
        <v/>
      </c>
      <c r="C1969" s="59"/>
      <c r="D1969" s="60"/>
      <c r="E1969" s="61"/>
      <c r="F1969" s="62">
        <f t="shared" si="109"/>
        <v>0</v>
      </c>
      <c r="G1969" s="46"/>
      <c r="H1969" s="46"/>
      <c r="I1969" s="46"/>
      <c r="J1969" s="46"/>
      <c r="K1969" s="46"/>
      <c r="L1969" s="46"/>
      <c r="M1969" s="46"/>
      <c r="N1969" s="46"/>
      <c r="O1969" s="46"/>
      <c r="P1969" s="46"/>
      <c r="Q1969" s="46"/>
      <c r="R1969" s="46"/>
      <c r="S1969" s="46"/>
      <c r="T1969" s="46"/>
      <c r="U1969" s="46"/>
      <c r="V1969" s="46"/>
      <c r="W1969" s="46"/>
      <c r="X1969" s="46"/>
      <c r="Y1969" s="46"/>
      <c r="Z1969" s="46"/>
    </row>
    <row r="1970" ht="14.25" hidden="1" customHeight="1">
      <c r="A1970" s="57"/>
      <c r="B1970" s="58" t="str">
        <f t="array" ref="B1970">IFERROR(INDEX(UNSPSCDes,MATCH(INDIRECT(ADDRESS(ROW(),COLUMN()-1,4)),UNSPSCCode,0)),"")</f>
        <v/>
      </c>
      <c r="C1970" s="59"/>
      <c r="D1970" s="60"/>
      <c r="E1970" s="61"/>
      <c r="F1970" s="62">
        <f t="shared" si="109"/>
        <v>0</v>
      </c>
      <c r="G1970" s="46"/>
      <c r="H1970" s="46"/>
      <c r="I1970" s="46"/>
      <c r="J1970" s="46"/>
      <c r="K1970" s="46"/>
      <c r="L1970" s="46"/>
      <c r="M1970" s="46"/>
      <c r="N1970" s="46"/>
      <c r="O1970" s="46"/>
      <c r="P1970" s="46"/>
      <c r="Q1970" s="46"/>
      <c r="R1970" s="46"/>
      <c r="S1970" s="46"/>
      <c r="T1970" s="46"/>
      <c r="U1970" s="46"/>
      <c r="V1970" s="46"/>
      <c r="W1970" s="46"/>
      <c r="X1970" s="46"/>
      <c r="Y1970" s="46"/>
      <c r="Z1970" s="46"/>
    </row>
    <row r="1971" ht="14.25" hidden="1" customHeight="1">
      <c r="A1971" s="57"/>
      <c r="B1971" s="58" t="str">
        <f t="array" ref="B1971">IFERROR(INDEX(UNSPSCDes,MATCH(INDIRECT(ADDRESS(ROW(),COLUMN()-1,4)),UNSPSCCode,0)),"")</f>
        <v/>
      </c>
      <c r="C1971" s="59"/>
      <c r="D1971" s="60"/>
      <c r="E1971" s="61"/>
      <c r="F1971" s="62">
        <f t="shared" si="109"/>
        <v>0</v>
      </c>
      <c r="G1971" s="46"/>
      <c r="H1971" s="46"/>
      <c r="I1971" s="46"/>
      <c r="J1971" s="46"/>
      <c r="K1971" s="46"/>
      <c r="L1971" s="46"/>
      <c r="M1971" s="46"/>
      <c r="N1971" s="46"/>
      <c r="O1971" s="46"/>
      <c r="P1971" s="46"/>
      <c r="Q1971" s="46"/>
      <c r="R1971" s="46"/>
      <c r="S1971" s="46"/>
      <c r="T1971" s="46"/>
      <c r="U1971" s="46"/>
      <c r="V1971" s="46"/>
      <c r="W1971" s="46"/>
      <c r="X1971" s="46"/>
      <c r="Y1971" s="46"/>
      <c r="Z1971" s="46"/>
    </row>
    <row r="1972" ht="14.25" hidden="1" customHeight="1">
      <c r="A1972" s="57"/>
      <c r="B1972" s="58" t="str">
        <f t="array" ref="B1972">IFERROR(INDEX(UNSPSCDes,MATCH(INDIRECT(ADDRESS(ROW(),COLUMN()-1,4)),UNSPSCCode,0)),"")</f>
        <v/>
      </c>
      <c r="C1972" s="59"/>
      <c r="D1972" s="60"/>
      <c r="E1972" s="61"/>
      <c r="F1972" s="62">
        <f t="shared" si="109"/>
        <v>0</v>
      </c>
      <c r="G1972" s="46"/>
      <c r="H1972" s="46"/>
      <c r="I1972" s="46"/>
      <c r="J1972" s="46"/>
      <c r="K1972" s="46"/>
      <c r="L1972" s="46"/>
      <c r="M1972" s="46"/>
      <c r="N1972" s="46"/>
      <c r="O1972" s="46"/>
      <c r="P1972" s="46"/>
      <c r="Q1972" s="46"/>
      <c r="R1972" s="46"/>
      <c r="S1972" s="46"/>
      <c r="T1972" s="46"/>
      <c r="U1972" s="46"/>
      <c r="V1972" s="46"/>
      <c r="W1972" s="46"/>
      <c r="X1972" s="46"/>
      <c r="Y1972" s="46"/>
      <c r="Z1972" s="46"/>
    </row>
    <row r="1973" ht="14.25" hidden="1" customHeight="1">
      <c r="A1973" s="57"/>
      <c r="B1973" s="58" t="str">
        <f t="array" ref="B1973">IFERROR(INDEX(UNSPSCDes,MATCH(INDIRECT(ADDRESS(ROW(),COLUMN()-1,4)),UNSPSCCode,0)),"")</f>
        <v/>
      </c>
      <c r="C1973" s="59"/>
      <c r="D1973" s="60"/>
      <c r="E1973" s="61"/>
      <c r="F1973" s="62">
        <f t="shared" si="109"/>
        <v>0</v>
      </c>
      <c r="G1973" s="46"/>
      <c r="H1973" s="46"/>
      <c r="I1973" s="46"/>
      <c r="J1973" s="46"/>
      <c r="K1973" s="46"/>
      <c r="L1973" s="46"/>
      <c r="M1973" s="46"/>
      <c r="N1973" s="46"/>
      <c r="O1973" s="46"/>
      <c r="P1973" s="46"/>
      <c r="Q1973" s="46"/>
      <c r="R1973" s="46"/>
      <c r="S1973" s="46"/>
      <c r="T1973" s="46"/>
      <c r="U1973" s="46"/>
      <c r="V1973" s="46"/>
      <c r="W1973" s="46"/>
      <c r="X1973" s="46"/>
      <c r="Y1973" s="46"/>
      <c r="Z1973" s="46"/>
    </row>
    <row r="1974" ht="14.25" hidden="1" customHeight="1">
      <c r="A1974" s="57"/>
      <c r="B1974" s="58" t="str">
        <f t="array" ref="B1974">IFERROR(INDEX(UNSPSCDes,MATCH(INDIRECT(ADDRESS(ROW(),COLUMN()-1,4)),UNSPSCCode,0)),"")</f>
        <v/>
      </c>
      <c r="C1974" s="59"/>
      <c r="D1974" s="60"/>
      <c r="E1974" s="61"/>
      <c r="F1974" s="62">
        <f t="shared" si="109"/>
        <v>0</v>
      </c>
      <c r="G1974" s="46"/>
      <c r="H1974" s="46"/>
      <c r="I1974" s="46"/>
      <c r="J1974" s="46"/>
      <c r="K1974" s="46"/>
      <c r="L1974" s="46"/>
      <c r="M1974" s="46"/>
      <c r="N1974" s="46"/>
      <c r="O1974" s="46"/>
      <c r="P1974" s="46"/>
      <c r="Q1974" s="46"/>
      <c r="R1974" s="46"/>
      <c r="S1974" s="46"/>
      <c r="T1974" s="46"/>
      <c r="U1974" s="46"/>
      <c r="V1974" s="46"/>
      <c r="W1974" s="46"/>
      <c r="X1974" s="46"/>
      <c r="Y1974" s="46"/>
      <c r="Z1974" s="46"/>
    </row>
    <row r="1975" ht="14.25" customHeight="1">
      <c r="A1975" s="57"/>
      <c r="B1975" s="58"/>
      <c r="C1975" s="59"/>
      <c r="D1975" s="60"/>
      <c r="E1975" s="61" t="s">
        <v>84</v>
      </c>
      <c r="F1975" s="62">
        <f>SUM(F1967:F1974)</f>
        <v>25000</v>
      </c>
      <c r="G1975" s="46"/>
      <c r="H1975" s="46" t="str">
        <f>C1960</f>
        <v>Servicios</v>
      </c>
      <c r="I1975" s="46" t="str">
        <f>E1960</f>
        <v>No</v>
      </c>
      <c r="J1975" s="46" t="str">
        <f>D1960</f>
        <v>Compras Menores</v>
      </c>
      <c r="K1975" s="46"/>
      <c r="L1975" s="46"/>
      <c r="M1975" s="46"/>
      <c r="N1975" s="46"/>
      <c r="O1975" s="46"/>
      <c r="P1975" s="46"/>
      <c r="Q1975" s="46"/>
      <c r="R1975" s="46"/>
      <c r="S1975" s="46"/>
      <c r="T1975" s="46"/>
      <c r="U1975" s="46"/>
      <c r="V1975" s="46"/>
      <c r="W1975" s="46"/>
      <c r="X1975" s="46"/>
      <c r="Y1975" s="46"/>
      <c r="Z1975" s="46"/>
    </row>
    <row r="1976" ht="14.25" customHeight="1">
      <c r="A1976" s="46"/>
      <c r="B1976" s="46"/>
      <c r="C1976" s="46"/>
      <c r="D1976" s="46"/>
      <c r="E1976" s="46"/>
      <c r="F1976" s="46"/>
      <c r="G1976" s="46"/>
      <c r="H1976" s="46"/>
      <c r="I1976" s="46"/>
      <c r="J1976" s="46"/>
      <c r="K1976" s="46"/>
      <c r="L1976" s="46"/>
      <c r="M1976" s="46"/>
      <c r="N1976" s="46"/>
      <c r="O1976" s="46"/>
      <c r="P1976" s="46"/>
      <c r="Q1976" s="46"/>
      <c r="R1976" s="46"/>
      <c r="S1976" s="46"/>
      <c r="T1976" s="46"/>
      <c r="U1976" s="46"/>
      <c r="V1976" s="46"/>
      <c r="W1976" s="46"/>
      <c r="X1976" s="46"/>
      <c r="Y1976" s="46"/>
      <c r="Z1976" s="46"/>
    </row>
    <row r="1977" ht="14.25" customHeight="1">
      <c r="A1977" s="47" t="s">
        <v>50</v>
      </c>
      <c r="B1977" s="47" t="s">
        <v>51</v>
      </c>
      <c r="C1977" s="47" t="s">
        <v>52</v>
      </c>
      <c r="D1977" s="47" t="s">
        <v>53</v>
      </c>
      <c r="E1977" s="47" t="s">
        <v>54</v>
      </c>
      <c r="F1977" s="47" t="s">
        <v>55</v>
      </c>
      <c r="G1977" s="46"/>
      <c r="H1977" s="46"/>
      <c r="I1977" s="46"/>
      <c r="J1977" s="46"/>
      <c r="K1977" s="46"/>
      <c r="L1977" s="46"/>
      <c r="M1977" s="46"/>
      <c r="N1977" s="46"/>
      <c r="O1977" s="46"/>
      <c r="P1977" s="46"/>
      <c r="Q1977" s="46"/>
      <c r="R1977" s="46"/>
      <c r="S1977" s="46"/>
      <c r="T1977" s="46"/>
      <c r="U1977" s="46"/>
      <c r="V1977" s="46"/>
      <c r="W1977" s="46"/>
      <c r="X1977" s="46"/>
      <c r="Y1977" s="46"/>
      <c r="Z1977" s="46"/>
    </row>
    <row r="1978" ht="14.25" customHeight="1">
      <c r="A1978" s="48" t="s">
        <v>323</v>
      </c>
      <c r="B1978" s="48" t="s">
        <v>324</v>
      </c>
      <c r="C1978" s="48" t="s">
        <v>257</v>
      </c>
      <c r="D1978" s="48" t="s">
        <v>59</v>
      </c>
      <c r="E1978" s="48" t="s">
        <v>60</v>
      </c>
      <c r="F1978" s="49"/>
      <c r="G1978" s="46"/>
      <c r="H1978" s="46"/>
      <c r="I1978" s="46"/>
      <c r="J1978" s="46"/>
      <c r="K1978" s="46"/>
      <c r="L1978" s="46"/>
      <c r="M1978" s="46"/>
      <c r="N1978" s="46"/>
      <c r="O1978" s="46"/>
      <c r="P1978" s="46"/>
      <c r="Q1978" s="46"/>
      <c r="R1978" s="46"/>
      <c r="S1978" s="46"/>
      <c r="T1978" s="46"/>
      <c r="U1978" s="46"/>
      <c r="V1978" s="46"/>
      <c r="W1978" s="46"/>
      <c r="X1978" s="46"/>
      <c r="Y1978" s="46"/>
      <c r="Z1978" s="46"/>
    </row>
    <row r="1979" ht="14.25" customHeight="1">
      <c r="A1979" s="50" t="s">
        <v>61</v>
      </c>
      <c r="B1979" s="51" t="s">
        <v>62</v>
      </c>
      <c r="C1979" s="52">
        <v>46122.0</v>
      </c>
      <c r="D1979" s="50" t="s">
        <v>63</v>
      </c>
      <c r="E1979" s="51" t="s">
        <v>64</v>
      </c>
      <c r="F1979" s="53" t="s">
        <v>65</v>
      </c>
      <c r="G1979" s="46"/>
      <c r="H1979" s="46"/>
      <c r="I1979" s="46"/>
      <c r="J1979" s="46"/>
      <c r="K1979" s="46"/>
      <c r="L1979" s="46"/>
      <c r="M1979" s="46"/>
      <c r="N1979" s="46"/>
      <c r="O1979" s="46"/>
      <c r="P1979" s="46"/>
      <c r="Q1979" s="46"/>
      <c r="R1979" s="46"/>
      <c r="S1979" s="46"/>
      <c r="T1979" s="46"/>
      <c r="U1979" s="46"/>
      <c r="V1979" s="46"/>
      <c r="W1979" s="46"/>
      <c r="X1979" s="46"/>
      <c r="Y1979" s="46"/>
      <c r="Z1979" s="46"/>
    </row>
    <row r="1980" ht="14.25" customHeight="1">
      <c r="A1980" s="54"/>
      <c r="B1980" s="51" t="s">
        <v>66</v>
      </c>
      <c r="C1980" s="49">
        <f>IF(C1979="","",IF(AND(MONTH(C1979)&gt;=1,MONTH(C1979)&lt;=3),1,IF(AND(MONTH(C1979)&gt;=4,MONTH(C1979)&lt;=6),2,IF(AND(MONTH(C1979)&gt;=7,MONTH(C1979)&lt;=9),3,4))))</f>
        <v>2</v>
      </c>
      <c r="D1980" s="54"/>
      <c r="E1980" s="51" t="s">
        <v>67</v>
      </c>
      <c r="F1980" s="53" t="s">
        <v>68</v>
      </c>
      <c r="G1980" s="46"/>
      <c r="H1980" s="46"/>
      <c r="I1980" s="46"/>
      <c r="J1980" s="46"/>
      <c r="K1980" s="46"/>
      <c r="L1980" s="46"/>
      <c r="M1980" s="46"/>
      <c r="N1980" s="46"/>
      <c r="O1980" s="46"/>
      <c r="P1980" s="46"/>
      <c r="Q1980" s="46"/>
      <c r="R1980" s="46"/>
      <c r="S1980" s="46"/>
      <c r="T1980" s="46"/>
      <c r="U1980" s="46"/>
      <c r="V1980" s="46"/>
      <c r="W1980" s="46"/>
      <c r="X1980" s="46"/>
      <c r="Y1980" s="46"/>
      <c r="Z1980" s="46"/>
    </row>
    <row r="1981" ht="14.25" customHeight="1">
      <c r="A1981" s="54"/>
      <c r="B1981" s="51" t="s">
        <v>69</v>
      </c>
      <c r="C1981" s="52">
        <v>46132.0</v>
      </c>
      <c r="D1981" s="54"/>
      <c r="E1981" s="51" t="s">
        <v>70</v>
      </c>
      <c r="F1981" s="53" t="s">
        <v>71</v>
      </c>
      <c r="G1981" s="46"/>
      <c r="H1981" s="46"/>
      <c r="I1981" s="46"/>
      <c r="J1981" s="46"/>
      <c r="K1981" s="46"/>
      <c r="L1981" s="46"/>
      <c r="M1981" s="46"/>
      <c r="N1981" s="46"/>
      <c r="O1981" s="46"/>
      <c r="P1981" s="46"/>
      <c r="Q1981" s="46"/>
      <c r="R1981" s="46"/>
      <c r="S1981" s="46"/>
      <c r="T1981" s="46"/>
      <c r="U1981" s="46"/>
      <c r="V1981" s="46"/>
      <c r="W1981" s="46"/>
      <c r="X1981" s="46"/>
      <c r="Y1981" s="46"/>
      <c r="Z1981" s="46"/>
    </row>
    <row r="1982" ht="14.25" customHeight="1">
      <c r="A1982" s="55"/>
      <c r="B1982" s="51" t="s">
        <v>66</v>
      </c>
      <c r="C1982" s="49">
        <f>IF(C1981="","",IF(AND(MONTH(C1981)&gt;=1,MONTH(C1981)&lt;=3),1,IF(AND(MONTH(C1981)&gt;=4,MONTH(C1981)&lt;=6),2,IF(AND(MONTH(C1981)&gt;=7,MONTH(C1981)&lt;=9),3,4))))</f>
        <v>2</v>
      </c>
      <c r="D1982" s="55"/>
      <c r="E1982" s="51" t="s">
        <v>72</v>
      </c>
      <c r="F1982" s="53" t="s">
        <v>73</v>
      </c>
      <c r="G1982" s="46"/>
      <c r="H1982" s="46"/>
      <c r="I1982" s="46"/>
      <c r="J1982" s="46"/>
      <c r="K1982" s="46"/>
      <c r="L1982" s="46"/>
      <c r="M1982" s="46"/>
      <c r="N1982" s="46"/>
      <c r="O1982" s="46"/>
      <c r="P1982" s="46"/>
      <c r="Q1982" s="46"/>
      <c r="R1982" s="46"/>
      <c r="S1982" s="46"/>
      <c r="T1982" s="46"/>
      <c r="U1982" s="46"/>
      <c r="V1982" s="46"/>
      <c r="W1982" s="46"/>
      <c r="X1982" s="46"/>
      <c r="Y1982" s="46"/>
      <c r="Z1982" s="46"/>
    </row>
    <row r="1983" ht="14.25" customHeight="1">
      <c r="A1983" s="46"/>
      <c r="B1983" s="46"/>
      <c r="C1983" s="46"/>
      <c r="D1983" s="46"/>
      <c r="E1983" s="46"/>
      <c r="F1983" s="46"/>
      <c r="G1983" s="46"/>
      <c r="H1983" s="46"/>
      <c r="I1983" s="46"/>
      <c r="J1983" s="46"/>
      <c r="K1983" s="46"/>
      <c r="L1983" s="46"/>
      <c r="M1983" s="46"/>
      <c r="N1983" s="46"/>
      <c r="O1983" s="46"/>
      <c r="P1983" s="46"/>
      <c r="Q1983" s="46"/>
      <c r="R1983" s="46"/>
      <c r="S1983" s="46"/>
      <c r="T1983" s="46"/>
      <c r="U1983" s="46"/>
      <c r="V1983" s="46"/>
      <c r="W1983" s="46"/>
      <c r="X1983" s="46"/>
      <c r="Y1983" s="46"/>
      <c r="Z1983" s="46"/>
    </row>
    <row r="1984" ht="14.25" customHeight="1">
      <c r="A1984" s="56" t="s">
        <v>74</v>
      </c>
      <c r="B1984" s="56" t="s">
        <v>75</v>
      </c>
      <c r="C1984" s="56" t="s">
        <v>76</v>
      </c>
      <c r="D1984" s="56" t="s">
        <v>77</v>
      </c>
      <c r="E1984" s="56" t="s">
        <v>78</v>
      </c>
      <c r="F1984" s="56" t="s">
        <v>79</v>
      </c>
      <c r="G1984" s="46"/>
      <c r="H1984" s="46"/>
      <c r="I1984" s="46"/>
      <c r="J1984" s="46"/>
      <c r="K1984" s="46"/>
      <c r="L1984" s="46"/>
      <c r="M1984" s="46"/>
      <c r="N1984" s="46"/>
      <c r="O1984" s="46"/>
      <c r="P1984" s="46"/>
      <c r="Q1984" s="46"/>
      <c r="R1984" s="46"/>
      <c r="S1984" s="46"/>
      <c r="T1984" s="46"/>
      <c r="U1984" s="46"/>
      <c r="V1984" s="46"/>
      <c r="W1984" s="46"/>
      <c r="X1984" s="46"/>
      <c r="Y1984" s="46"/>
      <c r="Z1984" s="46"/>
    </row>
    <row r="1985" ht="14.25" customHeight="1">
      <c r="A1985" s="57">
        <v>9.01315E7</v>
      </c>
      <c r="B1985" s="63" t="s">
        <v>322</v>
      </c>
      <c r="C1985" s="59" t="s">
        <v>259</v>
      </c>
      <c r="D1985" s="60">
        <v>1.0</v>
      </c>
      <c r="E1985" s="61">
        <v>25000.0</v>
      </c>
      <c r="F1985" s="62">
        <f t="shared" ref="F1985:F1992" si="110">INDIRECT(ADDRESS(ROW(),COLUMN()-2,4))*INDIRECT(ADDRESS(ROW(),COLUMN()-1,4))</f>
        <v>25000</v>
      </c>
      <c r="G1985" s="46"/>
      <c r="H1985" s="46"/>
      <c r="I1985" s="46"/>
      <c r="J1985" s="46"/>
      <c r="K1985" s="46"/>
      <c r="L1985" s="46"/>
      <c r="M1985" s="46"/>
      <c r="N1985" s="46"/>
      <c r="O1985" s="46"/>
      <c r="P1985" s="46"/>
      <c r="Q1985" s="46"/>
      <c r="R1985" s="46"/>
      <c r="S1985" s="46"/>
      <c r="T1985" s="46"/>
      <c r="U1985" s="46"/>
      <c r="V1985" s="46"/>
      <c r="W1985" s="46"/>
      <c r="X1985" s="46"/>
      <c r="Y1985" s="46"/>
      <c r="Z1985" s="46"/>
    </row>
    <row r="1986" ht="14.25" hidden="1" customHeight="1">
      <c r="A1986" s="57"/>
      <c r="B1986" s="58" t="str">
        <f t="array" ref="B1986">IFERROR(INDEX(UNSPSCDes,MATCH(INDIRECT(ADDRESS(ROW(),COLUMN()-1,4)),UNSPSCCode,0)),"")</f>
        <v/>
      </c>
      <c r="C1986" s="59"/>
      <c r="D1986" s="60"/>
      <c r="E1986" s="61"/>
      <c r="F1986" s="62">
        <f t="shared" si="110"/>
        <v>0</v>
      </c>
      <c r="G1986" s="46"/>
      <c r="H1986" s="46"/>
      <c r="I1986" s="46"/>
      <c r="J1986" s="46"/>
      <c r="K1986" s="46"/>
      <c r="L1986" s="46"/>
      <c r="M1986" s="46"/>
      <c r="N1986" s="46"/>
      <c r="O1986" s="46"/>
      <c r="P1986" s="46"/>
      <c r="Q1986" s="46"/>
      <c r="R1986" s="46"/>
      <c r="S1986" s="46"/>
      <c r="T1986" s="46"/>
      <c r="U1986" s="46"/>
      <c r="V1986" s="46"/>
      <c r="W1986" s="46"/>
      <c r="X1986" s="46"/>
      <c r="Y1986" s="46"/>
      <c r="Z1986" s="46"/>
    </row>
    <row r="1987" ht="14.25" hidden="1" customHeight="1">
      <c r="A1987" s="57"/>
      <c r="B1987" s="58" t="str">
        <f t="array" ref="B1987">IFERROR(INDEX(UNSPSCDes,MATCH(INDIRECT(ADDRESS(ROW(),COLUMN()-1,4)),UNSPSCCode,0)),"")</f>
        <v/>
      </c>
      <c r="C1987" s="59"/>
      <c r="D1987" s="60"/>
      <c r="E1987" s="61"/>
      <c r="F1987" s="62">
        <f t="shared" si="110"/>
        <v>0</v>
      </c>
      <c r="G1987" s="46"/>
      <c r="H1987" s="46"/>
      <c r="I1987" s="46"/>
      <c r="J1987" s="46"/>
      <c r="K1987" s="46"/>
      <c r="L1987" s="46"/>
      <c r="M1987" s="46"/>
      <c r="N1987" s="46"/>
      <c r="O1987" s="46"/>
      <c r="P1987" s="46"/>
      <c r="Q1987" s="46"/>
      <c r="R1987" s="46"/>
      <c r="S1987" s="46"/>
      <c r="T1987" s="46"/>
      <c r="U1987" s="46"/>
      <c r="V1987" s="46"/>
      <c r="W1987" s="46"/>
      <c r="X1987" s="46"/>
      <c r="Y1987" s="46"/>
      <c r="Z1987" s="46"/>
    </row>
    <row r="1988" ht="14.25" hidden="1" customHeight="1">
      <c r="A1988" s="57"/>
      <c r="B1988" s="58" t="str">
        <f t="array" ref="B1988">IFERROR(INDEX(UNSPSCDes,MATCH(INDIRECT(ADDRESS(ROW(),COLUMN()-1,4)),UNSPSCCode,0)),"")</f>
        <v/>
      </c>
      <c r="C1988" s="59"/>
      <c r="D1988" s="60"/>
      <c r="E1988" s="61"/>
      <c r="F1988" s="62">
        <f t="shared" si="110"/>
        <v>0</v>
      </c>
      <c r="G1988" s="46"/>
      <c r="H1988" s="46"/>
      <c r="I1988" s="46"/>
      <c r="J1988" s="46"/>
      <c r="K1988" s="46"/>
      <c r="L1988" s="46"/>
      <c r="M1988" s="46"/>
      <c r="N1988" s="46"/>
      <c r="O1988" s="46"/>
      <c r="P1988" s="46"/>
      <c r="Q1988" s="46"/>
      <c r="R1988" s="46"/>
      <c r="S1988" s="46"/>
      <c r="T1988" s="46"/>
      <c r="U1988" s="46"/>
      <c r="V1988" s="46"/>
      <c r="W1988" s="46"/>
      <c r="X1988" s="46"/>
      <c r="Y1988" s="46"/>
      <c r="Z1988" s="46"/>
    </row>
    <row r="1989" ht="14.25" hidden="1" customHeight="1">
      <c r="A1989" s="57"/>
      <c r="B1989" s="58" t="str">
        <f t="array" ref="B1989">IFERROR(INDEX(UNSPSCDes,MATCH(INDIRECT(ADDRESS(ROW(),COLUMN()-1,4)),UNSPSCCode,0)),"")</f>
        <v/>
      </c>
      <c r="C1989" s="59"/>
      <c r="D1989" s="60"/>
      <c r="E1989" s="61"/>
      <c r="F1989" s="62">
        <f t="shared" si="110"/>
        <v>0</v>
      </c>
      <c r="G1989" s="46"/>
      <c r="H1989" s="46"/>
      <c r="I1989" s="46"/>
      <c r="J1989" s="46"/>
      <c r="K1989" s="46"/>
      <c r="L1989" s="46"/>
      <c r="M1989" s="46"/>
      <c r="N1989" s="46"/>
      <c r="O1989" s="46"/>
      <c r="P1989" s="46"/>
      <c r="Q1989" s="46"/>
      <c r="R1989" s="46"/>
      <c r="S1989" s="46"/>
      <c r="T1989" s="46"/>
      <c r="U1989" s="46"/>
      <c r="V1989" s="46"/>
      <c r="W1989" s="46"/>
      <c r="X1989" s="46"/>
      <c r="Y1989" s="46"/>
      <c r="Z1989" s="46"/>
    </row>
    <row r="1990" ht="14.25" hidden="1" customHeight="1">
      <c r="A1990" s="57"/>
      <c r="B1990" s="58" t="str">
        <f t="array" ref="B1990">IFERROR(INDEX(UNSPSCDes,MATCH(INDIRECT(ADDRESS(ROW(),COLUMN()-1,4)),UNSPSCCode,0)),"")</f>
        <v/>
      </c>
      <c r="C1990" s="59"/>
      <c r="D1990" s="60"/>
      <c r="E1990" s="61"/>
      <c r="F1990" s="62">
        <f t="shared" si="110"/>
        <v>0</v>
      </c>
      <c r="G1990" s="46"/>
      <c r="H1990" s="46"/>
      <c r="I1990" s="46"/>
      <c r="J1990" s="46"/>
      <c r="K1990" s="46"/>
      <c r="L1990" s="46"/>
      <c r="M1990" s="46"/>
      <c r="N1990" s="46"/>
      <c r="O1990" s="46"/>
      <c r="P1990" s="46"/>
      <c r="Q1990" s="46"/>
      <c r="R1990" s="46"/>
      <c r="S1990" s="46"/>
      <c r="T1990" s="46"/>
      <c r="U1990" s="46"/>
      <c r="V1990" s="46"/>
      <c r="W1990" s="46"/>
      <c r="X1990" s="46"/>
      <c r="Y1990" s="46"/>
      <c r="Z1990" s="46"/>
    </row>
    <row r="1991" ht="14.25" hidden="1" customHeight="1">
      <c r="A1991" s="57"/>
      <c r="B1991" s="58" t="str">
        <f t="array" ref="B1991">IFERROR(INDEX(UNSPSCDes,MATCH(INDIRECT(ADDRESS(ROW(),COLUMN()-1,4)),UNSPSCCode,0)),"")</f>
        <v/>
      </c>
      <c r="C1991" s="59"/>
      <c r="D1991" s="60"/>
      <c r="E1991" s="61"/>
      <c r="F1991" s="62">
        <f t="shared" si="110"/>
        <v>0</v>
      </c>
      <c r="G1991" s="46"/>
      <c r="H1991" s="46"/>
      <c r="I1991" s="46"/>
      <c r="J1991" s="46"/>
      <c r="K1991" s="46"/>
      <c r="L1991" s="46"/>
      <c r="M1991" s="46"/>
      <c r="N1991" s="46"/>
      <c r="O1991" s="46"/>
      <c r="P1991" s="46"/>
      <c r="Q1991" s="46"/>
      <c r="R1991" s="46"/>
      <c r="S1991" s="46"/>
      <c r="T1991" s="46"/>
      <c r="U1991" s="46"/>
      <c r="V1991" s="46"/>
      <c r="W1991" s="46"/>
      <c r="X1991" s="46"/>
      <c r="Y1991" s="46"/>
      <c r="Z1991" s="46"/>
    </row>
    <row r="1992" ht="14.25" hidden="1" customHeight="1">
      <c r="A1992" s="57"/>
      <c r="B1992" s="58" t="str">
        <f t="array" ref="B1992">IFERROR(INDEX(UNSPSCDes,MATCH(INDIRECT(ADDRESS(ROW(),COLUMN()-1,4)),UNSPSCCode,0)),"")</f>
        <v/>
      </c>
      <c r="C1992" s="59"/>
      <c r="D1992" s="60"/>
      <c r="E1992" s="61"/>
      <c r="F1992" s="62">
        <f t="shared" si="110"/>
        <v>0</v>
      </c>
      <c r="G1992" s="46"/>
      <c r="H1992" s="46"/>
      <c r="I1992" s="46"/>
      <c r="J1992" s="46"/>
      <c r="K1992" s="46"/>
      <c r="L1992" s="46"/>
      <c r="M1992" s="46"/>
      <c r="N1992" s="46"/>
      <c r="O1992" s="46"/>
      <c r="P1992" s="46"/>
      <c r="Q1992" s="46"/>
      <c r="R1992" s="46"/>
      <c r="S1992" s="46"/>
      <c r="T1992" s="46"/>
      <c r="U1992" s="46"/>
      <c r="V1992" s="46"/>
      <c r="W1992" s="46"/>
      <c r="X1992" s="46"/>
      <c r="Y1992" s="46"/>
      <c r="Z1992" s="46"/>
    </row>
    <row r="1993" ht="14.25" customHeight="1">
      <c r="A1993" s="57"/>
      <c r="B1993" s="58"/>
      <c r="C1993" s="59"/>
      <c r="D1993" s="60"/>
      <c r="E1993" s="61" t="s">
        <v>84</v>
      </c>
      <c r="F1993" s="62">
        <f>SUM(F1985:F1992)</f>
        <v>25000</v>
      </c>
      <c r="G1993" s="46"/>
      <c r="H1993" s="46" t="str">
        <f>C1978</f>
        <v>Servicios</v>
      </c>
      <c r="I1993" s="46" t="str">
        <f>E1978</f>
        <v>No</v>
      </c>
      <c r="J1993" s="46" t="str">
        <f>D1978</f>
        <v>Compras Menores</v>
      </c>
      <c r="K1993" s="46"/>
      <c r="L1993" s="46"/>
      <c r="M1993" s="46"/>
      <c r="N1993" s="46"/>
      <c r="O1993" s="46"/>
      <c r="P1993" s="46"/>
      <c r="Q1993" s="46"/>
      <c r="R1993" s="46"/>
      <c r="S1993" s="46"/>
      <c r="T1993" s="46"/>
      <c r="U1993" s="46"/>
      <c r="V1993" s="46"/>
      <c r="W1993" s="46"/>
      <c r="X1993" s="46"/>
      <c r="Y1993" s="46"/>
      <c r="Z1993" s="46"/>
    </row>
    <row r="1994" ht="14.25" customHeight="1">
      <c r="A1994" s="46"/>
      <c r="B1994" s="46"/>
      <c r="C1994" s="46"/>
      <c r="D1994" s="46"/>
      <c r="E1994" s="46"/>
      <c r="F1994" s="46"/>
      <c r="G1994" s="46"/>
      <c r="H1994" s="46"/>
      <c r="I1994" s="46"/>
      <c r="J1994" s="46"/>
      <c r="K1994" s="46"/>
      <c r="L1994" s="46"/>
      <c r="M1994" s="46"/>
      <c r="N1994" s="46"/>
      <c r="O1994" s="46"/>
      <c r="P1994" s="46"/>
      <c r="Q1994" s="46"/>
      <c r="R1994" s="46"/>
      <c r="S1994" s="46"/>
      <c r="T1994" s="46"/>
      <c r="U1994" s="46"/>
      <c r="V1994" s="46"/>
      <c r="W1994" s="46"/>
      <c r="X1994" s="46"/>
      <c r="Y1994" s="46"/>
      <c r="Z1994" s="46"/>
    </row>
    <row r="1995" ht="14.25" customHeight="1">
      <c r="A1995" s="47" t="s">
        <v>50</v>
      </c>
      <c r="B1995" s="47" t="s">
        <v>51</v>
      </c>
      <c r="C1995" s="47" t="s">
        <v>52</v>
      </c>
      <c r="D1995" s="47" t="s">
        <v>53</v>
      </c>
      <c r="E1995" s="47" t="s">
        <v>54</v>
      </c>
      <c r="F1995" s="47" t="s">
        <v>55</v>
      </c>
      <c r="G1995" s="46"/>
      <c r="H1995" s="46"/>
      <c r="I1995" s="46"/>
      <c r="J1995" s="46"/>
      <c r="K1995" s="46"/>
      <c r="L1995" s="46"/>
      <c r="M1995" s="46"/>
      <c r="N1995" s="46"/>
      <c r="O1995" s="46"/>
      <c r="P1995" s="46"/>
      <c r="Q1995" s="46"/>
      <c r="R1995" s="46"/>
      <c r="S1995" s="46"/>
      <c r="T1995" s="46"/>
      <c r="U1995" s="46"/>
      <c r="V1995" s="46"/>
      <c r="W1995" s="46"/>
      <c r="X1995" s="46"/>
      <c r="Y1995" s="46"/>
      <c r="Z1995" s="46"/>
    </row>
    <row r="1996" ht="14.25" customHeight="1">
      <c r="A1996" s="48" t="s">
        <v>325</v>
      </c>
      <c r="B1996" s="48" t="s">
        <v>326</v>
      </c>
      <c r="C1996" s="48" t="s">
        <v>257</v>
      </c>
      <c r="D1996" s="48" t="s">
        <v>59</v>
      </c>
      <c r="E1996" s="48" t="s">
        <v>60</v>
      </c>
      <c r="F1996" s="49"/>
      <c r="G1996" s="46"/>
      <c r="H1996" s="46"/>
      <c r="I1996" s="46"/>
      <c r="J1996" s="46"/>
      <c r="K1996" s="46"/>
      <c r="L1996" s="46"/>
      <c r="M1996" s="46"/>
      <c r="N1996" s="46"/>
      <c r="O1996" s="46"/>
      <c r="P1996" s="46"/>
      <c r="Q1996" s="46"/>
      <c r="R1996" s="46"/>
      <c r="S1996" s="46"/>
      <c r="T1996" s="46"/>
      <c r="U1996" s="46"/>
      <c r="V1996" s="46"/>
      <c r="W1996" s="46"/>
      <c r="X1996" s="46"/>
      <c r="Y1996" s="46"/>
      <c r="Z1996" s="46"/>
    </row>
    <row r="1997" ht="14.25" customHeight="1">
      <c r="A1997" s="50" t="s">
        <v>61</v>
      </c>
      <c r="B1997" s="51" t="s">
        <v>62</v>
      </c>
      <c r="C1997" s="52">
        <v>46213.0</v>
      </c>
      <c r="D1997" s="50" t="s">
        <v>63</v>
      </c>
      <c r="E1997" s="51" t="s">
        <v>64</v>
      </c>
      <c r="F1997" s="53" t="s">
        <v>65</v>
      </c>
      <c r="G1997" s="46"/>
      <c r="H1997" s="46"/>
      <c r="I1997" s="46"/>
      <c r="J1997" s="46"/>
      <c r="K1997" s="46"/>
      <c r="L1997" s="46"/>
      <c r="M1997" s="46"/>
      <c r="N1997" s="46"/>
      <c r="O1997" s="46"/>
      <c r="P1997" s="46"/>
      <c r="Q1997" s="46"/>
      <c r="R1997" s="46"/>
      <c r="S1997" s="46"/>
      <c r="T1997" s="46"/>
      <c r="U1997" s="46"/>
      <c r="V1997" s="46"/>
      <c r="W1997" s="46"/>
      <c r="X1997" s="46"/>
      <c r="Y1997" s="46"/>
      <c r="Z1997" s="46"/>
    </row>
    <row r="1998" ht="14.25" customHeight="1">
      <c r="A1998" s="54"/>
      <c r="B1998" s="51" t="s">
        <v>66</v>
      </c>
      <c r="C1998" s="49">
        <f>IF(C1997="","",IF(AND(MONTH(C1997)&gt;=1,MONTH(C1997)&lt;=3),1,IF(AND(MONTH(C1997)&gt;=4,MONTH(C1997)&lt;=6),2,IF(AND(MONTH(C1997)&gt;=7,MONTH(C1997)&lt;=9),3,4))))</f>
        <v>3</v>
      </c>
      <c r="D1998" s="54"/>
      <c r="E1998" s="51" t="s">
        <v>67</v>
      </c>
      <c r="F1998" s="53" t="s">
        <v>68</v>
      </c>
      <c r="G1998" s="46"/>
      <c r="H1998" s="46"/>
      <c r="I1998" s="46"/>
      <c r="J1998" s="46"/>
      <c r="K1998" s="46"/>
      <c r="L1998" s="46"/>
      <c r="M1998" s="46"/>
      <c r="N1998" s="46"/>
      <c r="O1998" s="46"/>
      <c r="P1998" s="46"/>
      <c r="Q1998" s="46"/>
      <c r="R1998" s="46"/>
      <c r="S1998" s="46"/>
      <c r="T1998" s="46"/>
      <c r="U1998" s="46"/>
      <c r="V1998" s="46"/>
      <c r="W1998" s="46"/>
      <c r="X1998" s="46"/>
      <c r="Y1998" s="46"/>
      <c r="Z1998" s="46"/>
    </row>
    <row r="1999" ht="14.25" customHeight="1">
      <c r="A1999" s="54"/>
      <c r="B1999" s="51" t="s">
        <v>69</v>
      </c>
      <c r="C1999" s="52">
        <v>46223.0</v>
      </c>
      <c r="D1999" s="54"/>
      <c r="E1999" s="51" t="s">
        <v>70</v>
      </c>
      <c r="F1999" s="53" t="s">
        <v>71</v>
      </c>
      <c r="G1999" s="46"/>
      <c r="H1999" s="46"/>
      <c r="I1999" s="46"/>
      <c r="J1999" s="46"/>
      <c r="K1999" s="46"/>
      <c r="L1999" s="46"/>
      <c r="M1999" s="46"/>
      <c r="N1999" s="46"/>
      <c r="O1999" s="46"/>
      <c r="P1999" s="46"/>
      <c r="Q1999" s="46"/>
      <c r="R1999" s="46"/>
      <c r="S1999" s="46"/>
      <c r="T1999" s="46"/>
      <c r="U1999" s="46"/>
      <c r="V1999" s="46"/>
      <c r="W1999" s="46"/>
      <c r="X1999" s="46"/>
      <c r="Y1999" s="46"/>
      <c r="Z1999" s="46"/>
    </row>
    <row r="2000" ht="14.25" customHeight="1">
      <c r="A2000" s="55"/>
      <c r="B2000" s="51" t="s">
        <v>66</v>
      </c>
      <c r="C2000" s="49">
        <f>IF(C1999="","",IF(AND(MONTH(C1999)&gt;=1,MONTH(C1999)&lt;=3),1,IF(AND(MONTH(C1999)&gt;=4,MONTH(C1999)&lt;=6),2,IF(AND(MONTH(C1999)&gt;=7,MONTH(C1999)&lt;=9),3,4))))</f>
        <v>3</v>
      </c>
      <c r="D2000" s="55"/>
      <c r="E2000" s="51" t="s">
        <v>72</v>
      </c>
      <c r="F2000" s="53" t="s">
        <v>73</v>
      </c>
      <c r="G2000" s="46"/>
      <c r="H2000" s="46"/>
      <c r="I2000" s="46"/>
      <c r="J2000" s="46"/>
      <c r="K2000" s="46"/>
      <c r="L2000" s="46"/>
      <c r="M2000" s="46"/>
      <c r="N2000" s="46"/>
      <c r="O2000" s="46"/>
      <c r="P2000" s="46"/>
      <c r="Q2000" s="46"/>
      <c r="R2000" s="46"/>
      <c r="S2000" s="46"/>
      <c r="T2000" s="46"/>
      <c r="U2000" s="46"/>
      <c r="V2000" s="46"/>
      <c r="W2000" s="46"/>
      <c r="X2000" s="46"/>
      <c r="Y2000" s="46"/>
      <c r="Z2000" s="46"/>
    </row>
    <row r="2001" ht="14.25" customHeight="1">
      <c r="A2001" s="46"/>
      <c r="B2001" s="46"/>
      <c r="C2001" s="46"/>
      <c r="D2001" s="46"/>
      <c r="E2001" s="46"/>
      <c r="F2001" s="46"/>
      <c r="G2001" s="46"/>
      <c r="H2001" s="46"/>
      <c r="I2001" s="46"/>
      <c r="J2001" s="46"/>
      <c r="K2001" s="46"/>
      <c r="L2001" s="46"/>
      <c r="M2001" s="46"/>
      <c r="N2001" s="46"/>
      <c r="O2001" s="46"/>
      <c r="P2001" s="46"/>
      <c r="Q2001" s="46"/>
      <c r="R2001" s="46"/>
      <c r="S2001" s="46"/>
      <c r="T2001" s="46"/>
      <c r="U2001" s="46"/>
      <c r="V2001" s="46"/>
      <c r="W2001" s="46"/>
      <c r="X2001" s="46"/>
      <c r="Y2001" s="46"/>
      <c r="Z2001" s="46"/>
    </row>
    <row r="2002" ht="14.25" customHeight="1">
      <c r="A2002" s="56" t="s">
        <v>74</v>
      </c>
      <c r="B2002" s="56" t="s">
        <v>75</v>
      </c>
      <c r="C2002" s="56" t="s">
        <v>76</v>
      </c>
      <c r="D2002" s="56" t="s">
        <v>77</v>
      </c>
      <c r="E2002" s="56" t="s">
        <v>78</v>
      </c>
      <c r="F2002" s="56" t="s">
        <v>79</v>
      </c>
      <c r="G2002" s="46"/>
      <c r="H2002" s="46"/>
      <c r="I2002" s="46"/>
      <c r="J2002" s="46"/>
      <c r="K2002" s="46"/>
      <c r="L2002" s="46"/>
      <c r="M2002" s="46"/>
      <c r="N2002" s="46"/>
      <c r="O2002" s="46"/>
      <c r="P2002" s="46"/>
      <c r="Q2002" s="46"/>
      <c r="R2002" s="46"/>
      <c r="S2002" s="46"/>
      <c r="T2002" s="46"/>
      <c r="U2002" s="46"/>
      <c r="V2002" s="46"/>
      <c r="W2002" s="46"/>
      <c r="X2002" s="46"/>
      <c r="Y2002" s="46"/>
      <c r="Z2002" s="46"/>
    </row>
    <row r="2003" ht="14.25" customHeight="1">
      <c r="A2003" s="57">
        <v>9.01315E7</v>
      </c>
      <c r="B2003" s="63" t="s">
        <v>322</v>
      </c>
      <c r="C2003" s="59" t="s">
        <v>259</v>
      </c>
      <c r="D2003" s="60">
        <v>1.0</v>
      </c>
      <c r="E2003" s="61">
        <v>25000.0</v>
      </c>
      <c r="F2003" s="62">
        <f t="shared" ref="F2003:F2010" si="111">INDIRECT(ADDRESS(ROW(),COLUMN()-2,4))*INDIRECT(ADDRESS(ROW(),COLUMN()-1,4))</f>
        <v>25000</v>
      </c>
      <c r="G2003" s="46"/>
      <c r="H2003" s="46"/>
      <c r="I2003" s="46"/>
      <c r="J2003" s="46"/>
      <c r="K2003" s="46"/>
      <c r="L2003" s="46"/>
      <c r="M2003" s="46"/>
      <c r="N2003" s="46"/>
      <c r="O2003" s="46"/>
      <c r="P2003" s="46"/>
      <c r="Q2003" s="46"/>
      <c r="R2003" s="46"/>
      <c r="S2003" s="46"/>
      <c r="T2003" s="46"/>
      <c r="U2003" s="46"/>
      <c r="V2003" s="46"/>
      <c r="W2003" s="46"/>
      <c r="X2003" s="46"/>
      <c r="Y2003" s="46"/>
      <c r="Z2003" s="46"/>
    </row>
    <row r="2004" ht="14.25" hidden="1" customHeight="1">
      <c r="A2004" s="57"/>
      <c r="B2004" s="58" t="str">
        <f t="array" ref="B2004">IFERROR(INDEX(UNSPSCDes,MATCH(INDIRECT(ADDRESS(ROW(),COLUMN()-1,4)),UNSPSCCode,0)),"")</f>
        <v/>
      </c>
      <c r="C2004" s="59"/>
      <c r="D2004" s="60"/>
      <c r="E2004" s="61"/>
      <c r="F2004" s="62">
        <f t="shared" si="111"/>
        <v>0</v>
      </c>
      <c r="G2004" s="46"/>
      <c r="H2004" s="46"/>
      <c r="I2004" s="46"/>
      <c r="J2004" s="46"/>
      <c r="K2004" s="46"/>
      <c r="L2004" s="46"/>
      <c r="M2004" s="46"/>
      <c r="N2004" s="46"/>
      <c r="O2004" s="46"/>
      <c r="P2004" s="46"/>
      <c r="Q2004" s="46"/>
      <c r="R2004" s="46"/>
      <c r="S2004" s="46"/>
      <c r="T2004" s="46"/>
      <c r="U2004" s="46"/>
      <c r="V2004" s="46"/>
      <c r="W2004" s="46"/>
      <c r="X2004" s="46"/>
      <c r="Y2004" s="46"/>
      <c r="Z2004" s="46"/>
    </row>
    <row r="2005" ht="14.25" hidden="1" customHeight="1">
      <c r="A2005" s="57"/>
      <c r="B2005" s="58" t="str">
        <f t="array" ref="B2005">IFERROR(INDEX(UNSPSCDes,MATCH(INDIRECT(ADDRESS(ROW(),COLUMN()-1,4)),UNSPSCCode,0)),"")</f>
        <v/>
      </c>
      <c r="C2005" s="59"/>
      <c r="D2005" s="60"/>
      <c r="E2005" s="61"/>
      <c r="F2005" s="62">
        <f t="shared" si="111"/>
        <v>0</v>
      </c>
      <c r="G2005" s="46"/>
      <c r="H2005" s="46"/>
      <c r="I2005" s="46"/>
      <c r="J2005" s="46"/>
      <c r="K2005" s="46"/>
      <c r="L2005" s="46"/>
      <c r="M2005" s="46"/>
      <c r="N2005" s="46"/>
      <c r="O2005" s="46"/>
      <c r="P2005" s="46"/>
      <c r="Q2005" s="46"/>
      <c r="R2005" s="46"/>
      <c r="S2005" s="46"/>
      <c r="T2005" s="46"/>
      <c r="U2005" s="46"/>
      <c r="V2005" s="46"/>
      <c r="W2005" s="46"/>
      <c r="X2005" s="46"/>
      <c r="Y2005" s="46"/>
      <c r="Z2005" s="46"/>
    </row>
    <row r="2006" ht="14.25" hidden="1" customHeight="1">
      <c r="A2006" s="57"/>
      <c r="B2006" s="58" t="str">
        <f t="array" ref="B2006">IFERROR(INDEX(UNSPSCDes,MATCH(INDIRECT(ADDRESS(ROW(),COLUMN()-1,4)),UNSPSCCode,0)),"")</f>
        <v/>
      </c>
      <c r="C2006" s="59"/>
      <c r="D2006" s="60"/>
      <c r="E2006" s="61"/>
      <c r="F2006" s="62">
        <f t="shared" si="111"/>
        <v>0</v>
      </c>
      <c r="G2006" s="46"/>
      <c r="H2006" s="46"/>
      <c r="I2006" s="46"/>
      <c r="J2006" s="46"/>
      <c r="K2006" s="46"/>
      <c r="L2006" s="46"/>
      <c r="M2006" s="46"/>
      <c r="N2006" s="46"/>
      <c r="O2006" s="46"/>
      <c r="P2006" s="46"/>
      <c r="Q2006" s="46"/>
      <c r="R2006" s="46"/>
      <c r="S2006" s="46"/>
      <c r="T2006" s="46"/>
      <c r="U2006" s="46"/>
      <c r="V2006" s="46"/>
      <c r="W2006" s="46"/>
      <c r="X2006" s="46"/>
      <c r="Y2006" s="46"/>
      <c r="Z2006" s="46"/>
    </row>
    <row r="2007" ht="14.25" hidden="1" customHeight="1">
      <c r="A2007" s="57"/>
      <c r="B2007" s="58" t="str">
        <f t="array" ref="B2007">IFERROR(INDEX(UNSPSCDes,MATCH(INDIRECT(ADDRESS(ROW(),COLUMN()-1,4)),UNSPSCCode,0)),"")</f>
        <v/>
      </c>
      <c r="C2007" s="59"/>
      <c r="D2007" s="60"/>
      <c r="E2007" s="61"/>
      <c r="F2007" s="62">
        <f t="shared" si="111"/>
        <v>0</v>
      </c>
      <c r="G2007" s="46"/>
      <c r="H2007" s="46"/>
      <c r="I2007" s="46"/>
      <c r="J2007" s="46"/>
      <c r="K2007" s="46"/>
      <c r="L2007" s="46"/>
      <c r="M2007" s="46"/>
      <c r="N2007" s="46"/>
      <c r="O2007" s="46"/>
      <c r="P2007" s="46"/>
      <c r="Q2007" s="46"/>
      <c r="R2007" s="46"/>
      <c r="S2007" s="46"/>
      <c r="T2007" s="46"/>
      <c r="U2007" s="46"/>
      <c r="V2007" s="46"/>
      <c r="W2007" s="46"/>
      <c r="X2007" s="46"/>
      <c r="Y2007" s="46"/>
      <c r="Z2007" s="46"/>
    </row>
    <row r="2008" ht="14.25" hidden="1" customHeight="1">
      <c r="A2008" s="57"/>
      <c r="B2008" s="58" t="str">
        <f t="array" ref="B2008">IFERROR(INDEX(UNSPSCDes,MATCH(INDIRECT(ADDRESS(ROW(),COLUMN()-1,4)),UNSPSCCode,0)),"")</f>
        <v/>
      </c>
      <c r="C2008" s="59"/>
      <c r="D2008" s="60"/>
      <c r="E2008" s="61"/>
      <c r="F2008" s="62">
        <f t="shared" si="111"/>
        <v>0</v>
      </c>
      <c r="G2008" s="46"/>
      <c r="H2008" s="46"/>
      <c r="I2008" s="46"/>
      <c r="J2008" s="46"/>
      <c r="K2008" s="46"/>
      <c r="L2008" s="46"/>
      <c r="M2008" s="46"/>
      <c r="N2008" s="46"/>
      <c r="O2008" s="46"/>
      <c r="P2008" s="46"/>
      <c r="Q2008" s="46"/>
      <c r="R2008" s="46"/>
      <c r="S2008" s="46"/>
      <c r="T2008" s="46"/>
      <c r="U2008" s="46"/>
      <c r="V2008" s="46"/>
      <c r="W2008" s="46"/>
      <c r="X2008" s="46"/>
      <c r="Y2008" s="46"/>
      <c r="Z2008" s="46"/>
    </row>
    <row r="2009" ht="14.25" hidden="1" customHeight="1">
      <c r="A2009" s="57"/>
      <c r="B2009" s="58" t="str">
        <f t="array" ref="B2009">IFERROR(INDEX(UNSPSCDes,MATCH(INDIRECT(ADDRESS(ROW(),COLUMN()-1,4)),UNSPSCCode,0)),"")</f>
        <v/>
      </c>
      <c r="C2009" s="59"/>
      <c r="D2009" s="60"/>
      <c r="E2009" s="61"/>
      <c r="F2009" s="62">
        <f t="shared" si="111"/>
        <v>0</v>
      </c>
      <c r="G2009" s="46"/>
      <c r="H2009" s="46"/>
      <c r="I2009" s="46"/>
      <c r="J2009" s="46"/>
      <c r="K2009" s="46"/>
      <c r="L2009" s="46"/>
      <c r="M2009" s="46"/>
      <c r="N2009" s="46"/>
      <c r="O2009" s="46"/>
      <c r="P2009" s="46"/>
      <c r="Q2009" s="46"/>
      <c r="R2009" s="46"/>
      <c r="S2009" s="46"/>
      <c r="T2009" s="46"/>
      <c r="U2009" s="46"/>
      <c r="V2009" s="46"/>
      <c r="W2009" s="46"/>
      <c r="X2009" s="46"/>
      <c r="Y2009" s="46"/>
      <c r="Z2009" s="46"/>
    </row>
    <row r="2010" ht="14.25" hidden="1" customHeight="1">
      <c r="A2010" s="57"/>
      <c r="B2010" s="58" t="str">
        <f t="array" ref="B2010">IFERROR(INDEX(UNSPSCDes,MATCH(INDIRECT(ADDRESS(ROW(),COLUMN()-1,4)),UNSPSCCode,0)),"")</f>
        <v/>
      </c>
      <c r="C2010" s="59"/>
      <c r="D2010" s="60"/>
      <c r="E2010" s="61"/>
      <c r="F2010" s="62">
        <f t="shared" si="111"/>
        <v>0</v>
      </c>
      <c r="G2010" s="46"/>
      <c r="H2010" s="46"/>
      <c r="I2010" s="46"/>
      <c r="J2010" s="46"/>
      <c r="K2010" s="46"/>
      <c r="L2010" s="46"/>
      <c r="M2010" s="46"/>
      <c r="N2010" s="46"/>
      <c r="O2010" s="46"/>
      <c r="P2010" s="46"/>
      <c r="Q2010" s="46"/>
      <c r="R2010" s="46"/>
      <c r="S2010" s="46"/>
      <c r="T2010" s="46"/>
      <c r="U2010" s="46"/>
      <c r="V2010" s="46"/>
      <c r="W2010" s="46"/>
      <c r="X2010" s="46"/>
      <c r="Y2010" s="46"/>
      <c r="Z2010" s="46"/>
    </row>
    <row r="2011" ht="14.25" customHeight="1">
      <c r="A2011" s="57"/>
      <c r="B2011" s="58"/>
      <c r="C2011" s="59"/>
      <c r="D2011" s="60"/>
      <c r="E2011" s="61" t="s">
        <v>84</v>
      </c>
      <c r="F2011" s="62">
        <f>SUM(F2003:F2010)</f>
        <v>25000</v>
      </c>
      <c r="G2011" s="46"/>
      <c r="H2011" s="46" t="str">
        <f>C1996</f>
        <v>Servicios</v>
      </c>
      <c r="I2011" s="46" t="str">
        <f>E1996</f>
        <v>No</v>
      </c>
      <c r="J2011" s="46" t="str">
        <f>D1996</f>
        <v>Compras Menores</v>
      </c>
      <c r="K2011" s="46"/>
      <c r="L2011" s="46"/>
      <c r="M2011" s="46"/>
      <c r="N2011" s="46"/>
      <c r="O2011" s="46"/>
      <c r="P2011" s="46"/>
      <c r="Q2011" s="46"/>
      <c r="R2011" s="46"/>
      <c r="S2011" s="46"/>
      <c r="T2011" s="46"/>
      <c r="U2011" s="46"/>
      <c r="V2011" s="46"/>
      <c r="W2011" s="46"/>
      <c r="X2011" s="46"/>
      <c r="Y2011" s="46"/>
      <c r="Z2011" s="46"/>
    </row>
    <row r="2012" ht="14.25" customHeight="1">
      <c r="A2012" s="46"/>
      <c r="B2012" s="46"/>
      <c r="C2012" s="46"/>
      <c r="D2012" s="46"/>
      <c r="E2012" s="46"/>
      <c r="F2012" s="46"/>
      <c r="G2012" s="46"/>
      <c r="H2012" s="46"/>
      <c r="I2012" s="46"/>
      <c r="J2012" s="46"/>
      <c r="K2012" s="46"/>
      <c r="L2012" s="46"/>
      <c r="M2012" s="46"/>
      <c r="N2012" s="46"/>
      <c r="O2012" s="46"/>
      <c r="P2012" s="46"/>
      <c r="Q2012" s="46"/>
      <c r="R2012" s="46"/>
      <c r="S2012" s="46"/>
      <c r="T2012" s="46"/>
      <c r="U2012" s="46"/>
      <c r="V2012" s="46"/>
      <c r="W2012" s="46"/>
      <c r="X2012" s="46"/>
      <c r="Y2012" s="46"/>
      <c r="Z2012" s="46"/>
    </row>
    <row r="2013" ht="14.25" customHeight="1">
      <c r="A2013" s="47" t="s">
        <v>50</v>
      </c>
      <c r="B2013" s="47" t="s">
        <v>51</v>
      </c>
      <c r="C2013" s="47" t="s">
        <v>52</v>
      </c>
      <c r="D2013" s="47" t="s">
        <v>53</v>
      </c>
      <c r="E2013" s="47" t="s">
        <v>54</v>
      </c>
      <c r="F2013" s="47" t="s">
        <v>55</v>
      </c>
      <c r="G2013" s="46"/>
      <c r="H2013" s="46"/>
      <c r="I2013" s="46"/>
      <c r="J2013" s="46"/>
      <c r="K2013" s="46"/>
      <c r="L2013" s="46"/>
      <c r="M2013" s="46"/>
      <c r="N2013" s="46"/>
      <c r="O2013" s="46"/>
      <c r="P2013" s="46"/>
      <c r="Q2013" s="46"/>
      <c r="R2013" s="46"/>
      <c r="S2013" s="46"/>
      <c r="T2013" s="46"/>
      <c r="U2013" s="46"/>
      <c r="V2013" s="46"/>
      <c r="W2013" s="46"/>
      <c r="X2013" s="46"/>
      <c r="Y2013" s="46"/>
      <c r="Z2013" s="46"/>
    </row>
    <row r="2014" ht="14.25" customHeight="1">
      <c r="A2014" s="48" t="s">
        <v>327</v>
      </c>
      <c r="B2014" s="48" t="s">
        <v>328</v>
      </c>
      <c r="C2014" s="48" t="s">
        <v>257</v>
      </c>
      <c r="D2014" s="48" t="s">
        <v>59</v>
      </c>
      <c r="E2014" s="48" t="s">
        <v>60</v>
      </c>
      <c r="F2014" s="49"/>
      <c r="G2014" s="46"/>
      <c r="H2014" s="46"/>
      <c r="I2014" s="46"/>
      <c r="J2014" s="46"/>
      <c r="K2014" s="46"/>
      <c r="L2014" s="46"/>
      <c r="M2014" s="46"/>
      <c r="N2014" s="46"/>
      <c r="O2014" s="46"/>
      <c r="P2014" s="46"/>
      <c r="Q2014" s="46"/>
      <c r="R2014" s="46"/>
      <c r="S2014" s="46"/>
      <c r="T2014" s="46"/>
      <c r="U2014" s="46"/>
      <c r="V2014" s="46"/>
      <c r="W2014" s="46"/>
      <c r="X2014" s="46"/>
      <c r="Y2014" s="46"/>
      <c r="Z2014" s="46"/>
    </row>
    <row r="2015" ht="14.25" customHeight="1">
      <c r="A2015" s="50" t="s">
        <v>61</v>
      </c>
      <c r="B2015" s="51" t="s">
        <v>62</v>
      </c>
      <c r="C2015" s="52">
        <v>46305.0</v>
      </c>
      <c r="D2015" s="50" t="s">
        <v>63</v>
      </c>
      <c r="E2015" s="51" t="s">
        <v>64</v>
      </c>
      <c r="F2015" s="53" t="s">
        <v>65</v>
      </c>
      <c r="G2015" s="46"/>
      <c r="H2015" s="46"/>
      <c r="I2015" s="46"/>
      <c r="J2015" s="46"/>
      <c r="K2015" s="46"/>
      <c r="L2015" s="46"/>
      <c r="M2015" s="46"/>
      <c r="N2015" s="46"/>
      <c r="O2015" s="46"/>
      <c r="P2015" s="46"/>
      <c r="Q2015" s="46"/>
      <c r="R2015" s="46"/>
      <c r="S2015" s="46"/>
      <c r="T2015" s="46"/>
      <c r="U2015" s="46"/>
      <c r="V2015" s="46"/>
      <c r="W2015" s="46"/>
      <c r="X2015" s="46"/>
      <c r="Y2015" s="46"/>
      <c r="Z2015" s="46"/>
    </row>
    <row r="2016" ht="14.25" customHeight="1">
      <c r="A2016" s="54"/>
      <c r="B2016" s="51" t="s">
        <v>66</v>
      </c>
      <c r="C2016" s="49">
        <f>IF(C2015="","",IF(AND(MONTH(C2015)&gt;=1,MONTH(C2015)&lt;=3),1,IF(AND(MONTH(C2015)&gt;=4,MONTH(C2015)&lt;=6),2,IF(AND(MONTH(C2015)&gt;=7,MONTH(C2015)&lt;=9),3,4))))</f>
        <v>4</v>
      </c>
      <c r="D2016" s="54"/>
      <c r="E2016" s="51" t="s">
        <v>67</v>
      </c>
      <c r="F2016" s="53" t="s">
        <v>68</v>
      </c>
      <c r="G2016" s="46"/>
      <c r="H2016" s="46"/>
      <c r="I2016" s="46"/>
      <c r="J2016" s="46"/>
      <c r="K2016" s="46"/>
      <c r="L2016" s="46"/>
      <c r="M2016" s="46"/>
      <c r="N2016" s="46"/>
      <c r="O2016" s="46"/>
      <c r="P2016" s="46"/>
      <c r="Q2016" s="46"/>
      <c r="R2016" s="46"/>
      <c r="S2016" s="46"/>
      <c r="T2016" s="46"/>
      <c r="U2016" s="46"/>
      <c r="V2016" s="46"/>
      <c r="W2016" s="46"/>
      <c r="X2016" s="46"/>
      <c r="Y2016" s="46"/>
      <c r="Z2016" s="46"/>
    </row>
    <row r="2017" ht="14.25" customHeight="1">
      <c r="A2017" s="54"/>
      <c r="B2017" s="51" t="s">
        <v>69</v>
      </c>
      <c r="C2017" s="52">
        <v>46315.0</v>
      </c>
      <c r="D2017" s="54"/>
      <c r="E2017" s="51" t="s">
        <v>70</v>
      </c>
      <c r="F2017" s="53" t="s">
        <v>71</v>
      </c>
      <c r="G2017" s="46"/>
      <c r="H2017" s="46"/>
      <c r="I2017" s="46"/>
      <c r="J2017" s="46"/>
      <c r="K2017" s="46"/>
      <c r="L2017" s="46"/>
      <c r="M2017" s="46"/>
      <c r="N2017" s="46"/>
      <c r="O2017" s="46"/>
      <c r="P2017" s="46"/>
      <c r="Q2017" s="46"/>
      <c r="R2017" s="46"/>
      <c r="S2017" s="46"/>
      <c r="T2017" s="46"/>
      <c r="U2017" s="46"/>
      <c r="V2017" s="46"/>
      <c r="W2017" s="46"/>
      <c r="X2017" s="46"/>
      <c r="Y2017" s="46"/>
      <c r="Z2017" s="46"/>
    </row>
    <row r="2018" ht="14.25" customHeight="1">
      <c r="A2018" s="55"/>
      <c r="B2018" s="51" t="s">
        <v>66</v>
      </c>
      <c r="C2018" s="49">
        <f>IF(C2017="","",IF(AND(MONTH(C2017)&gt;=1,MONTH(C2017)&lt;=3),1,IF(AND(MONTH(C2017)&gt;=4,MONTH(C2017)&lt;=6),2,IF(AND(MONTH(C2017)&gt;=7,MONTH(C2017)&lt;=9),3,4))))</f>
        <v>4</v>
      </c>
      <c r="D2018" s="55"/>
      <c r="E2018" s="51" t="s">
        <v>72</v>
      </c>
      <c r="F2018" s="53" t="s">
        <v>73</v>
      </c>
      <c r="G2018" s="46"/>
      <c r="H2018" s="46"/>
      <c r="I2018" s="46"/>
      <c r="J2018" s="46"/>
      <c r="K2018" s="46"/>
      <c r="L2018" s="46"/>
      <c r="M2018" s="46"/>
      <c r="N2018" s="46"/>
      <c r="O2018" s="46"/>
      <c r="P2018" s="46"/>
      <c r="Q2018" s="46"/>
      <c r="R2018" s="46"/>
      <c r="S2018" s="46"/>
      <c r="T2018" s="46"/>
      <c r="U2018" s="46"/>
      <c r="V2018" s="46"/>
      <c r="W2018" s="46"/>
      <c r="X2018" s="46"/>
      <c r="Y2018" s="46"/>
      <c r="Z2018" s="46"/>
    </row>
    <row r="2019" ht="14.25" customHeight="1">
      <c r="A2019" s="46"/>
      <c r="B2019" s="46"/>
      <c r="C2019" s="46"/>
      <c r="D2019" s="46"/>
      <c r="E2019" s="46"/>
      <c r="F2019" s="46"/>
      <c r="G2019" s="46"/>
      <c r="H2019" s="46"/>
      <c r="I2019" s="46"/>
      <c r="J2019" s="46"/>
      <c r="K2019" s="46"/>
      <c r="L2019" s="46"/>
      <c r="M2019" s="46"/>
      <c r="N2019" s="46"/>
      <c r="O2019" s="46"/>
      <c r="P2019" s="46"/>
      <c r="Q2019" s="46"/>
      <c r="R2019" s="46"/>
      <c r="S2019" s="46"/>
      <c r="T2019" s="46"/>
      <c r="U2019" s="46"/>
      <c r="V2019" s="46"/>
      <c r="W2019" s="46"/>
      <c r="X2019" s="46"/>
      <c r="Y2019" s="46"/>
      <c r="Z2019" s="46"/>
    </row>
    <row r="2020" ht="14.25" customHeight="1">
      <c r="A2020" s="56" t="s">
        <v>74</v>
      </c>
      <c r="B2020" s="56" t="s">
        <v>75</v>
      </c>
      <c r="C2020" s="56" t="s">
        <v>76</v>
      </c>
      <c r="D2020" s="56" t="s">
        <v>77</v>
      </c>
      <c r="E2020" s="56" t="s">
        <v>78</v>
      </c>
      <c r="F2020" s="56" t="s">
        <v>79</v>
      </c>
      <c r="G2020" s="46"/>
      <c r="H2020" s="46"/>
      <c r="I2020" s="46"/>
      <c r="J2020" s="46"/>
      <c r="K2020" s="46"/>
      <c r="L2020" s="46"/>
      <c r="M2020" s="46"/>
      <c r="N2020" s="46"/>
      <c r="O2020" s="46"/>
      <c r="P2020" s="46"/>
      <c r="Q2020" s="46"/>
      <c r="R2020" s="46"/>
      <c r="S2020" s="46"/>
      <c r="T2020" s="46"/>
      <c r="U2020" s="46"/>
      <c r="V2020" s="46"/>
      <c r="W2020" s="46"/>
      <c r="X2020" s="46"/>
      <c r="Y2020" s="46"/>
      <c r="Z2020" s="46"/>
    </row>
    <row r="2021" ht="14.25" customHeight="1">
      <c r="A2021" s="57">
        <v>9.01315E7</v>
      </c>
      <c r="B2021" s="63" t="s">
        <v>322</v>
      </c>
      <c r="C2021" s="59" t="s">
        <v>259</v>
      </c>
      <c r="D2021" s="60">
        <v>1.0</v>
      </c>
      <c r="E2021" s="61">
        <v>25000.0</v>
      </c>
      <c r="F2021" s="62">
        <f t="shared" ref="F2021:F2028" si="112">INDIRECT(ADDRESS(ROW(),COLUMN()-2,4))*INDIRECT(ADDRESS(ROW(),COLUMN()-1,4))</f>
        <v>25000</v>
      </c>
      <c r="G2021" s="46"/>
      <c r="H2021" s="46"/>
      <c r="I2021" s="46"/>
      <c r="J2021" s="46"/>
      <c r="K2021" s="46"/>
      <c r="L2021" s="46"/>
      <c r="M2021" s="46"/>
      <c r="N2021" s="46"/>
      <c r="O2021" s="46"/>
      <c r="P2021" s="46"/>
      <c r="Q2021" s="46"/>
      <c r="R2021" s="46"/>
      <c r="S2021" s="46"/>
      <c r="T2021" s="46"/>
      <c r="U2021" s="46"/>
      <c r="V2021" s="46"/>
      <c r="W2021" s="46"/>
      <c r="X2021" s="46"/>
      <c r="Y2021" s="46"/>
      <c r="Z2021" s="46"/>
    </row>
    <row r="2022" ht="14.25" hidden="1" customHeight="1">
      <c r="A2022" s="57"/>
      <c r="B2022" s="58" t="str">
        <f t="array" ref="B2022">IFERROR(INDEX(UNSPSCDes,MATCH(INDIRECT(ADDRESS(ROW(),COLUMN()-1,4)),UNSPSCCode,0)),"")</f>
        <v/>
      </c>
      <c r="C2022" s="59"/>
      <c r="D2022" s="60"/>
      <c r="E2022" s="61"/>
      <c r="F2022" s="62">
        <f t="shared" si="112"/>
        <v>0</v>
      </c>
      <c r="G2022" s="46"/>
      <c r="H2022" s="46"/>
      <c r="I2022" s="46"/>
      <c r="J2022" s="46"/>
      <c r="K2022" s="46"/>
      <c r="L2022" s="46"/>
      <c r="M2022" s="46"/>
      <c r="N2022" s="46"/>
      <c r="O2022" s="46"/>
      <c r="P2022" s="46"/>
      <c r="Q2022" s="46"/>
      <c r="R2022" s="46"/>
      <c r="S2022" s="46"/>
      <c r="T2022" s="46"/>
      <c r="U2022" s="46"/>
      <c r="V2022" s="46"/>
      <c r="W2022" s="46"/>
      <c r="X2022" s="46"/>
      <c r="Y2022" s="46"/>
      <c r="Z2022" s="46"/>
    </row>
    <row r="2023" ht="14.25" hidden="1" customHeight="1">
      <c r="A2023" s="57"/>
      <c r="B2023" s="58" t="str">
        <f t="array" ref="B2023">IFERROR(INDEX(UNSPSCDes,MATCH(INDIRECT(ADDRESS(ROW(),COLUMN()-1,4)),UNSPSCCode,0)),"")</f>
        <v/>
      </c>
      <c r="C2023" s="59"/>
      <c r="D2023" s="60"/>
      <c r="E2023" s="61"/>
      <c r="F2023" s="62">
        <f t="shared" si="112"/>
        <v>0</v>
      </c>
      <c r="G2023" s="46"/>
      <c r="H2023" s="46"/>
      <c r="I2023" s="46"/>
      <c r="J2023" s="46"/>
      <c r="K2023" s="46"/>
      <c r="L2023" s="46"/>
      <c r="M2023" s="46"/>
      <c r="N2023" s="46"/>
      <c r="O2023" s="46"/>
      <c r="P2023" s="46"/>
      <c r="Q2023" s="46"/>
      <c r="R2023" s="46"/>
      <c r="S2023" s="46"/>
      <c r="T2023" s="46"/>
      <c r="U2023" s="46"/>
      <c r="V2023" s="46"/>
      <c r="W2023" s="46"/>
      <c r="X2023" s="46"/>
      <c r="Y2023" s="46"/>
      <c r="Z2023" s="46"/>
    </row>
    <row r="2024" ht="14.25" hidden="1" customHeight="1">
      <c r="A2024" s="57"/>
      <c r="B2024" s="58" t="str">
        <f t="array" ref="B2024">IFERROR(INDEX(UNSPSCDes,MATCH(INDIRECT(ADDRESS(ROW(),COLUMN()-1,4)),UNSPSCCode,0)),"")</f>
        <v/>
      </c>
      <c r="C2024" s="59"/>
      <c r="D2024" s="60"/>
      <c r="E2024" s="61"/>
      <c r="F2024" s="62">
        <f t="shared" si="112"/>
        <v>0</v>
      </c>
      <c r="G2024" s="46"/>
      <c r="H2024" s="46"/>
      <c r="I2024" s="46"/>
      <c r="J2024" s="46"/>
      <c r="K2024" s="46"/>
      <c r="L2024" s="46"/>
      <c r="M2024" s="46"/>
      <c r="N2024" s="46"/>
      <c r="O2024" s="46"/>
      <c r="P2024" s="46"/>
      <c r="Q2024" s="46"/>
      <c r="R2024" s="46"/>
      <c r="S2024" s="46"/>
      <c r="T2024" s="46"/>
      <c r="U2024" s="46"/>
      <c r="V2024" s="46"/>
      <c r="W2024" s="46"/>
      <c r="X2024" s="46"/>
      <c r="Y2024" s="46"/>
      <c r="Z2024" s="46"/>
    </row>
    <row r="2025" ht="14.25" hidden="1" customHeight="1">
      <c r="A2025" s="57"/>
      <c r="B2025" s="58" t="str">
        <f t="array" ref="B2025">IFERROR(INDEX(UNSPSCDes,MATCH(INDIRECT(ADDRESS(ROW(),COLUMN()-1,4)),UNSPSCCode,0)),"")</f>
        <v/>
      </c>
      <c r="C2025" s="59"/>
      <c r="D2025" s="60"/>
      <c r="E2025" s="61"/>
      <c r="F2025" s="62">
        <f t="shared" si="112"/>
        <v>0</v>
      </c>
      <c r="G2025" s="46"/>
      <c r="H2025" s="46"/>
      <c r="I2025" s="46"/>
      <c r="J2025" s="46"/>
      <c r="K2025" s="46"/>
      <c r="L2025" s="46"/>
      <c r="M2025" s="46"/>
      <c r="N2025" s="46"/>
      <c r="O2025" s="46"/>
      <c r="P2025" s="46"/>
      <c r="Q2025" s="46"/>
      <c r="R2025" s="46"/>
      <c r="S2025" s="46"/>
      <c r="T2025" s="46"/>
      <c r="U2025" s="46"/>
      <c r="V2025" s="46"/>
      <c r="W2025" s="46"/>
      <c r="X2025" s="46"/>
      <c r="Y2025" s="46"/>
      <c r="Z2025" s="46"/>
    </row>
    <row r="2026" ht="14.25" hidden="1" customHeight="1">
      <c r="A2026" s="57"/>
      <c r="B2026" s="58" t="str">
        <f t="array" ref="B2026">IFERROR(INDEX(UNSPSCDes,MATCH(INDIRECT(ADDRESS(ROW(),COLUMN()-1,4)),UNSPSCCode,0)),"")</f>
        <v/>
      </c>
      <c r="C2026" s="59"/>
      <c r="D2026" s="60"/>
      <c r="E2026" s="61"/>
      <c r="F2026" s="62">
        <f t="shared" si="112"/>
        <v>0</v>
      </c>
      <c r="G2026" s="46"/>
      <c r="H2026" s="46"/>
      <c r="I2026" s="46"/>
      <c r="J2026" s="46"/>
      <c r="K2026" s="46"/>
      <c r="L2026" s="46"/>
      <c r="M2026" s="46"/>
      <c r="N2026" s="46"/>
      <c r="O2026" s="46"/>
      <c r="P2026" s="46"/>
      <c r="Q2026" s="46"/>
      <c r="R2026" s="46"/>
      <c r="S2026" s="46"/>
      <c r="T2026" s="46"/>
      <c r="U2026" s="46"/>
      <c r="V2026" s="46"/>
      <c r="W2026" s="46"/>
      <c r="X2026" s="46"/>
      <c r="Y2026" s="46"/>
      <c r="Z2026" s="46"/>
    </row>
    <row r="2027" ht="14.25" hidden="1" customHeight="1">
      <c r="A2027" s="57"/>
      <c r="B2027" s="58" t="str">
        <f t="array" ref="B2027">IFERROR(INDEX(UNSPSCDes,MATCH(INDIRECT(ADDRESS(ROW(),COLUMN()-1,4)),UNSPSCCode,0)),"")</f>
        <v/>
      </c>
      <c r="C2027" s="59"/>
      <c r="D2027" s="60"/>
      <c r="E2027" s="61"/>
      <c r="F2027" s="62">
        <f t="shared" si="112"/>
        <v>0</v>
      </c>
      <c r="G2027" s="46"/>
      <c r="H2027" s="46"/>
      <c r="I2027" s="46"/>
      <c r="J2027" s="46"/>
      <c r="K2027" s="46"/>
      <c r="L2027" s="46"/>
      <c r="M2027" s="46"/>
      <c r="N2027" s="46"/>
      <c r="O2027" s="46"/>
      <c r="P2027" s="46"/>
      <c r="Q2027" s="46"/>
      <c r="R2027" s="46"/>
      <c r="S2027" s="46"/>
      <c r="T2027" s="46"/>
      <c r="U2027" s="46"/>
      <c r="V2027" s="46"/>
      <c r="W2027" s="46"/>
      <c r="X2027" s="46"/>
      <c r="Y2027" s="46"/>
      <c r="Z2027" s="46"/>
    </row>
    <row r="2028" ht="14.25" hidden="1" customHeight="1">
      <c r="A2028" s="57"/>
      <c r="B2028" s="58" t="str">
        <f t="array" ref="B2028">IFERROR(INDEX(UNSPSCDes,MATCH(INDIRECT(ADDRESS(ROW(),COLUMN()-1,4)),UNSPSCCode,0)),"")</f>
        <v/>
      </c>
      <c r="C2028" s="59"/>
      <c r="D2028" s="60"/>
      <c r="E2028" s="61"/>
      <c r="F2028" s="62">
        <f t="shared" si="112"/>
        <v>0</v>
      </c>
      <c r="G2028" s="46"/>
      <c r="H2028" s="46"/>
      <c r="I2028" s="46"/>
      <c r="J2028" s="46"/>
      <c r="K2028" s="46"/>
      <c r="L2028" s="46"/>
      <c r="M2028" s="46"/>
      <c r="N2028" s="46"/>
      <c r="O2028" s="46"/>
      <c r="P2028" s="46"/>
      <c r="Q2028" s="46"/>
      <c r="R2028" s="46"/>
      <c r="S2028" s="46"/>
      <c r="T2028" s="46"/>
      <c r="U2028" s="46"/>
      <c r="V2028" s="46"/>
      <c r="W2028" s="46"/>
      <c r="X2028" s="46"/>
      <c r="Y2028" s="46"/>
      <c r="Z2028" s="46"/>
    </row>
    <row r="2029" ht="14.25" customHeight="1">
      <c r="A2029" s="57"/>
      <c r="B2029" s="58"/>
      <c r="C2029" s="59"/>
      <c r="D2029" s="60"/>
      <c r="E2029" s="61" t="s">
        <v>84</v>
      </c>
      <c r="F2029" s="62">
        <f>SUM(F2021:F2028)</f>
        <v>25000</v>
      </c>
      <c r="G2029" s="46"/>
      <c r="H2029" s="46" t="str">
        <f>C2014</f>
        <v>Servicios</v>
      </c>
      <c r="I2029" s="46" t="str">
        <f>E2014</f>
        <v>No</v>
      </c>
      <c r="J2029" s="46" t="str">
        <f>D2014</f>
        <v>Compras Menores</v>
      </c>
      <c r="K2029" s="46"/>
      <c r="L2029" s="46"/>
      <c r="M2029" s="46"/>
      <c r="N2029" s="46"/>
      <c r="O2029" s="46"/>
      <c r="P2029" s="46"/>
      <c r="Q2029" s="46"/>
      <c r="R2029" s="46"/>
      <c r="S2029" s="46"/>
      <c r="T2029" s="46"/>
      <c r="U2029" s="46"/>
      <c r="V2029" s="46"/>
      <c r="W2029" s="46"/>
      <c r="X2029" s="46"/>
      <c r="Y2029" s="46"/>
      <c r="Z2029" s="46"/>
    </row>
    <row r="2030" ht="14.25" customHeight="1">
      <c r="A2030" s="46"/>
      <c r="B2030" s="46"/>
      <c r="C2030" s="46"/>
      <c r="D2030" s="46"/>
      <c r="E2030" s="46"/>
      <c r="F2030" s="46"/>
      <c r="G2030" s="46"/>
      <c r="H2030" s="46"/>
      <c r="I2030" s="46"/>
      <c r="J2030" s="46"/>
      <c r="K2030" s="46"/>
      <c r="L2030" s="46"/>
      <c r="M2030" s="46"/>
      <c r="N2030" s="46"/>
      <c r="O2030" s="46"/>
      <c r="P2030" s="46"/>
      <c r="Q2030" s="46"/>
      <c r="R2030" s="46"/>
      <c r="S2030" s="46"/>
      <c r="T2030" s="46"/>
      <c r="U2030" s="46"/>
      <c r="V2030" s="46"/>
      <c r="W2030" s="46"/>
      <c r="X2030" s="46"/>
      <c r="Y2030" s="46"/>
      <c r="Z2030" s="46"/>
    </row>
    <row r="2031" ht="14.25" customHeight="1">
      <c r="A2031" s="47" t="s">
        <v>50</v>
      </c>
      <c r="B2031" s="47" t="s">
        <v>51</v>
      </c>
      <c r="C2031" s="47" t="s">
        <v>52</v>
      </c>
      <c r="D2031" s="47" t="s">
        <v>53</v>
      </c>
      <c r="E2031" s="47" t="s">
        <v>54</v>
      </c>
      <c r="F2031" s="47" t="s">
        <v>55</v>
      </c>
      <c r="G2031" s="46"/>
      <c r="H2031" s="46"/>
      <c r="I2031" s="46"/>
      <c r="J2031" s="46"/>
      <c r="K2031" s="46"/>
      <c r="L2031" s="46"/>
      <c r="M2031" s="46"/>
      <c r="N2031" s="46"/>
      <c r="O2031" s="46"/>
      <c r="P2031" s="46"/>
      <c r="Q2031" s="46"/>
      <c r="R2031" s="46"/>
      <c r="S2031" s="46"/>
      <c r="T2031" s="46"/>
      <c r="U2031" s="46"/>
      <c r="V2031" s="46"/>
      <c r="W2031" s="46"/>
      <c r="X2031" s="46"/>
      <c r="Y2031" s="46"/>
      <c r="Z2031" s="46"/>
    </row>
    <row r="2032" ht="14.25" customHeight="1">
      <c r="A2032" s="48" t="s">
        <v>329</v>
      </c>
      <c r="B2032" s="48" t="s">
        <v>330</v>
      </c>
      <c r="C2032" s="48" t="s">
        <v>257</v>
      </c>
      <c r="D2032" s="48" t="s">
        <v>59</v>
      </c>
      <c r="E2032" s="48" t="s">
        <v>60</v>
      </c>
      <c r="F2032" s="49"/>
      <c r="G2032" s="46"/>
      <c r="H2032" s="46"/>
      <c r="I2032" s="46"/>
      <c r="J2032" s="46"/>
      <c r="K2032" s="46"/>
      <c r="L2032" s="46"/>
      <c r="M2032" s="46"/>
      <c r="N2032" s="46"/>
      <c r="O2032" s="46"/>
      <c r="P2032" s="46"/>
      <c r="Q2032" s="46"/>
      <c r="R2032" s="46"/>
      <c r="S2032" s="46"/>
      <c r="T2032" s="46"/>
      <c r="U2032" s="46"/>
      <c r="V2032" s="46"/>
      <c r="W2032" s="46"/>
      <c r="X2032" s="46"/>
      <c r="Y2032" s="46"/>
      <c r="Z2032" s="46"/>
    </row>
    <row r="2033" ht="14.25" customHeight="1">
      <c r="A2033" s="50" t="s">
        <v>61</v>
      </c>
      <c r="B2033" s="51" t="s">
        <v>62</v>
      </c>
      <c r="C2033" s="52">
        <v>46063.0</v>
      </c>
      <c r="D2033" s="50" t="s">
        <v>63</v>
      </c>
      <c r="E2033" s="51" t="s">
        <v>64</v>
      </c>
      <c r="F2033" s="53" t="s">
        <v>65</v>
      </c>
      <c r="G2033" s="46"/>
      <c r="H2033" s="46"/>
      <c r="I2033" s="46"/>
      <c r="J2033" s="46"/>
      <c r="K2033" s="46"/>
      <c r="L2033" s="46"/>
      <c r="M2033" s="46"/>
      <c r="N2033" s="46"/>
      <c r="O2033" s="46"/>
      <c r="P2033" s="46"/>
      <c r="Q2033" s="46"/>
      <c r="R2033" s="46"/>
      <c r="S2033" s="46"/>
      <c r="T2033" s="46"/>
      <c r="U2033" s="46"/>
      <c r="V2033" s="46"/>
      <c r="W2033" s="46"/>
      <c r="X2033" s="46"/>
      <c r="Y2033" s="46"/>
      <c r="Z2033" s="46"/>
    </row>
    <row r="2034" ht="14.25" customHeight="1">
      <c r="A2034" s="54"/>
      <c r="B2034" s="51" t="s">
        <v>66</v>
      </c>
      <c r="C2034" s="49">
        <f>IF(C2033="","",IF(AND(MONTH(C2033)&gt;=1,MONTH(C2033)&lt;=3),1,IF(AND(MONTH(C2033)&gt;=4,MONTH(C2033)&lt;=6),2,IF(AND(MONTH(C2033)&gt;=7,MONTH(C2033)&lt;=9),3,4))))</f>
        <v>1</v>
      </c>
      <c r="D2034" s="54"/>
      <c r="E2034" s="51" t="s">
        <v>67</v>
      </c>
      <c r="F2034" s="53" t="s">
        <v>68</v>
      </c>
      <c r="G2034" s="46"/>
      <c r="H2034" s="46"/>
      <c r="I2034" s="46"/>
      <c r="J2034" s="46"/>
      <c r="K2034" s="46"/>
      <c r="L2034" s="46"/>
      <c r="M2034" s="46"/>
      <c r="N2034" s="46"/>
      <c r="O2034" s="46"/>
      <c r="P2034" s="46"/>
      <c r="Q2034" s="46"/>
      <c r="R2034" s="46"/>
      <c r="S2034" s="46"/>
      <c r="T2034" s="46"/>
      <c r="U2034" s="46"/>
      <c r="V2034" s="46"/>
      <c r="W2034" s="46"/>
      <c r="X2034" s="46"/>
      <c r="Y2034" s="46"/>
      <c r="Z2034" s="46"/>
    </row>
    <row r="2035" ht="14.25" customHeight="1">
      <c r="A2035" s="54"/>
      <c r="B2035" s="51" t="s">
        <v>69</v>
      </c>
      <c r="C2035" s="52">
        <v>46073.0</v>
      </c>
      <c r="D2035" s="54"/>
      <c r="E2035" s="51" t="s">
        <v>70</v>
      </c>
      <c r="F2035" s="53" t="s">
        <v>71</v>
      </c>
      <c r="G2035" s="46"/>
      <c r="H2035" s="46"/>
      <c r="I2035" s="46"/>
      <c r="J2035" s="46"/>
      <c r="K2035" s="46"/>
      <c r="L2035" s="46"/>
      <c r="M2035" s="46"/>
      <c r="N2035" s="46"/>
      <c r="O2035" s="46"/>
      <c r="P2035" s="46"/>
      <c r="Q2035" s="46"/>
      <c r="R2035" s="46"/>
      <c r="S2035" s="46"/>
      <c r="T2035" s="46"/>
      <c r="U2035" s="46"/>
      <c r="V2035" s="46"/>
      <c r="W2035" s="46"/>
      <c r="X2035" s="46"/>
      <c r="Y2035" s="46"/>
      <c r="Z2035" s="46"/>
    </row>
    <row r="2036" ht="14.25" customHeight="1">
      <c r="A2036" s="55"/>
      <c r="B2036" s="51" t="s">
        <v>66</v>
      </c>
      <c r="C2036" s="49">
        <f>IF(C2035="","",IF(AND(MONTH(C2035)&gt;=1,MONTH(C2035)&lt;=3),1,IF(AND(MONTH(C2035)&gt;=4,MONTH(C2035)&lt;=6),2,IF(AND(MONTH(C2035)&gt;=7,MONTH(C2035)&lt;=9),3,4))))</f>
        <v>1</v>
      </c>
      <c r="D2036" s="55"/>
      <c r="E2036" s="51" t="s">
        <v>72</v>
      </c>
      <c r="F2036" s="53" t="s">
        <v>73</v>
      </c>
      <c r="G2036" s="46"/>
      <c r="H2036" s="46"/>
      <c r="I2036" s="46"/>
      <c r="J2036" s="46"/>
      <c r="K2036" s="46"/>
      <c r="L2036" s="46"/>
      <c r="M2036" s="46"/>
      <c r="N2036" s="46"/>
      <c r="O2036" s="46"/>
      <c r="P2036" s="46"/>
      <c r="Q2036" s="46"/>
      <c r="R2036" s="46"/>
      <c r="S2036" s="46"/>
      <c r="T2036" s="46"/>
      <c r="U2036" s="46"/>
      <c r="V2036" s="46"/>
      <c r="W2036" s="46"/>
      <c r="X2036" s="46"/>
      <c r="Y2036" s="46"/>
      <c r="Z2036" s="46"/>
    </row>
    <row r="2037" ht="14.25" customHeight="1">
      <c r="A2037" s="46"/>
      <c r="B2037" s="46"/>
      <c r="C2037" s="46"/>
      <c r="D2037" s="46"/>
      <c r="E2037" s="46"/>
      <c r="F2037" s="46"/>
      <c r="G2037" s="46"/>
      <c r="H2037" s="46"/>
      <c r="I2037" s="46"/>
      <c r="J2037" s="46"/>
      <c r="K2037" s="46"/>
      <c r="L2037" s="46"/>
      <c r="M2037" s="46"/>
      <c r="N2037" s="46"/>
      <c r="O2037" s="46"/>
      <c r="P2037" s="46"/>
      <c r="Q2037" s="46"/>
      <c r="R2037" s="46"/>
      <c r="S2037" s="46"/>
      <c r="T2037" s="46"/>
      <c r="U2037" s="46"/>
      <c r="V2037" s="46"/>
      <c r="W2037" s="46"/>
      <c r="X2037" s="46"/>
      <c r="Y2037" s="46"/>
      <c r="Z2037" s="46"/>
    </row>
    <row r="2038" ht="14.25" customHeight="1">
      <c r="A2038" s="56" t="s">
        <v>74</v>
      </c>
      <c r="B2038" s="56" t="s">
        <v>75</v>
      </c>
      <c r="C2038" s="56" t="s">
        <v>76</v>
      </c>
      <c r="D2038" s="56" t="s">
        <v>77</v>
      </c>
      <c r="E2038" s="56" t="s">
        <v>78</v>
      </c>
      <c r="F2038" s="56" t="s">
        <v>79</v>
      </c>
      <c r="G2038" s="46"/>
      <c r="H2038" s="46"/>
      <c r="I2038" s="46"/>
      <c r="J2038" s="46"/>
      <c r="K2038" s="46"/>
      <c r="L2038" s="46"/>
      <c r="M2038" s="46"/>
      <c r="N2038" s="46"/>
      <c r="O2038" s="46"/>
      <c r="P2038" s="46"/>
      <c r="Q2038" s="46"/>
      <c r="R2038" s="46"/>
      <c r="S2038" s="46"/>
      <c r="T2038" s="46"/>
      <c r="U2038" s="46"/>
      <c r="V2038" s="46"/>
      <c r="W2038" s="46"/>
      <c r="X2038" s="46"/>
      <c r="Y2038" s="46"/>
      <c r="Z2038" s="46"/>
    </row>
    <row r="2039" ht="14.25" customHeight="1">
      <c r="A2039" s="57">
        <v>9.01315E7</v>
      </c>
      <c r="B2039" s="63" t="s">
        <v>331</v>
      </c>
      <c r="C2039" s="59" t="s">
        <v>259</v>
      </c>
      <c r="D2039" s="60">
        <v>1.0</v>
      </c>
      <c r="E2039" s="61">
        <v>12500.0</v>
      </c>
      <c r="F2039" s="62">
        <f t="shared" ref="F2039:F2046" si="113">INDIRECT(ADDRESS(ROW(),COLUMN()-2,4))*INDIRECT(ADDRESS(ROW(),COLUMN()-1,4))</f>
        <v>12500</v>
      </c>
      <c r="G2039" s="46"/>
      <c r="H2039" s="46"/>
      <c r="I2039" s="46"/>
      <c r="J2039" s="46"/>
      <c r="K2039" s="46"/>
      <c r="L2039" s="46"/>
      <c r="M2039" s="46"/>
      <c r="N2039" s="46"/>
      <c r="O2039" s="46"/>
      <c r="P2039" s="46"/>
      <c r="Q2039" s="46"/>
      <c r="R2039" s="46"/>
      <c r="S2039" s="46"/>
      <c r="T2039" s="46"/>
      <c r="U2039" s="46"/>
      <c r="V2039" s="46"/>
      <c r="W2039" s="46"/>
      <c r="X2039" s="46"/>
      <c r="Y2039" s="46"/>
      <c r="Z2039" s="46"/>
    </row>
    <row r="2040" ht="14.25" hidden="1" customHeight="1">
      <c r="A2040" s="57"/>
      <c r="B2040" s="58" t="str">
        <f t="array" ref="B2040">IFERROR(INDEX(UNSPSCDes,MATCH(INDIRECT(ADDRESS(ROW(),COLUMN()-1,4)),UNSPSCCode,0)),"")</f>
        <v/>
      </c>
      <c r="C2040" s="59"/>
      <c r="D2040" s="60"/>
      <c r="E2040" s="61"/>
      <c r="F2040" s="62">
        <f t="shared" si="113"/>
        <v>0</v>
      </c>
      <c r="G2040" s="46"/>
      <c r="H2040" s="46"/>
      <c r="I2040" s="46"/>
      <c r="J2040" s="46"/>
      <c r="K2040" s="46"/>
      <c r="L2040" s="46"/>
      <c r="M2040" s="46"/>
      <c r="N2040" s="46"/>
      <c r="O2040" s="46"/>
      <c r="P2040" s="46"/>
      <c r="Q2040" s="46"/>
      <c r="R2040" s="46"/>
      <c r="S2040" s="46"/>
      <c r="T2040" s="46"/>
      <c r="U2040" s="46"/>
      <c r="V2040" s="46"/>
      <c r="W2040" s="46"/>
      <c r="X2040" s="46"/>
      <c r="Y2040" s="46"/>
      <c r="Z2040" s="46"/>
    </row>
    <row r="2041" ht="14.25" hidden="1" customHeight="1">
      <c r="A2041" s="57"/>
      <c r="B2041" s="58" t="str">
        <f t="array" ref="B2041">IFERROR(INDEX(UNSPSCDes,MATCH(INDIRECT(ADDRESS(ROW(),COLUMN()-1,4)),UNSPSCCode,0)),"")</f>
        <v/>
      </c>
      <c r="C2041" s="59"/>
      <c r="D2041" s="60"/>
      <c r="E2041" s="61"/>
      <c r="F2041" s="62">
        <f t="shared" si="113"/>
        <v>0</v>
      </c>
      <c r="G2041" s="46"/>
      <c r="H2041" s="46"/>
      <c r="I2041" s="46"/>
      <c r="J2041" s="46"/>
      <c r="K2041" s="46"/>
      <c r="L2041" s="46"/>
      <c r="M2041" s="46"/>
      <c r="N2041" s="46"/>
      <c r="O2041" s="46"/>
      <c r="P2041" s="46"/>
      <c r="Q2041" s="46"/>
      <c r="R2041" s="46"/>
      <c r="S2041" s="46"/>
      <c r="T2041" s="46"/>
      <c r="U2041" s="46"/>
      <c r="V2041" s="46"/>
      <c r="W2041" s="46"/>
      <c r="X2041" s="46"/>
      <c r="Y2041" s="46"/>
      <c r="Z2041" s="46"/>
    </row>
    <row r="2042" ht="14.25" hidden="1" customHeight="1">
      <c r="A2042" s="57"/>
      <c r="B2042" s="58" t="str">
        <f t="array" ref="B2042">IFERROR(INDEX(UNSPSCDes,MATCH(INDIRECT(ADDRESS(ROW(),COLUMN()-1,4)),UNSPSCCode,0)),"")</f>
        <v/>
      </c>
      <c r="C2042" s="59"/>
      <c r="D2042" s="60"/>
      <c r="E2042" s="61"/>
      <c r="F2042" s="62">
        <f t="shared" si="113"/>
        <v>0</v>
      </c>
      <c r="G2042" s="46"/>
      <c r="H2042" s="46"/>
      <c r="I2042" s="46"/>
      <c r="J2042" s="46"/>
      <c r="K2042" s="46"/>
      <c r="L2042" s="46"/>
      <c r="M2042" s="46"/>
      <c r="N2042" s="46"/>
      <c r="O2042" s="46"/>
      <c r="P2042" s="46"/>
      <c r="Q2042" s="46"/>
      <c r="R2042" s="46"/>
      <c r="S2042" s="46"/>
      <c r="T2042" s="46"/>
      <c r="U2042" s="46"/>
      <c r="V2042" s="46"/>
      <c r="W2042" s="46"/>
      <c r="X2042" s="46"/>
      <c r="Y2042" s="46"/>
      <c r="Z2042" s="46"/>
    </row>
    <row r="2043" ht="14.25" hidden="1" customHeight="1">
      <c r="A2043" s="57"/>
      <c r="B2043" s="58" t="str">
        <f t="array" ref="B2043">IFERROR(INDEX(UNSPSCDes,MATCH(INDIRECT(ADDRESS(ROW(),COLUMN()-1,4)),UNSPSCCode,0)),"")</f>
        <v/>
      </c>
      <c r="C2043" s="59"/>
      <c r="D2043" s="60"/>
      <c r="E2043" s="61"/>
      <c r="F2043" s="62">
        <f t="shared" si="113"/>
        <v>0</v>
      </c>
      <c r="G2043" s="46"/>
      <c r="H2043" s="46"/>
      <c r="I2043" s="46"/>
      <c r="J2043" s="46"/>
      <c r="K2043" s="46"/>
      <c r="L2043" s="46"/>
      <c r="M2043" s="46"/>
      <c r="N2043" s="46"/>
      <c r="O2043" s="46"/>
      <c r="P2043" s="46"/>
      <c r="Q2043" s="46"/>
      <c r="R2043" s="46"/>
      <c r="S2043" s="46"/>
      <c r="T2043" s="46"/>
      <c r="U2043" s="46"/>
      <c r="V2043" s="46"/>
      <c r="W2043" s="46"/>
      <c r="X2043" s="46"/>
      <c r="Y2043" s="46"/>
      <c r="Z2043" s="46"/>
    </row>
    <row r="2044" ht="14.25" hidden="1" customHeight="1">
      <c r="A2044" s="57"/>
      <c r="B2044" s="58" t="str">
        <f t="array" ref="B2044">IFERROR(INDEX(UNSPSCDes,MATCH(INDIRECT(ADDRESS(ROW(),COLUMN()-1,4)),UNSPSCCode,0)),"")</f>
        <v/>
      </c>
      <c r="C2044" s="59"/>
      <c r="D2044" s="60"/>
      <c r="E2044" s="61"/>
      <c r="F2044" s="62">
        <f t="shared" si="113"/>
        <v>0</v>
      </c>
      <c r="G2044" s="46"/>
      <c r="H2044" s="46"/>
      <c r="I2044" s="46"/>
      <c r="J2044" s="46"/>
      <c r="K2044" s="46"/>
      <c r="L2044" s="46"/>
      <c r="M2044" s="46"/>
      <c r="N2044" s="46"/>
      <c r="O2044" s="46"/>
      <c r="P2044" s="46"/>
      <c r="Q2044" s="46"/>
      <c r="R2044" s="46"/>
      <c r="S2044" s="46"/>
      <c r="T2044" s="46"/>
      <c r="U2044" s="46"/>
      <c r="V2044" s="46"/>
      <c r="W2044" s="46"/>
      <c r="X2044" s="46"/>
      <c r="Y2044" s="46"/>
      <c r="Z2044" s="46"/>
    </row>
    <row r="2045" ht="14.25" hidden="1" customHeight="1">
      <c r="A2045" s="57"/>
      <c r="B2045" s="58" t="str">
        <f t="array" ref="B2045">IFERROR(INDEX(UNSPSCDes,MATCH(INDIRECT(ADDRESS(ROW(),COLUMN()-1,4)),UNSPSCCode,0)),"")</f>
        <v/>
      </c>
      <c r="C2045" s="59"/>
      <c r="D2045" s="60"/>
      <c r="E2045" s="61"/>
      <c r="F2045" s="62">
        <f t="shared" si="113"/>
        <v>0</v>
      </c>
      <c r="G2045" s="46"/>
      <c r="H2045" s="46"/>
      <c r="I2045" s="46"/>
      <c r="J2045" s="46"/>
      <c r="K2045" s="46"/>
      <c r="L2045" s="46"/>
      <c r="M2045" s="46"/>
      <c r="N2045" s="46"/>
      <c r="O2045" s="46"/>
      <c r="P2045" s="46"/>
      <c r="Q2045" s="46"/>
      <c r="R2045" s="46"/>
      <c r="S2045" s="46"/>
      <c r="T2045" s="46"/>
      <c r="U2045" s="46"/>
      <c r="V2045" s="46"/>
      <c r="W2045" s="46"/>
      <c r="X2045" s="46"/>
      <c r="Y2045" s="46"/>
      <c r="Z2045" s="46"/>
    </row>
    <row r="2046" ht="14.25" hidden="1" customHeight="1">
      <c r="A2046" s="57"/>
      <c r="B2046" s="58" t="str">
        <f t="array" ref="B2046">IFERROR(INDEX(UNSPSCDes,MATCH(INDIRECT(ADDRESS(ROW(),COLUMN()-1,4)),UNSPSCCode,0)),"")</f>
        <v/>
      </c>
      <c r="C2046" s="59"/>
      <c r="D2046" s="60"/>
      <c r="E2046" s="61"/>
      <c r="F2046" s="62">
        <f t="shared" si="113"/>
        <v>0</v>
      </c>
      <c r="G2046" s="46"/>
      <c r="H2046" s="46"/>
      <c r="I2046" s="46"/>
      <c r="J2046" s="46"/>
      <c r="K2046" s="46"/>
      <c r="L2046" s="46"/>
      <c r="M2046" s="46"/>
      <c r="N2046" s="46"/>
      <c r="O2046" s="46"/>
      <c r="P2046" s="46"/>
      <c r="Q2046" s="46"/>
      <c r="R2046" s="46"/>
      <c r="S2046" s="46"/>
      <c r="T2046" s="46"/>
      <c r="U2046" s="46"/>
      <c r="V2046" s="46"/>
      <c r="W2046" s="46"/>
      <c r="X2046" s="46"/>
      <c r="Y2046" s="46"/>
      <c r="Z2046" s="46"/>
    </row>
    <row r="2047" ht="14.25" customHeight="1">
      <c r="A2047" s="57"/>
      <c r="B2047" s="58"/>
      <c r="C2047" s="59"/>
      <c r="D2047" s="60"/>
      <c r="E2047" s="61" t="s">
        <v>84</v>
      </c>
      <c r="F2047" s="62">
        <f>SUM(F2039:F2046)</f>
        <v>12500</v>
      </c>
      <c r="G2047" s="46"/>
      <c r="H2047" s="46" t="str">
        <f>C2032</f>
        <v>Servicios</v>
      </c>
      <c r="I2047" s="46" t="str">
        <f>E2032</f>
        <v>No</v>
      </c>
      <c r="J2047" s="46" t="str">
        <f>D2032</f>
        <v>Compras Menores</v>
      </c>
      <c r="K2047" s="46"/>
      <c r="L2047" s="46"/>
      <c r="M2047" s="46"/>
      <c r="N2047" s="46"/>
      <c r="O2047" s="46"/>
      <c r="P2047" s="46"/>
      <c r="Q2047" s="46"/>
      <c r="R2047" s="46"/>
      <c r="S2047" s="46"/>
      <c r="T2047" s="46"/>
      <c r="U2047" s="46"/>
      <c r="V2047" s="46"/>
      <c r="W2047" s="46"/>
      <c r="X2047" s="46"/>
      <c r="Y2047" s="46"/>
      <c r="Z2047" s="46"/>
    </row>
    <row r="2048" ht="14.25" customHeight="1">
      <c r="A2048" s="46"/>
      <c r="B2048" s="46"/>
      <c r="C2048" s="46"/>
      <c r="D2048" s="46"/>
      <c r="E2048" s="46"/>
      <c r="F2048" s="46"/>
      <c r="G2048" s="46"/>
      <c r="H2048" s="46"/>
      <c r="I2048" s="46"/>
      <c r="J2048" s="46"/>
      <c r="K2048" s="46"/>
      <c r="L2048" s="46"/>
      <c r="M2048" s="46"/>
      <c r="N2048" s="46"/>
      <c r="O2048" s="46"/>
      <c r="P2048" s="46"/>
      <c r="Q2048" s="46"/>
      <c r="R2048" s="46"/>
      <c r="S2048" s="46"/>
      <c r="T2048" s="46"/>
      <c r="U2048" s="46"/>
      <c r="V2048" s="46"/>
      <c r="W2048" s="46"/>
      <c r="X2048" s="46"/>
      <c r="Y2048" s="46"/>
      <c r="Z2048" s="46"/>
    </row>
    <row r="2049" ht="14.25" customHeight="1">
      <c r="A2049" s="47" t="s">
        <v>50</v>
      </c>
      <c r="B2049" s="47" t="s">
        <v>51</v>
      </c>
      <c r="C2049" s="47" t="s">
        <v>52</v>
      </c>
      <c r="D2049" s="47" t="s">
        <v>53</v>
      </c>
      <c r="E2049" s="47" t="s">
        <v>54</v>
      </c>
      <c r="F2049" s="47" t="s">
        <v>55</v>
      </c>
      <c r="G2049" s="46"/>
      <c r="H2049" s="46"/>
      <c r="I2049" s="46"/>
      <c r="J2049" s="46"/>
      <c r="K2049" s="46"/>
      <c r="L2049" s="46"/>
      <c r="M2049" s="46"/>
      <c r="N2049" s="46"/>
      <c r="O2049" s="46"/>
      <c r="P2049" s="46"/>
      <c r="Q2049" s="46"/>
      <c r="R2049" s="46"/>
      <c r="S2049" s="46"/>
      <c r="T2049" s="46"/>
      <c r="U2049" s="46"/>
      <c r="V2049" s="46"/>
      <c r="W2049" s="46"/>
      <c r="X2049" s="46"/>
      <c r="Y2049" s="46"/>
      <c r="Z2049" s="46"/>
    </row>
    <row r="2050" ht="14.25" customHeight="1">
      <c r="A2050" s="48" t="s">
        <v>332</v>
      </c>
      <c r="B2050" s="48" t="s">
        <v>333</v>
      </c>
      <c r="C2050" s="48" t="s">
        <v>257</v>
      </c>
      <c r="D2050" s="48" t="s">
        <v>59</v>
      </c>
      <c r="E2050" s="48" t="s">
        <v>60</v>
      </c>
      <c r="F2050" s="49"/>
      <c r="G2050" s="46"/>
      <c r="H2050" s="46"/>
      <c r="I2050" s="46"/>
      <c r="J2050" s="46"/>
      <c r="K2050" s="46"/>
      <c r="L2050" s="46"/>
      <c r="M2050" s="46"/>
      <c r="N2050" s="46"/>
      <c r="O2050" s="46"/>
      <c r="P2050" s="46"/>
      <c r="Q2050" s="46"/>
      <c r="R2050" s="46"/>
      <c r="S2050" s="46"/>
      <c r="T2050" s="46"/>
      <c r="U2050" s="46"/>
      <c r="V2050" s="46"/>
      <c r="W2050" s="46"/>
      <c r="X2050" s="46"/>
      <c r="Y2050" s="46"/>
      <c r="Z2050" s="46"/>
    </row>
    <row r="2051" ht="14.25" customHeight="1">
      <c r="A2051" s="50" t="s">
        <v>61</v>
      </c>
      <c r="B2051" s="51" t="s">
        <v>62</v>
      </c>
      <c r="C2051" s="52">
        <v>46122.0</v>
      </c>
      <c r="D2051" s="50" t="s">
        <v>63</v>
      </c>
      <c r="E2051" s="51" t="s">
        <v>64</v>
      </c>
      <c r="F2051" s="53" t="s">
        <v>65</v>
      </c>
      <c r="G2051" s="46"/>
      <c r="H2051" s="46"/>
      <c r="I2051" s="46"/>
      <c r="J2051" s="46"/>
      <c r="K2051" s="46"/>
      <c r="L2051" s="46"/>
      <c r="M2051" s="46"/>
      <c r="N2051" s="46"/>
      <c r="O2051" s="46"/>
      <c r="P2051" s="46"/>
      <c r="Q2051" s="46"/>
      <c r="R2051" s="46"/>
      <c r="S2051" s="46"/>
      <c r="T2051" s="46"/>
      <c r="U2051" s="46"/>
      <c r="V2051" s="46"/>
      <c r="W2051" s="46"/>
      <c r="X2051" s="46"/>
      <c r="Y2051" s="46"/>
      <c r="Z2051" s="46"/>
    </row>
    <row r="2052" ht="14.25" customHeight="1">
      <c r="A2052" s="54"/>
      <c r="B2052" s="51" t="s">
        <v>66</v>
      </c>
      <c r="C2052" s="49">
        <f>IF(C2051="","",IF(AND(MONTH(C2051)&gt;=1,MONTH(C2051)&lt;=3),1,IF(AND(MONTH(C2051)&gt;=4,MONTH(C2051)&lt;=6),2,IF(AND(MONTH(C2051)&gt;=7,MONTH(C2051)&lt;=9),3,4))))</f>
        <v>2</v>
      </c>
      <c r="D2052" s="54"/>
      <c r="E2052" s="51" t="s">
        <v>67</v>
      </c>
      <c r="F2052" s="53" t="s">
        <v>68</v>
      </c>
      <c r="G2052" s="46"/>
      <c r="H2052" s="46"/>
      <c r="I2052" s="46"/>
      <c r="J2052" s="46"/>
      <c r="K2052" s="46"/>
      <c r="L2052" s="46"/>
      <c r="M2052" s="46"/>
      <c r="N2052" s="46"/>
      <c r="O2052" s="46"/>
      <c r="P2052" s="46"/>
      <c r="Q2052" s="46"/>
      <c r="R2052" s="46"/>
      <c r="S2052" s="46"/>
      <c r="T2052" s="46"/>
      <c r="U2052" s="46"/>
      <c r="V2052" s="46"/>
      <c r="W2052" s="46"/>
      <c r="X2052" s="46"/>
      <c r="Y2052" s="46"/>
      <c r="Z2052" s="46"/>
    </row>
    <row r="2053" ht="14.25" customHeight="1">
      <c r="A2053" s="54"/>
      <c r="B2053" s="51" t="s">
        <v>69</v>
      </c>
      <c r="C2053" s="52">
        <v>46132.0</v>
      </c>
      <c r="D2053" s="54"/>
      <c r="E2053" s="51" t="s">
        <v>70</v>
      </c>
      <c r="F2053" s="53" t="s">
        <v>71</v>
      </c>
      <c r="G2053" s="46"/>
      <c r="H2053" s="46"/>
      <c r="I2053" s="46"/>
      <c r="J2053" s="46"/>
      <c r="K2053" s="46"/>
      <c r="L2053" s="46"/>
      <c r="M2053" s="46"/>
      <c r="N2053" s="46"/>
      <c r="O2053" s="46"/>
      <c r="P2053" s="46"/>
      <c r="Q2053" s="46"/>
      <c r="R2053" s="46"/>
      <c r="S2053" s="46"/>
      <c r="T2053" s="46"/>
      <c r="U2053" s="46"/>
      <c r="V2053" s="46"/>
      <c r="W2053" s="46"/>
      <c r="X2053" s="46"/>
      <c r="Y2053" s="46"/>
      <c r="Z2053" s="46"/>
    </row>
    <row r="2054" ht="14.25" customHeight="1">
      <c r="A2054" s="55"/>
      <c r="B2054" s="51" t="s">
        <v>66</v>
      </c>
      <c r="C2054" s="49">
        <f>IF(C2053="","",IF(AND(MONTH(C2053)&gt;=1,MONTH(C2053)&lt;=3),1,IF(AND(MONTH(C2053)&gt;=4,MONTH(C2053)&lt;=6),2,IF(AND(MONTH(C2053)&gt;=7,MONTH(C2053)&lt;=9),3,4))))</f>
        <v>2</v>
      </c>
      <c r="D2054" s="55"/>
      <c r="E2054" s="51" t="s">
        <v>72</v>
      </c>
      <c r="F2054" s="53" t="s">
        <v>73</v>
      </c>
      <c r="G2054" s="46"/>
      <c r="H2054" s="46"/>
      <c r="I2054" s="46"/>
      <c r="J2054" s="46"/>
      <c r="K2054" s="46"/>
      <c r="L2054" s="46"/>
      <c r="M2054" s="46"/>
      <c r="N2054" s="46"/>
      <c r="O2054" s="46"/>
      <c r="P2054" s="46"/>
      <c r="Q2054" s="46"/>
      <c r="R2054" s="46"/>
      <c r="S2054" s="46"/>
      <c r="T2054" s="46"/>
      <c r="U2054" s="46"/>
      <c r="V2054" s="46"/>
      <c r="W2054" s="46"/>
      <c r="X2054" s="46"/>
      <c r="Y2054" s="46"/>
      <c r="Z2054" s="46"/>
    </row>
    <row r="2055" ht="14.25" customHeight="1">
      <c r="A2055" s="46"/>
      <c r="B2055" s="46"/>
      <c r="C2055" s="46"/>
      <c r="D2055" s="46"/>
      <c r="E2055" s="46"/>
      <c r="F2055" s="46"/>
      <c r="G2055" s="46"/>
      <c r="H2055" s="46"/>
      <c r="I2055" s="46"/>
      <c r="J2055" s="46"/>
      <c r="K2055" s="46"/>
      <c r="L2055" s="46"/>
      <c r="M2055" s="46"/>
      <c r="N2055" s="46"/>
      <c r="O2055" s="46"/>
      <c r="P2055" s="46"/>
      <c r="Q2055" s="46"/>
      <c r="R2055" s="46"/>
      <c r="S2055" s="46"/>
      <c r="T2055" s="46"/>
      <c r="U2055" s="46"/>
      <c r="V2055" s="46"/>
      <c r="W2055" s="46"/>
      <c r="X2055" s="46"/>
      <c r="Y2055" s="46"/>
      <c r="Z2055" s="46"/>
    </row>
    <row r="2056" ht="14.25" customHeight="1">
      <c r="A2056" s="56" t="s">
        <v>74</v>
      </c>
      <c r="B2056" s="56" t="s">
        <v>75</v>
      </c>
      <c r="C2056" s="56" t="s">
        <v>76</v>
      </c>
      <c r="D2056" s="56" t="s">
        <v>77</v>
      </c>
      <c r="E2056" s="56" t="s">
        <v>78</v>
      </c>
      <c r="F2056" s="56" t="s">
        <v>79</v>
      </c>
      <c r="G2056" s="46"/>
      <c r="H2056" s="46"/>
      <c r="I2056" s="46"/>
      <c r="J2056" s="46"/>
      <c r="K2056" s="46"/>
      <c r="L2056" s="46"/>
      <c r="M2056" s="46"/>
      <c r="N2056" s="46"/>
      <c r="O2056" s="46"/>
      <c r="P2056" s="46"/>
      <c r="Q2056" s="46"/>
      <c r="R2056" s="46"/>
      <c r="S2056" s="46"/>
      <c r="T2056" s="46"/>
      <c r="U2056" s="46"/>
      <c r="V2056" s="46"/>
      <c r="W2056" s="46"/>
      <c r="X2056" s="46"/>
      <c r="Y2056" s="46"/>
      <c r="Z2056" s="46"/>
    </row>
    <row r="2057" ht="14.25" customHeight="1">
      <c r="A2057" s="57">
        <v>9.01315E7</v>
      </c>
      <c r="B2057" s="63" t="s">
        <v>331</v>
      </c>
      <c r="C2057" s="59" t="s">
        <v>259</v>
      </c>
      <c r="D2057" s="60">
        <v>1.0</v>
      </c>
      <c r="E2057" s="61">
        <v>12500.0</v>
      </c>
      <c r="F2057" s="62">
        <f t="shared" ref="F2057:F2064" si="114">INDIRECT(ADDRESS(ROW(),COLUMN()-2,4))*INDIRECT(ADDRESS(ROW(),COLUMN()-1,4))</f>
        <v>12500</v>
      </c>
      <c r="G2057" s="46"/>
      <c r="H2057" s="46"/>
      <c r="I2057" s="46"/>
      <c r="J2057" s="46"/>
      <c r="K2057" s="46"/>
      <c r="L2057" s="46"/>
      <c r="M2057" s="46"/>
      <c r="N2057" s="46"/>
      <c r="O2057" s="46"/>
      <c r="P2057" s="46"/>
      <c r="Q2057" s="46"/>
      <c r="R2057" s="46"/>
      <c r="S2057" s="46"/>
      <c r="T2057" s="46"/>
      <c r="U2057" s="46"/>
      <c r="V2057" s="46"/>
      <c r="W2057" s="46"/>
      <c r="X2057" s="46"/>
      <c r="Y2057" s="46"/>
      <c r="Z2057" s="46"/>
    </row>
    <row r="2058" ht="14.25" hidden="1" customHeight="1">
      <c r="A2058" s="57"/>
      <c r="B2058" s="58" t="str">
        <f t="array" ref="B2058">IFERROR(INDEX(UNSPSCDes,MATCH(INDIRECT(ADDRESS(ROW(),COLUMN()-1,4)),UNSPSCCode,0)),"")</f>
        <v/>
      </c>
      <c r="C2058" s="59"/>
      <c r="D2058" s="60"/>
      <c r="E2058" s="61"/>
      <c r="F2058" s="62">
        <f t="shared" si="114"/>
        <v>0</v>
      </c>
      <c r="G2058" s="46"/>
      <c r="H2058" s="46"/>
      <c r="I2058" s="46"/>
      <c r="J2058" s="46"/>
      <c r="K2058" s="46"/>
      <c r="L2058" s="46"/>
      <c r="M2058" s="46"/>
      <c r="N2058" s="46"/>
      <c r="O2058" s="46"/>
      <c r="P2058" s="46"/>
      <c r="Q2058" s="46"/>
      <c r="R2058" s="46"/>
      <c r="S2058" s="46"/>
      <c r="T2058" s="46"/>
      <c r="U2058" s="46"/>
      <c r="V2058" s="46"/>
      <c r="W2058" s="46"/>
      <c r="X2058" s="46"/>
      <c r="Y2058" s="46"/>
      <c r="Z2058" s="46"/>
    </row>
    <row r="2059" ht="14.25" hidden="1" customHeight="1">
      <c r="A2059" s="57"/>
      <c r="B2059" s="58" t="str">
        <f t="array" ref="B2059">IFERROR(INDEX(UNSPSCDes,MATCH(INDIRECT(ADDRESS(ROW(),COLUMN()-1,4)),UNSPSCCode,0)),"")</f>
        <v/>
      </c>
      <c r="C2059" s="59"/>
      <c r="D2059" s="60"/>
      <c r="E2059" s="61"/>
      <c r="F2059" s="62">
        <f t="shared" si="114"/>
        <v>0</v>
      </c>
      <c r="G2059" s="46"/>
      <c r="H2059" s="46"/>
      <c r="I2059" s="46"/>
      <c r="J2059" s="46"/>
      <c r="K2059" s="46"/>
      <c r="L2059" s="46"/>
      <c r="M2059" s="46"/>
      <c r="N2059" s="46"/>
      <c r="O2059" s="46"/>
      <c r="P2059" s="46"/>
      <c r="Q2059" s="46"/>
      <c r="R2059" s="46"/>
      <c r="S2059" s="46"/>
      <c r="T2059" s="46"/>
      <c r="U2059" s="46"/>
      <c r="V2059" s="46"/>
      <c r="W2059" s="46"/>
      <c r="X2059" s="46"/>
      <c r="Y2059" s="46"/>
      <c r="Z2059" s="46"/>
    </row>
    <row r="2060" ht="14.25" hidden="1" customHeight="1">
      <c r="A2060" s="57"/>
      <c r="B2060" s="58" t="str">
        <f t="array" ref="B2060">IFERROR(INDEX(UNSPSCDes,MATCH(INDIRECT(ADDRESS(ROW(),COLUMN()-1,4)),UNSPSCCode,0)),"")</f>
        <v/>
      </c>
      <c r="C2060" s="59"/>
      <c r="D2060" s="60"/>
      <c r="E2060" s="61"/>
      <c r="F2060" s="62">
        <f t="shared" si="114"/>
        <v>0</v>
      </c>
      <c r="G2060" s="46"/>
      <c r="H2060" s="46"/>
      <c r="I2060" s="46"/>
      <c r="J2060" s="46"/>
      <c r="K2060" s="46"/>
      <c r="L2060" s="46"/>
      <c r="M2060" s="46"/>
      <c r="N2060" s="46"/>
      <c r="O2060" s="46"/>
      <c r="P2060" s="46"/>
      <c r="Q2060" s="46"/>
      <c r="R2060" s="46"/>
      <c r="S2060" s="46"/>
      <c r="T2060" s="46"/>
      <c r="U2060" s="46"/>
      <c r="V2060" s="46"/>
      <c r="W2060" s="46"/>
      <c r="X2060" s="46"/>
      <c r="Y2060" s="46"/>
      <c r="Z2060" s="46"/>
    </row>
    <row r="2061" ht="14.25" hidden="1" customHeight="1">
      <c r="A2061" s="57"/>
      <c r="B2061" s="58" t="str">
        <f t="array" ref="B2061">IFERROR(INDEX(UNSPSCDes,MATCH(INDIRECT(ADDRESS(ROW(),COLUMN()-1,4)),UNSPSCCode,0)),"")</f>
        <v/>
      </c>
      <c r="C2061" s="59"/>
      <c r="D2061" s="60"/>
      <c r="E2061" s="61"/>
      <c r="F2061" s="62">
        <f t="shared" si="114"/>
        <v>0</v>
      </c>
      <c r="G2061" s="46"/>
      <c r="H2061" s="46"/>
      <c r="I2061" s="46"/>
      <c r="J2061" s="46"/>
      <c r="K2061" s="46"/>
      <c r="L2061" s="46"/>
      <c r="M2061" s="46"/>
      <c r="N2061" s="46"/>
      <c r="O2061" s="46"/>
      <c r="P2061" s="46"/>
      <c r="Q2061" s="46"/>
      <c r="R2061" s="46"/>
      <c r="S2061" s="46"/>
      <c r="T2061" s="46"/>
      <c r="U2061" s="46"/>
      <c r="V2061" s="46"/>
      <c r="W2061" s="46"/>
      <c r="X2061" s="46"/>
      <c r="Y2061" s="46"/>
      <c r="Z2061" s="46"/>
    </row>
    <row r="2062" ht="14.25" hidden="1" customHeight="1">
      <c r="A2062" s="57"/>
      <c r="B2062" s="58" t="str">
        <f t="array" ref="B2062">IFERROR(INDEX(UNSPSCDes,MATCH(INDIRECT(ADDRESS(ROW(),COLUMN()-1,4)),UNSPSCCode,0)),"")</f>
        <v/>
      </c>
      <c r="C2062" s="59"/>
      <c r="D2062" s="60"/>
      <c r="E2062" s="61"/>
      <c r="F2062" s="62">
        <f t="shared" si="114"/>
        <v>0</v>
      </c>
      <c r="G2062" s="46"/>
      <c r="H2062" s="46"/>
      <c r="I2062" s="46"/>
      <c r="J2062" s="46"/>
      <c r="K2062" s="46"/>
      <c r="L2062" s="46"/>
      <c r="M2062" s="46"/>
      <c r="N2062" s="46"/>
      <c r="O2062" s="46"/>
      <c r="P2062" s="46"/>
      <c r="Q2062" s="46"/>
      <c r="R2062" s="46"/>
      <c r="S2062" s="46"/>
      <c r="T2062" s="46"/>
      <c r="U2062" s="46"/>
      <c r="V2062" s="46"/>
      <c r="W2062" s="46"/>
      <c r="X2062" s="46"/>
      <c r="Y2062" s="46"/>
      <c r="Z2062" s="46"/>
    </row>
    <row r="2063" ht="14.25" hidden="1" customHeight="1">
      <c r="A2063" s="57"/>
      <c r="B2063" s="58" t="str">
        <f t="array" ref="B2063">IFERROR(INDEX(UNSPSCDes,MATCH(INDIRECT(ADDRESS(ROW(),COLUMN()-1,4)),UNSPSCCode,0)),"")</f>
        <v/>
      </c>
      <c r="C2063" s="59"/>
      <c r="D2063" s="60"/>
      <c r="E2063" s="61"/>
      <c r="F2063" s="62">
        <f t="shared" si="114"/>
        <v>0</v>
      </c>
      <c r="G2063" s="46"/>
      <c r="H2063" s="46"/>
      <c r="I2063" s="46"/>
      <c r="J2063" s="46"/>
      <c r="K2063" s="46"/>
      <c r="L2063" s="46"/>
      <c r="M2063" s="46"/>
      <c r="N2063" s="46"/>
      <c r="O2063" s="46"/>
      <c r="P2063" s="46"/>
      <c r="Q2063" s="46"/>
      <c r="R2063" s="46"/>
      <c r="S2063" s="46"/>
      <c r="T2063" s="46"/>
      <c r="U2063" s="46"/>
      <c r="V2063" s="46"/>
      <c r="W2063" s="46"/>
      <c r="X2063" s="46"/>
      <c r="Y2063" s="46"/>
      <c r="Z2063" s="46"/>
    </row>
    <row r="2064" ht="14.25" hidden="1" customHeight="1">
      <c r="A2064" s="57"/>
      <c r="B2064" s="58" t="str">
        <f t="array" ref="B2064">IFERROR(INDEX(UNSPSCDes,MATCH(INDIRECT(ADDRESS(ROW(),COLUMN()-1,4)),UNSPSCCode,0)),"")</f>
        <v/>
      </c>
      <c r="C2064" s="59"/>
      <c r="D2064" s="60"/>
      <c r="E2064" s="61"/>
      <c r="F2064" s="62">
        <f t="shared" si="114"/>
        <v>0</v>
      </c>
      <c r="G2064" s="46"/>
      <c r="H2064" s="46"/>
      <c r="I2064" s="46"/>
      <c r="J2064" s="46"/>
      <c r="K2064" s="46"/>
      <c r="L2064" s="46"/>
      <c r="M2064" s="46"/>
      <c r="N2064" s="46"/>
      <c r="O2064" s="46"/>
      <c r="P2064" s="46"/>
      <c r="Q2064" s="46"/>
      <c r="R2064" s="46"/>
      <c r="S2064" s="46"/>
      <c r="T2064" s="46"/>
      <c r="U2064" s="46"/>
      <c r="V2064" s="46"/>
      <c r="W2064" s="46"/>
      <c r="X2064" s="46"/>
      <c r="Y2064" s="46"/>
      <c r="Z2064" s="46"/>
    </row>
    <row r="2065" ht="14.25" customHeight="1">
      <c r="A2065" s="57"/>
      <c r="B2065" s="58"/>
      <c r="C2065" s="59"/>
      <c r="D2065" s="60"/>
      <c r="E2065" s="61" t="s">
        <v>84</v>
      </c>
      <c r="F2065" s="62">
        <f>SUM(F2057:F2064)</f>
        <v>12500</v>
      </c>
      <c r="G2065" s="46"/>
      <c r="H2065" s="46" t="str">
        <f>C2050</f>
        <v>Servicios</v>
      </c>
      <c r="I2065" s="46" t="str">
        <f>E2050</f>
        <v>No</v>
      </c>
      <c r="J2065" s="46" t="str">
        <f>D2050</f>
        <v>Compras Menores</v>
      </c>
      <c r="K2065" s="46"/>
      <c r="L2065" s="46"/>
      <c r="M2065" s="46"/>
      <c r="N2065" s="46"/>
      <c r="O2065" s="46"/>
      <c r="P2065" s="46"/>
      <c r="Q2065" s="46"/>
      <c r="R2065" s="46"/>
      <c r="S2065" s="46"/>
      <c r="T2065" s="46"/>
      <c r="U2065" s="46"/>
      <c r="V2065" s="46"/>
      <c r="W2065" s="46"/>
      <c r="X2065" s="46"/>
      <c r="Y2065" s="46"/>
      <c r="Z2065" s="46"/>
    </row>
    <row r="2066" ht="14.25" customHeight="1">
      <c r="A2066" s="46"/>
      <c r="B2066" s="46"/>
      <c r="C2066" s="46"/>
      <c r="D2066" s="46"/>
      <c r="E2066" s="46"/>
      <c r="F2066" s="46"/>
      <c r="G2066" s="46"/>
      <c r="H2066" s="46"/>
      <c r="I2066" s="46"/>
      <c r="J2066" s="46"/>
      <c r="K2066" s="46"/>
      <c r="L2066" s="46"/>
      <c r="M2066" s="46"/>
      <c r="N2066" s="46"/>
      <c r="O2066" s="46"/>
      <c r="P2066" s="46"/>
      <c r="Q2066" s="46"/>
      <c r="R2066" s="46"/>
      <c r="S2066" s="46"/>
      <c r="T2066" s="46"/>
      <c r="U2066" s="46"/>
      <c r="V2066" s="46"/>
      <c r="W2066" s="46"/>
      <c r="X2066" s="46"/>
      <c r="Y2066" s="46"/>
      <c r="Z2066" s="46"/>
    </row>
    <row r="2067" ht="14.25" customHeight="1">
      <c r="A2067" s="47" t="s">
        <v>50</v>
      </c>
      <c r="B2067" s="47" t="s">
        <v>51</v>
      </c>
      <c r="C2067" s="47" t="s">
        <v>52</v>
      </c>
      <c r="D2067" s="47" t="s">
        <v>53</v>
      </c>
      <c r="E2067" s="47" t="s">
        <v>54</v>
      </c>
      <c r="F2067" s="47" t="s">
        <v>55</v>
      </c>
      <c r="G2067" s="46"/>
      <c r="H2067" s="46"/>
      <c r="I2067" s="46"/>
      <c r="J2067" s="46"/>
      <c r="K2067" s="46"/>
      <c r="L2067" s="46"/>
      <c r="M2067" s="46"/>
      <c r="N2067" s="46"/>
      <c r="O2067" s="46"/>
      <c r="P2067" s="46"/>
      <c r="Q2067" s="46"/>
      <c r="R2067" s="46"/>
      <c r="S2067" s="46"/>
      <c r="T2067" s="46"/>
      <c r="U2067" s="46"/>
      <c r="V2067" s="46"/>
      <c r="W2067" s="46"/>
      <c r="X2067" s="46"/>
      <c r="Y2067" s="46"/>
      <c r="Z2067" s="46"/>
    </row>
    <row r="2068" ht="14.25" customHeight="1">
      <c r="A2068" s="48" t="s">
        <v>334</v>
      </c>
      <c r="B2068" s="48" t="s">
        <v>335</v>
      </c>
      <c r="C2068" s="48" t="s">
        <v>257</v>
      </c>
      <c r="D2068" s="48" t="s">
        <v>59</v>
      </c>
      <c r="E2068" s="48" t="s">
        <v>60</v>
      </c>
      <c r="F2068" s="49"/>
      <c r="G2068" s="46"/>
      <c r="H2068" s="46"/>
      <c r="I2068" s="46"/>
      <c r="J2068" s="46"/>
      <c r="K2068" s="46"/>
      <c r="L2068" s="46"/>
      <c r="M2068" s="46"/>
      <c r="N2068" s="46"/>
      <c r="O2068" s="46"/>
      <c r="P2068" s="46"/>
      <c r="Q2068" s="46"/>
      <c r="R2068" s="46"/>
      <c r="S2068" s="46"/>
      <c r="T2068" s="46"/>
      <c r="U2068" s="46"/>
      <c r="V2068" s="46"/>
      <c r="W2068" s="46"/>
      <c r="X2068" s="46"/>
      <c r="Y2068" s="46"/>
      <c r="Z2068" s="46"/>
    </row>
    <row r="2069" ht="14.25" customHeight="1">
      <c r="A2069" s="50" t="s">
        <v>61</v>
      </c>
      <c r="B2069" s="51" t="s">
        <v>62</v>
      </c>
      <c r="C2069" s="52">
        <v>46213.0</v>
      </c>
      <c r="D2069" s="50" t="s">
        <v>63</v>
      </c>
      <c r="E2069" s="51" t="s">
        <v>64</v>
      </c>
      <c r="F2069" s="53" t="s">
        <v>65</v>
      </c>
      <c r="G2069" s="46"/>
      <c r="H2069" s="46"/>
      <c r="I2069" s="46"/>
      <c r="J2069" s="46"/>
      <c r="K2069" s="46"/>
      <c r="L2069" s="46"/>
      <c r="M2069" s="46"/>
      <c r="N2069" s="46"/>
      <c r="O2069" s="46"/>
      <c r="P2069" s="46"/>
      <c r="Q2069" s="46"/>
      <c r="R2069" s="46"/>
      <c r="S2069" s="46"/>
      <c r="T2069" s="46"/>
      <c r="U2069" s="46"/>
      <c r="V2069" s="46"/>
      <c r="W2069" s="46"/>
      <c r="X2069" s="46"/>
      <c r="Y2069" s="46"/>
      <c r="Z2069" s="46"/>
    </row>
    <row r="2070" ht="14.25" customHeight="1">
      <c r="A2070" s="54"/>
      <c r="B2070" s="51" t="s">
        <v>66</v>
      </c>
      <c r="C2070" s="49">
        <f>IF(C2069="","",IF(AND(MONTH(C2069)&gt;=1,MONTH(C2069)&lt;=3),1,IF(AND(MONTH(C2069)&gt;=4,MONTH(C2069)&lt;=6),2,IF(AND(MONTH(C2069)&gt;=7,MONTH(C2069)&lt;=9),3,4))))</f>
        <v>3</v>
      </c>
      <c r="D2070" s="54"/>
      <c r="E2070" s="51" t="s">
        <v>67</v>
      </c>
      <c r="F2070" s="53" t="s">
        <v>68</v>
      </c>
      <c r="G2070" s="46"/>
      <c r="H2070" s="46"/>
      <c r="I2070" s="46"/>
      <c r="J2070" s="46"/>
      <c r="K2070" s="46"/>
      <c r="L2070" s="46"/>
      <c r="M2070" s="46"/>
      <c r="N2070" s="46"/>
      <c r="O2070" s="46"/>
      <c r="P2070" s="46"/>
      <c r="Q2070" s="46"/>
      <c r="R2070" s="46"/>
      <c r="S2070" s="46"/>
      <c r="T2070" s="46"/>
      <c r="U2070" s="46"/>
      <c r="V2070" s="46"/>
      <c r="W2070" s="46"/>
      <c r="X2070" s="46"/>
      <c r="Y2070" s="46"/>
      <c r="Z2070" s="46"/>
    </row>
    <row r="2071" ht="14.25" customHeight="1">
      <c r="A2071" s="54"/>
      <c r="B2071" s="51" t="s">
        <v>69</v>
      </c>
      <c r="C2071" s="52">
        <v>46223.0</v>
      </c>
      <c r="D2071" s="54"/>
      <c r="E2071" s="51" t="s">
        <v>70</v>
      </c>
      <c r="F2071" s="53" t="s">
        <v>71</v>
      </c>
      <c r="G2071" s="46"/>
      <c r="H2071" s="46"/>
      <c r="I2071" s="46"/>
      <c r="J2071" s="46"/>
      <c r="K2071" s="46"/>
      <c r="L2071" s="46"/>
      <c r="M2071" s="46"/>
      <c r="N2071" s="46"/>
      <c r="O2071" s="46"/>
      <c r="P2071" s="46"/>
      <c r="Q2071" s="46"/>
      <c r="R2071" s="46"/>
      <c r="S2071" s="46"/>
      <c r="T2071" s="46"/>
      <c r="U2071" s="46"/>
      <c r="V2071" s="46"/>
      <c r="W2071" s="46"/>
      <c r="X2071" s="46"/>
      <c r="Y2071" s="46"/>
      <c r="Z2071" s="46"/>
    </row>
    <row r="2072" ht="14.25" customHeight="1">
      <c r="A2072" s="55"/>
      <c r="B2072" s="51" t="s">
        <v>66</v>
      </c>
      <c r="C2072" s="49">
        <f>IF(C2071="","",IF(AND(MONTH(C2071)&gt;=1,MONTH(C2071)&lt;=3),1,IF(AND(MONTH(C2071)&gt;=4,MONTH(C2071)&lt;=6),2,IF(AND(MONTH(C2071)&gt;=7,MONTH(C2071)&lt;=9),3,4))))</f>
        <v>3</v>
      </c>
      <c r="D2072" s="55"/>
      <c r="E2072" s="51" t="s">
        <v>72</v>
      </c>
      <c r="F2072" s="53" t="s">
        <v>73</v>
      </c>
      <c r="G2072" s="46"/>
      <c r="H2072" s="46"/>
      <c r="I2072" s="46"/>
      <c r="J2072" s="46"/>
      <c r="K2072" s="46"/>
      <c r="L2072" s="46"/>
      <c r="M2072" s="46"/>
      <c r="N2072" s="46"/>
      <c r="O2072" s="46"/>
      <c r="P2072" s="46"/>
      <c r="Q2072" s="46"/>
      <c r="R2072" s="46"/>
      <c r="S2072" s="46"/>
      <c r="T2072" s="46"/>
      <c r="U2072" s="46"/>
      <c r="V2072" s="46"/>
      <c r="W2072" s="46"/>
      <c r="X2072" s="46"/>
      <c r="Y2072" s="46"/>
      <c r="Z2072" s="46"/>
    </row>
    <row r="2073" ht="14.25" customHeight="1">
      <c r="A2073" s="46"/>
      <c r="B2073" s="46"/>
      <c r="C2073" s="46"/>
      <c r="D2073" s="46"/>
      <c r="E2073" s="46"/>
      <c r="F2073" s="46"/>
      <c r="G2073" s="46"/>
      <c r="H2073" s="46"/>
      <c r="I2073" s="46"/>
      <c r="J2073" s="46"/>
      <c r="K2073" s="46"/>
      <c r="L2073" s="46"/>
      <c r="M2073" s="46"/>
      <c r="N2073" s="46"/>
      <c r="O2073" s="46"/>
      <c r="P2073" s="46"/>
      <c r="Q2073" s="46"/>
      <c r="R2073" s="46"/>
      <c r="S2073" s="46"/>
      <c r="T2073" s="46"/>
      <c r="U2073" s="46"/>
      <c r="V2073" s="46"/>
      <c r="W2073" s="46"/>
      <c r="X2073" s="46"/>
      <c r="Y2073" s="46"/>
      <c r="Z2073" s="46"/>
    </row>
    <row r="2074" ht="14.25" customHeight="1">
      <c r="A2074" s="56" t="s">
        <v>74</v>
      </c>
      <c r="B2074" s="56" t="s">
        <v>75</v>
      </c>
      <c r="C2074" s="56" t="s">
        <v>76</v>
      </c>
      <c r="D2074" s="56" t="s">
        <v>77</v>
      </c>
      <c r="E2074" s="56" t="s">
        <v>78</v>
      </c>
      <c r="F2074" s="56" t="s">
        <v>79</v>
      </c>
      <c r="G2074" s="46"/>
      <c r="H2074" s="46"/>
      <c r="I2074" s="46"/>
      <c r="J2074" s="46"/>
      <c r="K2074" s="46"/>
      <c r="L2074" s="46"/>
      <c r="M2074" s="46"/>
      <c r="N2074" s="46"/>
      <c r="O2074" s="46"/>
      <c r="P2074" s="46"/>
      <c r="Q2074" s="46"/>
      <c r="R2074" s="46"/>
      <c r="S2074" s="46"/>
      <c r="T2074" s="46"/>
      <c r="U2074" s="46"/>
      <c r="V2074" s="46"/>
      <c r="W2074" s="46"/>
      <c r="X2074" s="46"/>
      <c r="Y2074" s="46"/>
      <c r="Z2074" s="46"/>
    </row>
    <row r="2075" ht="14.25" customHeight="1">
      <c r="A2075" s="57">
        <v>9.01315E7</v>
      </c>
      <c r="B2075" s="63" t="s">
        <v>331</v>
      </c>
      <c r="C2075" s="59" t="s">
        <v>259</v>
      </c>
      <c r="D2075" s="60">
        <v>1.0</v>
      </c>
      <c r="E2075" s="61">
        <v>12500.0</v>
      </c>
      <c r="F2075" s="62">
        <f t="shared" ref="F2075:F2082" si="115">INDIRECT(ADDRESS(ROW(),COLUMN()-2,4))*INDIRECT(ADDRESS(ROW(),COLUMN()-1,4))</f>
        <v>12500</v>
      </c>
      <c r="G2075" s="46"/>
      <c r="H2075" s="46"/>
      <c r="I2075" s="46"/>
      <c r="J2075" s="46"/>
      <c r="K2075" s="46"/>
      <c r="L2075" s="46"/>
      <c r="M2075" s="46"/>
      <c r="N2075" s="46"/>
      <c r="O2075" s="46"/>
      <c r="P2075" s="46"/>
      <c r="Q2075" s="46"/>
      <c r="R2075" s="46"/>
      <c r="S2075" s="46"/>
      <c r="T2075" s="46"/>
      <c r="U2075" s="46"/>
      <c r="V2075" s="46"/>
      <c r="W2075" s="46"/>
      <c r="X2075" s="46"/>
      <c r="Y2075" s="46"/>
      <c r="Z2075" s="46"/>
    </row>
    <row r="2076" ht="14.25" hidden="1" customHeight="1">
      <c r="A2076" s="57"/>
      <c r="B2076" s="58" t="str">
        <f t="array" ref="B2076">IFERROR(INDEX(UNSPSCDes,MATCH(INDIRECT(ADDRESS(ROW(),COLUMN()-1,4)),UNSPSCCode,0)),"")</f>
        <v/>
      </c>
      <c r="C2076" s="59"/>
      <c r="D2076" s="60"/>
      <c r="E2076" s="61"/>
      <c r="F2076" s="62">
        <f t="shared" si="115"/>
        <v>0</v>
      </c>
      <c r="G2076" s="46"/>
      <c r="H2076" s="46"/>
      <c r="I2076" s="46"/>
      <c r="J2076" s="46"/>
      <c r="K2076" s="46"/>
      <c r="L2076" s="46"/>
      <c r="M2076" s="46"/>
      <c r="N2076" s="46"/>
      <c r="O2076" s="46"/>
      <c r="P2076" s="46"/>
      <c r="Q2076" s="46"/>
      <c r="R2076" s="46"/>
      <c r="S2076" s="46"/>
      <c r="T2076" s="46"/>
      <c r="U2076" s="46"/>
      <c r="V2076" s="46"/>
      <c r="W2076" s="46"/>
      <c r="X2076" s="46"/>
      <c r="Y2076" s="46"/>
      <c r="Z2076" s="46"/>
    </row>
    <row r="2077" ht="14.25" hidden="1" customHeight="1">
      <c r="A2077" s="57"/>
      <c r="B2077" s="58" t="str">
        <f t="array" ref="B2077">IFERROR(INDEX(UNSPSCDes,MATCH(INDIRECT(ADDRESS(ROW(),COLUMN()-1,4)),UNSPSCCode,0)),"")</f>
        <v/>
      </c>
      <c r="C2077" s="59"/>
      <c r="D2077" s="60"/>
      <c r="E2077" s="61"/>
      <c r="F2077" s="62">
        <f t="shared" si="115"/>
        <v>0</v>
      </c>
      <c r="G2077" s="46"/>
      <c r="H2077" s="46"/>
      <c r="I2077" s="46"/>
      <c r="J2077" s="46"/>
      <c r="K2077" s="46"/>
      <c r="L2077" s="46"/>
      <c r="M2077" s="46"/>
      <c r="N2077" s="46"/>
      <c r="O2077" s="46"/>
      <c r="P2077" s="46"/>
      <c r="Q2077" s="46"/>
      <c r="R2077" s="46"/>
      <c r="S2077" s="46"/>
      <c r="T2077" s="46"/>
      <c r="U2077" s="46"/>
      <c r="V2077" s="46"/>
      <c r="W2077" s="46"/>
      <c r="X2077" s="46"/>
      <c r="Y2077" s="46"/>
      <c r="Z2077" s="46"/>
    </row>
    <row r="2078" ht="14.25" hidden="1" customHeight="1">
      <c r="A2078" s="57"/>
      <c r="B2078" s="58" t="str">
        <f t="array" ref="B2078">IFERROR(INDEX(UNSPSCDes,MATCH(INDIRECT(ADDRESS(ROW(),COLUMN()-1,4)),UNSPSCCode,0)),"")</f>
        <v/>
      </c>
      <c r="C2078" s="59"/>
      <c r="D2078" s="60"/>
      <c r="E2078" s="61"/>
      <c r="F2078" s="62">
        <f t="shared" si="115"/>
        <v>0</v>
      </c>
      <c r="G2078" s="46"/>
      <c r="H2078" s="46"/>
      <c r="I2078" s="46"/>
      <c r="J2078" s="46"/>
      <c r="K2078" s="46"/>
      <c r="L2078" s="46"/>
      <c r="M2078" s="46"/>
      <c r="N2078" s="46"/>
      <c r="O2078" s="46"/>
      <c r="P2078" s="46"/>
      <c r="Q2078" s="46"/>
      <c r="R2078" s="46"/>
      <c r="S2078" s="46"/>
      <c r="T2078" s="46"/>
      <c r="U2078" s="46"/>
      <c r="V2078" s="46"/>
      <c r="W2078" s="46"/>
      <c r="X2078" s="46"/>
      <c r="Y2078" s="46"/>
      <c r="Z2078" s="46"/>
    </row>
    <row r="2079" ht="14.25" hidden="1" customHeight="1">
      <c r="A2079" s="57"/>
      <c r="B2079" s="58" t="str">
        <f t="array" ref="B2079">IFERROR(INDEX(UNSPSCDes,MATCH(INDIRECT(ADDRESS(ROW(),COLUMN()-1,4)),UNSPSCCode,0)),"")</f>
        <v/>
      </c>
      <c r="C2079" s="59"/>
      <c r="D2079" s="60"/>
      <c r="E2079" s="61"/>
      <c r="F2079" s="62">
        <f t="shared" si="115"/>
        <v>0</v>
      </c>
      <c r="G2079" s="46"/>
      <c r="H2079" s="46"/>
      <c r="I2079" s="46"/>
      <c r="J2079" s="46"/>
      <c r="K2079" s="46"/>
      <c r="L2079" s="46"/>
      <c r="M2079" s="46"/>
      <c r="N2079" s="46"/>
      <c r="O2079" s="46"/>
      <c r="P2079" s="46"/>
      <c r="Q2079" s="46"/>
      <c r="R2079" s="46"/>
      <c r="S2079" s="46"/>
      <c r="T2079" s="46"/>
      <c r="U2079" s="46"/>
      <c r="V2079" s="46"/>
      <c r="W2079" s="46"/>
      <c r="X2079" s="46"/>
      <c r="Y2079" s="46"/>
      <c r="Z2079" s="46"/>
    </row>
    <row r="2080" ht="14.25" hidden="1" customHeight="1">
      <c r="A2080" s="57"/>
      <c r="B2080" s="58" t="str">
        <f t="array" ref="B2080">IFERROR(INDEX(UNSPSCDes,MATCH(INDIRECT(ADDRESS(ROW(),COLUMN()-1,4)),UNSPSCCode,0)),"")</f>
        <v/>
      </c>
      <c r="C2080" s="59"/>
      <c r="D2080" s="60"/>
      <c r="E2080" s="61"/>
      <c r="F2080" s="62">
        <f t="shared" si="115"/>
        <v>0</v>
      </c>
      <c r="G2080" s="46"/>
      <c r="H2080" s="46"/>
      <c r="I2080" s="46"/>
      <c r="J2080" s="46"/>
      <c r="K2080" s="46"/>
      <c r="L2080" s="46"/>
      <c r="M2080" s="46"/>
      <c r="N2080" s="46"/>
      <c r="O2080" s="46"/>
      <c r="P2080" s="46"/>
      <c r="Q2080" s="46"/>
      <c r="R2080" s="46"/>
      <c r="S2080" s="46"/>
      <c r="T2080" s="46"/>
      <c r="U2080" s="46"/>
      <c r="V2080" s="46"/>
      <c r="W2080" s="46"/>
      <c r="X2080" s="46"/>
      <c r="Y2080" s="46"/>
      <c r="Z2080" s="46"/>
    </row>
    <row r="2081" ht="14.25" hidden="1" customHeight="1">
      <c r="A2081" s="57"/>
      <c r="B2081" s="58" t="str">
        <f t="array" ref="B2081">IFERROR(INDEX(UNSPSCDes,MATCH(INDIRECT(ADDRESS(ROW(),COLUMN()-1,4)),UNSPSCCode,0)),"")</f>
        <v/>
      </c>
      <c r="C2081" s="59"/>
      <c r="D2081" s="60"/>
      <c r="E2081" s="61"/>
      <c r="F2081" s="62">
        <f t="shared" si="115"/>
        <v>0</v>
      </c>
      <c r="G2081" s="46"/>
      <c r="H2081" s="46"/>
      <c r="I2081" s="46"/>
      <c r="J2081" s="46"/>
      <c r="K2081" s="46"/>
      <c r="L2081" s="46"/>
      <c r="M2081" s="46"/>
      <c r="N2081" s="46"/>
      <c r="O2081" s="46"/>
      <c r="P2081" s="46"/>
      <c r="Q2081" s="46"/>
      <c r="R2081" s="46"/>
      <c r="S2081" s="46"/>
      <c r="T2081" s="46"/>
      <c r="U2081" s="46"/>
      <c r="V2081" s="46"/>
      <c r="W2081" s="46"/>
      <c r="X2081" s="46"/>
      <c r="Y2081" s="46"/>
      <c r="Z2081" s="46"/>
    </row>
    <row r="2082" ht="14.25" hidden="1" customHeight="1">
      <c r="A2082" s="57"/>
      <c r="B2082" s="58" t="str">
        <f t="array" ref="B2082">IFERROR(INDEX(UNSPSCDes,MATCH(INDIRECT(ADDRESS(ROW(),COLUMN()-1,4)),UNSPSCCode,0)),"")</f>
        <v/>
      </c>
      <c r="C2082" s="59"/>
      <c r="D2082" s="60"/>
      <c r="E2082" s="61"/>
      <c r="F2082" s="62">
        <f t="shared" si="115"/>
        <v>0</v>
      </c>
      <c r="G2082" s="46"/>
      <c r="H2082" s="46"/>
      <c r="I2082" s="46"/>
      <c r="J2082" s="46"/>
      <c r="K2082" s="46"/>
      <c r="L2082" s="46"/>
      <c r="M2082" s="46"/>
      <c r="N2082" s="46"/>
      <c r="O2082" s="46"/>
      <c r="P2082" s="46"/>
      <c r="Q2082" s="46"/>
      <c r="R2082" s="46"/>
      <c r="S2082" s="46"/>
      <c r="T2082" s="46"/>
      <c r="U2082" s="46"/>
      <c r="V2082" s="46"/>
      <c r="W2082" s="46"/>
      <c r="X2082" s="46"/>
      <c r="Y2082" s="46"/>
      <c r="Z2082" s="46"/>
    </row>
    <row r="2083" ht="14.25" customHeight="1">
      <c r="A2083" s="57"/>
      <c r="B2083" s="58"/>
      <c r="C2083" s="59"/>
      <c r="D2083" s="60"/>
      <c r="E2083" s="61" t="s">
        <v>84</v>
      </c>
      <c r="F2083" s="62">
        <f>SUM(F2075:F2082)</f>
        <v>12500</v>
      </c>
      <c r="G2083" s="46"/>
      <c r="H2083" s="46" t="str">
        <f>C2068</f>
        <v>Servicios</v>
      </c>
      <c r="I2083" s="46" t="str">
        <f>E2068</f>
        <v>No</v>
      </c>
      <c r="J2083" s="46" t="str">
        <f>D2068</f>
        <v>Compras Menores</v>
      </c>
      <c r="K2083" s="46"/>
      <c r="L2083" s="46"/>
      <c r="M2083" s="46"/>
      <c r="N2083" s="46"/>
      <c r="O2083" s="46"/>
      <c r="P2083" s="46"/>
      <c r="Q2083" s="46"/>
      <c r="R2083" s="46"/>
      <c r="S2083" s="46"/>
      <c r="T2083" s="46"/>
      <c r="U2083" s="46"/>
      <c r="V2083" s="46"/>
      <c r="W2083" s="46"/>
      <c r="X2083" s="46"/>
      <c r="Y2083" s="46"/>
      <c r="Z2083" s="46"/>
    </row>
    <row r="2084" ht="14.25" customHeight="1">
      <c r="A2084" s="46"/>
      <c r="B2084" s="46"/>
      <c r="C2084" s="46"/>
      <c r="D2084" s="46"/>
      <c r="E2084" s="46"/>
      <c r="F2084" s="46"/>
      <c r="G2084" s="46"/>
      <c r="H2084" s="46"/>
      <c r="I2084" s="46"/>
      <c r="J2084" s="46"/>
      <c r="K2084" s="46"/>
      <c r="L2084" s="46"/>
      <c r="M2084" s="46"/>
      <c r="N2084" s="46"/>
      <c r="O2084" s="46"/>
      <c r="P2084" s="46"/>
      <c r="Q2084" s="46"/>
      <c r="R2084" s="46"/>
      <c r="S2084" s="46"/>
      <c r="T2084" s="46"/>
      <c r="U2084" s="46"/>
      <c r="V2084" s="46"/>
      <c r="W2084" s="46"/>
      <c r="X2084" s="46"/>
      <c r="Y2084" s="46"/>
      <c r="Z2084" s="46"/>
    </row>
    <row r="2085" ht="14.25" customHeight="1">
      <c r="A2085" s="47" t="s">
        <v>50</v>
      </c>
      <c r="B2085" s="47" t="s">
        <v>51</v>
      </c>
      <c r="C2085" s="47" t="s">
        <v>52</v>
      </c>
      <c r="D2085" s="47" t="s">
        <v>53</v>
      </c>
      <c r="E2085" s="47" t="s">
        <v>54</v>
      </c>
      <c r="F2085" s="47" t="s">
        <v>55</v>
      </c>
      <c r="G2085" s="46"/>
      <c r="H2085" s="46"/>
      <c r="I2085" s="46"/>
      <c r="J2085" s="46"/>
      <c r="K2085" s="46"/>
      <c r="L2085" s="46"/>
      <c r="M2085" s="46"/>
      <c r="N2085" s="46"/>
      <c r="O2085" s="46"/>
      <c r="P2085" s="46"/>
      <c r="Q2085" s="46"/>
      <c r="R2085" s="46"/>
      <c r="S2085" s="46"/>
      <c r="T2085" s="46"/>
      <c r="U2085" s="46"/>
      <c r="V2085" s="46"/>
      <c r="W2085" s="46"/>
      <c r="X2085" s="46"/>
      <c r="Y2085" s="46"/>
      <c r="Z2085" s="46"/>
    </row>
    <row r="2086" ht="14.25" customHeight="1">
      <c r="A2086" s="48" t="s">
        <v>336</v>
      </c>
      <c r="B2086" s="48" t="s">
        <v>337</v>
      </c>
      <c r="C2086" s="48" t="s">
        <v>257</v>
      </c>
      <c r="D2086" s="48" t="s">
        <v>59</v>
      </c>
      <c r="E2086" s="48" t="s">
        <v>60</v>
      </c>
      <c r="F2086" s="49"/>
      <c r="G2086" s="46"/>
      <c r="H2086" s="46"/>
      <c r="I2086" s="46"/>
      <c r="J2086" s="46"/>
      <c r="K2086" s="46"/>
      <c r="L2086" s="46"/>
      <c r="M2086" s="46"/>
      <c r="N2086" s="46"/>
      <c r="O2086" s="46"/>
      <c r="P2086" s="46"/>
      <c r="Q2086" s="46"/>
      <c r="R2086" s="46"/>
      <c r="S2086" s="46"/>
      <c r="T2086" s="46"/>
      <c r="U2086" s="46"/>
      <c r="V2086" s="46"/>
      <c r="W2086" s="46"/>
      <c r="X2086" s="46"/>
      <c r="Y2086" s="46"/>
      <c r="Z2086" s="46"/>
    </row>
    <row r="2087" ht="14.25" customHeight="1">
      <c r="A2087" s="50" t="s">
        <v>61</v>
      </c>
      <c r="B2087" s="51" t="s">
        <v>62</v>
      </c>
      <c r="C2087" s="52">
        <v>46305.0</v>
      </c>
      <c r="D2087" s="50" t="s">
        <v>63</v>
      </c>
      <c r="E2087" s="51" t="s">
        <v>64</v>
      </c>
      <c r="F2087" s="53" t="s">
        <v>65</v>
      </c>
      <c r="G2087" s="46"/>
      <c r="H2087" s="46"/>
      <c r="I2087" s="46"/>
      <c r="J2087" s="46"/>
      <c r="K2087" s="46"/>
      <c r="L2087" s="46"/>
      <c r="M2087" s="46"/>
      <c r="N2087" s="46"/>
      <c r="O2087" s="46"/>
      <c r="P2087" s="46"/>
      <c r="Q2087" s="46"/>
      <c r="R2087" s="46"/>
      <c r="S2087" s="46"/>
      <c r="T2087" s="46"/>
      <c r="U2087" s="46"/>
      <c r="V2087" s="46"/>
      <c r="W2087" s="46"/>
      <c r="X2087" s="46"/>
      <c r="Y2087" s="46"/>
      <c r="Z2087" s="46"/>
    </row>
    <row r="2088" ht="14.25" customHeight="1">
      <c r="A2088" s="54"/>
      <c r="B2088" s="51" t="s">
        <v>66</v>
      </c>
      <c r="C2088" s="49">
        <f>IF(C2087="","",IF(AND(MONTH(C2087)&gt;=1,MONTH(C2087)&lt;=3),1,IF(AND(MONTH(C2087)&gt;=4,MONTH(C2087)&lt;=6),2,IF(AND(MONTH(C2087)&gt;=7,MONTH(C2087)&lt;=9),3,4))))</f>
        <v>4</v>
      </c>
      <c r="D2088" s="54"/>
      <c r="E2088" s="51" t="s">
        <v>67</v>
      </c>
      <c r="F2088" s="53" t="s">
        <v>68</v>
      </c>
      <c r="G2088" s="46"/>
      <c r="H2088" s="46"/>
      <c r="I2088" s="46"/>
      <c r="J2088" s="46"/>
      <c r="K2088" s="46"/>
      <c r="L2088" s="46"/>
      <c r="M2088" s="46"/>
      <c r="N2088" s="46"/>
      <c r="O2088" s="46"/>
      <c r="P2088" s="46"/>
      <c r="Q2088" s="46"/>
      <c r="R2088" s="46"/>
      <c r="S2088" s="46"/>
      <c r="T2088" s="46"/>
      <c r="U2088" s="46"/>
      <c r="V2088" s="46"/>
      <c r="W2088" s="46"/>
      <c r="X2088" s="46"/>
      <c r="Y2088" s="46"/>
      <c r="Z2088" s="46"/>
    </row>
    <row r="2089" ht="14.25" customHeight="1">
      <c r="A2089" s="54"/>
      <c r="B2089" s="51" t="s">
        <v>69</v>
      </c>
      <c r="C2089" s="52">
        <v>46315.0</v>
      </c>
      <c r="D2089" s="54"/>
      <c r="E2089" s="51" t="s">
        <v>70</v>
      </c>
      <c r="F2089" s="53" t="s">
        <v>71</v>
      </c>
      <c r="G2089" s="46"/>
      <c r="H2089" s="46"/>
      <c r="I2089" s="46"/>
      <c r="J2089" s="46"/>
      <c r="K2089" s="46"/>
      <c r="L2089" s="46"/>
      <c r="M2089" s="46"/>
      <c r="N2089" s="46"/>
      <c r="O2089" s="46"/>
      <c r="P2089" s="46"/>
      <c r="Q2089" s="46"/>
      <c r="R2089" s="46"/>
      <c r="S2089" s="46"/>
      <c r="T2089" s="46"/>
      <c r="U2089" s="46"/>
      <c r="V2089" s="46"/>
      <c r="W2089" s="46"/>
      <c r="X2089" s="46"/>
      <c r="Y2089" s="46"/>
      <c r="Z2089" s="46"/>
    </row>
    <row r="2090" ht="14.25" customHeight="1">
      <c r="A2090" s="55"/>
      <c r="B2090" s="51" t="s">
        <v>66</v>
      </c>
      <c r="C2090" s="49">
        <f>IF(C2089="","",IF(AND(MONTH(C2089)&gt;=1,MONTH(C2089)&lt;=3),1,IF(AND(MONTH(C2089)&gt;=4,MONTH(C2089)&lt;=6),2,IF(AND(MONTH(C2089)&gt;=7,MONTH(C2089)&lt;=9),3,4))))</f>
        <v>4</v>
      </c>
      <c r="D2090" s="55"/>
      <c r="E2090" s="51" t="s">
        <v>72</v>
      </c>
      <c r="F2090" s="53" t="s">
        <v>73</v>
      </c>
      <c r="G2090" s="46"/>
      <c r="H2090" s="46"/>
      <c r="I2090" s="46"/>
      <c r="J2090" s="46"/>
      <c r="K2090" s="46"/>
      <c r="L2090" s="46"/>
      <c r="M2090" s="46"/>
      <c r="N2090" s="46"/>
      <c r="O2090" s="46"/>
      <c r="P2090" s="46"/>
      <c r="Q2090" s="46"/>
      <c r="R2090" s="46"/>
      <c r="S2090" s="46"/>
      <c r="T2090" s="46"/>
      <c r="U2090" s="46"/>
      <c r="V2090" s="46"/>
      <c r="W2090" s="46"/>
      <c r="X2090" s="46"/>
      <c r="Y2090" s="46"/>
      <c r="Z2090" s="46"/>
    </row>
    <row r="2091" ht="14.25" customHeight="1">
      <c r="A2091" s="46"/>
      <c r="B2091" s="46"/>
      <c r="C2091" s="46"/>
      <c r="D2091" s="46"/>
      <c r="E2091" s="46"/>
      <c r="F2091" s="46"/>
      <c r="G2091" s="46"/>
      <c r="H2091" s="46"/>
      <c r="I2091" s="46"/>
      <c r="J2091" s="46"/>
      <c r="K2091" s="46"/>
      <c r="L2091" s="46"/>
      <c r="M2091" s="46"/>
      <c r="N2091" s="46"/>
      <c r="O2091" s="46"/>
      <c r="P2091" s="46"/>
      <c r="Q2091" s="46"/>
      <c r="R2091" s="46"/>
      <c r="S2091" s="46"/>
      <c r="T2091" s="46"/>
      <c r="U2091" s="46"/>
      <c r="V2091" s="46"/>
      <c r="W2091" s="46"/>
      <c r="X2091" s="46"/>
      <c r="Y2091" s="46"/>
      <c r="Z2091" s="46"/>
    </row>
    <row r="2092" ht="14.25" customHeight="1">
      <c r="A2092" s="56" t="s">
        <v>74</v>
      </c>
      <c r="B2092" s="56" t="s">
        <v>75</v>
      </c>
      <c r="C2092" s="56" t="s">
        <v>76</v>
      </c>
      <c r="D2092" s="56" t="s">
        <v>77</v>
      </c>
      <c r="E2092" s="56" t="s">
        <v>78</v>
      </c>
      <c r="F2092" s="56" t="s">
        <v>79</v>
      </c>
      <c r="G2092" s="46"/>
      <c r="H2092" s="46"/>
      <c r="I2092" s="46"/>
      <c r="J2092" s="46"/>
      <c r="K2092" s="46"/>
      <c r="L2092" s="46"/>
      <c r="M2092" s="46"/>
      <c r="N2092" s="46"/>
      <c r="O2092" s="46"/>
      <c r="P2092" s="46"/>
      <c r="Q2092" s="46"/>
      <c r="R2092" s="46"/>
      <c r="S2092" s="46"/>
      <c r="T2092" s="46"/>
      <c r="U2092" s="46"/>
      <c r="V2092" s="46"/>
      <c r="W2092" s="46"/>
      <c r="X2092" s="46"/>
      <c r="Y2092" s="46"/>
      <c r="Z2092" s="46"/>
    </row>
    <row r="2093" ht="14.25" customHeight="1">
      <c r="A2093" s="57">
        <v>9.01315E7</v>
      </c>
      <c r="B2093" s="63" t="s">
        <v>331</v>
      </c>
      <c r="C2093" s="59" t="s">
        <v>259</v>
      </c>
      <c r="D2093" s="60">
        <v>1.0</v>
      </c>
      <c r="E2093" s="61">
        <v>12500.0</v>
      </c>
      <c r="F2093" s="62">
        <f t="shared" ref="F2093:F2100" si="116">INDIRECT(ADDRESS(ROW(),COLUMN()-2,4))*INDIRECT(ADDRESS(ROW(),COLUMN()-1,4))</f>
        <v>12500</v>
      </c>
      <c r="G2093" s="46"/>
      <c r="H2093" s="46"/>
      <c r="I2093" s="46"/>
      <c r="J2093" s="46"/>
      <c r="K2093" s="46"/>
      <c r="L2093" s="46"/>
      <c r="M2093" s="46"/>
      <c r="N2093" s="46"/>
      <c r="O2093" s="46"/>
      <c r="P2093" s="46"/>
      <c r="Q2093" s="46"/>
      <c r="R2093" s="46"/>
      <c r="S2093" s="46"/>
      <c r="T2093" s="46"/>
      <c r="U2093" s="46"/>
      <c r="V2093" s="46"/>
      <c r="W2093" s="46"/>
      <c r="X2093" s="46"/>
      <c r="Y2093" s="46"/>
      <c r="Z2093" s="46"/>
    </row>
    <row r="2094" ht="14.25" hidden="1" customHeight="1">
      <c r="A2094" s="57"/>
      <c r="B2094" s="58" t="str">
        <f t="array" ref="B2094">IFERROR(INDEX(UNSPSCDes,MATCH(INDIRECT(ADDRESS(ROW(),COLUMN()-1,4)),UNSPSCCode,0)),"")</f>
        <v/>
      </c>
      <c r="C2094" s="59"/>
      <c r="D2094" s="60"/>
      <c r="E2094" s="61"/>
      <c r="F2094" s="62">
        <f t="shared" si="116"/>
        <v>0</v>
      </c>
      <c r="G2094" s="46"/>
      <c r="H2094" s="46"/>
      <c r="I2094" s="46"/>
      <c r="J2094" s="46"/>
      <c r="K2094" s="46"/>
      <c r="L2094" s="46"/>
      <c r="M2094" s="46"/>
      <c r="N2094" s="46"/>
      <c r="O2094" s="46"/>
      <c r="P2094" s="46"/>
      <c r="Q2094" s="46"/>
      <c r="R2094" s="46"/>
      <c r="S2094" s="46"/>
      <c r="T2094" s="46"/>
      <c r="U2094" s="46"/>
      <c r="V2094" s="46"/>
      <c r="W2094" s="46"/>
      <c r="X2094" s="46"/>
      <c r="Y2094" s="46"/>
      <c r="Z2094" s="46"/>
    </row>
    <row r="2095" ht="14.25" hidden="1" customHeight="1">
      <c r="A2095" s="57"/>
      <c r="B2095" s="58" t="str">
        <f t="array" ref="B2095">IFERROR(INDEX(UNSPSCDes,MATCH(INDIRECT(ADDRESS(ROW(),COLUMN()-1,4)),UNSPSCCode,0)),"")</f>
        <v/>
      </c>
      <c r="C2095" s="59"/>
      <c r="D2095" s="60"/>
      <c r="E2095" s="61"/>
      <c r="F2095" s="62">
        <f t="shared" si="116"/>
        <v>0</v>
      </c>
      <c r="G2095" s="46"/>
      <c r="H2095" s="46"/>
      <c r="I2095" s="46"/>
      <c r="J2095" s="46"/>
      <c r="K2095" s="46"/>
      <c r="L2095" s="46"/>
      <c r="M2095" s="46"/>
      <c r="N2095" s="46"/>
      <c r="O2095" s="46"/>
      <c r="P2095" s="46"/>
      <c r="Q2095" s="46"/>
      <c r="R2095" s="46"/>
      <c r="S2095" s="46"/>
      <c r="T2095" s="46"/>
      <c r="U2095" s="46"/>
      <c r="V2095" s="46"/>
      <c r="W2095" s="46"/>
      <c r="X2095" s="46"/>
      <c r="Y2095" s="46"/>
      <c r="Z2095" s="46"/>
    </row>
    <row r="2096" ht="14.25" hidden="1" customHeight="1">
      <c r="A2096" s="57"/>
      <c r="B2096" s="58" t="str">
        <f t="array" ref="B2096">IFERROR(INDEX(UNSPSCDes,MATCH(INDIRECT(ADDRESS(ROW(),COLUMN()-1,4)),UNSPSCCode,0)),"")</f>
        <v/>
      </c>
      <c r="C2096" s="59"/>
      <c r="D2096" s="60"/>
      <c r="E2096" s="61"/>
      <c r="F2096" s="62">
        <f t="shared" si="116"/>
        <v>0</v>
      </c>
      <c r="G2096" s="46"/>
      <c r="H2096" s="46"/>
      <c r="I2096" s="46"/>
      <c r="J2096" s="46"/>
      <c r="K2096" s="46"/>
      <c r="L2096" s="46"/>
      <c r="M2096" s="46"/>
      <c r="N2096" s="46"/>
      <c r="O2096" s="46"/>
      <c r="P2096" s="46"/>
      <c r="Q2096" s="46"/>
      <c r="R2096" s="46"/>
      <c r="S2096" s="46"/>
      <c r="T2096" s="46"/>
      <c r="U2096" s="46"/>
      <c r="V2096" s="46"/>
      <c r="W2096" s="46"/>
      <c r="X2096" s="46"/>
      <c r="Y2096" s="46"/>
      <c r="Z2096" s="46"/>
    </row>
    <row r="2097" ht="14.25" hidden="1" customHeight="1">
      <c r="A2097" s="57"/>
      <c r="B2097" s="58" t="str">
        <f t="array" ref="B2097">IFERROR(INDEX(UNSPSCDes,MATCH(INDIRECT(ADDRESS(ROW(),COLUMN()-1,4)),UNSPSCCode,0)),"")</f>
        <v/>
      </c>
      <c r="C2097" s="59"/>
      <c r="D2097" s="60"/>
      <c r="E2097" s="61"/>
      <c r="F2097" s="62">
        <f t="shared" si="116"/>
        <v>0</v>
      </c>
      <c r="G2097" s="46"/>
      <c r="H2097" s="46"/>
      <c r="I2097" s="46"/>
      <c r="J2097" s="46"/>
      <c r="K2097" s="46"/>
      <c r="L2097" s="46"/>
      <c r="M2097" s="46"/>
      <c r="N2097" s="46"/>
      <c r="O2097" s="46"/>
      <c r="P2097" s="46"/>
      <c r="Q2097" s="46"/>
      <c r="R2097" s="46"/>
      <c r="S2097" s="46"/>
      <c r="T2097" s="46"/>
      <c r="U2097" s="46"/>
      <c r="V2097" s="46"/>
      <c r="W2097" s="46"/>
      <c r="X2097" s="46"/>
      <c r="Y2097" s="46"/>
      <c r="Z2097" s="46"/>
    </row>
    <row r="2098" ht="14.25" hidden="1" customHeight="1">
      <c r="A2098" s="57"/>
      <c r="B2098" s="58" t="str">
        <f t="array" ref="B2098">IFERROR(INDEX(UNSPSCDes,MATCH(INDIRECT(ADDRESS(ROW(),COLUMN()-1,4)),UNSPSCCode,0)),"")</f>
        <v/>
      </c>
      <c r="C2098" s="59"/>
      <c r="D2098" s="60"/>
      <c r="E2098" s="61"/>
      <c r="F2098" s="62">
        <f t="shared" si="116"/>
        <v>0</v>
      </c>
      <c r="G2098" s="46"/>
      <c r="H2098" s="46"/>
      <c r="I2098" s="46"/>
      <c r="J2098" s="46"/>
      <c r="K2098" s="46"/>
      <c r="L2098" s="46"/>
      <c r="M2098" s="46"/>
      <c r="N2098" s="46"/>
      <c r="O2098" s="46"/>
      <c r="P2098" s="46"/>
      <c r="Q2098" s="46"/>
      <c r="R2098" s="46"/>
      <c r="S2098" s="46"/>
      <c r="T2098" s="46"/>
      <c r="U2098" s="46"/>
      <c r="V2098" s="46"/>
      <c r="W2098" s="46"/>
      <c r="X2098" s="46"/>
      <c r="Y2098" s="46"/>
      <c r="Z2098" s="46"/>
    </row>
    <row r="2099" ht="14.25" hidden="1" customHeight="1">
      <c r="A2099" s="57"/>
      <c r="B2099" s="58" t="str">
        <f t="array" ref="B2099">IFERROR(INDEX(UNSPSCDes,MATCH(INDIRECT(ADDRESS(ROW(),COLUMN()-1,4)),UNSPSCCode,0)),"")</f>
        <v/>
      </c>
      <c r="C2099" s="59"/>
      <c r="D2099" s="60"/>
      <c r="E2099" s="61"/>
      <c r="F2099" s="62">
        <f t="shared" si="116"/>
        <v>0</v>
      </c>
      <c r="G2099" s="46"/>
      <c r="H2099" s="46"/>
      <c r="I2099" s="46"/>
      <c r="J2099" s="46"/>
      <c r="K2099" s="46"/>
      <c r="L2099" s="46"/>
      <c r="M2099" s="46"/>
      <c r="N2099" s="46"/>
      <c r="O2099" s="46"/>
      <c r="P2099" s="46"/>
      <c r="Q2099" s="46"/>
      <c r="R2099" s="46"/>
      <c r="S2099" s="46"/>
      <c r="T2099" s="46"/>
      <c r="U2099" s="46"/>
      <c r="V2099" s="46"/>
      <c r="W2099" s="46"/>
      <c r="X2099" s="46"/>
      <c r="Y2099" s="46"/>
      <c r="Z2099" s="46"/>
    </row>
    <row r="2100" ht="14.25" hidden="1" customHeight="1">
      <c r="A2100" s="57"/>
      <c r="B2100" s="58" t="str">
        <f t="array" ref="B2100">IFERROR(INDEX(UNSPSCDes,MATCH(INDIRECT(ADDRESS(ROW(),COLUMN()-1,4)),UNSPSCCode,0)),"")</f>
        <v/>
      </c>
      <c r="C2100" s="59"/>
      <c r="D2100" s="60"/>
      <c r="E2100" s="61"/>
      <c r="F2100" s="62">
        <f t="shared" si="116"/>
        <v>0</v>
      </c>
      <c r="G2100" s="46"/>
      <c r="H2100" s="46"/>
      <c r="I2100" s="46"/>
      <c r="J2100" s="46"/>
      <c r="K2100" s="46"/>
      <c r="L2100" s="46"/>
      <c r="M2100" s="46"/>
      <c r="N2100" s="46"/>
      <c r="O2100" s="46"/>
      <c r="P2100" s="46"/>
      <c r="Q2100" s="46"/>
      <c r="R2100" s="46"/>
      <c r="S2100" s="46"/>
      <c r="T2100" s="46"/>
      <c r="U2100" s="46"/>
      <c r="V2100" s="46"/>
      <c r="W2100" s="46"/>
      <c r="X2100" s="46"/>
      <c r="Y2100" s="46"/>
      <c r="Z2100" s="46"/>
    </row>
    <row r="2101" ht="14.25" customHeight="1">
      <c r="A2101" s="57"/>
      <c r="B2101" s="58"/>
      <c r="C2101" s="59"/>
      <c r="D2101" s="60"/>
      <c r="E2101" s="61" t="s">
        <v>84</v>
      </c>
      <c r="F2101" s="62">
        <f>SUM(F2093:F2100)</f>
        <v>12500</v>
      </c>
      <c r="G2101" s="46"/>
      <c r="H2101" s="46" t="str">
        <f>C2086</f>
        <v>Servicios</v>
      </c>
      <c r="I2101" s="46" t="str">
        <f>E2086</f>
        <v>No</v>
      </c>
      <c r="J2101" s="46" t="str">
        <f>D2086</f>
        <v>Compras Menores</v>
      </c>
      <c r="K2101" s="46"/>
      <c r="L2101" s="46"/>
      <c r="M2101" s="46"/>
      <c r="N2101" s="46"/>
      <c r="O2101" s="46"/>
      <c r="P2101" s="46"/>
      <c r="Q2101" s="46"/>
      <c r="R2101" s="46"/>
      <c r="S2101" s="46"/>
      <c r="T2101" s="46"/>
      <c r="U2101" s="46"/>
      <c r="V2101" s="46"/>
      <c r="W2101" s="46"/>
      <c r="X2101" s="46"/>
      <c r="Y2101" s="46"/>
      <c r="Z2101" s="46"/>
    </row>
    <row r="2102" ht="14.25" customHeight="1">
      <c r="A2102" s="46"/>
      <c r="B2102" s="46"/>
      <c r="C2102" s="46"/>
      <c r="D2102" s="46"/>
      <c r="E2102" s="46"/>
      <c r="F2102" s="46"/>
      <c r="G2102" s="46"/>
      <c r="H2102" s="46"/>
      <c r="I2102" s="46"/>
      <c r="J2102" s="46"/>
      <c r="K2102" s="46"/>
      <c r="L2102" s="46"/>
      <c r="M2102" s="46"/>
      <c r="N2102" s="46"/>
      <c r="O2102" s="46"/>
      <c r="P2102" s="46"/>
      <c r="Q2102" s="46"/>
      <c r="R2102" s="46"/>
      <c r="S2102" s="46"/>
      <c r="T2102" s="46"/>
      <c r="U2102" s="46"/>
      <c r="V2102" s="46"/>
      <c r="W2102" s="46"/>
      <c r="X2102" s="46"/>
      <c r="Y2102" s="46"/>
      <c r="Z2102" s="46"/>
    </row>
    <row r="2103" ht="14.25" customHeight="1">
      <c r="A2103" s="47" t="s">
        <v>50</v>
      </c>
      <c r="B2103" s="47" t="s">
        <v>51</v>
      </c>
      <c r="C2103" s="47" t="s">
        <v>52</v>
      </c>
      <c r="D2103" s="47" t="s">
        <v>53</v>
      </c>
      <c r="E2103" s="47" t="s">
        <v>54</v>
      </c>
      <c r="F2103" s="47" t="s">
        <v>55</v>
      </c>
      <c r="G2103" s="46"/>
      <c r="H2103" s="46"/>
      <c r="I2103" s="46"/>
      <c r="J2103" s="46"/>
      <c r="K2103" s="46"/>
      <c r="L2103" s="46"/>
      <c r="M2103" s="46"/>
      <c r="N2103" s="46"/>
      <c r="O2103" s="46"/>
      <c r="P2103" s="46"/>
      <c r="Q2103" s="46"/>
      <c r="R2103" s="46"/>
      <c r="S2103" s="46"/>
      <c r="T2103" s="46"/>
      <c r="U2103" s="46"/>
      <c r="V2103" s="46"/>
      <c r="W2103" s="46"/>
      <c r="X2103" s="46"/>
      <c r="Y2103" s="46"/>
      <c r="Z2103" s="46"/>
    </row>
    <row r="2104" ht="14.25" customHeight="1">
      <c r="A2104" s="48" t="s">
        <v>338</v>
      </c>
      <c r="B2104" s="48" t="s">
        <v>339</v>
      </c>
      <c r="C2104" s="48" t="s">
        <v>257</v>
      </c>
      <c r="D2104" s="48" t="s">
        <v>59</v>
      </c>
      <c r="E2104" s="48" t="s">
        <v>60</v>
      </c>
      <c r="F2104" s="49"/>
      <c r="G2104" s="46"/>
      <c r="H2104" s="46"/>
      <c r="I2104" s="46"/>
      <c r="J2104" s="46"/>
      <c r="K2104" s="46"/>
      <c r="L2104" s="46"/>
      <c r="M2104" s="46"/>
      <c r="N2104" s="46"/>
      <c r="O2104" s="46"/>
      <c r="P2104" s="46"/>
      <c r="Q2104" s="46"/>
      <c r="R2104" s="46"/>
      <c r="S2104" s="46"/>
      <c r="T2104" s="46"/>
      <c r="U2104" s="46"/>
      <c r="V2104" s="46"/>
      <c r="W2104" s="46"/>
      <c r="X2104" s="46"/>
      <c r="Y2104" s="46"/>
      <c r="Z2104" s="46"/>
    </row>
    <row r="2105" ht="14.25" customHeight="1">
      <c r="A2105" s="50" t="s">
        <v>61</v>
      </c>
      <c r="B2105" s="51" t="s">
        <v>62</v>
      </c>
      <c r="C2105" s="52">
        <v>46063.0</v>
      </c>
      <c r="D2105" s="50" t="s">
        <v>63</v>
      </c>
      <c r="E2105" s="51" t="s">
        <v>64</v>
      </c>
      <c r="F2105" s="53" t="s">
        <v>65</v>
      </c>
      <c r="G2105" s="46"/>
      <c r="H2105" s="46"/>
      <c r="I2105" s="46"/>
      <c r="J2105" s="46"/>
      <c r="K2105" s="46"/>
      <c r="L2105" s="46"/>
      <c r="M2105" s="46"/>
      <c r="N2105" s="46"/>
      <c r="O2105" s="46"/>
      <c r="P2105" s="46"/>
      <c r="Q2105" s="46"/>
      <c r="R2105" s="46"/>
      <c r="S2105" s="46"/>
      <c r="T2105" s="46"/>
      <c r="U2105" s="46"/>
      <c r="V2105" s="46"/>
      <c r="W2105" s="46"/>
      <c r="X2105" s="46"/>
      <c r="Y2105" s="46"/>
      <c r="Z2105" s="46"/>
    </row>
    <row r="2106" ht="14.25" customHeight="1">
      <c r="A2106" s="54"/>
      <c r="B2106" s="51" t="s">
        <v>66</v>
      </c>
      <c r="C2106" s="49">
        <f>IF(C2105="","",IF(AND(MONTH(C2105)&gt;=1,MONTH(C2105)&lt;=3),1,IF(AND(MONTH(C2105)&gt;=4,MONTH(C2105)&lt;=6),2,IF(AND(MONTH(C2105)&gt;=7,MONTH(C2105)&lt;=9),3,4))))</f>
        <v>1</v>
      </c>
      <c r="D2106" s="54"/>
      <c r="E2106" s="51" t="s">
        <v>67</v>
      </c>
      <c r="F2106" s="53" t="s">
        <v>68</v>
      </c>
      <c r="G2106" s="46"/>
      <c r="H2106" s="46"/>
      <c r="I2106" s="46"/>
      <c r="J2106" s="46"/>
      <c r="K2106" s="46"/>
      <c r="L2106" s="46"/>
      <c r="M2106" s="46"/>
      <c r="N2106" s="46"/>
      <c r="O2106" s="46"/>
      <c r="P2106" s="46"/>
      <c r="Q2106" s="46"/>
      <c r="R2106" s="46"/>
      <c r="S2106" s="46"/>
      <c r="T2106" s="46"/>
      <c r="U2106" s="46"/>
      <c r="V2106" s="46"/>
      <c r="W2106" s="46"/>
      <c r="X2106" s="46"/>
      <c r="Y2106" s="46"/>
      <c r="Z2106" s="46"/>
    </row>
    <row r="2107" ht="14.25" customHeight="1">
      <c r="A2107" s="54"/>
      <c r="B2107" s="51" t="s">
        <v>69</v>
      </c>
      <c r="C2107" s="52">
        <v>46073.0</v>
      </c>
      <c r="D2107" s="54"/>
      <c r="E2107" s="51" t="s">
        <v>70</v>
      </c>
      <c r="F2107" s="53" t="s">
        <v>71</v>
      </c>
      <c r="G2107" s="46"/>
      <c r="H2107" s="46"/>
      <c r="I2107" s="46"/>
      <c r="J2107" s="46"/>
      <c r="K2107" s="46"/>
      <c r="L2107" s="46"/>
      <c r="M2107" s="46"/>
      <c r="N2107" s="46"/>
      <c r="O2107" s="46"/>
      <c r="P2107" s="46"/>
      <c r="Q2107" s="46"/>
      <c r="R2107" s="46"/>
      <c r="S2107" s="46"/>
      <c r="T2107" s="46"/>
      <c r="U2107" s="46"/>
      <c r="V2107" s="46"/>
      <c r="W2107" s="46"/>
      <c r="X2107" s="46"/>
      <c r="Y2107" s="46"/>
      <c r="Z2107" s="46"/>
    </row>
    <row r="2108" ht="14.25" customHeight="1">
      <c r="A2108" s="55"/>
      <c r="B2108" s="51" t="s">
        <v>66</v>
      </c>
      <c r="C2108" s="49">
        <f>IF(C2107="","",IF(AND(MONTH(C2107)&gt;=1,MONTH(C2107)&lt;=3),1,IF(AND(MONTH(C2107)&gt;=4,MONTH(C2107)&lt;=6),2,IF(AND(MONTH(C2107)&gt;=7,MONTH(C2107)&lt;=9),3,4))))</f>
        <v>1</v>
      </c>
      <c r="D2108" s="55"/>
      <c r="E2108" s="51" t="s">
        <v>72</v>
      </c>
      <c r="F2108" s="53" t="s">
        <v>73</v>
      </c>
      <c r="G2108" s="46"/>
      <c r="H2108" s="46"/>
      <c r="I2108" s="46"/>
      <c r="J2108" s="46"/>
      <c r="K2108" s="46"/>
      <c r="L2108" s="46"/>
      <c r="M2108" s="46"/>
      <c r="N2108" s="46"/>
      <c r="O2108" s="46"/>
      <c r="P2108" s="46"/>
      <c r="Q2108" s="46"/>
      <c r="R2108" s="46"/>
      <c r="S2108" s="46"/>
      <c r="T2108" s="46"/>
      <c r="U2108" s="46"/>
      <c r="V2108" s="46"/>
      <c r="W2108" s="46"/>
      <c r="X2108" s="46"/>
      <c r="Y2108" s="46"/>
      <c r="Z2108" s="46"/>
    </row>
    <row r="2109" ht="14.25" customHeight="1">
      <c r="A2109" s="46"/>
      <c r="B2109" s="46"/>
      <c r="C2109" s="46"/>
      <c r="D2109" s="46"/>
      <c r="E2109" s="46"/>
      <c r="F2109" s="46"/>
      <c r="G2109" s="46"/>
      <c r="H2109" s="46"/>
      <c r="I2109" s="46"/>
      <c r="J2109" s="46"/>
      <c r="K2109" s="46"/>
      <c r="L2109" s="46"/>
      <c r="M2109" s="46"/>
      <c r="N2109" s="46"/>
      <c r="O2109" s="46"/>
      <c r="P2109" s="46"/>
      <c r="Q2109" s="46"/>
      <c r="R2109" s="46"/>
      <c r="S2109" s="46"/>
      <c r="T2109" s="46"/>
      <c r="U2109" s="46"/>
      <c r="V2109" s="46"/>
      <c r="W2109" s="46"/>
      <c r="X2109" s="46"/>
      <c r="Y2109" s="46"/>
      <c r="Z2109" s="46"/>
    </row>
    <row r="2110" ht="14.25" customHeight="1">
      <c r="A2110" s="56" t="s">
        <v>74</v>
      </c>
      <c r="B2110" s="56" t="s">
        <v>75</v>
      </c>
      <c r="C2110" s="56" t="s">
        <v>76</v>
      </c>
      <c r="D2110" s="56" t="s">
        <v>77</v>
      </c>
      <c r="E2110" s="56" t="s">
        <v>78</v>
      </c>
      <c r="F2110" s="56" t="s">
        <v>79</v>
      </c>
      <c r="G2110" s="46"/>
      <c r="H2110" s="46"/>
      <c r="I2110" s="46"/>
      <c r="J2110" s="46"/>
      <c r="K2110" s="46"/>
      <c r="L2110" s="46"/>
      <c r="M2110" s="46"/>
      <c r="N2110" s="46"/>
      <c r="O2110" s="46"/>
      <c r="P2110" s="46"/>
      <c r="Q2110" s="46"/>
      <c r="R2110" s="46"/>
      <c r="S2110" s="46"/>
      <c r="T2110" s="46"/>
      <c r="U2110" s="46"/>
      <c r="V2110" s="46"/>
      <c r="W2110" s="46"/>
      <c r="X2110" s="46"/>
      <c r="Y2110" s="46"/>
      <c r="Z2110" s="46"/>
    </row>
    <row r="2111" ht="14.25" customHeight="1">
      <c r="A2111" s="57">
        <v>9.01315E7</v>
      </c>
      <c r="B2111" s="63" t="s">
        <v>340</v>
      </c>
      <c r="C2111" s="59" t="s">
        <v>259</v>
      </c>
      <c r="D2111" s="60">
        <v>1.0</v>
      </c>
      <c r="E2111" s="61">
        <v>62500.0</v>
      </c>
      <c r="F2111" s="62">
        <f t="shared" ref="F2111:F2118" si="117">INDIRECT(ADDRESS(ROW(),COLUMN()-2,4))*INDIRECT(ADDRESS(ROW(),COLUMN()-1,4))</f>
        <v>62500</v>
      </c>
      <c r="G2111" s="46"/>
      <c r="H2111" s="46"/>
      <c r="I2111" s="46"/>
      <c r="J2111" s="46"/>
      <c r="K2111" s="46"/>
      <c r="L2111" s="46"/>
      <c r="M2111" s="46"/>
      <c r="N2111" s="46"/>
      <c r="O2111" s="46"/>
      <c r="P2111" s="46"/>
      <c r="Q2111" s="46"/>
      <c r="R2111" s="46"/>
      <c r="S2111" s="46"/>
      <c r="T2111" s="46"/>
      <c r="U2111" s="46"/>
      <c r="V2111" s="46"/>
      <c r="W2111" s="46"/>
      <c r="X2111" s="46"/>
      <c r="Y2111" s="46"/>
      <c r="Z2111" s="46"/>
    </row>
    <row r="2112" ht="14.25" hidden="1" customHeight="1">
      <c r="A2112" s="57"/>
      <c r="B2112" s="58" t="str">
        <f t="array" ref="B2112">IFERROR(INDEX(UNSPSCDes,MATCH(INDIRECT(ADDRESS(ROW(),COLUMN()-1,4)),UNSPSCCode,0)),"")</f>
        <v/>
      </c>
      <c r="C2112" s="59"/>
      <c r="D2112" s="60"/>
      <c r="E2112" s="61"/>
      <c r="F2112" s="62">
        <f t="shared" si="117"/>
        <v>0</v>
      </c>
      <c r="G2112" s="46"/>
      <c r="H2112" s="46"/>
      <c r="I2112" s="46"/>
      <c r="J2112" s="46"/>
      <c r="K2112" s="46"/>
      <c r="L2112" s="46"/>
      <c r="M2112" s="46"/>
      <c r="N2112" s="46"/>
      <c r="O2112" s="46"/>
      <c r="P2112" s="46"/>
      <c r="Q2112" s="46"/>
      <c r="R2112" s="46"/>
      <c r="S2112" s="46"/>
      <c r="T2112" s="46"/>
      <c r="U2112" s="46"/>
      <c r="V2112" s="46"/>
      <c r="W2112" s="46"/>
      <c r="X2112" s="46"/>
      <c r="Y2112" s="46"/>
      <c r="Z2112" s="46"/>
    </row>
    <row r="2113" ht="14.25" hidden="1" customHeight="1">
      <c r="A2113" s="57"/>
      <c r="B2113" s="58" t="str">
        <f t="array" ref="B2113">IFERROR(INDEX(UNSPSCDes,MATCH(INDIRECT(ADDRESS(ROW(),COLUMN()-1,4)),UNSPSCCode,0)),"")</f>
        <v/>
      </c>
      <c r="C2113" s="59"/>
      <c r="D2113" s="60"/>
      <c r="E2113" s="61"/>
      <c r="F2113" s="62">
        <f t="shared" si="117"/>
        <v>0</v>
      </c>
      <c r="G2113" s="46"/>
      <c r="H2113" s="46"/>
      <c r="I2113" s="46"/>
      <c r="J2113" s="46"/>
      <c r="K2113" s="46"/>
      <c r="L2113" s="46"/>
      <c r="M2113" s="46"/>
      <c r="N2113" s="46"/>
      <c r="O2113" s="46"/>
      <c r="P2113" s="46"/>
      <c r="Q2113" s="46"/>
      <c r="R2113" s="46"/>
      <c r="S2113" s="46"/>
      <c r="T2113" s="46"/>
      <c r="U2113" s="46"/>
      <c r="V2113" s="46"/>
      <c r="W2113" s="46"/>
      <c r="X2113" s="46"/>
      <c r="Y2113" s="46"/>
      <c r="Z2113" s="46"/>
    </row>
    <row r="2114" ht="14.25" hidden="1" customHeight="1">
      <c r="A2114" s="57"/>
      <c r="B2114" s="58" t="str">
        <f t="array" ref="B2114">IFERROR(INDEX(UNSPSCDes,MATCH(INDIRECT(ADDRESS(ROW(),COLUMN()-1,4)),UNSPSCCode,0)),"")</f>
        <v/>
      </c>
      <c r="C2114" s="59"/>
      <c r="D2114" s="60"/>
      <c r="E2114" s="61"/>
      <c r="F2114" s="62">
        <f t="shared" si="117"/>
        <v>0</v>
      </c>
      <c r="G2114" s="46"/>
      <c r="H2114" s="46"/>
      <c r="I2114" s="46"/>
      <c r="J2114" s="46"/>
      <c r="K2114" s="46"/>
      <c r="L2114" s="46"/>
      <c r="M2114" s="46"/>
      <c r="N2114" s="46"/>
      <c r="O2114" s="46"/>
      <c r="P2114" s="46"/>
      <c r="Q2114" s="46"/>
      <c r="R2114" s="46"/>
      <c r="S2114" s="46"/>
      <c r="T2114" s="46"/>
      <c r="U2114" s="46"/>
      <c r="V2114" s="46"/>
      <c r="W2114" s="46"/>
      <c r="X2114" s="46"/>
      <c r="Y2114" s="46"/>
      <c r="Z2114" s="46"/>
    </row>
    <row r="2115" ht="14.25" hidden="1" customHeight="1">
      <c r="A2115" s="57"/>
      <c r="B2115" s="58" t="str">
        <f t="array" ref="B2115">IFERROR(INDEX(UNSPSCDes,MATCH(INDIRECT(ADDRESS(ROW(),COLUMN()-1,4)),UNSPSCCode,0)),"")</f>
        <v/>
      </c>
      <c r="C2115" s="59"/>
      <c r="D2115" s="60"/>
      <c r="E2115" s="61"/>
      <c r="F2115" s="62">
        <f t="shared" si="117"/>
        <v>0</v>
      </c>
      <c r="G2115" s="46"/>
      <c r="H2115" s="46"/>
      <c r="I2115" s="46"/>
      <c r="J2115" s="46"/>
      <c r="K2115" s="46"/>
      <c r="L2115" s="46"/>
      <c r="M2115" s="46"/>
      <c r="N2115" s="46"/>
      <c r="O2115" s="46"/>
      <c r="P2115" s="46"/>
      <c r="Q2115" s="46"/>
      <c r="R2115" s="46"/>
      <c r="S2115" s="46"/>
      <c r="T2115" s="46"/>
      <c r="U2115" s="46"/>
      <c r="V2115" s="46"/>
      <c r="W2115" s="46"/>
      <c r="X2115" s="46"/>
      <c r="Y2115" s="46"/>
      <c r="Z2115" s="46"/>
    </row>
    <row r="2116" ht="14.25" hidden="1" customHeight="1">
      <c r="A2116" s="57"/>
      <c r="B2116" s="58" t="str">
        <f t="array" ref="B2116">IFERROR(INDEX(UNSPSCDes,MATCH(INDIRECT(ADDRESS(ROW(),COLUMN()-1,4)),UNSPSCCode,0)),"")</f>
        <v/>
      </c>
      <c r="C2116" s="59"/>
      <c r="D2116" s="60"/>
      <c r="E2116" s="61"/>
      <c r="F2116" s="62">
        <f t="shared" si="117"/>
        <v>0</v>
      </c>
      <c r="G2116" s="46"/>
      <c r="H2116" s="46"/>
      <c r="I2116" s="46"/>
      <c r="J2116" s="46"/>
      <c r="K2116" s="46"/>
      <c r="L2116" s="46"/>
      <c r="M2116" s="46"/>
      <c r="N2116" s="46"/>
      <c r="O2116" s="46"/>
      <c r="P2116" s="46"/>
      <c r="Q2116" s="46"/>
      <c r="R2116" s="46"/>
      <c r="S2116" s="46"/>
      <c r="T2116" s="46"/>
      <c r="U2116" s="46"/>
      <c r="V2116" s="46"/>
      <c r="W2116" s="46"/>
      <c r="X2116" s="46"/>
      <c r="Y2116" s="46"/>
      <c r="Z2116" s="46"/>
    </row>
    <row r="2117" ht="14.25" hidden="1" customHeight="1">
      <c r="A2117" s="57"/>
      <c r="B2117" s="58" t="str">
        <f t="array" ref="B2117">IFERROR(INDEX(UNSPSCDes,MATCH(INDIRECT(ADDRESS(ROW(),COLUMN()-1,4)),UNSPSCCode,0)),"")</f>
        <v/>
      </c>
      <c r="C2117" s="59"/>
      <c r="D2117" s="60"/>
      <c r="E2117" s="61"/>
      <c r="F2117" s="62">
        <f t="shared" si="117"/>
        <v>0</v>
      </c>
      <c r="G2117" s="46"/>
      <c r="H2117" s="46"/>
      <c r="I2117" s="46"/>
      <c r="J2117" s="46"/>
      <c r="K2117" s="46"/>
      <c r="L2117" s="46"/>
      <c r="M2117" s="46"/>
      <c r="N2117" s="46"/>
      <c r="O2117" s="46"/>
      <c r="P2117" s="46"/>
      <c r="Q2117" s="46"/>
      <c r="R2117" s="46"/>
      <c r="S2117" s="46"/>
      <c r="T2117" s="46"/>
      <c r="U2117" s="46"/>
      <c r="V2117" s="46"/>
      <c r="W2117" s="46"/>
      <c r="X2117" s="46"/>
      <c r="Y2117" s="46"/>
      <c r="Z2117" s="46"/>
    </row>
    <row r="2118" ht="14.25" hidden="1" customHeight="1">
      <c r="A2118" s="57"/>
      <c r="B2118" s="58" t="str">
        <f t="array" ref="B2118">IFERROR(INDEX(UNSPSCDes,MATCH(INDIRECT(ADDRESS(ROW(),COLUMN()-1,4)),UNSPSCCode,0)),"")</f>
        <v/>
      </c>
      <c r="C2118" s="59"/>
      <c r="D2118" s="60"/>
      <c r="E2118" s="61"/>
      <c r="F2118" s="62">
        <f t="shared" si="117"/>
        <v>0</v>
      </c>
      <c r="G2118" s="46"/>
      <c r="H2118" s="46"/>
      <c r="I2118" s="46"/>
      <c r="J2118" s="46"/>
      <c r="K2118" s="46"/>
      <c r="L2118" s="46"/>
      <c r="M2118" s="46"/>
      <c r="N2118" s="46"/>
      <c r="O2118" s="46"/>
      <c r="P2118" s="46"/>
      <c r="Q2118" s="46"/>
      <c r="R2118" s="46"/>
      <c r="S2118" s="46"/>
      <c r="T2118" s="46"/>
      <c r="U2118" s="46"/>
      <c r="V2118" s="46"/>
      <c r="W2118" s="46"/>
      <c r="X2118" s="46"/>
      <c r="Y2118" s="46"/>
      <c r="Z2118" s="46"/>
    </row>
    <row r="2119" ht="14.25" customHeight="1">
      <c r="A2119" s="57"/>
      <c r="B2119" s="58"/>
      <c r="C2119" s="59"/>
      <c r="D2119" s="60"/>
      <c r="E2119" s="61" t="s">
        <v>84</v>
      </c>
      <c r="F2119" s="62">
        <f>SUM(F2111:F2118)</f>
        <v>62500</v>
      </c>
      <c r="G2119" s="46"/>
      <c r="H2119" s="46" t="str">
        <f>C2104</f>
        <v>Servicios</v>
      </c>
      <c r="I2119" s="46" t="str">
        <f>E2104</f>
        <v>No</v>
      </c>
      <c r="J2119" s="46" t="str">
        <f>D2104</f>
        <v>Compras Menores</v>
      </c>
      <c r="K2119" s="46"/>
      <c r="L2119" s="46"/>
      <c r="M2119" s="46"/>
      <c r="N2119" s="46"/>
      <c r="O2119" s="46"/>
      <c r="P2119" s="46"/>
      <c r="Q2119" s="46"/>
      <c r="R2119" s="46"/>
      <c r="S2119" s="46"/>
      <c r="T2119" s="46"/>
      <c r="U2119" s="46"/>
      <c r="V2119" s="46"/>
      <c r="W2119" s="46"/>
      <c r="X2119" s="46"/>
      <c r="Y2119" s="46"/>
      <c r="Z2119" s="46"/>
    </row>
    <row r="2120" ht="14.25" customHeight="1">
      <c r="A2120" s="46"/>
      <c r="B2120" s="46"/>
      <c r="C2120" s="46"/>
      <c r="D2120" s="46"/>
      <c r="E2120" s="46"/>
      <c r="F2120" s="46"/>
      <c r="G2120" s="46"/>
      <c r="H2120" s="46"/>
      <c r="I2120" s="46"/>
      <c r="J2120" s="46"/>
      <c r="K2120" s="46"/>
      <c r="L2120" s="46"/>
      <c r="M2120" s="46"/>
      <c r="N2120" s="46"/>
      <c r="O2120" s="46"/>
      <c r="P2120" s="46"/>
      <c r="Q2120" s="46"/>
      <c r="R2120" s="46"/>
      <c r="S2120" s="46"/>
      <c r="T2120" s="46"/>
      <c r="U2120" s="46"/>
      <c r="V2120" s="46"/>
      <c r="W2120" s="46"/>
      <c r="X2120" s="46"/>
      <c r="Y2120" s="46"/>
      <c r="Z2120" s="46"/>
    </row>
    <row r="2121" ht="14.25" customHeight="1">
      <c r="A2121" s="47" t="s">
        <v>50</v>
      </c>
      <c r="B2121" s="47" t="s">
        <v>51</v>
      </c>
      <c r="C2121" s="47" t="s">
        <v>52</v>
      </c>
      <c r="D2121" s="47" t="s">
        <v>53</v>
      </c>
      <c r="E2121" s="47" t="s">
        <v>54</v>
      </c>
      <c r="F2121" s="47" t="s">
        <v>55</v>
      </c>
      <c r="G2121" s="46"/>
      <c r="H2121" s="46"/>
      <c r="I2121" s="46"/>
      <c r="J2121" s="46"/>
      <c r="K2121" s="46"/>
      <c r="L2121" s="46"/>
      <c r="M2121" s="46"/>
      <c r="N2121" s="46"/>
      <c r="O2121" s="46"/>
      <c r="P2121" s="46"/>
      <c r="Q2121" s="46"/>
      <c r="R2121" s="46"/>
      <c r="S2121" s="46"/>
      <c r="T2121" s="46"/>
      <c r="U2121" s="46"/>
      <c r="V2121" s="46"/>
      <c r="W2121" s="46"/>
      <c r="X2121" s="46"/>
      <c r="Y2121" s="46"/>
      <c r="Z2121" s="46"/>
    </row>
    <row r="2122" ht="14.25" customHeight="1">
      <c r="A2122" s="48" t="s">
        <v>341</v>
      </c>
      <c r="B2122" s="48" t="s">
        <v>342</v>
      </c>
      <c r="C2122" s="48" t="s">
        <v>257</v>
      </c>
      <c r="D2122" s="48" t="s">
        <v>59</v>
      </c>
      <c r="E2122" s="48" t="s">
        <v>60</v>
      </c>
      <c r="F2122" s="49"/>
      <c r="G2122" s="46"/>
      <c r="H2122" s="46"/>
      <c r="I2122" s="46"/>
      <c r="J2122" s="46"/>
      <c r="K2122" s="46"/>
      <c r="L2122" s="46"/>
      <c r="M2122" s="46"/>
      <c r="N2122" s="46"/>
      <c r="O2122" s="46"/>
      <c r="P2122" s="46"/>
      <c r="Q2122" s="46"/>
      <c r="R2122" s="46"/>
      <c r="S2122" s="46"/>
      <c r="T2122" s="46"/>
      <c r="U2122" s="46"/>
      <c r="V2122" s="46"/>
      <c r="W2122" s="46"/>
      <c r="X2122" s="46"/>
      <c r="Y2122" s="46"/>
      <c r="Z2122" s="46"/>
    </row>
    <row r="2123" ht="14.25" customHeight="1">
      <c r="A2123" s="50" t="s">
        <v>61</v>
      </c>
      <c r="B2123" s="51" t="s">
        <v>62</v>
      </c>
      <c r="C2123" s="52">
        <v>46122.0</v>
      </c>
      <c r="D2123" s="50" t="s">
        <v>63</v>
      </c>
      <c r="E2123" s="51" t="s">
        <v>64</v>
      </c>
      <c r="F2123" s="53" t="s">
        <v>65</v>
      </c>
      <c r="G2123" s="46"/>
      <c r="H2123" s="46"/>
      <c r="I2123" s="46"/>
      <c r="J2123" s="46"/>
      <c r="K2123" s="46"/>
      <c r="L2123" s="46"/>
      <c r="M2123" s="46"/>
      <c r="N2123" s="46"/>
      <c r="O2123" s="46"/>
      <c r="P2123" s="46"/>
      <c r="Q2123" s="46"/>
      <c r="R2123" s="46"/>
      <c r="S2123" s="46"/>
      <c r="T2123" s="46"/>
      <c r="U2123" s="46"/>
      <c r="V2123" s="46"/>
      <c r="W2123" s="46"/>
      <c r="X2123" s="46"/>
      <c r="Y2123" s="46"/>
      <c r="Z2123" s="46"/>
    </row>
    <row r="2124" ht="14.25" customHeight="1">
      <c r="A2124" s="54"/>
      <c r="B2124" s="51" t="s">
        <v>66</v>
      </c>
      <c r="C2124" s="49">
        <f>IF(C2123="","",IF(AND(MONTH(C2123)&gt;=1,MONTH(C2123)&lt;=3),1,IF(AND(MONTH(C2123)&gt;=4,MONTH(C2123)&lt;=6),2,IF(AND(MONTH(C2123)&gt;=7,MONTH(C2123)&lt;=9),3,4))))</f>
        <v>2</v>
      </c>
      <c r="D2124" s="54"/>
      <c r="E2124" s="51" t="s">
        <v>67</v>
      </c>
      <c r="F2124" s="53" t="s">
        <v>68</v>
      </c>
      <c r="G2124" s="46"/>
      <c r="H2124" s="46"/>
      <c r="I2124" s="46"/>
      <c r="J2124" s="46"/>
      <c r="K2124" s="46"/>
      <c r="L2124" s="46"/>
      <c r="M2124" s="46"/>
      <c r="N2124" s="46"/>
      <c r="O2124" s="46"/>
      <c r="P2124" s="46"/>
      <c r="Q2124" s="46"/>
      <c r="R2124" s="46"/>
      <c r="S2124" s="46"/>
      <c r="T2124" s="46"/>
      <c r="U2124" s="46"/>
      <c r="V2124" s="46"/>
      <c r="W2124" s="46"/>
      <c r="X2124" s="46"/>
      <c r="Y2124" s="46"/>
      <c r="Z2124" s="46"/>
    </row>
    <row r="2125" ht="14.25" customHeight="1">
      <c r="A2125" s="54"/>
      <c r="B2125" s="51" t="s">
        <v>69</v>
      </c>
      <c r="C2125" s="52">
        <v>46132.0</v>
      </c>
      <c r="D2125" s="54"/>
      <c r="E2125" s="51" t="s">
        <v>70</v>
      </c>
      <c r="F2125" s="53" t="s">
        <v>71</v>
      </c>
      <c r="G2125" s="46"/>
      <c r="H2125" s="46"/>
      <c r="I2125" s="46"/>
      <c r="J2125" s="46"/>
      <c r="K2125" s="46"/>
      <c r="L2125" s="46"/>
      <c r="M2125" s="46"/>
      <c r="N2125" s="46"/>
      <c r="O2125" s="46"/>
      <c r="P2125" s="46"/>
      <c r="Q2125" s="46"/>
      <c r="R2125" s="46"/>
      <c r="S2125" s="46"/>
      <c r="T2125" s="46"/>
      <c r="U2125" s="46"/>
      <c r="V2125" s="46"/>
      <c r="W2125" s="46"/>
      <c r="X2125" s="46"/>
      <c r="Y2125" s="46"/>
      <c r="Z2125" s="46"/>
    </row>
    <row r="2126" ht="14.25" customHeight="1">
      <c r="A2126" s="55"/>
      <c r="B2126" s="51" t="s">
        <v>66</v>
      </c>
      <c r="C2126" s="49">
        <f>IF(C2125="","",IF(AND(MONTH(C2125)&gt;=1,MONTH(C2125)&lt;=3),1,IF(AND(MONTH(C2125)&gt;=4,MONTH(C2125)&lt;=6),2,IF(AND(MONTH(C2125)&gt;=7,MONTH(C2125)&lt;=9),3,4))))</f>
        <v>2</v>
      </c>
      <c r="D2126" s="55"/>
      <c r="E2126" s="51" t="s">
        <v>72</v>
      </c>
      <c r="F2126" s="53" t="s">
        <v>73</v>
      </c>
      <c r="G2126" s="46"/>
      <c r="H2126" s="46"/>
      <c r="I2126" s="46"/>
      <c r="J2126" s="46"/>
      <c r="K2126" s="46"/>
      <c r="L2126" s="46"/>
      <c r="M2126" s="46"/>
      <c r="N2126" s="46"/>
      <c r="O2126" s="46"/>
      <c r="P2126" s="46"/>
      <c r="Q2126" s="46"/>
      <c r="R2126" s="46"/>
      <c r="S2126" s="46"/>
      <c r="T2126" s="46"/>
      <c r="U2126" s="46"/>
      <c r="V2126" s="46"/>
      <c r="W2126" s="46"/>
      <c r="X2126" s="46"/>
      <c r="Y2126" s="46"/>
      <c r="Z2126" s="46"/>
    </row>
    <row r="2127" ht="14.25" customHeight="1">
      <c r="A2127" s="46"/>
      <c r="B2127" s="46"/>
      <c r="C2127" s="46"/>
      <c r="D2127" s="46"/>
      <c r="E2127" s="46"/>
      <c r="F2127" s="46"/>
      <c r="G2127" s="46"/>
      <c r="H2127" s="46"/>
      <c r="I2127" s="46"/>
      <c r="J2127" s="46"/>
      <c r="K2127" s="46"/>
      <c r="L2127" s="46"/>
      <c r="M2127" s="46"/>
      <c r="N2127" s="46"/>
      <c r="O2127" s="46"/>
      <c r="P2127" s="46"/>
      <c r="Q2127" s="46"/>
      <c r="R2127" s="46"/>
      <c r="S2127" s="46"/>
      <c r="T2127" s="46"/>
      <c r="U2127" s="46"/>
      <c r="V2127" s="46"/>
      <c r="W2127" s="46"/>
      <c r="X2127" s="46"/>
      <c r="Y2127" s="46"/>
      <c r="Z2127" s="46"/>
    </row>
    <row r="2128" ht="14.25" customHeight="1">
      <c r="A2128" s="56" t="s">
        <v>74</v>
      </c>
      <c r="B2128" s="56" t="s">
        <v>75</v>
      </c>
      <c r="C2128" s="56" t="s">
        <v>76</v>
      </c>
      <c r="D2128" s="56" t="s">
        <v>77</v>
      </c>
      <c r="E2128" s="56" t="s">
        <v>78</v>
      </c>
      <c r="F2128" s="56" t="s">
        <v>79</v>
      </c>
      <c r="G2128" s="46"/>
      <c r="H2128" s="46"/>
      <c r="I2128" s="46"/>
      <c r="J2128" s="46"/>
      <c r="K2128" s="46"/>
      <c r="L2128" s="46"/>
      <c r="M2128" s="46"/>
      <c r="N2128" s="46"/>
      <c r="O2128" s="46"/>
      <c r="P2128" s="46"/>
      <c r="Q2128" s="46"/>
      <c r="R2128" s="46"/>
      <c r="S2128" s="46"/>
      <c r="T2128" s="46"/>
      <c r="U2128" s="46"/>
      <c r="V2128" s="46"/>
      <c r="W2128" s="46"/>
      <c r="X2128" s="46"/>
      <c r="Y2128" s="46"/>
      <c r="Z2128" s="46"/>
    </row>
    <row r="2129" ht="14.25" customHeight="1">
      <c r="A2129" s="57">
        <v>9.01315E7</v>
      </c>
      <c r="B2129" s="63" t="s">
        <v>340</v>
      </c>
      <c r="C2129" s="59" t="s">
        <v>259</v>
      </c>
      <c r="D2129" s="60">
        <v>1.0</v>
      </c>
      <c r="E2129" s="61">
        <v>62500.0</v>
      </c>
      <c r="F2129" s="62">
        <f t="shared" ref="F2129:F2136" si="118">INDIRECT(ADDRESS(ROW(),COLUMN()-2,4))*INDIRECT(ADDRESS(ROW(),COLUMN()-1,4))</f>
        <v>62500</v>
      </c>
      <c r="G2129" s="46"/>
      <c r="H2129" s="46"/>
      <c r="I2129" s="46"/>
      <c r="J2129" s="46"/>
      <c r="K2129" s="46"/>
      <c r="L2129" s="46"/>
      <c r="M2129" s="46"/>
      <c r="N2129" s="46"/>
      <c r="O2129" s="46"/>
      <c r="P2129" s="46"/>
      <c r="Q2129" s="46"/>
      <c r="R2129" s="46"/>
      <c r="S2129" s="46"/>
      <c r="T2129" s="46"/>
      <c r="U2129" s="46"/>
      <c r="V2129" s="46"/>
      <c r="W2129" s="46"/>
      <c r="X2129" s="46"/>
      <c r="Y2129" s="46"/>
      <c r="Z2129" s="46"/>
    </row>
    <row r="2130" ht="14.25" hidden="1" customHeight="1">
      <c r="A2130" s="57"/>
      <c r="B2130" s="58" t="str">
        <f t="array" ref="B2130">IFERROR(INDEX(UNSPSCDes,MATCH(INDIRECT(ADDRESS(ROW(),COLUMN()-1,4)),UNSPSCCode,0)),"")</f>
        <v/>
      </c>
      <c r="C2130" s="59"/>
      <c r="D2130" s="60"/>
      <c r="E2130" s="61"/>
      <c r="F2130" s="62">
        <f t="shared" si="118"/>
        <v>0</v>
      </c>
      <c r="G2130" s="46"/>
      <c r="H2130" s="46"/>
      <c r="I2130" s="46"/>
      <c r="J2130" s="46"/>
      <c r="K2130" s="46"/>
      <c r="L2130" s="46"/>
      <c r="M2130" s="46"/>
      <c r="N2130" s="46"/>
      <c r="O2130" s="46"/>
      <c r="P2130" s="46"/>
      <c r="Q2130" s="46"/>
      <c r="R2130" s="46"/>
      <c r="S2130" s="46"/>
      <c r="T2130" s="46"/>
      <c r="U2130" s="46"/>
      <c r="V2130" s="46"/>
      <c r="W2130" s="46"/>
      <c r="X2130" s="46"/>
      <c r="Y2130" s="46"/>
      <c r="Z2130" s="46"/>
    </row>
    <row r="2131" ht="14.25" hidden="1" customHeight="1">
      <c r="A2131" s="57"/>
      <c r="B2131" s="58" t="str">
        <f t="array" ref="B2131">IFERROR(INDEX(UNSPSCDes,MATCH(INDIRECT(ADDRESS(ROW(),COLUMN()-1,4)),UNSPSCCode,0)),"")</f>
        <v/>
      </c>
      <c r="C2131" s="59"/>
      <c r="D2131" s="60"/>
      <c r="E2131" s="61"/>
      <c r="F2131" s="62">
        <f t="shared" si="118"/>
        <v>0</v>
      </c>
      <c r="G2131" s="46"/>
      <c r="H2131" s="46"/>
      <c r="I2131" s="46"/>
      <c r="J2131" s="46"/>
      <c r="K2131" s="46"/>
      <c r="L2131" s="46"/>
      <c r="M2131" s="46"/>
      <c r="N2131" s="46"/>
      <c r="O2131" s="46"/>
      <c r="P2131" s="46"/>
      <c r="Q2131" s="46"/>
      <c r="R2131" s="46"/>
      <c r="S2131" s="46"/>
      <c r="T2131" s="46"/>
      <c r="U2131" s="46"/>
      <c r="V2131" s="46"/>
      <c r="W2131" s="46"/>
      <c r="X2131" s="46"/>
      <c r="Y2131" s="46"/>
      <c r="Z2131" s="46"/>
    </row>
    <row r="2132" ht="14.25" hidden="1" customHeight="1">
      <c r="A2132" s="57"/>
      <c r="B2132" s="58" t="str">
        <f t="array" ref="B2132">IFERROR(INDEX(UNSPSCDes,MATCH(INDIRECT(ADDRESS(ROW(),COLUMN()-1,4)),UNSPSCCode,0)),"")</f>
        <v/>
      </c>
      <c r="C2132" s="59"/>
      <c r="D2132" s="60"/>
      <c r="E2132" s="61"/>
      <c r="F2132" s="62">
        <f t="shared" si="118"/>
        <v>0</v>
      </c>
      <c r="G2132" s="46"/>
      <c r="H2132" s="46"/>
      <c r="I2132" s="46"/>
      <c r="J2132" s="46"/>
      <c r="K2132" s="46"/>
      <c r="L2132" s="46"/>
      <c r="M2132" s="46"/>
      <c r="N2132" s="46"/>
      <c r="O2132" s="46"/>
      <c r="P2132" s="46"/>
      <c r="Q2132" s="46"/>
      <c r="R2132" s="46"/>
      <c r="S2132" s="46"/>
      <c r="T2132" s="46"/>
      <c r="U2132" s="46"/>
      <c r="V2132" s="46"/>
      <c r="W2132" s="46"/>
      <c r="X2132" s="46"/>
      <c r="Y2132" s="46"/>
      <c r="Z2132" s="46"/>
    </row>
    <row r="2133" ht="14.25" hidden="1" customHeight="1">
      <c r="A2133" s="57"/>
      <c r="B2133" s="58" t="str">
        <f t="array" ref="B2133">IFERROR(INDEX(UNSPSCDes,MATCH(INDIRECT(ADDRESS(ROW(),COLUMN()-1,4)),UNSPSCCode,0)),"")</f>
        <v/>
      </c>
      <c r="C2133" s="59"/>
      <c r="D2133" s="60"/>
      <c r="E2133" s="61"/>
      <c r="F2133" s="62">
        <f t="shared" si="118"/>
        <v>0</v>
      </c>
      <c r="G2133" s="46"/>
      <c r="H2133" s="46"/>
      <c r="I2133" s="46"/>
      <c r="J2133" s="46"/>
      <c r="K2133" s="46"/>
      <c r="L2133" s="46"/>
      <c r="M2133" s="46"/>
      <c r="N2133" s="46"/>
      <c r="O2133" s="46"/>
      <c r="P2133" s="46"/>
      <c r="Q2133" s="46"/>
      <c r="R2133" s="46"/>
      <c r="S2133" s="46"/>
      <c r="T2133" s="46"/>
      <c r="U2133" s="46"/>
      <c r="V2133" s="46"/>
      <c r="W2133" s="46"/>
      <c r="X2133" s="46"/>
      <c r="Y2133" s="46"/>
      <c r="Z2133" s="46"/>
    </row>
    <row r="2134" ht="14.25" hidden="1" customHeight="1">
      <c r="A2134" s="57"/>
      <c r="B2134" s="58" t="str">
        <f t="array" ref="B2134">IFERROR(INDEX(UNSPSCDes,MATCH(INDIRECT(ADDRESS(ROW(),COLUMN()-1,4)),UNSPSCCode,0)),"")</f>
        <v/>
      </c>
      <c r="C2134" s="59"/>
      <c r="D2134" s="60"/>
      <c r="E2134" s="61"/>
      <c r="F2134" s="62">
        <f t="shared" si="118"/>
        <v>0</v>
      </c>
      <c r="G2134" s="46"/>
      <c r="H2134" s="46"/>
      <c r="I2134" s="46"/>
      <c r="J2134" s="46"/>
      <c r="K2134" s="46"/>
      <c r="L2134" s="46"/>
      <c r="M2134" s="46"/>
      <c r="N2134" s="46"/>
      <c r="O2134" s="46"/>
      <c r="P2134" s="46"/>
      <c r="Q2134" s="46"/>
      <c r="R2134" s="46"/>
      <c r="S2134" s="46"/>
      <c r="T2134" s="46"/>
      <c r="U2134" s="46"/>
      <c r="V2134" s="46"/>
      <c r="W2134" s="46"/>
      <c r="X2134" s="46"/>
      <c r="Y2134" s="46"/>
      <c r="Z2134" s="46"/>
    </row>
    <row r="2135" ht="14.25" hidden="1" customHeight="1">
      <c r="A2135" s="57"/>
      <c r="B2135" s="58" t="str">
        <f t="array" ref="B2135">IFERROR(INDEX(UNSPSCDes,MATCH(INDIRECT(ADDRESS(ROW(),COLUMN()-1,4)),UNSPSCCode,0)),"")</f>
        <v/>
      </c>
      <c r="C2135" s="59"/>
      <c r="D2135" s="60"/>
      <c r="E2135" s="61"/>
      <c r="F2135" s="62">
        <f t="shared" si="118"/>
        <v>0</v>
      </c>
      <c r="G2135" s="46"/>
      <c r="H2135" s="46"/>
      <c r="I2135" s="46"/>
      <c r="J2135" s="46"/>
      <c r="K2135" s="46"/>
      <c r="L2135" s="46"/>
      <c r="M2135" s="46"/>
      <c r="N2135" s="46"/>
      <c r="O2135" s="46"/>
      <c r="P2135" s="46"/>
      <c r="Q2135" s="46"/>
      <c r="R2135" s="46"/>
      <c r="S2135" s="46"/>
      <c r="T2135" s="46"/>
      <c r="U2135" s="46"/>
      <c r="V2135" s="46"/>
      <c r="W2135" s="46"/>
      <c r="X2135" s="46"/>
      <c r="Y2135" s="46"/>
      <c r="Z2135" s="46"/>
    </row>
    <row r="2136" ht="14.25" hidden="1" customHeight="1">
      <c r="A2136" s="57"/>
      <c r="B2136" s="58" t="str">
        <f t="array" ref="B2136">IFERROR(INDEX(UNSPSCDes,MATCH(INDIRECT(ADDRESS(ROW(),COLUMN()-1,4)),UNSPSCCode,0)),"")</f>
        <v/>
      </c>
      <c r="C2136" s="59"/>
      <c r="D2136" s="60"/>
      <c r="E2136" s="61"/>
      <c r="F2136" s="62">
        <f t="shared" si="118"/>
        <v>0</v>
      </c>
      <c r="G2136" s="46"/>
      <c r="H2136" s="46"/>
      <c r="I2136" s="46"/>
      <c r="J2136" s="46"/>
      <c r="K2136" s="46"/>
      <c r="L2136" s="46"/>
      <c r="M2136" s="46"/>
      <c r="N2136" s="46"/>
      <c r="O2136" s="46"/>
      <c r="P2136" s="46"/>
      <c r="Q2136" s="46"/>
      <c r="R2136" s="46"/>
      <c r="S2136" s="46"/>
      <c r="T2136" s="46"/>
      <c r="U2136" s="46"/>
      <c r="V2136" s="46"/>
      <c r="W2136" s="46"/>
      <c r="X2136" s="46"/>
      <c r="Y2136" s="46"/>
      <c r="Z2136" s="46"/>
    </row>
    <row r="2137" ht="14.25" customHeight="1">
      <c r="A2137" s="57"/>
      <c r="B2137" s="58"/>
      <c r="C2137" s="59"/>
      <c r="D2137" s="60"/>
      <c r="E2137" s="61" t="s">
        <v>84</v>
      </c>
      <c r="F2137" s="62">
        <f>SUM(F2129:F2136)</f>
        <v>62500</v>
      </c>
      <c r="G2137" s="46"/>
      <c r="H2137" s="46" t="str">
        <f>C2122</f>
        <v>Servicios</v>
      </c>
      <c r="I2137" s="46" t="str">
        <f>E2122</f>
        <v>No</v>
      </c>
      <c r="J2137" s="46" t="str">
        <f>D2122</f>
        <v>Compras Menores</v>
      </c>
      <c r="K2137" s="46"/>
      <c r="L2137" s="46"/>
      <c r="M2137" s="46"/>
      <c r="N2137" s="46"/>
      <c r="O2137" s="46"/>
      <c r="P2137" s="46"/>
      <c r="Q2137" s="46"/>
      <c r="R2137" s="46"/>
      <c r="S2137" s="46"/>
      <c r="T2137" s="46"/>
      <c r="U2137" s="46"/>
      <c r="V2137" s="46"/>
      <c r="W2137" s="46"/>
      <c r="X2137" s="46"/>
      <c r="Y2137" s="46"/>
      <c r="Z2137" s="46"/>
    </row>
    <row r="2138" ht="14.25" customHeight="1">
      <c r="A2138" s="46"/>
      <c r="B2138" s="46"/>
      <c r="C2138" s="46"/>
      <c r="D2138" s="46"/>
      <c r="E2138" s="46"/>
      <c r="F2138" s="46"/>
      <c r="G2138" s="46"/>
      <c r="H2138" s="46"/>
      <c r="I2138" s="46"/>
      <c r="J2138" s="46"/>
      <c r="K2138" s="46"/>
      <c r="L2138" s="46"/>
      <c r="M2138" s="46"/>
      <c r="N2138" s="46"/>
      <c r="O2138" s="46"/>
      <c r="P2138" s="46"/>
      <c r="Q2138" s="46"/>
      <c r="R2138" s="46"/>
      <c r="S2138" s="46"/>
      <c r="T2138" s="46"/>
      <c r="U2138" s="46"/>
      <c r="V2138" s="46"/>
      <c r="W2138" s="46"/>
      <c r="X2138" s="46"/>
      <c r="Y2138" s="46"/>
      <c r="Z2138" s="46"/>
    </row>
    <row r="2139" ht="14.25" customHeight="1">
      <c r="A2139" s="47" t="s">
        <v>50</v>
      </c>
      <c r="B2139" s="47" t="s">
        <v>51</v>
      </c>
      <c r="C2139" s="47" t="s">
        <v>52</v>
      </c>
      <c r="D2139" s="47" t="s">
        <v>53</v>
      </c>
      <c r="E2139" s="47" t="s">
        <v>54</v>
      </c>
      <c r="F2139" s="47" t="s">
        <v>55</v>
      </c>
      <c r="G2139" s="46"/>
      <c r="H2139" s="46"/>
      <c r="I2139" s="46"/>
      <c r="J2139" s="46"/>
      <c r="K2139" s="46"/>
      <c r="L2139" s="46"/>
      <c r="M2139" s="46"/>
      <c r="N2139" s="46"/>
      <c r="O2139" s="46"/>
      <c r="P2139" s="46"/>
      <c r="Q2139" s="46"/>
      <c r="R2139" s="46"/>
      <c r="S2139" s="46"/>
      <c r="T2139" s="46"/>
      <c r="U2139" s="46"/>
      <c r="V2139" s="46"/>
      <c r="W2139" s="46"/>
      <c r="X2139" s="46"/>
      <c r="Y2139" s="46"/>
      <c r="Z2139" s="46"/>
    </row>
    <row r="2140" ht="14.25" customHeight="1">
      <c r="A2140" s="48" t="s">
        <v>343</v>
      </c>
      <c r="B2140" s="48" t="s">
        <v>344</v>
      </c>
      <c r="C2140" s="48" t="s">
        <v>257</v>
      </c>
      <c r="D2140" s="48" t="s">
        <v>59</v>
      </c>
      <c r="E2140" s="48" t="s">
        <v>60</v>
      </c>
      <c r="F2140" s="49"/>
      <c r="G2140" s="46"/>
      <c r="H2140" s="46"/>
      <c r="I2140" s="46"/>
      <c r="J2140" s="46"/>
      <c r="K2140" s="46"/>
      <c r="L2140" s="46"/>
      <c r="M2140" s="46"/>
      <c r="N2140" s="46"/>
      <c r="O2140" s="46"/>
      <c r="P2140" s="46"/>
      <c r="Q2140" s="46"/>
      <c r="R2140" s="46"/>
      <c r="S2140" s="46"/>
      <c r="T2140" s="46"/>
      <c r="U2140" s="46"/>
      <c r="V2140" s="46"/>
      <c r="W2140" s="46"/>
      <c r="X2140" s="46"/>
      <c r="Y2140" s="46"/>
      <c r="Z2140" s="46"/>
    </row>
    <row r="2141" ht="14.25" customHeight="1">
      <c r="A2141" s="50" t="s">
        <v>61</v>
      </c>
      <c r="B2141" s="51" t="s">
        <v>62</v>
      </c>
      <c r="C2141" s="52">
        <v>46213.0</v>
      </c>
      <c r="D2141" s="50" t="s">
        <v>63</v>
      </c>
      <c r="E2141" s="51" t="s">
        <v>64</v>
      </c>
      <c r="F2141" s="53" t="s">
        <v>65</v>
      </c>
      <c r="G2141" s="46"/>
      <c r="H2141" s="46"/>
      <c r="I2141" s="46"/>
      <c r="J2141" s="46"/>
      <c r="K2141" s="46"/>
      <c r="L2141" s="46"/>
      <c r="M2141" s="46"/>
      <c r="N2141" s="46"/>
      <c r="O2141" s="46"/>
      <c r="P2141" s="46"/>
      <c r="Q2141" s="46"/>
      <c r="R2141" s="46"/>
      <c r="S2141" s="46"/>
      <c r="T2141" s="46"/>
      <c r="U2141" s="46"/>
      <c r="V2141" s="46"/>
      <c r="W2141" s="46"/>
      <c r="X2141" s="46"/>
      <c r="Y2141" s="46"/>
      <c r="Z2141" s="46"/>
    </row>
    <row r="2142" ht="14.25" customHeight="1">
      <c r="A2142" s="54"/>
      <c r="B2142" s="51" t="s">
        <v>66</v>
      </c>
      <c r="C2142" s="49">
        <f>IF(C2141="","",IF(AND(MONTH(C2141)&gt;=1,MONTH(C2141)&lt;=3),1,IF(AND(MONTH(C2141)&gt;=4,MONTH(C2141)&lt;=6),2,IF(AND(MONTH(C2141)&gt;=7,MONTH(C2141)&lt;=9),3,4))))</f>
        <v>3</v>
      </c>
      <c r="D2142" s="54"/>
      <c r="E2142" s="51" t="s">
        <v>67</v>
      </c>
      <c r="F2142" s="53" t="s">
        <v>68</v>
      </c>
      <c r="G2142" s="46"/>
      <c r="H2142" s="46"/>
      <c r="I2142" s="46"/>
      <c r="J2142" s="46"/>
      <c r="K2142" s="46"/>
      <c r="L2142" s="46"/>
      <c r="M2142" s="46"/>
      <c r="N2142" s="46"/>
      <c r="O2142" s="46"/>
      <c r="P2142" s="46"/>
      <c r="Q2142" s="46"/>
      <c r="R2142" s="46"/>
      <c r="S2142" s="46"/>
      <c r="T2142" s="46"/>
      <c r="U2142" s="46"/>
      <c r="V2142" s="46"/>
      <c r="W2142" s="46"/>
      <c r="X2142" s="46"/>
      <c r="Y2142" s="46"/>
      <c r="Z2142" s="46"/>
    </row>
    <row r="2143" ht="14.25" customHeight="1">
      <c r="A2143" s="54"/>
      <c r="B2143" s="51" t="s">
        <v>69</v>
      </c>
      <c r="C2143" s="52">
        <v>46223.0</v>
      </c>
      <c r="D2143" s="54"/>
      <c r="E2143" s="51" t="s">
        <v>70</v>
      </c>
      <c r="F2143" s="53" t="s">
        <v>71</v>
      </c>
      <c r="G2143" s="46"/>
      <c r="H2143" s="46"/>
      <c r="I2143" s="46"/>
      <c r="J2143" s="46"/>
      <c r="K2143" s="46"/>
      <c r="L2143" s="46"/>
      <c r="M2143" s="46"/>
      <c r="N2143" s="46"/>
      <c r="O2143" s="46"/>
      <c r="P2143" s="46"/>
      <c r="Q2143" s="46"/>
      <c r="R2143" s="46"/>
      <c r="S2143" s="46"/>
      <c r="T2143" s="46"/>
      <c r="U2143" s="46"/>
      <c r="V2143" s="46"/>
      <c r="W2143" s="46"/>
      <c r="X2143" s="46"/>
      <c r="Y2143" s="46"/>
      <c r="Z2143" s="46"/>
    </row>
    <row r="2144" ht="14.25" customHeight="1">
      <c r="A2144" s="55"/>
      <c r="B2144" s="51" t="s">
        <v>66</v>
      </c>
      <c r="C2144" s="49">
        <f>IF(C2143="","",IF(AND(MONTH(C2143)&gt;=1,MONTH(C2143)&lt;=3),1,IF(AND(MONTH(C2143)&gt;=4,MONTH(C2143)&lt;=6),2,IF(AND(MONTH(C2143)&gt;=7,MONTH(C2143)&lt;=9),3,4))))</f>
        <v>3</v>
      </c>
      <c r="D2144" s="55"/>
      <c r="E2144" s="51" t="s">
        <v>72</v>
      </c>
      <c r="F2144" s="53" t="s">
        <v>73</v>
      </c>
      <c r="G2144" s="46"/>
      <c r="H2144" s="46"/>
      <c r="I2144" s="46"/>
      <c r="J2144" s="46"/>
      <c r="K2144" s="46"/>
      <c r="L2144" s="46"/>
      <c r="M2144" s="46"/>
      <c r="N2144" s="46"/>
      <c r="O2144" s="46"/>
      <c r="P2144" s="46"/>
      <c r="Q2144" s="46"/>
      <c r="R2144" s="46"/>
      <c r="S2144" s="46"/>
      <c r="T2144" s="46"/>
      <c r="U2144" s="46"/>
      <c r="V2144" s="46"/>
      <c r="W2144" s="46"/>
      <c r="X2144" s="46"/>
      <c r="Y2144" s="46"/>
      <c r="Z2144" s="46"/>
    </row>
    <row r="2145" ht="14.25" customHeight="1">
      <c r="A2145" s="46"/>
      <c r="B2145" s="46"/>
      <c r="C2145" s="46"/>
      <c r="D2145" s="46"/>
      <c r="E2145" s="46"/>
      <c r="F2145" s="46"/>
      <c r="G2145" s="46"/>
      <c r="H2145" s="46"/>
      <c r="I2145" s="46"/>
      <c r="J2145" s="46"/>
      <c r="K2145" s="46"/>
      <c r="L2145" s="46"/>
      <c r="M2145" s="46"/>
      <c r="N2145" s="46"/>
      <c r="O2145" s="46"/>
      <c r="P2145" s="46"/>
      <c r="Q2145" s="46"/>
      <c r="R2145" s="46"/>
      <c r="S2145" s="46"/>
      <c r="T2145" s="46"/>
      <c r="U2145" s="46"/>
      <c r="V2145" s="46"/>
      <c r="W2145" s="46"/>
      <c r="X2145" s="46"/>
      <c r="Y2145" s="46"/>
      <c r="Z2145" s="46"/>
    </row>
    <row r="2146" ht="14.25" customHeight="1">
      <c r="A2146" s="56" t="s">
        <v>74</v>
      </c>
      <c r="B2146" s="56" t="s">
        <v>75</v>
      </c>
      <c r="C2146" s="56" t="s">
        <v>76</v>
      </c>
      <c r="D2146" s="56" t="s">
        <v>77</v>
      </c>
      <c r="E2146" s="56" t="s">
        <v>78</v>
      </c>
      <c r="F2146" s="56" t="s">
        <v>79</v>
      </c>
      <c r="G2146" s="46"/>
      <c r="H2146" s="46"/>
      <c r="I2146" s="46"/>
      <c r="J2146" s="46"/>
      <c r="K2146" s="46"/>
      <c r="L2146" s="46"/>
      <c r="M2146" s="46"/>
      <c r="N2146" s="46"/>
      <c r="O2146" s="46"/>
      <c r="P2146" s="46"/>
      <c r="Q2146" s="46"/>
      <c r="R2146" s="46"/>
      <c r="S2146" s="46"/>
      <c r="T2146" s="46"/>
      <c r="U2146" s="46"/>
      <c r="V2146" s="46"/>
      <c r="W2146" s="46"/>
      <c r="X2146" s="46"/>
      <c r="Y2146" s="46"/>
      <c r="Z2146" s="46"/>
    </row>
    <row r="2147" ht="14.25" customHeight="1">
      <c r="A2147" s="57">
        <v>9.01315E7</v>
      </c>
      <c r="B2147" s="63" t="s">
        <v>340</v>
      </c>
      <c r="C2147" s="59" t="s">
        <v>259</v>
      </c>
      <c r="D2147" s="60">
        <v>1.0</v>
      </c>
      <c r="E2147" s="61">
        <v>62500.0</v>
      </c>
      <c r="F2147" s="62">
        <f t="shared" ref="F2147:F2154" si="119">INDIRECT(ADDRESS(ROW(),COLUMN()-2,4))*INDIRECT(ADDRESS(ROW(),COLUMN()-1,4))</f>
        <v>62500</v>
      </c>
      <c r="G2147" s="46"/>
      <c r="H2147" s="46"/>
      <c r="I2147" s="46"/>
      <c r="J2147" s="46"/>
      <c r="K2147" s="46"/>
      <c r="L2147" s="46"/>
      <c r="M2147" s="46"/>
      <c r="N2147" s="46"/>
      <c r="O2147" s="46"/>
      <c r="P2147" s="46"/>
      <c r="Q2147" s="46"/>
      <c r="R2147" s="46"/>
      <c r="S2147" s="46"/>
      <c r="T2147" s="46"/>
      <c r="U2147" s="46"/>
      <c r="V2147" s="46"/>
      <c r="W2147" s="46"/>
      <c r="X2147" s="46"/>
      <c r="Y2147" s="46"/>
      <c r="Z2147" s="46"/>
    </row>
    <row r="2148" ht="14.25" hidden="1" customHeight="1">
      <c r="A2148" s="57"/>
      <c r="B2148" s="58" t="str">
        <f t="array" ref="B2148">IFERROR(INDEX(UNSPSCDes,MATCH(INDIRECT(ADDRESS(ROW(),COLUMN()-1,4)),UNSPSCCode,0)),"")</f>
        <v/>
      </c>
      <c r="C2148" s="59"/>
      <c r="D2148" s="60"/>
      <c r="E2148" s="61"/>
      <c r="F2148" s="62">
        <f t="shared" si="119"/>
        <v>0</v>
      </c>
      <c r="G2148" s="46"/>
      <c r="H2148" s="46"/>
      <c r="I2148" s="46"/>
      <c r="J2148" s="46"/>
      <c r="K2148" s="46"/>
      <c r="L2148" s="46"/>
      <c r="M2148" s="46"/>
      <c r="N2148" s="46"/>
      <c r="O2148" s="46"/>
      <c r="P2148" s="46"/>
      <c r="Q2148" s="46"/>
      <c r="R2148" s="46"/>
      <c r="S2148" s="46"/>
      <c r="T2148" s="46"/>
      <c r="U2148" s="46"/>
      <c r="V2148" s="46"/>
      <c r="W2148" s="46"/>
      <c r="X2148" s="46"/>
      <c r="Y2148" s="46"/>
      <c r="Z2148" s="46"/>
    </row>
    <row r="2149" ht="14.25" hidden="1" customHeight="1">
      <c r="A2149" s="57"/>
      <c r="B2149" s="58" t="str">
        <f t="array" ref="B2149">IFERROR(INDEX(UNSPSCDes,MATCH(INDIRECT(ADDRESS(ROW(),COLUMN()-1,4)),UNSPSCCode,0)),"")</f>
        <v/>
      </c>
      <c r="C2149" s="59"/>
      <c r="D2149" s="60"/>
      <c r="E2149" s="61"/>
      <c r="F2149" s="62">
        <f t="shared" si="119"/>
        <v>0</v>
      </c>
      <c r="G2149" s="46"/>
      <c r="H2149" s="46"/>
      <c r="I2149" s="46"/>
      <c r="J2149" s="46"/>
      <c r="K2149" s="46"/>
      <c r="L2149" s="46"/>
      <c r="M2149" s="46"/>
      <c r="N2149" s="46"/>
      <c r="O2149" s="46"/>
      <c r="P2149" s="46"/>
      <c r="Q2149" s="46"/>
      <c r="R2149" s="46"/>
      <c r="S2149" s="46"/>
      <c r="T2149" s="46"/>
      <c r="U2149" s="46"/>
      <c r="V2149" s="46"/>
      <c r="W2149" s="46"/>
      <c r="X2149" s="46"/>
      <c r="Y2149" s="46"/>
      <c r="Z2149" s="46"/>
    </row>
    <row r="2150" ht="14.25" hidden="1" customHeight="1">
      <c r="A2150" s="57"/>
      <c r="B2150" s="58" t="str">
        <f t="array" ref="B2150">IFERROR(INDEX(UNSPSCDes,MATCH(INDIRECT(ADDRESS(ROW(),COLUMN()-1,4)),UNSPSCCode,0)),"")</f>
        <v/>
      </c>
      <c r="C2150" s="59"/>
      <c r="D2150" s="60"/>
      <c r="E2150" s="61"/>
      <c r="F2150" s="62">
        <f t="shared" si="119"/>
        <v>0</v>
      </c>
      <c r="G2150" s="46"/>
      <c r="H2150" s="46"/>
      <c r="I2150" s="46"/>
      <c r="J2150" s="46"/>
      <c r="K2150" s="46"/>
      <c r="L2150" s="46"/>
      <c r="M2150" s="46"/>
      <c r="N2150" s="46"/>
      <c r="O2150" s="46"/>
      <c r="P2150" s="46"/>
      <c r="Q2150" s="46"/>
      <c r="R2150" s="46"/>
      <c r="S2150" s="46"/>
      <c r="T2150" s="46"/>
      <c r="U2150" s="46"/>
      <c r="V2150" s="46"/>
      <c r="W2150" s="46"/>
      <c r="X2150" s="46"/>
      <c r="Y2150" s="46"/>
      <c r="Z2150" s="46"/>
    </row>
    <row r="2151" ht="14.25" hidden="1" customHeight="1">
      <c r="A2151" s="57"/>
      <c r="B2151" s="58" t="str">
        <f t="array" ref="B2151">IFERROR(INDEX(UNSPSCDes,MATCH(INDIRECT(ADDRESS(ROW(),COLUMN()-1,4)),UNSPSCCode,0)),"")</f>
        <v/>
      </c>
      <c r="C2151" s="59"/>
      <c r="D2151" s="60"/>
      <c r="E2151" s="61"/>
      <c r="F2151" s="62">
        <f t="shared" si="119"/>
        <v>0</v>
      </c>
      <c r="G2151" s="46"/>
      <c r="H2151" s="46"/>
      <c r="I2151" s="46"/>
      <c r="J2151" s="46"/>
      <c r="K2151" s="46"/>
      <c r="L2151" s="46"/>
      <c r="M2151" s="46"/>
      <c r="N2151" s="46"/>
      <c r="O2151" s="46"/>
      <c r="P2151" s="46"/>
      <c r="Q2151" s="46"/>
      <c r="R2151" s="46"/>
      <c r="S2151" s="46"/>
      <c r="T2151" s="46"/>
      <c r="U2151" s="46"/>
      <c r="V2151" s="46"/>
      <c r="W2151" s="46"/>
      <c r="X2151" s="46"/>
      <c r="Y2151" s="46"/>
      <c r="Z2151" s="46"/>
    </row>
    <row r="2152" ht="14.25" hidden="1" customHeight="1">
      <c r="A2152" s="57"/>
      <c r="B2152" s="58" t="str">
        <f t="array" ref="B2152">IFERROR(INDEX(UNSPSCDes,MATCH(INDIRECT(ADDRESS(ROW(),COLUMN()-1,4)),UNSPSCCode,0)),"")</f>
        <v/>
      </c>
      <c r="C2152" s="59"/>
      <c r="D2152" s="60"/>
      <c r="E2152" s="61"/>
      <c r="F2152" s="62">
        <f t="shared" si="119"/>
        <v>0</v>
      </c>
      <c r="G2152" s="46"/>
      <c r="H2152" s="46"/>
      <c r="I2152" s="46"/>
      <c r="J2152" s="46"/>
      <c r="K2152" s="46"/>
      <c r="L2152" s="46"/>
      <c r="M2152" s="46"/>
      <c r="N2152" s="46"/>
      <c r="O2152" s="46"/>
      <c r="P2152" s="46"/>
      <c r="Q2152" s="46"/>
      <c r="R2152" s="46"/>
      <c r="S2152" s="46"/>
      <c r="T2152" s="46"/>
      <c r="U2152" s="46"/>
      <c r="V2152" s="46"/>
      <c r="W2152" s="46"/>
      <c r="X2152" s="46"/>
      <c r="Y2152" s="46"/>
      <c r="Z2152" s="46"/>
    </row>
    <row r="2153" ht="14.25" hidden="1" customHeight="1">
      <c r="A2153" s="57"/>
      <c r="B2153" s="58" t="str">
        <f t="array" ref="B2153">IFERROR(INDEX(UNSPSCDes,MATCH(INDIRECT(ADDRESS(ROW(),COLUMN()-1,4)),UNSPSCCode,0)),"")</f>
        <v/>
      </c>
      <c r="C2153" s="59"/>
      <c r="D2153" s="60"/>
      <c r="E2153" s="61"/>
      <c r="F2153" s="62">
        <f t="shared" si="119"/>
        <v>0</v>
      </c>
      <c r="G2153" s="46"/>
      <c r="H2153" s="46"/>
      <c r="I2153" s="46"/>
      <c r="J2153" s="46"/>
      <c r="K2153" s="46"/>
      <c r="L2153" s="46"/>
      <c r="M2153" s="46"/>
      <c r="N2153" s="46"/>
      <c r="O2153" s="46"/>
      <c r="P2153" s="46"/>
      <c r="Q2153" s="46"/>
      <c r="R2153" s="46"/>
      <c r="S2153" s="46"/>
      <c r="T2153" s="46"/>
      <c r="U2153" s="46"/>
      <c r="V2153" s="46"/>
      <c r="W2153" s="46"/>
      <c r="X2153" s="46"/>
      <c r="Y2153" s="46"/>
      <c r="Z2153" s="46"/>
    </row>
    <row r="2154" ht="14.25" hidden="1" customHeight="1">
      <c r="A2154" s="57"/>
      <c r="B2154" s="58" t="str">
        <f t="array" ref="B2154">IFERROR(INDEX(UNSPSCDes,MATCH(INDIRECT(ADDRESS(ROW(),COLUMN()-1,4)),UNSPSCCode,0)),"")</f>
        <v/>
      </c>
      <c r="C2154" s="59"/>
      <c r="D2154" s="60"/>
      <c r="E2154" s="61"/>
      <c r="F2154" s="62">
        <f t="shared" si="119"/>
        <v>0</v>
      </c>
      <c r="G2154" s="46"/>
      <c r="H2154" s="46"/>
      <c r="I2154" s="46"/>
      <c r="J2154" s="46"/>
      <c r="K2154" s="46"/>
      <c r="L2154" s="46"/>
      <c r="M2154" s="46"/>
      <c r="N2154" s="46"/>
      <c r="O2154" s="46"/>
      <c r="P2154" s="46"/>
      <c r="Q2154" s="46"/>
      <c r="R2154" s="46"/>
      <c r="S2154" s="46"/>
      <c r="T2154" s="46"/>
      <c r="U2154" s="46"/>
      <c r="V2154" s="46"/>
      <c r="W2154" s="46"/>
      <c r="X2154" s="46"/>
      <c r="Y2154" s="46"/>
      <c r="Z2154" s="46"/>
    </row>
    <row r="2155" ht="14.25" customHeight="1">
      <c r="A2155" s="57"/>
      <c r="B2155" s="58"/>
      <c r="C2155" s="59"/>
      <c r="D2155" s="60"/>
      <c r="E2155" s="61" t="s">
        <v>84</v>
      </c>
      <c r="F2155" s="62">
        <f>SUM(F2147:F2154)</f>
        <v>62500</v>
      </c>
      <c r="G2155" s="46"/>
      <c r="H2155" s="46" t="str">
        <f>C2140</f>
        <v>Servicios</v>
      </c>
      <c r="I2155" s="46" t="str">
        <f>E2140</f>
        <v>No</v>
      </c>
      <c r="J2155" s="46" t="str">
        <f>D2140</f>
        <v>Compras Menores</v>
      </c>
      <c r="K2155" s="46"/>
      <c r="L2155" s="46"/>
      <c r="M2155" s="46"/>
      <c r="N2155" s="46"/>
      <c r="O2155" s="46"/>
      <c r="P2155" s="46"/>
      <c r="Q2155" s="46"/>
      <c r="R2155" s="46"/>
      <c r="S2155" s="46"/>
      <c r="T2155" s="46"/>
      <c r="U2155" s="46"/>
      <c r="V2155" s="46"/>
      <c r="W2155" s="46"/>
      <c r="X2155" s="46"/>
      <c r="Y2155" s="46"/>
      <c r="Z2155" s="46"/>
    </row>
    <row r="2156" ht="14.25" customHeight="1">
      <c r="A2156" s="46"/>
      <c r="B2156" s="46"/>
      <c r="C2156" s="46"/>
      <c r="D2156" s="46"/>
      <c r="E2156" s="46"/>
      <c r="F2156" s="46"/>
      <c r="G2156" s="46"/>
      <c r="H2156" s="46"/>
      <c r="I2156" s="46"/>
      <c r="J2156" s="46"/>
      <c r="K2156" s="46"/>
      <c r="L2156" s="46"/>
      <c r="M2156" s="46"/>
      <c r="N2156" s="46"/>
      <c r="O2156" s="46"/>
      <c r="P2156" s="46"/>
      <c r="Q2156" s="46"/>
      <c r="R2156" s="46"/>
      <c r="S2156" s="46"/>
      <c r="T2156" s="46"/>
      <c r="U2156" s="46"/>
      <c r="V2156" s="46"/>
      <c r="W2156" s="46"/>
      <c r="X2156" s="46"/>
      <c r="Y2156" s="46"/>
      <c r="Z2156" s="46"/>
    </row>
    <row r="2157" ht="14.25" customHeight="1">
      <c r="A2157" s="47" t="s">
        <v>50</v>
      </c>
      <c r="B2157" s="47" t="s">
        <v>51</v>
      </c>
      <c r="C2157" s="47" t="s">
        <v>52</v>
      </c>
      <c r="D2157" s="47" t="s">
        <v>53</v>
      </c>
      <c r="E2157" s="47" t="s">
        <v>54</v>
      </c>
      <c r="F2157" s="47" t="s">
        <v>55</v>
      </c>
      <c r="G2157" s="46"/>
      <c r="H2157" s="46"/>
      <c r="I2157" s="46"/>
      <c r="J2157" s="46"/>
      <c r="K2157" s="46"/>
      <c r="L2157" s="46"/>
      <c r="M2157" s="46"/>
      <c r="N2157" s="46"/>
      <c r="O2157" s="46"/>
      <c r="P2157" s="46"/>
      <c r="Q2157" s="46"/>
      <c r="R2157" s="46"/>
      <c r="S2157" s="46"/>
      <c r="T2157" s="46"/>
      <c r="U2157" s="46"/>
      <c r="V2157" s="46"/>
      <c r="W2157" s="46"/>
      <c r="X2157" s="46"/>
      <c r="Y2157" s="46"/>
      <c r="Z2157" s="46"/>
    </row>
    <row r="2158" ht="14.25" customHeight="1">
      <c r="A2158" s="48" t="s">
        <v>345</v>
      </c>
      <c r="B2158" s="48" t="s">
        <v>346</v>
      </c>
      <c r="C2158" s="48" t="s">
        <v>257</v>
      </c>
      <c r="D2158" s="48" t="s">
        <v>59</v>
      </c>
      <c r="E2158" s="48" t="s">
        <v>60</v>
      </c>
      <c r="F2158" s="49"/>
      <c r="G2158" s="46"/>
      <c r="H2158" s="46"/>
      <c r="I2158" s="46"/>
      <c r="J2158" s="46"/>
      <c r="K2158" s="46"/>
      <c r="L2158" s="46"/>
      <c r="M2158" s="46"/>
      <c r="N2158" s="46"/>
      <c r="O2158" s="46"/>
      <c r="P2158" s="46"/>
      <c r="Q2158" s="46"/>
      <c r="R2158" s="46"/>
      <c r="S2158" s="46"/>
      <c r="T2158" s="46"/>
      <c r="U2158" s="46"/>
      <c r="V2158" s="46"/>
      <c r="W2158" s="46"/>
      <c r="X2158" s="46"/>
      <c r="Y2158" s="46"/>
      <c r="Z2158" s="46"/>
    </row>
    <row r="2159" ht="14.25" customHeight="1">
      <c r="A2159" s="50" t="s">
        <v>61</v>
      </c>
      <c r="B2159" s="51" t="s">
        <v>62</v>
      </c>
      <c r="C2159" s="52">
        <v>46305.0</v>
      </c>
      <c r="D2159" s="50" t="s">
        <v>63</v>
      </c>
      <c r="E2159" s="51" t="s">
        <v>64</v>
      </c>
      <c r="F2159" s="53" t="s">
        <v>65</v>
      </c>
      <c r="G2159" s="46"/>
      <c r="H2159" s="46"/>
      <c r="I2159" s="46"/>
      <c r="J2159" s="46"/>
      <c r="K2159" s="46"/>
      <c r="L2159" s="46"/>
      <c r="M2159" s="46"/>
      <c r="N2159" s="46"/>
      <c r="O2159" s="46"/>
      <c r="P2159" s="46"/>
      <c r="Q2159" s="46"/>
      <c r="R2159" s="46"/>
      <c r="S2159" s="46"/>
      <c r="T2159" s="46"/>
      <c r="U2159" s="46"/>
      <c r="V2159" s="46"/>
      <c r="W2159" s="46"/>
      <c r="X2159" s="46"/>
      <c r="Y2159" s="46"/>
      <c r="Z2159" s="46"/>
    </row>
    <row r="2160" ht="14.25" customHeight="1">
      <c r="A2160" s="54"/>
      <c r="B2160" s="51" t="s">
        <v>66</v>
      </c>
      <c r="C2160" s="49">
        <f>IF(C2159="","",IF(AND(MONTH(C2159)&gt;=1,MONTH(C2159)&lt;=3),1,IF(AND(MONTH(C2159)&gt;=4,MONTH(C2159)&lt;=6),2,IF(AND(MONTH(C2159)&gt;=7,MONTH(C2159)&lt;=9),3,4))))</f>
        <v>4</v>
      </c>
      <c r="D2160" s="54"/>
      <c r="E2160" s="51" t="s">
        <v>67</v>
      </c>
      <c r="F2160" s="53" t="s">
        <v>68</v>
      </c>
      <c r="G2160" s="46"/>
      <c r="H2160" s="46"/>
      <c r="I2160" s="46"/>
      <c r="J2160" s="46"/>
      <c r="K2160" s="46"/>
      <c r="L2160" s="46"/>
      <c r="M2160" s="46"/>
      <c r="N2160" s="46"/>
      <c r="O2160" s="46"/>
      <c r="P2160" s="46"/>
      <c r="Q2160" s="46"/>
      <c r="R2160" s="46"/>
      <c r="S2160" s="46"/>
      <c r="T2160" s="46"/>
      <c r="U2160" s="46"/>
      <c r="V2160" s="46"/>
      <c r="W2160" s="46"/>
      <c r="X2160" s="46"/>
      <c r="Y2160" s="46"/>
      <c r="Z2160" s="46"/>
    </row>
    <row r="2161" ht="14.25" customHeight="1">
      <c r="A2161" s="54"/>
      <c r="B2161" s="51" t="s">
        <v>69</v>
      </c>
      <c r="C2161" s="52">
        <v>46315.0</v>
      </c>
      <c r="D2161" s="54"/>
      <c r="E2161" s="51" t="s">
        <v>70</v>
      </c>
      <c r="F2161" s="53" t="s">
        <v>71</v>
      </c>
      <c r="G2161" s="46"/>
      <c r="H2161" s="46"/>
      <c r="I2161" s="46"/>
      <c r="J2161" s="46"/>
      <c r="K2161" s="46"/>
      <c r="L2161" s="46"/>
      <c r="M2161" s="46"/>
      <c r="N2161" s="46"/>
      <c r="O2161" s="46"/>
      <c r="P2161" s="46"/>
      <c r="Q2161" s="46"/>
      <c r="R2161" s="46"/>
      <c r="S2161" s="46"/>
      <c r="T2161" s="46"/>
      <c r="U2161" s="46"/>
      <c r="V2161" s="46"/>
      <c r="W2161" s="46"/>
      <c r="X2161" s="46"/>
      <c r="Y2161" s="46"/>
      <c r="Z2161" s="46"/>
    </row>
    <row r="2162" ht="14.25" customHeight="1">
      <c r="A2162" s="55"/>
      <c r="B2162" s="51" t="s">
        <v>66</v>
      </c>
      <c r="C2162" s="49">
        <f>IF(C2161="","",IF(AND(MONTH(C2161)&gt;=1,MONTH(C2161)&lt;=3),1,IF(AND(MONTH(C2161)&gt;=4,MONTH(C2161)&lt;=6),2,IF(AND(MONTH(C2161)&gt;=7,MONTH(C2161)&lt;=9),3,4))))</f>
        <v>4</v>
      </c>
      <c r="D2162" s="55"/>
      <c r="E2162" s="51" t="s">
        <v>72</v>
      </c>
      <c r="F2162" s="53" t="s">
        <v>73</v>
      </c>
      <c r="G2162" s="46"/>
      <c r="H2162" s="46"/>
      <c r="I2162" s="46"/>
      <c r="J2162" s="46"/>
      <c r="K2162" s="46"/>
      <c r="L2162" s="46"/>
      <c r="M2162" s="46"/>
      <c r="N2162" s="46"/>
      <c r="O2162" s="46"/>
      <c r="P2162" s="46"/>
      <c r="Q2162" s="46"/>
      <c r="R2162" s="46"/>
      <c r="S2162" s="46"/>
      <c r="T2162" s="46"/>
      <c r="U2162" s="46"/>
      <c r="V2162" s="46"/>
      <c r="W2162" s="46"/>
      <c r="X2162" s="46"/>
      <c r="Y2162" s="46"/>
      <c r="Z2162" s="46"/>
    </row>
    <row r="2163" ht="14.25" customHeight="1">
      <c r="A2163" s="46"/>
      <c r="B2163" s="46"/>
      <c r="C2163" s="46"/>
      <c r="D2163" s="46"/>
      <c r="E2163" s="46"/>
      <c r="F2163" s="46"/>
      <c r="G2163" s="46"/>
      <c r="H2163" s="46"/>
      <c r="I2163" s="46"/>
      <c r="J2163" s="46"/>
      <c r="K2163" s="46"/>
      <c r="L2163" s="46"/>
      <c r="M2163" s="46"/>
      <c r="N2163" s="46"/>
      <c r="O2163" s="46"/>
      <c r="P2163" s="46"/>
      <c r="Q2163" s="46"/>
      <c r="R2163" s="46"/>
      <c r="S2163" s="46"/>
      <c r="T2163" s="46"/>
      <c r="U2163" s="46"/>
      <c r="V2163" s="46"/>
      <c r="W2163" s="46"/>
      <c r="X2163" s="46"/>
      <c r="Y2163" s="46"/>
      <c r="Z2163" s="46"/>
    </row>
    <row r="2164" ht="14.25" customHeight="1">
      <c r="A2164" s="56" t="s">
        <v>74</v>
      </c>
      <c r="B2164" s="56" t="s">
        <v>75</v>
      </c>
      <c r="C2164" s="56" t="s">
        <v>76</v>
      </c>
      <c r="D2164" s="56" t="s">
        <v>77</v>
      </c>
      <c r="E2164" s="56" t="s">
        <v>78</v>
      </c>
      <c r="F2164" s="56" t="s">
        <v>79</v>
      </c>
      <c r="G2164" s="46"/>
      <c r="H2164" s="46"/>
      <c r="I2164" s="46"/>
      <c r="J2164" s="46"/>
      <c r="K2164" s="46"/>
      <c r="L2164" s="46"/>
      <c r="M2164" s="46"/>
      <c r="N2164" s="46"/>
      <c r="O2164" s="46"/>
      <c r="P2164" s="46"/>
      <c r="Q2164" s="46"/>
      <c r="R2164" s="46"/>
      <c r="S2164" s="46"/>
      <c r="T2164" s="46"/>
      <c r="U2164" s="46"/>
      <c r="V2164" s="46"/>
      <c r="W2164" s="46"/>
      <c r="X2164" s="46"/>
      <c r="Y2164" s="46"/>
      <c r="Z2164" s="46"/>
    </row>
    <row r="2165" ht="14.25" customHeight="1">
      <c r="A2165" s="57">
        <v>9.01315E7</v>
      </c>
      <c r="B2165" s="63" t="s">
        <v>340</v>
      </c>
      <c r="C2165" s="59" t="s">
        <v>259</v>
      </c>
      <c r="D2165" s="60">
        <v>1.0</v>
      </c>
      <c r="E2165" s="61">
        <v>62500.0</v>
      </c>
      <c r="F2165" s="62">
        <f t="shared" ref="F2165:F2172" si="120">INDIRECT(ADDRESS(ROW(),COLUMN()-2,4))*INDIRECT(ADDRESS(ROW(),COLUMN()-1,4))</f>
        <v>62500</v>
      </c>
      <c r="G2165" s="46"/>
      <c r="H2165" s="46"/>
      <c r="I2165" s="46"/>
      <c r="J2165" s="46"/>
      <c r="K2165" s="46"/>
      <c r="L2165" s="46"/>
      <c r="M2165" s="46"/>
      <c r="N2165" s="46"/>
      <c r="O2165" s="46"/>
      <c r="P2165" s="46"/>
      <c r="Q2165" s="46"/>
      <c r="R2165" s="46"/>
      <c r="S2165" s="46"/>
      <c r="T2165" s="46"/>
      <c r="U2165" s="46"/>
      <c r="V2165" s="46"/>
      <c r="W2165" s="46"/>
      <c r="X2165" s="46"/>
      <c r="Y2165" s="46"/>
      <c r="Z2165" s="46"/>
    </row>
    <row r="2166" ht="14.25" hidden="1" customHeight="1">
      <c r="A2166" s="57"/>
      <c r="B2166" s="58" t="str">
        <f t="array" ref="B2166">IFERROR(INDEX(UNSPSCDes,MATCH(INDIRECT(ADDRESS(ROW(),COLUMN()-1,4)),UNSPSCCode,0)),"")</f>
        <v/>
      </c>
      <c r="C2166" s="59"/>
      <c r="D2166" s="60"/>
      <c r="E2166" s="61"/>
      <c r="F2166" s="62">
        <f t="shared" si="120"/>
        <v>0</v>
      </c>
      <c r="G2166" s="46"/>
      <c r="H2166" s="46"/>
      <c r="I2166" s="46"/>
      <c r="J2166" s="46"/>
      <c r="K2166" s="46"/>
      <c r="L2166" s="46"/>
      <c r="M2166" s="46"/>
      <c r="N2166" s="46"/>
      <c r="O2166" s="46"/>
      <c r="P2166" s="46"/>
      <c r="Q2166" s="46"/>
      <c r="R2166" s="46"/>
      <c r="S2166" s="46"/>
      <c r="T2166" s="46"/>
      <c r="U2166" s="46"/>
      <c r="V2166" s="46"/>
      <c r="W2166" s="46"/>
      <c r="X2166" s="46"/>
      <c r="Y2166" s="46"/>
      <c r="Z2166" s="46"/>
    </row>
    <row r="2167" ht="14.25" hidden="1" customHeight="1">
      <c r="A2167" s="57"/>
      <c r="B2167" s="58" t="str">
        <f t="array" ref="B2167">IFERROR(INDEX(UNSPSCDes,MATCH(INDIRECT(ADDRESS(ROW(),COLUMN()-1,4)),UNSPSCCode,0)),"")</f>
        <v/>
      </c>
      <c r="C2167" s="59"/>
      <c r="D2167" s="60"/>
      <c r="E2167" s="61"/>
      <c r="F2167" s="62">
        <f t="shared" si="120"/>
        <v>0</v>
      </c>
      <c r="G2167" s="46"/>
      <c r="H2167" s="46"/>
      <c r="I2167" s="46"/>
      <c r="J2167" s="46"/>
      <c r="K2167" s="46"/>
      <c r="L2167" s="46"/>
      <c r="M2167" s="46"/>
      <c r="N2167" s="46"/>
      <c r="O2167" s="46"/>
      <c r="P2167" s="46"/>
      <c r="Q2167" s="46"/>
      <c r="R2167" s="46"/>
      <c r="S2167" s="46"/>
      <c r="T2167" s="46"/>
      <c r="U2167" s="46"/>
      <c r="V2167" s="46"/>
      <c r="W2167" s="46"/>
      <c r="X2167" s="46"/>
      <c r="Y2167" s="46"/>
      <c r="Z2167" s="46"/>
    </row>
    <row r="2168" ht="14.25" hidden="1" customHeight="1">
      <c r="A2168" s="57"/>
      <c r="B2168" s="58" t="str">
        <f t="array" ref="B2168">IFERROR(INDEX(UNSPSCDes,MATCH(INDIRECT(ADDRESS(ROW(),COLUMN()-1,4)),UNSPSCCode,0)),"")</f>
        <v/>
      </c>
      <c r="C2168" s="59"/>
      <c r="D2168" s="60"/>
      <c r="E2168" s="61"/>
      <c r="F2168" s="62">
        <f t="shared" si="120"/>
        <v>0</v>
      </c>
      <c r="G2168" s="46"/>
      <c r="H2168" s="46"/>
      <c r="I2168" s="46"/>
      <c r="J2168" s="46"/>
      <c r="K2168" s="46"/>
      <c r="L2168" s="46"/>
      <c r="M2168" s="46"/>
      <c r="N2168" s="46"/>
      <c r="O2168" s="46"/>
      <c r="P2168" s="46"/>
      <c r="Q2168" s="46"/>
      <c r="R2168" s="46"/>
      <c r="S2168" s="46"/>
      <c r="T2168" s="46"/>
      <c r="U2168" s="46"/>
      <c r="V2168" s="46"/>
      <c r="W2168" s="46"/>
      <c r="X2168" s="46"/>
      <c r="Y2168" s="46"/>
      <c r="Z2168" s="46"/>
    </row>
    <row r="2169" ht="14.25" hidden="1" customHeight="1">
      <c r="A2169" s="57"/>
      <c r="B2169" s="58" t="str">
        <f t="array" ref="B2169">IFERROR(INDEX(UNSPSCDes,MATCH(INDIRECT(ADDRESS(ROW(),COLUMN()-1,4)),UNSPSCCode,0)),"")</f>
        <v/>
      </c>
      <c r="C2169" s="59"/>
      <c r="D2169" s="60"/>
      <c r="E2169" s="61"/>
      <c r="F2169" s="62">
        <f t="shared" si="120"/>
        <v>0</v>
      </c>
      <c r="G2169" s="46"/>
      <c r="H2169" s="46"/>
      <c r="I2169" s="46"/>
      <c r="J2169" s="46"/>
      <c r="K2169" s="46"/>
      <c r="L2169" s="46"/>
      <c r="M2169" s="46"/>
      <c r="N2169" s="46"/>
      <c r="O2169" s="46"/>
      <c r="P2169" s="46"/>
      <c r="Q2169" s="46"/>
      <c r="R2169" s="46"/>
      <c r="S2169" s="46"/>
      <c r="T2169" s="46"/>
      <c r="U2169" s="46"/>
      <c r="V2169" s="46"/>
      <c r="W2169" s="46"/>
      <c r="X2169" s="46"/>
      <c r="Y2169" s="46"/>
      <c r="Z2169" s="46"/>
    </row>
    <row r="2170" ht="14.25" hidden="1" customHeight="1">
      <c r="A2170" s="57"/>
      <c r="B2170" s="58" t="str">
        <f t="array" ref="B2170">IFERROR(INDEX(UNSPSCDes,MATCH(INDIRECT(ADDRESS(ROW(),COLUMN()-1,4)),UNSPSCCode,0)),"")</f>
        <v/>
      </c>
      <c r="C2170" s="59"/>
      <c r="D2170" s="60"/>
      <c r="E2170" s="61"/>
      <c r="F2170" s="62">
        <f t="shared" si="120"/>
        <v>0</v>
      </c>
      <c r="G2170" s="46"/>
      <c r="H2170" s="46"/>
      <c r="I2170" s="46"/>
      <c r="J2170" s="46"/>
      <c r="K2170" s="46"/>
      <c r="L2170" s="46"/>
      <c r="M2170" s="46"/>
      <c r="N2170" s="46"/>
      <c r="O2170" s="46"/>
      <c r="P2170" s="46"/>
      <c r="Q2170" s="46"/>
      <c r="R2170" s="46"/>
      <c r="S2170" s="46"/>
      <c r="T2170" s="46"/>
      <c r="U2170" s="46"/>
      <c r="V2170" s="46"/>
      <c r="W2170" s="46"/>
      <c r="X2170" s="46"/>
      <c r="Y2170" s="46"/>
      <c r="Z2170" s="46"/>
    </row>
    <row r="2171" ht="14.25" hidden="1" customHeight="1">
      <c r="A2171" s="57"/>
      <c r="B2171" s="58" t="str">
        <f t="array" ref="B2171">IFERROR(INDEX(UNSPSCDes,MATCH(INDIRECT(ADDRESS(ROW(),COLUMN()-1,4)),UNSPSCCode,0)),"")</f>
        <v/>
      </c>
      <c r="C2171" s="59"/>
      <c r="D2171" s="60"/>
      <c r="E2171" s="61"/>
      <c r="F2171" s="62">
        <f t="shared" si="120"/>
        <v>0</v>
      </c>
      <c r="G2171" s="46"/>
      <c r="H2171" s="46"/>
      <c r="I2171" s="46"/>
      <c r="J2171" s="46"/>
      <c r="K2171" s="46"/>
      <c r="L2171" s="46"/>
      <c r="M2171" s="46"/>
      <c r="N2171" s="46"/>
      <c r="O2171" s="46"/>
      <c r="P2171" s="46"/>
      <c r="Q2171" s="46"/>
      <c r="R2171" s="46"/>
      <c r="S2171" s="46"/>
      <c r="T2171" s="46"/>
      <c r="U2171" s="46"/>
      <c r="V2171" s="46"/>
      <c r="W2171" s="46"/>
      <c r="X2171" s="46"/>
      <c r="Y2171" s="46"/>
      <c r="Z2171" s="46"/>
    </row>
    <row r="2172" ht="14.25" hidden="1" customHeight="1">
      <c r="A2172" s="57"/>
      <c r="B2172" s="58" t="str">
        <f t="array" ref="B2172">IFERROR(INDEX(UNSPSCDes,MATCH(INDIRECT(ADDRESS(ROW(),COLUMN()-1,4)),UNSPSCCode,0)),"")</f>
        <v/>
      </c>
      <c r="C2172" s="59"/>
      <c r="D2172" s="60"/>
      <c r="E2172" s="61"/>
      <c r="F2172" s="62">
        <f t="shared" si="120"/>
        <v>0</v>
      </c>
      <c r="G2172" s="46"/>
      <c r="H2172" s="46"/>
      <c r="I2172" s="46"/>
      <c r="J2172" s="46"/>
      <c r="K2172" s="46"/>
      <c r="L2172" s="46"/>
      <c r="M2172" s="46"/>
      <c r="N2172" s="46"/>
      <c r="O2172" s="46"/>
      <c r="P2172" s="46"/>
      <c r="Q2172" s="46"/>
      <c r="R2172" s="46"/>
      <c r="S2172" s="46"/>
      <c r="T2172" s="46"/>
      <c r="U2172" s="46"/>
      <c r="V2172" s="46"/>
      <c r="W2172" s="46"/>
      <c r="X2172" s="46"/>
      <c r="Y2172" s="46"/>
      <c r="Z2172" s="46"/>
    </row>
    <row r="2173" ht="14.25" customHeight="1">
      <c r="A2173" s="57"/>
      <c r="B2173" s="58"/>
      <c r="C2173" s="59"/>
      <c r="D2173" s="60"/>
      <c r="E2173" s="61" t="s">
        <v>84</v>
      </c>
      <c r="F2173" s="62">
        <f>SUM(F2165:F2172)</f>
        <v>62500</v>
      </c>
      <c r="G2173" s="46"/>
      <c r="H2173" s="46" t="str">
        <f>C2158</f>
        <v>Servicios</v>
      </c>
      <c r="I2173" s="46" t="str">
        <f>E2158</f>
        <v>No</v>
      </c>
      <c r="J2173" s="46" t="str">
        <f>D2158</f>
        <v>Compras Menores</v>
      </c>
      <c r="K2173" s="46"/>
      <c r="L2173" s="46"/>
      <c r="M2173" s="46"/>
      <c r="N2173" s="46"/>
      <c r="O2173" s="46"/>
      <c r="P2173" s="46"/>
      <c r="Q2173" s="46"/>
      <c r="R2173" s="46"/>
      <c r="S2173" s="46"/>
      <c r="T2173" s="46"/>
      <c r="U2173" s="46"/>
      <c r="V2173" s="46"/>
      <c r="W2173" s="46"/>
      <c r="X2173" s="46"/>
      <c r="Y2173" s="46"/>
      <c r="Z2173" s="46"/>
    </row>
    <row r="2174" ht="14.25" customHeight="1">
      <c r="A2174" s="46"/>
      <c r="B2174" s="46"/>
      <c r="C2174" s="46"/>
      <c r="D2174" s="46"/>
      <c r="E2174" s="46"/>
      <c r="F2174" s="46"/>
      <c r="G2174" s="46"/>
      <c r="H2174" s="46"/>
      <c r="I2174" s="46"/>
      <c r="J2174" s="46"/>
      <c r="K2174" s="46"/>
      <c r="L2174" s="46"/>
      <c r="M2174" s="46"/>
      <c r="N2174" s="46"/>
      <c r="O2174" s="46"/>
      <c r="P2174" s="46"/>
      <c r="Q2174" s="46"/>
      <c r="R2174" s="46"/>
      <c r="S2174" s="46"/>
      <c r="T2174" s="46"/>
      <c r="U2174" s="46"/>
      <c r="V2174" s="46"/>
      <c r="W2174" s="46"/>
      <c r="X2174" s="46"/>
      <c r="Y2174" s="46"/>
      <c r="Z2174" s="46"/>
    </row>
    <row r="2175" ht="14.25" customHeight="1">
      <c r="A2175" s="47" t="s">
        <v>50</v>
      </c>
      <c r="B2175" s="47" t="s">
        <v>51</v>
      </c>
      <c r="C2175" s="47" t="s">
        <v>52</v>
      </c>
      <c r="D2175" s="47" t="s">
        <v>53</v>
      </c>
      <c r="E2175" s="47" t="s">
        <v>54</v>
      </c>
      <c r="F2175" s="47" t="s">
        <v>55</v>
      </c>
      <c r="G2175" s="46"/>
      <c r="H2175" s="46"/>
      <c r="I2175" s="46"/>
      <c r="J2175" s="46"/>
      <c r="K2175" s="46"/>
      <c r="L2175" s="46"/>
      <c r="M2175" s="46"/>
      <c r="N2175" s="46"/>
      <c r="O2175" s="46"/>
      <c r="P2175" s="46"/>
      <c r="Q2175" s="46"/>
      <c r="R2175" s="46"/>
      <c r="S2175" s="46"/>
      <c r="T2175" s="46"/>
      <c r="U2175" s="46"/>
      <c r="V2175" s="46"/>
      <c r="W2175" s="46"/>
      <c r="X2175" s="46"/>
      <c r="Y2175" s="46"/>
      <c r="Z2175" s="46"/>
    </row>
    <row r="2176" ht="14.25" customHeight="1">
      <c r="A2176" s="48" t="s">
        <v>347</v>
      </c>
      <c r="B2176" s="48" t="s">
        <v>348</v>
      </c>
      <c r="C2176" s="48" t="s">
        <v>257</v>
      </c>
      <c r="D2176" s="48" t="s">
        <v>59</v>
      </c>
      <c r="E2176" s="48" t="s">
        <v>60</v>
      </c>
      <c r="F2176" s="49"/>
      <c r="G2176" s="46"/>
      <c r="H2176" s="46"/>
      <c r="I2176" s="46"/>
      <c r="J2176" s="46"/>
      <c r="K2176" s="46"/>
      <c r="L2176" s="46"/>
      <c r="M2176" s="46"/>
      <c r="N2176" s="46"/>
      <c r="O2176" s="46"/>
      <c r="P2176" s="46"/>
      <c r="Q2176" s="46"/>
      <c r="R2176" s="46"/>
      <c r="S2176" s="46"/>
      <c r="T2176" s="46"/>
      <c r="U2176" s="46"/>
      <c r="V2176" s="46"/>
      <c r="W2176" s="46"/>
      <c r="X2176" s="46"/>
      <c r="Y2176" s="46"/>
      <c r="Z2176" s="46"/>
    </row>
    <row r="2177" ht="14.25" customHeight="1">
      <c r="A2177" s="50" t="s">
        <v>61</v>
      </c>
      <c r="B2177" s="51" t="s">
        <v>62</v>
      </c>
      <c r="C2177" s="52">
        <v>46063.0</v>
      </c>
      <c r="D2177" s="50" t="s">
        <v>63</v>
      </c>
      <c r="E2177" s="51" t="s">
        <v>64</v>
      </c>
      <c r="F2177" s="53" t="s">
        <v>65</v>
      </c>
      <c r="G2177" s="46"/>
      <c r="H2177" s="46"/>
      <c r="I2177" s="46"/>
      <c r="J2177" s="46"/>
      <c r="K2177" s="46"/>
      <c r="L2177" s="46"/>
      <c r="M2177" s="46"/>
      <c r="N2177" s="46"/>
      <c r="O2177" s="46"/>
      <c r="P2177" s="46"/>
      <c r="Q2177" s="46"/>
      <c r="R2177" s="46"/>
      <c r="S2177" s="46"/>
      <c r="T2177" s="46"/>
      <c r="U2177" s="46"/>
      <c r="V2177" s="46"/>
      <c r="W2177" s="46"/>
      <c r="X2177" s="46"/>
      <c r="Y2177" s="46"/>
      <c r="Z2177" s="46"/>
    </row>
    <row r="2178" ht="14.25" customHeight="1">
      <c r="A2178" s="54"/>
      <c r="B2178" s="51" t="s">
        <v>66</v>
      </c>
      <c r="C2178" s="49">
        <f>IF(C2177="","",IF(AND(MONTH(C2177)&gt;=1,MONTH(C2177)&lt;=3),1,IF(AND(MONTH(C2177)&gt;=4,MONTH(C2177)&lt;=6),2,IF(AND(MONTH(C2177)&gt;=7,MONTH(C2177)&lt;=9),3,4))))</f>
        <v>1</v>
      </c>
      <c r="D2178" s="54"/>
      <c r="E2178" s="51" t="s">
        <v>67</v>
      </c>
      <c r="F2178" s="53" t="s">
        <v>68</v>
      </c>
      <c r="G2178" s="46"/>
      <c r="H2178" s="46"/>
      <c r="I2178" s="46"/>
      <c r="J2178" s="46"/>
      <c r="K2178" s="46"/>
      <c r="L2178" s="46"/>
      <c r="M2178" s="46"/>
      <c r="N2178" s="46"/>
      <c r="O2178" s="46"/>
      <c r="P2178" s="46"/>
      <c r="Q2178" s="46"/>
      <c r="R2178" s="46"/>
      <c r="S2178" s="46"/>
      <c r="T2178" s="46"/>
      <c r="U2178" s="46"/>
      <c r="V2178" s="46"/>
      <c r="W2178" s="46"/>
      <c r="X2178" s="46"/>
      <c r="Y2178" s="46"/>
      <c r="Z2178" s="46"/>
    </row>
    <row r="2179" ht="14.25" customHeight="1">
      <c r="A2179" s="54"/>
      <c r="B2179" s="51" t="s">
        <v>69</v>
      </c>
      <c r="C2179" s="52">
        <v>46073.0</v>
      </c>
      <c r="D2179" s="54"/>
      <c r="E2179" s="51" t="s">
        <v>70</v>
      </c>
      <c r="F2179" s="53" t="s">
        <v>71</v>
      </c>
      <c r="G2179" s="46"/>
      <c r="H2179" s="46"/>
      <c r="I2179" s="46"/>
      <c r="J2179" s="46"/>
      <c r="K2179" s="46"/>
      <c r="L2179" s="46"/>
      <c r="M2179" s="46"/>
      <c r="N2179" s="46"/>
      <c r="O2179" s="46"/>
      <c r="P2179" s="46"/>
      <c r="Q2179" s="46"/>
      <c r="R2179" s="46"/>
      <c r="S2179" s="46"/>
      <c r="T2179" s="46"/>
      <c r="U2179" s="46"/>
      <c r="V2179" s="46"/>
      <c r="W2179" s="46"/>
      <c r="X2179" s="46"/>
      <c r="Y2179" s="46"/>
      <c r="Z2179" s="46"/>
    </row>
    <row r="2180" ht="14.25" customHeight="1">
      <c r="A2180" s="55"/>
      <c r="B2180" s="51" t="s">
        <v>66</v>
      </c>
      <c r="C2180" s="49">
        <f>IF(C2179="","",IF(AND(MONTH(C2179)&gt;=1,MONTH(C2179)&lt;=3),1,IF(AND(MONTH(C2179)&gt;=4,MONTH(C2179)&lt;=6),2,IF(AND(MONTH(C2179)&gt;=7,MONTH(C2179)&lt;=9),3,4))))</f>
        <v>1</v>
      </c>
      <c r="D2180" s="55"/>
      <c r="E2180" s="51" t="s">
        <v>72</v>
      </c>
      <c r="F2180" s="53" t="s">
        <v>73</v>
      </c>
      <c r="G2180" s="46"/>
      <c r="H2180" s="46"/>
      <c r="I2180" s="46"/>
      <c r="J2180" s="46"/>
      <c r="K2180" s="46"/>
      <c r="L2180" s="46"/>
      <c r="M2180" s="46"/>
      <c r="N2180" s="46"/>
      <c r="O2180" s="46"/>
      <c r="P2180" s="46"/>
      <c r="Q2180" s="46"/>
      <c r="R2180" s="46"/>
      <c r="S2180" s="46"/>
      <c r="T2180" s="46"/>
      <c r="U2180" s="46"/>
      <c r="V2180" s="46"/>
      <c r="W2180" s="46"/>
      <c r="X2180" s="46"/>
      <c r="Y2180" s="46"/>
      <c r="Z2180" s="46"/>
    </row>
    <row r="2181" ht="14.25" customHeight="1">
      <c r="A2181" s="46"/>
      <c r="B2181" s="46"/>
      <c r="C2181" s="46"/>
      <c r="D2181" s="46"/>
      <c r="E2181" s="46"/>
      <c r="F2181" s="46"/>
      <c r="G2181" s="46"/>
      <c r="H2181" s="46"/>
      <c r="I2181" s="46"/>
      <c r="J2181" s="46"/>
      <c r="K2181" s="46"/>
      <c r="L2181" s="46"/>
      <c r="M2181" s="46"/>
      <c r="N2181" s="46"/>
      <c r="O2181" s="46"/>
      <c r="P2181" s="46"/>
      <c r="Q2181" s="46"/>
      <c r="R2181" s="46"/>
      <c r="S2181" s="46"/>
      <c r="T2181" s="46"/>
      <c r="U2181" s="46"/>
      <c r="V2181" s="46"/>
      <c r="W2181" s="46"/>
      <c r="X2181" s="46"/>
      <c r="Y2181" s="46"/>
      <c r="Z2181" s="46"/>
    </row>
    <row r="2182" ht="14.25" customHeight="1">
      <c r="A2182" s="56" t="s">
        <v>74</v>
      </c>
      <c r="B2182" s="56" t="s">
        <v>75</v>
      </c>
      <c r="C2182" s="56" t="s">
        <v>76</v>
      </c>
      <c r="D2182" s="56" t="s">
        <v>77</v>
      </c>
      <c r="E2182" s="56" t="s">
        <v>78</v>
      </c>
      <c r="F2182" s="56" t="s">
        <v>79</v>
      </c>
      <c r="G2182" s="46"/>
      <c r="H2182" s="46"/>
      <c r="I2182" s="46"/>
      <c r="J2182" s="46"/>
      <c r="K2182" s="46"/>
      <c r="L2182" s="46"/>
      <c r="M2182" s="46"/>
      <c r="N2182" s="46"/>
      <c r="O2182" s="46"/>
      <c r="P2182" s="46"/>
      <c r="Q2182" s="46"/>
      <c r="R2182" s="46"/>
      <c r="S2182" s="46"/>
      <c r="T2182" s="46"/>
      <c r="U2182" s="46"/>
      <c r="V2182" s="46"/>
      <c r="W2182" s="46"/>
      <c r="X2182" s="46"/>
      <c r="Y2182" s="46"/>
      <c r="Z2182" s="46"/>
    </row>
    <row r="2183" ht="14.25" customHeight="1">
      <c r="A2183" s="57">
        <v>9.01315E7</v>
      </c>
      <c r="B2183" s="63" t="s">
        <v>349</v>
      </c>
      <c r="C2183" s="59" t="s">
        <v>259</v>
      </c>
      <c r="D2183" s="60">
        <v>1.0</v>
      </c>
      <c r="E2183" s="61">
        <v>250000.0</v>
      </c>
      <c r="F2183" s="62">
        <f t="shared" ref="F2183:F2190" si="121">INDIRECT(ADDRESS(ROW(),COLUMN()-2,4))*INDIRECT(ADDRESS(ROW(),COLUMN()-1,4))</f>
        <v>250000</v>
      </c>
      <c r="G2183" s="46"/>
      <c r="H2183" s="46"/>
      <c r="I2183" s="46"/>
      <c r="J2183" s="46"/>
      <c r="K2183" s="46"/>
      <c r="L2183" s="46"/>
      <c r="M2183" s="46"/>
      <c r="N2183" s="46"/>
      <c r="O2183" s="46"/>
      <c r="P2183" s="46"/>
      <c r="Q2183" s="46"/>
      <c r="R2183" s="46"/>
      <c r="S2183" s="46"/>
      <c r="T2183" s="46"/>
      <c r="U2183" s="46"/>
      <c r="V2183" s="46"/>
      <c r="W2183" s="46"/>
      <c r="X2183" s="46"/>
      <c r="Y2183" s="46"/>
      <c r="Z2183" s="46"/>
    </row>
    <row r="2184" ht="14.25" hidden="1" customHeight="1">
      <c r="A2184" s="57"/>
      <c r="B2184" s="58" t="str">
        <f t="array" ref="B2184">IFERROR(INDEX(UNSPSCDes,MATCH(INDIRECT(ADDRESS(ROW(),COLUMN()-1,4)),UNSPSCCode,0)),"")</f>
        <v/>
      </c>
      <c r="C2184" s="59"/>
      <c r="D2184" s="60"/>
      <c r="E2184" s="61"/>
      <c r="F2184" s="62">
        <f t="shared" si="121"/>
        <v>0</v>
      </c>
      <c r="G2184" s="46"/>
      <c r="H2184" s="46"/>
      <c r="I2184" s="46"/>
      <c r="J2184" s="46"/>
      <c r="K2184" s="46"/>
      <c r="L2184" s="46"/>
      <c r="M2184" s="46"/>
      <c r="N2184" s="46"/>
      <c r="O2184" s="46"/>
      <c r="P2184" s="46"/>
      <c r="Q2184" s="46"/>
      <c r="R2184" s="46"/>
      <c r="S2184" s="46"/>
      <c r="T2184" s="46"/>
      <c r="U2184" s="46"/>
      <c r="V2184" s="46"/>
      <c r="W2184" s="46"/>
      <c r="X2184" s="46"/>
      <c r="Y2184" s="46"/>
      <c r="Z2184" s="46"/>
    </row>
    <row r="2185" ht="14.25" hidden="1" customHeight="1">
      <c r="A2185" s="57"/>
      <c r="B2185" s="58" t="str">
        <f t="array" ref="B2185">IFERROR(INDEX(UNSPSCDes,MATCH(INDIRECT(ADDRESS(ROW(),COLUMN()-1,4)),UNSPSCCode,0)),"")</f>
        <v/>
      </c>
      <c r="C2185" s="59"/>
      <c r="D2185" s="60"/>
      <c r="E2185" s="61"/>
      <c r="F2185" s="62">
        <f t="shared" si="121"/>
        <v>0</v>
      </c>
      <c r="G2185" s="46"/>
      <c r="H2185" s="46"/>
      <c r="I2185" s="46"/>
      <c r="J2185" s="46"/>
      <c r="K2185" s="46"/>
      <c r="L2185" s="46"/>
      <c r="M2185" s="46"/>
      <c r="N2185" s="46"/>
      <c r="O2185" s="46"/>
      <c r="P2185" s="46"/>
      <c r="Q2185" s="46"/>
      <c r="R2185" s="46"/>
      <c r="S2185" s="46"/>
      <c r="T2185" s="46"/>
      <c r="U2185" s="46"/>
      <c r="V2185" s="46"/>
      <c r="W2185" s="46"/>
      <c r="X2185" s="46"/>
      <c r="Y2185" s="46"/>
      <c r="Z2185" s="46"/>
    </row>
    <row r="2186" ht="14.25" hidden="1" customHeight="1">
      <c r="A2186" s="57"/>
      <c r="B2186" s="58" t="str">
        <f t="array" ref="B2186">IFERROR(INDEX(UNSPSCDes,MATCH(INDIRECT(ADDRESS(ROW(),COLUMN()-1,4)),UNSPSCCode,0)),"")</f>
        <v/>
      </c>
      <c r="C2186" s="59"/>
      <c r="D2186" s="60"/>
      <c r="E2186" s="61"/>
      <c r="F2186" s="62">
        <f t="shared" si="121"/>
        <v>0</v>
      </c>
      <c r="G2186" s="46"/>
      <c r="H2186" s="46"/>
      <c r="I2186" s="46"/>
      <c r="J2186" s="46"/>
      <c r="K2186" s="46"/>
      <c r="L2186" s="46"/>
      <c r="M2186" s="46"/>
      <c r="N2186" s="46"/>
      <c r="O2186" s="46"/>
      <c r="P2186" s="46"/>
      <c r="Q2186" s="46"/>
      <c r="R2186" s="46"/>
      <c r="S2186" s="46"/>
      <c r="T2186" s="46"/>
      <c r="U2186" s="46"/>
      <c r="V2186" s="46"/>
      <c r="W2186" s="46"/>
      <c r="X2186" s="46"/>
      <c r="Y2186" s="46"/>
      <c r="Z2186" s="46"/>
    </row>
    <row r="2187" ht="14.25" hidden="1" customHeight="1">
      <c r="A2187" s="57"/>
      <c r="B2187" s="58" t="str">
        <f t="array" ref="B2187">IFERROR(INDEX(UNSPSCDes,MATCH(INDIRECT(ADDRESS(ROW(),COLUMN()-1,4)),UNSPSCCode,0)),"")</f>
        <v/>
      </c>
      <c r="C2187" s="59"/>
      <c r="D2187" s="60"/>
      <c r="E2187" s="61"/>
      <c r="F2187" s="62">
        <f t="shared" si="121"/>
        <v>0</v>
      </c>
      <c r="G2187" s="46"/>
      <c r="H2187" s="46"/>
      <c r="I2187" s="46"/>
      <c r="J2187" s="46"/>
      <c r="K2187" s="46"/>
      <c r="L2187" s="46"/>
      <c r="M2187" s="46"/>
      <c r="N2187" s="46"/>
      <c r="O2187" s="46"/>
      <c r="P2187" s="46"/>
      <c r="Q2187" s="46"/>
      <c r="R2187" s="46"/>
      <c r="S2187" s="46"/>
      <c r="T2187" s="46"/>
      <c r="U2187" s="46"/>
      <c r="V2187" s="46"/>
      <c r="W2187" s="46"/>
      <c r="X2187" s="46"/>
      <c r="Y2187" s="46"/>
      <c r="Z2187" s="46"/>
    </row>
    <row r="2188" ht="14.25" hidden="1" customHeight="1">
      <c r="A2188" s="57"/>
      <c r="B2188" s="58" t="str">
        <f t="array" ref="B2188">IFERROR(INDEX(UNSPSCDes,MATCH(INDIRECT(ADDRESS(ROW(),COLUMN()-1,4)),UNSPSCCode,0)),"")</f>
        <v/>
      </c>
      <c r="C2188" s="59"/>
      <c r="D2188" s="60"/>
      <c r="E2188" s="61"/>
      <c r="F2188" s="62">
        <f t="shared" si="121"/>
        <v>0</v>
      </c>
      <c r="G2188" s="46"/>
      <c r="H2188" s="46"/>
      <c r="I2188" s="46"/>
      <c r="J2188" s="46"/>
      <c r="K2188" s="46"/>
      <c r="L2188" s="46"/>
      <c r="M2188" s="46"/>
      <c r="N2188" s="46"/>
      <c r="O2188" s="46"/>
      <c r="P2188" s="46"/>
      <c r="Q2188" s="46"/>
      <c r="R2188" s="46"/>
      <c r="S2188" s="46"/>
      <c r="T2188" s="46"/>
      <c r="U2188" s="46"/>
      <c r="V2188" s="46"/>
      <c r="W2188" s="46"/>
      <c r="X2188" s="46"/>
      <c r="Y2188" s="46"/>
      <c r="Z2188" s="46"/>
    </row>
    <row r="2189" ht="14.25" hidden="1" customHeight="1">
      <c r="A2189" s="57"/>
      <c r="B2189" s="58" t="str">
        <f t="array" ref="B2189">IFERROR(INDEX(UNSPSCDes,MATCH(INDIRECT(ADDRESS(ROW(),COLUMN()-1,4)),UNSPSCCode,0)),"")</f>
        <v/>
      </c>
      <c r="C2189" s="59"/>
      <c r="D2189" s="60"/>
      <c r="E2189" s="61"/>
      <c r="F2189" s="62">
        <f t="shared" si="121"/>
        <v>0</v>
      </c>
      <c r="G2189" s="46"/>
      <c r="H2189" s="46"/>
      <c r="I2189" s="46"/>
      <c r="J2189" s="46"/>
      <c r="K2189" s="46"/>
      <c r="L2189" s="46"/>
      <c r="M2189" s="46"/>
      <c r="N2189" s="46"/>
      <c r="O2189" s="46"/>
      <c r="P2189" s="46"/>
      <c r="Q2189" s="46"/>
      <c r="R2189" s="46"/>
      <c r="S2189" s="46"/>
      <c r="T2189" s="46"/>
      <c r="U2189" s="46"/>
      <c r="V2189" s="46"/>
      <c r="W2189" s="46"/>
      <c r="X2189" s="46"/>
      <c r="Y2189" s="46"/>
      <c r="Z2189" s="46"/>
    </row>
    <row r="2190" ht="14.25" hidden="1" customHeight="1">
      <c r="A2190" s="57"/>
      <c r="B2190" s="58" t="str">
        <f t="array" ref="B2190">IFERROR(INDEX(UNSPSCDes,MATCH(INDIRECT(ADDRESS(ROW(),COLUMN()-1,4)),UNSPSCCode,0)),"")</f>
        <v/>
      </c>
      <c r="C2190" s="59"/>
      <c r="D2190" s="60"/>
      <c r="E2190" s="61"/>
      <c r="F2190" s="62">
        <f t="shared" si="121"/>
        <v>0</v>
      </c>
      <c r="G2190" s="46"/>
      <c r="H2190" s="46"/>
      <c r="I2190" s="46"/>
      <c r="J2190" s="46"/>
      <c r="K2190" s="46"/>
      <c r="L2190" s="46"/>
      <c r="M2190" s="46"/>
      <c r="N2190" s="46"/>
      <c r="O2190" s="46"/>
      <c r="P2190" s="46"/>
      <c r="Q2190" s="46"/>
      <c r="R2190" s="46"/>
      <c r="S2190" s="46"/>
      <c r="T2190" s="46"/>
      <c r="U2190" s="46"/>
      <c r="V2190" s="46"/>
      <c r="W2190" s="46"/>
      <c r="X2190" s="46"/>
      <c r="Y2190" s="46"/>
      <c r="Z2190" s="46"/>
    </row>
    <row r="2191" ht="14.25" customHeight="1">
      <c r="A2191" s="57"/>
      <c r="B2191" s="58"/>
      <c r="C2191" s="59"/>
      <c r="D2191" s="60"/>
      <c r="E2191" s="61" t="s">
        <v>84</v>
      </c>
      <c r="F2191" s="62">
        <f>SUM(F2183:F2190)</f>
        <v>250000</v>
      </c>
      <c r="G2191" s="46"/>
      <c r="H2191" s="46" t="str">
        <f>C2176</f>
        <v>Servicios</v>
      </c>
      <c r="I2191" s="46" t="str">
        <f>E2176</f>
        <v>No</v>
      </c>
      <c r="J2191" s="46" t="str">
        <f>D2176</f>
        <v>Compras Menores</v>
      </c>
      <c r="K2191" s="46"/>
      <c r="L2191" s="46"/>
      <c r="M2191" s="46"/>
      <c r="N2191" s="46"/>
      <c r="O2191" s="46"/>
      <c r="P2191" s="46"/>
      <c r="Q2191" s="46"/>
      <c r="R2191" s="46"/>
      <c r="S2191" s="46"/>
      <c r="T2191" s="46"/>
      <c r="U2191" s="46"/>
      <c r="V2191" s="46"/>
      <c r="W2191" s="46"/>
      <c r="X2191" s="46"/>
      <c r="Y2191" s="46"/>
      <c r="Z2191" s="46"/>
    </row>
    <row r="2192" ht="14.25" customHeight="1">
      <c r="A2192" s="46"/>
      <c r="B2192" s="46"/>
      <c r="C2192" s="46"/>
      <c r="D2192" s="46"/>
      <c r="E2192" s="46"/>
      <c r="F2192" s="46"/>
      <c r="G2192" s="46"/>
      <c r="H2192" s="46"/>
      <c r="I2192" s="46"/>
      <c r="J2192" s="46"/>
      <c r="K2192" s="46"/>
      <c r="L2192" s="46"/>
      <c r="M2192" s="46"/>
      <c r="N2192" s="46"/>
      <c r="O2192" s="46"/>
      <c r="P2192" s="46"/>
      <c r="Q2192" s="46"/>
      <c r="R2192" s="46"/>
      <c r="S2192" s="46"/>
      <c r="T2192" s="46"/>
      <c r="U2192" s="46"/>
      <c r="V2192" s="46"/>
      <c r="W2192" s="46"/>
      <c r="X2192" s="46"/>
      <c r="Y2192" s="46"/>
      <c r="Z2192" s="46"/>
    </row>
    <row r="2193" ht="14.25" customHeight="1">
      <c r="A2193" s="47" t="s">
        <v>50</v>
      </c>
      <c r="B2193" s="47" t="s">
        <v>51</v>
      </c>
      <c r="C2193" s="47" t="s">
        <v>52</v>
      </c>
      <c r="D2193" s="47" t="s">
        <v>53</v>
      </c>
      <c r="E2193" s="47" t="s">
        <v>54</v>
      </c>
      <c r="F2193" s="47" t="s">
        <v>55</v>
      </c>
      <c r="G2193" s="46"/>
      <c r="H2193" s="46"/>
      <c r="I2193" s="46"/>
      <c r="J2193" s="46"/>
      <c r="K2193" s="46"/>
      <c r="L2193" s="46"/>
      <c r="M2193" s="46"/>
      <c r="N2193" s="46"/>
      <c r="O2193" s="46"/>
      <c r="P2193" s="46"/>
      <c r="Q2193" s="46"/>
      <c r="R2193" s="46"/>
      <c r="S2193" s="46"/>
      <c r="T2193" s="46"/>
      <c r="U2193" s="46"/>
      <c r="V2193" s="46"/>
      <c r="W2193" s="46"/>
      <c r="X2193" s="46"/>
      <c r="Y2193" s="46"/>
      <c r="Z2193" s="46"/>
    </row>
    <row r="2194" ht="14.25" customHeight="1">
      <c r="A2194" s="48" t="s">
        <v>350</v>
      </c>
      <c r="B2194" s="48" t="s">
        <v>351</v>
      </c>
      <c r="C2194" s="48" t="s">
        <v>257</v>
      </c>
      <c r="D2194" s="48" t="s">
        <v>59</v>
      </c>
      <c r="E2194" s="48" t="s">
        <v>60</v>
      </c>
      <c r="F2194" s="49"/>
      <c r="G2194" s="46"/>
      <c r="H2194" s="46"/>
      <c r="I2194" s="46"/>
      <c r="J2194" s="46"/>
      <c r="K2194" s="46"/>
      <c r="L2194" s="46"/>
      <c r="M2194" s="46"/>
      <c r="N2194" s="46"/>
      <c r="O2194" s="46"/>
      <c r="P2194" s="46"/>
      <c r="Q2194" s="46"/>
      <c r="R2194" s="46"/>
      <c r="S2194" s="46"/>
      <c r="T2194" s="46"/>
      <c r="U2194" s="46"/>
      <c r="V2194" s="46"/>
      <c r="W2194" s="46"/>
      <c r="X2194" s="46"/>
      <c r="Y2194" s="46"/>
      <c r="Z2194" s="46"/>
    </row>
    <row r="2195" ht="14.25" customHeight="1">
      <c r="A2195" s="50" t="s">
        <v>61</v>
      </c>
      <c r="B2195" s="51" t="s">
        <v>62</v>
      </c>
      <c r="C2195" s="52">
        <v>46122.0</v>
      </c>
      <c r="D2195" s="50" t="s">
        <v>63</v>
      </c>
      <c r="E2195" s="51" t="s">
        <v>64</v>
      </c>
      <c r="F2195" s="53" t="s">
        <v>65</v>
      </c>
      <c r="G2195" s="46"/>
      <c r="H2195" s="46"/>
      <c r="I2195" s="46"/>
      <c r="J2195" s="46"/>
      <c r="K2195" s="46"/>
      <c r="L2195" s="46"/>
      <c r="M2195" s="46"/>
      <c r="N2195" s="46"/>
      <c r="O2195" s="46"/>
      <c r="P2195" s="46"/>
      <c r="Q2195" s="46"/>
      <c r="R2195" s="46"/>
      <c r="S2195" s="46"/>
      <c r="T2195" s="46"/>
      <c r="U2195" s="46"/>
      <c r="V2195" s="46"/>
      <c r="W2195" s="46"/>
      <c r="X2195" s="46"/>
      <c r="Y2195" s="46"/>
      <c r="Z2195" s="46"/>
    </row>
    <row r="2196" ht="14.25" customHeight="1">
      <c r="A2196" s="54"/>
      <c r="B2196" s="51" t="s">
        <v>66</v>
      </c>
      <c r="C2196" s="49">
        <f>IF(C2195="","",IF(AND(MONTH(C2195)&gt;=1,MONTH(C2195)&lt;=3),1,IF(AND(MONTH(C2195)&gt;=4,MONTH(C2195)&lt;=6),2,IF(AND(MONTH(C2195)&gt;=7,MONTH(C2195)&lt;=9),3,4))))</f>
        <v>2</v>
      </c>
      <c r="D2196" s="54"/>
      <c r="E2196" s="51" t="s">
        <v>67</v>
      </c>
      <c r="F2196" s="53" t="s">
        <v>68</v>
      </c>
      <c r="G2196" s="46"/>
      <c r="H2196" s="46"/>
      <c r="I2196" s="46"/>
      <c r="J2196" s="46"/>
      <c r="K2196" s="46"/>
      <c r="L2196" s="46"/>
      <c r="M2196" s="46"/>
      <c r="N2196" s="46"/>
      <c r="O2196" s="46"/>
      <c r="P2196" s="46"/>
      <c r="Q2196" s="46"/>
      <c r="R2196" s="46"/>
      <c r="S2196" s="46"/>
      <c r="T2196" s="46"/>
      <c r="U2196" s="46"/>
      <c r="V2196" s="46"/>
      <c r="W2196" s="46"/>
      <c r="X2196" s="46"/>
      <c r="Y2196" s="46"/>
      <c r="Z2196" s="46"/>
    </row>
    <row r="2197" ht="14.25" customHeight="1">
      <c r="A2197" s="54"/>
      <c r="B2197" s="51" t="s">
        <v>69</v>
      </c>
      <c r="C2197" s="52">
        <v>46132.0</v>
      </c>
      <c r="D2197" s="54"/>
      <c r="E2197" s="51" t="s">
        <v>70</v>
      </c>
      <c r="F2197" s="53" t="s">
        <v>71</v>
      </c>
      <c r="G2197" s="46"/>
      <c r="H2197" s="46"/>
      <c r="I2197" s="46"/>
      <c r="J2197" s="46"/>
      <c r="K2197" s="46"/>
      <c r="L2197" s="46"/>
      <c r="M2197" s="46"/>
      <c r="N2197" s="46"/>
      <c r="O2197" s="46"/>
      <c r="P2197" s="46"/>
      <c r="Q2197" s="46"/>
      <c r="R2197" s="46"/>
      <c r="S2197" s="46"/>
      <c r="T2197" s="46"/>
      <c r="U2197" s="46"/>
      <c r="V2197" s="46"/>
      <c r="W2197" s="46"/>
      <c r="X2197" s="46"/>
      <c r="Y2197" s="46"/>
      <c r="Z2197" s="46"/>
    </row>
    <row r="2198" ht="14.25" customHeight="1">
      <c r="A2198" s="55"/>
      <c r="B2198" s="51" t="s">
        <v>66</v>
      </c>
      <c r="C2198" s="49">
        <f>IF(C2197="","",IF(AND(MONTH(C2197)&gt;=1,MONTH(C2197)&lt;=3),1,IF(AND(MONTH(C2197)&gt;=4,MONTH(C2197)&lt;=6),2,IF(AND(MONTH(C2197)&gt;=7,MONTH(C2197)&lt;=9),3,4))))</f>
        <v>2</v>
      </c>
      <c r="D2198" s="55"/>
      <c r="E2198" s="51" t="s">
        <v>72</v>
      </c>
      <c r="F2198" s="53" t="s">
        <v>73</v>
      </c>
      <c r="G2198" s="46"/>
      <c r="H2198" s="46"/>
      <c r="I2198" s="46"/>
      <c r="J2198" s="46"/>
      <c r="K2198" s="46"/>
      <c r="L2198" s="46"/>
      <c r="M2198" s="46"/>
      <c r="N2198" s="46"/>
      <c r="O2198" s="46"/>
      <c r="P2198" s="46"/>
      <c r="Q2198" s="46"/>
      <c r="R2198" s="46"/>
      <c r="S2198" s="46"/>
      <c r="T2198" s="46"/>
      <c r="U2198" s="46"/>
      <c r="V2198" s="46"/>
      <c r="W2198" s="46"/>
      <c r="X2198" s="46"/>
      <c r="Y2198" s="46"/>
      <c r="Z2198" s="46"/>
    </row>
    <row r="2199" ht="14.25" customHeight="1">
      <c r="A2199" s="46"/>
      <c r="B2199" s="46"/>
      <c r="C2199" s="46"/>
      <c r="D2199" s="46"/>
      <c r="E2199" s="46"/>
      <c r="F2199" s="46"/>
      <c r="G2199" s="46"/>
      <c r="H2199" s="46"/>
      <c r="I2199" s="46"/>
      <c r="J2199" s="46"/>
      <c r="K2199" s="46"/>
      <c r="L2199" s="46"/>
      <c r="M2199" s="46"/>
      <c r="N2199" s="46"/>
      <c r="O2199" s="46"/>
      <c r="P2199" s="46"/>
      <c r="Q2199" s="46"/>
      <c r="R2199" s="46"/>
      <c r="S2199" s="46"/>
      <c r="T2199" s="46"/>
      <c r="U2199" s="46"/>
      <c r="V2199" s="46"/>
      <c r="W2199" s="46"/>
      <c r="X2199" s="46"/>
      <c r="Y2199" s="46"/>
      <c r="Z2199" s="46"/>
    </row>
    <row r="2200" ht="14.25" customHeight="1">
      <c r="A2200" s="56" t="s">
        <v>74</v>
      </c>
      <c r="B2200" s="56" t="s">
        <v>75</v>
      </c>
      <c r="C2200" s="56" t="s">
        <v>76</v>
      </c>
      <c r="D2200" s="56" t="s">
        <v>77</v>
      </c>
      <c r="E2200" s="56" t="s">
        <v>78</v>
      </c>
      <c r="F2200" s="56" t="s">
        <v>79</v>
      </c>
      <c r="G2200" s="46"/>
      <c r="H2200" s="46"/>
      <c r="I2200" s="46"/>
      <c r="J2200" s="46"/>
      <c r="K2200" s="46"/>
      <c r="L2200" s="46"/>
      <c r="M2200" s="46"/>
      <c r="N2200" s="46"/>
      <c r="O2200" s="46"/>
      <c r="P2200" s="46"/>
      <c r="Q2200" s="46"/>
      <c r="R2200" s="46"/>
      <c r="S2200" s="46"/>
      <c r="T2200" s="46"/>
      <c r="U2200" s="46"/>
      <c r="V2200" s="46"/>
      <c r="W2200" s="46"/>
      <c r="X2200" s="46"/>
      <c r="Y2200" s="46"/>
      <c r="Z2200" s="46"/>
    </row>
    <row r="2201" ht="14.25" customHeight="1">
      <c r="A2201" s="57">
        <v>9.01315E7</v>
      </c>
      <c r="B2201" s="63" t="s">
        <v>349</v>
      </c>
      <c r="C2201" s="59" t="s">
        <v>259</v>
      </c>
      <c r="D2201" s="60">
        <v>1.0</v>
      </c>
      <c r="E2201" s="61">
        <v>250000.0</v>
      </c>
      <c r="F2201" s="62">
        <f t="shared" ref="F2201:F2208" si="122">INDIRECT(ADDRESS(ROW(),COLUMN()-2,4))*INDIRECT(ADDRESS(ROW(),COLUMN()-1,4))</f>
        <v>250000</v>
      </c>
      <c r="G2201" s="46"/>
      <c r="H2201" s="46"/>
      <c r="I2201" s="46"/>
      <c r="J2201" s="46"/>
      <c r="K2201" s="46"/>
      <c r="L2201" s="46"/>
      <c r="M2201" s="46"/>
      <c r="N2201" s="46"/>
      <c r="O2201" s="46"/>
      <c r="P2201" s="46"/>
      <c r="Q2201" s="46"/>
      <c r="R2201" s="46"/>
      <c r="S2201" s="46"/>
      <c r="T2201" s="46"/>
      <c r="U2201" s="46"/>
      <c r="V2201" s="46"/>
      <c r="W2201" s="46"/>
      <c r="X2201" s="46"/>
      <c r="Y2201" s="46"/>
      <c r="Z2201" s="46"/>
    </row>
    <row r="2202" ht="14.25" hidden="1" customHeight="1">
      <c r="A2202" s="57"/>
      <c r="B2202" s="58" t="str">
        <f t="array" ref="B2202">IFERROR(INDEX(UNSPSCDes,MATCH(INDIRECT(ADDRESS(ROW(),COLUMN()-1,4)),UNSPSCCode,0)),"")</f>
        <v/>
      </c>
      <c r="C2202" s="59"/>
      <c r="D2202" s="60"/>
      <c r="E2202" s="61"/>
      <c r="F2202" s="62">
        <f t="shared" si="122"/>
        <v>0</v>
      </c>
      <c r="G2202" s="46"/>
      <c r="H2202" s="46"/>
      <c r="I2202" s="46"/>
      <c r="J2202" s="46"/>
      <c r="K2202" s="46"/>
      <c r="L2202" s="46"/>
      <c r="M2202" s="46"/>
      <c r="N2202" s="46"/>
      <c r="O2202" s="46"/>
      <c r="P2202" s="46"/>
      <c r="Q2202" s="46"/>
      <c r="R2202" s="46"/>
      <c r="S2202" s="46"/>
      <c r="T2202" s="46"/>
      <c r="U2202" s="46"/>
      <c r="V2202" s="46"/>
      <c r="W2202" s="46"/>
      <c r="X2202" s="46"/>
      <c r="Y2202" s="46"/>
      <c r="Z2202" s="46"/>
    </row>
    <row r="2203" ht="14.25" hidden="1" customHeight="1">
      <c r="A2203" s="57"/>
      <c r="B2203" s="58" t="str">
        <f t="array" ref="B2203">IFERROR(INDEX(UNSPSCDes,MATCH(INDIRECT(ADDRESS(ROW(),COLUMN()-1,4)),UNSPSCCode,0)),"")</f>
        <v/>
      </c>
      <c r="C2203" s="59"/>
      <c r="D2203" s="60"/>
      <c r="E2203" s="61"/>
      <c r="F2203" s="62">
        <f t="shared" si="122"/>
        <v>0</v>
      </c>
      <c r="G2203" s="46"/>
      <c r="H2203" s="46"/>
      <c r="I2203" s="46"/>
      <c r="J2203" s="46"/>
      <c r="K2203" s="46"/>
      <c r="L2203" s="46"/>
      <c r="M2203" s="46"/>
      <c r="N2203" s="46"/>
      <c r="O2203" s="46"/>
      <c r="P2203" s="46"/>
      <c r="Q2203" s="46"/>
      <c r="R2203" s="46"/>
      <c r="S2203" s="46"/>
      <c r="T2203" s="46"/>
      <c r="U2203" s="46"/>
      <c r="V2203" s="46"/>
      <c r="W2203" s="46"/>
      <c r="X2203" s="46"/>
      <c r="Y2203" s="46"/>
      <c r="Z2203" s="46"/>
    </row>
    <row r="2204" ht="14.25" hidden="1" customHeight="1">
      <c r="A2204" s="57"/>
      <c r="B2204" s="58" t="str">
        <f t="array" ref="B2204">IFERROR(INDEX(UNSPSCDes,MATCH(INDIRECT(ADDRESS(ROW(),COLUMN()-1,4)),UNSPSCCode,0)),"")</f>
        <v/>
      </c>
      <c r="C2204" s="59"/>
      <c r="D2204" s="60"/>
      <c r="E2204" s="61"/>
      <c r="F2204" s="62">
        <f t="shared" si="122"/>
        <v>0</v>
      </c>
      <c r="G2204" s="46"/>
      <c r="H2204" s="46"/>
      <c r="I2204" s="46"/>
      <c r="J2204" s="46"/>
      <c r="K2204" s="46"/>
      <c r="L2204" s="46"/>
      <c r="M2204" s="46"/>
      <c r="N2204" s="46"/>
      <c r="O2204" s="46"/>
      <c r="P2204" s="46"/>
      <c r="Q2204" s="46"/>
      <c r="R2204" s="46"/>
      <c r="S2204" s="46"/>
      <c r="T2204" s="46"/>
      <c r="U2204" s="46"/>
      <c r="V2204" s="46"/>
      <c r="W2204" s="46"/>
      <c r="X2204" s="46"/>
      <c r="Y2204" s="46"/>
      <c r="Z2204" s="46"/>
    </row>
    <row r="2205" ht="14.25" hidden="1" customHeight="1">
      <c r="A2205" s="57"/>
      <c r="B2205" s="58" t="str">
        <f t="array" ref="B2205">IFERROR(INDEX(UNSPSCDes,MATCH(INDIRECT(ADDRESS(ROW(),COLUMN()-1,4)),UNSPSCCode,0)),"")</f>
        <v/>
      </c>
      <c r="C2205" s="59"/>
      <c r="D2205" s="60"/>
      <c r="E2205" s="61"/>
      <c r="F2205" s="62">
        <f t="shared" si="122"/>
        <v>0</v>
      </c>
      <c r="G2205" s="46"/>
      <c r="H2205" s="46"/>
      <c r="I2205" s="46"/>
      <c r="J2205" s="46"/>
      <c r="K2205" s="46"/>
      <c r="L2205" s="46"/>
      <c r="M2205" s="46"/>
      <c r="N2205" s="46"/>
      <c r="O2205" s="46"/>
      <c r="P2205" s="46"/>
      <c r="Q2205" s="46"/>
      <c r="R2205" s="46"/>
      <c r="S2205" s="46"/>
      <c r="T2205" s="46"/>
      <c r="U2205" s="46"/>
      <c r="V2205" s="46"/>
      <c r="W2205" s="46"/>
      <c r="X2205" s="46"/>
      <c r="Y2205" s="46"/>
      <c r="Z2205" s="46"/>
    </row>
    <row r="2206" ht="14.25" hidden="1" customHeight="1">
      <c r="A2206" s="57"/>
      <c r="B2206" s="58" t="str">
        <f t="array" ref="B2206">IFERROR(INDEX(UNSPSCDes,MATCH(INDIRECT(ADDRESS(ROW(),COLUMN()-1,4)),UNSPSCCode,0)),"")</f>
        <v/>
      </c>
      <c r="C2206" s="59"/>
      <c r="D2206" s="60"/>
      <c r="E2206" s="61"/>
      <c r="F2206" s="62">
        <f t="shared" si="122"/>
        <v>0</v>
      </c>
      <c r="G2206" s="46"/>
      <c r="H2206" s="46"/>
      <c r="I2206" s="46"/>
      <c r="J2206" s="46"/>
      <c r="K2206" s="46"/>
      <c r="L2206" s="46"/>
      <c r="M2206" s="46"/>
      <c r="N2206" s="46"/>
      <c r="O2206" s="46"/>
      <c r="P2206" s="46"/>
      <c r="Q2206" s="46"/>
      <c r="R2206" s="46"/>
      <c r="S2206" s="46"/>
      <c r="T2206" s="46"/>
      <c r="U2206" s="46"/>
      <c r="V2206" s="46"/>
      <c r="W2206" s="46"/>
      <c r="X2206" s="46"/>
      <c r="Y2206" s="46"/>
      <c r="Z2206" s="46"/>
    </row>
    <row r="2207" ht="14.25" hidden="1" customHeight="1">
      <c r="A2207" s="57"/>
      <c r="B2207" s="58" t="str">
        <f t="array" ref="B2207">IFERROR(INDEX(UNSPSCDes,MATCH(INDIRECT(ADDRESS(ROW(),COLUMN()-1,4)),UNSPSCCode,0)),"")</f>
        <v/>
      </c>
      <c r="C2207" s="59"/>
      <c r="D2207" s="60"/>
      <c r="E2207" s="61"/>
      <c r="F2207" s="62">
        <f t="shared" si="122"/>
        <v>0</v>
      </c>
      <c r="G2207" s="46"/>
      <c r="H2207" s="46"/>
      <c r="I2207" s="46"/>
      <c r="J2207" s="46"/>
      <c r="K2207" s="46"/>
      <c r="L2207" s="46"/>
      <c r="M2207" s="46"/>
      <c r="N2207" s="46"/>
      <c r="O2207" s="46"/>
      <c r="P2207" s="46"/>
      <c r="Q2207" s="46"/>
      <c r="R2207" s="46"/>
      <c r="S2207" s="46"/>
      <c r="T2207" s="46"/>
      <c r="U2207" s="46"/>
      <c r="V2207" s="46"/>
      <c r="W2207" s="46"/>
      <c r="X2207" s="46"/>
      <c r="Y2207" s="46"/>
      <c r="Z2207" s="46"/>
    </row>
    <row r="2208" ht="14.25" hidden="1" customHeight="1">
      <c r="A2208" s="57"/>
      <c r="B2208" s="58" t="str">
        <f t="array" ref="B2208">IFERROR(INDEX(UNSPSCDes,MATCH(INDIRECT(ADDRESS(ROW(),COLUMN()-1,4)),UNSPSCCode,0)),"")</f>
        <v/>
      </c>
      <c r="C2208" s="59"/>
      <c r="D2208" s="60"/>
      <c r="E2208" s="61"/>
      <c r="F2208" s="62">
        <f t="shared" si="122"/>
        <v>0</v>
      </c>
      <c r="G2208" s="46"/>
      <c r="H2208" s="46"/>
      <c r="I2208" s="46"/>
      <c r="J2208" s="46"/>
      <c r="K2208" s="46"/>
      <c r="L2208" s="46"/>
      <c r="M2208" s="46"/>
      <c r="N2208" s="46"/>
      <c r="O2208" s="46"/>
      <c r="P2208" s="46"/>
      <c r="Q2208" s="46"/>
      <c r="R2208" s="46"/>
      <c r="S2208" s="46"/>
      <c r="T2208" s="46"/>
      <c r="U2208" s="46"/>
      <c r="V2208" s="46"/>
      <c r="W2208" s="46"/>
      <c r="X2208" s="46"/>
      <c r="Y2208" s="46"/>
      <c r="Z2208" s="46"/>
    </row>
    <row r="2209" ht="14.25" customHeight="1">
      <c r="A2209" s="57"/>
      <c r="B2209" s="58"/>
      <c r="C2209" s="59"/>
      <c r="D2209" s="60"/>
      <c r="E2209" s="61" t="s">
        <v>84</v>
      </c>
      <c r="F2209" s="62">
        <f>SUM(F2201:F2208)</f>
        <v>250000</v>
      </c>
      <c r="G2209" s="46"/>
      <c r="H2209" s="46" t="str">
        <f>C2194</f>
        <v>Servicios</v>
      </c>
      <c r="I2209" s="46" t="str">
        <f>E2194</f>
        <v>No</v>
      </c>
      <c r="J2209" s="46" t="str">
        <f>D2194</f>
        <v>Compras Menores</v>
      </c>
      <c r="K2209" s="46"/>
      <c r="L2209" s="46"/>
      <c r="M2209" s="46"/>
      <c r="N2209" s="46"/>
      <c r="O2209" s="46"/>
      <c r="P2209" s="46"/>
      <c r="Q2209" s="46"/>
      <c r="R2209" s="46"/>
      <c r="S2209" s="46"/>
      <c r="T2209" s="46"/>
      <c r="U2209" s="46"/>
      <c r="V2209" s="46"/>
      <c r="W2209" s="46"/>
      <c r="X2209" s="46"/>
      <c r="Y2209" s="46"/>
      <c r="Z2209" s="46"/>
    </row>
    <row r="2210" ht="14.25" customHeight="1">
      <c r="A2210" s="46"/>
      <c r="B2210" s="46"/>
      <c r="C2210" s="46"/>
      <c r="D2210" s="46"/>
      <c r="E2210" s="46"/>
      <c r="F2210" s="46"/>
      <c r="G2210" s="46"/>
      <c r="H2210" s="46"/>
      <c r="I2210" s="46"/>
      <c r="J2210" s="46"/>
      <c r="K2210" s="46"/>
      <c r="L2210" s="46"/>
      <c r="M2210" s="46"/>
      <c r="N2210" s="46"/>
      <c r="O2210" s="46"/>
      <c r="P2210" s="46"/>
      <c r="Q2210" s="46"/>
      <c r="R2210" s="46"/>
      <c r="S2210" s="46"/>
      <c r="T2210" s="46"/>
      <c r="U2210" s="46"/>
      <c r="V2210" s="46"/>
      <c r="W2210" s="46"/>
      <c r="X2210" s="46"/>
      <c r="Y2210" s="46"/>
      <c r="Z2210" s="46"/>
    </row>
    <row r="2211" ht="14.25" customHeight="1">
      <c r="A2211" s="47" t="s">
        <v>50</v>
      </c>
      <c r="B2211" s="47" t="s">
        <v>51</v>
      </c>
      <c r="C2211" s="47" t="s">
        <v>52</v>
      </c>
      <c r="D2211" s="47" t="s">
        <v>53</v>
      </c>
      <c r="E2211" s="47" t="s">
        <v>54</v>
      </c>
      <c r="F2211" s="47" t="s">
        <v>55</v>
      </c>
      <c r="G2211" s="46"/>
      <c r="H2211" s="46"/>
      <c r="I2211" s="46"/>
      <c r="J2211" s="46"/>
      <c r="K2211" s="46"/>
      <c r="L2211" s="46"/>
      <c r="M2211" s="46"/>
      <c r="N2211" s="46"/>
      <c r="O2211" s="46"/>
      <c r="P2211" s="46"/>
      <c r="Q2211" s="46"/>
      <c r="R2211" s="46"/>
      <c r="S2211" s="46"/>
      <c r="T2211" s="46"/>
      <c r="U2211" s="46"/>
      <c r="V2211" s="46"/>
      <c r="W2211" s="46"/>
      <c r="X2211" s="46"/>
      <c r="Y2211" s="46"/>
      <c r="Z2211" s="46"/>
    </row>
    <row r="2212" ht="14.25" customHeight="1">
      <c r="A2212" s="48" t="s">
        <v>352</v>
      </c>
      <c r="B2212" s="48" t="s">
        <v>353</v>
      </c>
      <c r="C2212" s="48" t="s">
        <v>257</v>
      </c>
      <c r="D2212" s="48" t="s">
        <v>59</v>
      </c>
      <c r="E2212" s="48" t="s">
        <v>60</v>
      </c>
      <c r="F2212" s="49"/>
      <c r="G2212" s="46"/>
      <c r="H2212" s="46"/>
      <c r="I2212" s="46"/>
      <c r="J2212" s="46"/>
      <c r="K2212" s="46"/>
      <c r="L2212" s="46"/>
      <c r="M2212" s="46"/>
      <c r="N2212" s="46"/>
      <c r="O2212" s="46"/>
      <c r="P2212" s="46"/>
      <c r="Q2212" s="46"/>
      <c r="R2212" s="46"/>
      <c r="S2212" s="46"/>
      <c r="T2212" s="46"/>
      <c r="U2212" s="46"/>
      <c r="V2212" s="46"/>
      <c r="W2212" s="46"/>
      <c r="X2212" s="46"/>
      <c r="Y2212" s="46"/>
      <c r="Z2212" s="46"/>
    </row>
    <row r="2213" ht="14.25" customHeight="1">
      <c r="A2213" s="50" t="s">
        <v>61</v>
      </c>
      <c r="B2213" s="51" t="s">
        <v>62</v>
      </c>
      <c r="C2213" s="52">
        <v>46213.0</v>
      </c>
      <c r="D2213" s="50" t="s">
        <v>63</v>
      </c>
      <c r="E2213" s="51" t="s">
        <v>64</v>
      </c>
      <c r="F2213" s="53" t="s">
        <v>65</v>
      </c>
      <c r="G2213" s="46"/>
      <c r="H2213" s="46"/>
      <c r="I2213" s="46"/>
      <c r="J2213" s="46"/>
      <c r="K2213" s="46"/>
      <c r="L2213" s="46"/>
      <c r="M2213" s="46"/>
      <c r="N2213" s="46"/>
      <c r="O2213" s="46"/>
      <c r="P2213" s="46"/>
      <c r="Q2213" s="46"/>
      <c r="R2213" s="46"/>
      <c r="S2213" s="46"/>
      <c r="T2213" s="46"/>
      <c r="U2213" s="46"/>
      <c r="V2213" s="46"/>
      <c r="W2213" s="46"/>
      <c r="X2213" s="46"/>
      <c r="Y2213" s="46"/>
      <c r="Z2213" s="46"/>
    </row>
    <row r="2214" ht="14.25" customHeight="1">
      <c r="A2214" s="54"/>
      <c r="B2214" s="51" t="s">
        <v>66</v>
      </c>
      <c r="C2214" s="49">
        <f>IF(C2213="","",IF(AND(MONTH(C2213)&gt;=1,MONTH(C2213)&lt;=3),1,IF(AND(MONTH(C2213)&gt;=4,MONTH(C2213)&lt;=6),2,IF(AND(MONTH(C2213)&gt;=7,MONTH(C2213)&lt;=9),3,4))))</f>
        <v>3</v>
      </c>
      <c r="D2214" s="54"/>
      <c r="E2214" s="51" t="s">
        <v>67</v>
      </c>
      <c r="F2214" s="53" t="s">
        <v>68</v>
      </c>
      <c r="G2214" s="46"/>
      <c r="H2214" s="46"/>
      <c r="I2214" s="46"/>
      <c r="J2214" s="46"/>
      <c r="K2214" s="46"/>
      <c r="L2214" s="46"/>
      <c r="M2214" s="46"/>
      <c r="N2214" s="46"/>
      <c r="O2214" s="46"/>
      <c r="P2214" s="46"/>
      <c r="Q2214" s="46"/>
      <c r="R2214" s="46"/>
      <c r="S2214" s="46"/>
      <c r="T2214" s="46"/>
      <c r="U2214" s="46"/>
      <c r="V2214" s="46"/>
      <c r="W2214" s="46"/>
      <c r="X2214" s="46"/>
      <c r="Y2214" s="46"/>
      <c r="Z2214" s="46"/>
    </row>
    <row r="2215" ht="14.25" customHeight="1">
      <c r="A2215" s="54"/>
      <c r="B2215" s="51" t="s">
        <v>69</v>
      </c>
      <c r="C2215" s="52">
        <v>46223.0</v>
      </c>
      <c r="D2215" s="54"/>
      <c r="E2215" s="51" t="s">
        <v>70</v>
      </c>
      <c r="F2215" s="53" t="s">
        <v>71</v>
      </c>
      <c r="G2215" s="46"/>
      <c r="H2215" s="46"/>
      <c r="I2215" s="46"/>
      <c r="J2215" s="46"/>
      <c r="K2215" s="46"/>
      <c r="L2215" s="46"/>
      <c r="M2215" s="46"/>
      <c r="N2215" s="46"/>
      <c r="O2215" s="46"/>
      <c r="P2215" s="46"/>
      <c r="Q2215" s="46"/>
      <c r="R2215" s="46"/>
      <c r="S2215" s="46"/>
      <c r="T2215" s="46"/>
      <c r="U2215" s="46"/>
      <c r="V2215" s="46"/>
      <c r="W2215" s="46"/>
      <c r="X2215" s="46"/>
      <c r="Y2215" s="46"/>
      <c r="Z2215" s="46"/>
    </row>
    <row r="2216" ht="14.25" customHeight="1">
      <c r="A2216" s="55"/>
      <c r="B2216" s="51" t="s">
        <v>66</v>
      </c>
      <c r="C2216" s="49">
        <f>IF(C2215="","",IF(AND(MONTH(C2215)&gt;=1,MONTH(C2215)&lt;=3),1,IF(AND(MONTH(C2215)&gt;=4,MONTH(C2215)&lt;=6),2,IF(AND(MONTH(C2215)&gt;=7,MONTH(C2215)&lt;=9),3,4))))</f>
        <v>3</v>
      </c>
      <c r="D2216" s="55"/>
      <c r="E2216" s="51" t="s">
        <v>72</v>
      </c>
      <c r="F2216" s="53" t="s">
        <v>73</v>
      </c>
      <c r="G2216" s="46"/>
      <c r="H2216" s="46"/>
      <c r="I2216" s="46"/>
      <c r="J2216" s="46"/>
      <c r="K2216" s="46"/>
      <c r="L2216" s="46"/>
      <c r="M2216" s="46"/>
      <c r="N2216" s="46"/>
      <c r="O2216" s="46"/>
      <c r="P2216" s="46"/>
      <c r="Q2216" s="46"/>
      <c r="R2216" s="46"/>
      <c r="S2216" s="46"/>
      <c r="T2216" s="46"/>
      <c r="U2216" s="46"/>
      <c r="V2216" s="46"/>
      <c r="W2216" s="46"/>
      <c r="X2216" s="46"/>
      <c r="Y2216" s="46"/>
      <c r="Z2216" s="46"/>
    </row>
    <row r="2217" ht="14.25" customHeight="1">
      <c r="A2217" s="46"/>
      <c r="B2217" s="46"/>
      <c r="C2217" s="46"/>
      <c r="D2217" s="46"/>
      <c r="E2217" s="46"/>
      <c r="F2217" s="46"/>
      <c r="G2217" s="46"/>
      <c r="H2217" s="46"/>
      <c r="I2217" s="46"/>
      <c r="J2217" s="46"/>
      <c r="K2217" s="46"/>
      <c r="L2217" s="46"/>
      <c r="M2217" s="46"/>
      <c r="N2217" s="46"/>
      <c r="O2217" s="46"/>
      <c r="P2217" s="46"/>
      <c r="Q2217" s="46"/>
      <c r="R2217" s="46"/>
      <c r="S2217" s="46"/>
      <c r="T2217" s="46"/>
      <c r="U2217" s="46"/>
      <c r="V2217" s="46"/>
      <c r="W2217" s="46"/>
      <c r="X2217" s="46"/>
      <c r="Y2217" s="46"/>
      <c r="Z2217" s="46"/>
    </row>
    <row r="2218" ht="14.25" customHeight="1">
      <c r="A2218" s="56" t="s">
        <v>74</v>
      </c>
      <c r="B2218" s="56" t="s">
        <v>75</v>
      </c>
      <c r="C2218" s="56" t="s">
        <v>76</v>
      </c>
      <c r="D2218" s="56" t="s">
        <v>77</v>
      </c>
      <c r="E2218" s="56" t="s">
        <v>78</v>
      </c>
      <c r="F2218" s="56" t="s">
        <v>79</v>
      </c>
      <c r="G2218" s="46"/>
      <c r="H2218" s="46"/>
      <c r="I2218" s="46"/>
      <c r="J2218" s="46"/>
      <c r="K2218" s="46"/>
      <c r="L2218" s="46"/>
      <c r="M2218" s="46"/>
      <c r="N2218" s="46"/>
      <c r="O2218" s="46"/>
      <c r="P2218" s="46"/>
      <c r="Q2218" s="46"/>
      <c r="R2218" s="46"/>
      <c r="S2218" s="46"/>
      <c r="T2218" s="46"/>
      <c r="U2218" s="46"/>
      <c r="V2218" s="46"/>
      <c r="W2218" s="46"/>
      <c r="X2218" s="46"/>
      <c r="Y2218" s="46"/>
      <c r="Z2218" s="46"/>
    </row>
    <row r="2219" ht="14.25" customHeight="1">
      <c r="A2219" s="57">
        <v>9.01315E7</v>
      </c>
      <c r="B2219" s="63" t="s">
        <v>349</v>
      </c>
      <c r="C2219" s="59" t="s">
        <v>259</v>
      </c>
      <c r="D2219" s="60">
        <v>1.0</v>
      </c>
      <c r="E2219" s="61">
        <v>250000.0</v>
      </c>
      <c r="F2219" s="62">
        <f t="shared" ref="F2219:F2226" si="123">INDIRECT(ADDRESS(ROW(),COLUMN()-2,4))*INDIRECT(ADDRESS(ROW(),COLUMN()-1,4))</f>
        <v>250000</v>
      </c>
      <c r="G2219" s="46"/>
      <c r="H2219" s="46"/>
      <c r="I2219" s="46"/>
      <c r="J2219" s="46"/>
      <c r="K2219" s="46"/>
      <c r="L2219" s="46"/>
      <c r="M2219" s="46"/>
      <c r="N2219" s="46"/>
      <c r="O2219" s="46"/>
      <c r="P2219" s="46"/>
      <c r="Q2219" s="46"/>
      <c r="R2219" s="46"/>
      <c r="S2219" s="46"/>
      <c r="T2219" s="46"/>
      <c r="U2219" s="46"/>
      <c r="V2219" s="46"/>
      <c r="W2219" s="46"/>
      <c r="X2219" s="46"/>
      <c r="Y2219" s="46"/>
      <c r="Z2219" s="46"/>
    </row>
    <row r="2220" ht="14.25" hidden="1" customHeight="1">
      <c r="A2220" s="57"/>
      <c r="B2220" s="58" t="str">
        <f t="array" ref="B2220">IFERROR(INDEX(UNSPSCDes,MATCH(INDIRECT(ADDRESS(ROW(),COLUMN()-1,4)),UNSPSCCode,0)),"")</f>
        <v/>
      </c>
      <c r="C2220" s="59"/>
      <c r="D2220" s="60"/>
      <c r="E2220" s="61"/>
      <c r="F2220" s="62">
        <f t="shared" si="123"/>
        <v>0</v>
      </c>
      <c r="G2220" s="46"/>
      <c r="H2220" s="46"/>
      <c r="I2220" s="46"/>
      <c r="J2220" s="46"/>
      <c r="K2220" s="46"/>
      <c r="L2220" s="46"/>
      <c r="M2220" s="46"/>
      <c r="N2220" s="46"/>
      <c r="O2220" s="46"/>
      <c r="P2220" s="46"/>
      <c r="Q2220" s="46"/>
      <c r="R2220" s="46"/>
      <c r="S2220" s="46"/>
      <c r="T2220" s="46"/>
      <c r="U2220" s="46"/>
      <c r="V2220" s="46"/>
      <c r="W2220" s="46"/>
      <c r="X2220" s="46"/>
      <c r="Y2220" s="46"/>
      <c r="Z2220" s="46"/>
    </row>
    <row r="2221" ht="14.25" hidden="1" customHeight="1">
      <c r="A2221" s="57"/>
      <c r="B2221" s="58" t="str">
        <f t="array" ref="B2221">IFERROR(INDEX(UNSPSCDes,MATCH(INDIRECT(ADDRESS(ROW(),COLUMN()-1,4)),UNSPSCCode,0)),"")</f>
        <v/>
      </c>
      <c r="C2221" s="59"/>
      <c r="D2221" s="60"/>
      <c r="E2221" s="61"/>
      <c r="F2221" s="62">
        <f t="shared" si="123"/>
        <v>0</v>
      </c>
      <c r="G2221" s="46"/>
      <c r="H2221" s="46"/>
      <c r="I2221" s="46"/>
      <c r="J2221" s="46"/>
      <c r="K2221" s="46"/>
      <c r="L2221" s="46"/>
      <c r="M2221" s="46"/>
      <c r="N2221" s="46"/>
      <c r="O2221" s="46"/>
      <c r="P2221" s="46"/>
      <c r="Q2221" s="46"/>
      <c r="R2221" s="46"/>
      <c r="S2221" s="46"/>
      <c r="T2221" s="46"/>
      <c r="U2221" s="46"/>
      <c r="V2221" s="46"/>
      <c r="W2221" s="46"/>
      <c r="X2221" s="46"/>
      <c r="Y2221" s="46"/>
      <c r="Z2221" s="46"/>
    </row>
    <row r="2222" ht="14.25" hidden="1" customHeight="1">
      <c r="A2222" s="57"/>
      <c r="B2222" s="58" t="str">
        <f t="array" ref="B2222">IFERROR(INDEX(UNSPSCDes,MATCH(INDIRECT(ADDRESS(ROW(),COLUMN()-1,4)),UNSPSCCode,0)),"")</f>
        <v/>
      </c>
      <c r="C2222" s="59"/>
      <c r="D2222" s="60"/>
      <c r="E2222" s="61"/>
      <c r="F2222" s="62">
        <f t="shared" si="123"/>
        <v>0</v>
      </c>
      <c r="G2222" s="46"/>
      <c r="H2222" s="46"/>
      <c r="I2222" s="46"/>
      <c r="J2222" s="46"/>
      <c r="K2222" s="46"/>
      <c r="L2222" s="46"/>
      <c r="M2222" s="46"/>
      <c r="N2222" s="46"/>
      <c r="O2222" s="46"/>
      <c r="P2222" s="46"/>
      <c r="Q2222" s="46"/>
      <c r="R2222" s="46"/>
      <c r="S2222" s="46"/>
      <c r="T2222" s="46"/>
      <c r="U2222" s="46"/>
      <c r="V2222" s="46"/>
      <c r="W2222" s="46"/>
      <c r="X2222" s="46"/>
      <c r="Y2222" s="46"/>
      <c r="Z2222" s="46"/>
    </row>
    <row r="2223" ht="14.25" hidden="1" customHeight="1">
      <c r="A2223" s="57"/>
      <c r="B2223" s="58" t="str">
        <f t="array" ref="B2223">IFERROR(INDEX(UNSPSCDes,MATCH(INDIRECT(ADDRESS(ROW(),COLUMN()-1,4)),UNSPSCCode,0)),"")</f>
        <v/>
      </c>
      <c r="C2223" s="59"/>
      <c r="D2223" s="60"/>
      <c r="E2223" s="61"/>
      <c r="F2223" s="62">
        <f t="shared" si="123"/>
        <v>0</v>
      </c>
      <c r="G2223" s="46"/>
      <c r="H2223" s="46"/>
      <c r="I2223" s="46"/>
      <c r="J2223" s="46"/>
      <c r="K2223" s="46"/>
      <c r="L2223" s="46"/>
      <c r="M2223" s="46"/>
      <c r="N2223" s="46"/>
      <c r="O2223" s="46"/>
      <c r="P2223" s="46"/>
      <c r="Q2223" s="46"/>
      <c r="R2223" s="46"/>
      <c r="S2223" s="46"/>
      <c r="T2223" s="46"/>
      <c r="U2223" s="46"/>
      <c r="V2223" s="46"/>
      <c r="W2223" s="46"/>
      <c r="X2223" s="46"/>
      <c r="Y2223" s="46"/>
      <c r="Z2223" s="46"/>
    </row>
    <row r="2224" ht="14.25" hidden="1" customHeight="1">
      <c r="A2224" s="57"/>
      <c r="B2224" s="58" t="str">
        <f t="array" ref="B2224">IFERROR(INDEX(UNSPSCDes,MATCH(INDIRECT(ADDRESS(ROW(),COLUMN()-1,4)),UNSPSCCode,0)),"")</f>
        <v/>
      </c>
      <c r="C2224" s="59"/>
      <c r="D2224" s="60"/>
      <c r="E2224" s="61"/>
      <c r="F2224" s="62">
        <f t="shared" si="123"/>
        <v>0</v>
      </c>
      <c r="G2224" s="46"/>
      <c r="H2224" s="46"/>
      <c r="I2224" s="46"/>
      <c r="J2224" s="46"/>
      <c r="K2224" s="46"/>
      <c r="L2224" s="46"/>
      <c r="M2224" s="46"/>
      <c r="N2224" s="46"/>
      <c r="O2224" s="46"/>
      <c r="P2224" s="46"/>
      <c r="Q2224" s="46"/>
      <c r="R2224" s="46"/>
      <c r="S2224" s="46"/>
      <c r="T2224" s="46"/>
      <c r="U2224" s="46"/>
      <c r="V2224" s="46"/>
      <c r="W2224" s="46"/>
      <c r="X2224" s="46"/>
      <c r="Y2224" s="46"/>
      <c r="Z2224" s="46"/>
    </row>
    <row r="2225" ht="14.25" hidden="1" customHeight="1">
      <c r="A2225" s="57"/>
      <c r="B2225" s="58" t="str">
        <f t="array" ref="B2225">IFERROR(INDEX(UNSPSCDes,MATCH(INDIRECT(ADDRESS(ROW(),COLUMN()-1,4)),UNSPSCCode,0)),"")</f>
        <v/>
      </c>
      <c r="C2225" s="59"/>
      <c r="D2225" s="60"/>
      <c r="E2225" s="61"/>
      <c r="F2225" s="62">
        <f t="shared" si="123"/>
        <v>0</v>
      </c>
      <c r="G2225" s="46"/>
      <c r="H2225" s="46"/>
      <c r="I2225" s="46"/>
      <c r="J2225" s="46"/>
      <c r="K2225" s="46"/>
      <c r="L2225" s="46"/>
      <c r="M2225" s="46"/>
      <c r="N2225" s="46"/>
      <c r="O2225" s="46"/>
      <c r="P2225" s="46"/>
      <c r="Q2225" s="46"/>
      <c r="R2225" s="46"/>
      <c r="S2225" s="46"/>
      <c r="T2225" s="46"/>
      <c r="U2225" s="46"/>
      <c r="V2225" s="46"/>
      <c r="W2225" s="46"/>
      <c r="X2225" s="46"/>
      <c r="Y2225" s="46"/>
      <c r="Z2225" s="46"/>
    </row>
    <row r="2226" ht="14.25" hidden="1" customHeight="1">
      <c r="A2226" s="57"/>
      <c r="B2226" s="58" t="str">
        <f t="array" ref="B2226">IFERROR(INDEX(UNSPSCDes,MATCH(INDIRECT(ADDRESS(ROW(),COLUMN()-1,4)),UNSPSCCode,0)),"")</f>
        <v/>
      </c>
      <c r="C2226" s="59"/>
      <c r="D2226" s="60"/>
      <c r="E2226" s="61"/>
      <c r="F2226" s="62">
        <f t="shared" si="123"/>
        <v>0</v>
      </c>
      <c r="G2226" s="46"/>
      <c r="H2226" s="46"/>
      <c r="I2226" s="46"/>
      <c r="J2226" s="46"/>
      <c r="K2226" s="46"/>
      <c r="L2226" s="46"/>
      <c r="M2226" s="46"/>
      <c r="N2226" s="46"/>
      <c r="O2226" s="46"/>
      <c r="P2226" s="46"/>
      <c r="Q2226" s="46"/>
      <c r="R2226" s="46"/>
      <c r="S2226" s="46"/>
      <c r="T2226" s="46"/>
      <c r="U2226" s="46"/>
      <c r="V2226" s="46"/>
      <c r="W2226" s="46"/>
      <c r="X2226" s="46"/>
      <c r="Y2226" s="46"/>
      <c r="Z2226" s="46"/>
    </row>
    <row r="2227" ht="14.25" customHeight="1">
      <c r="A2227" s="57"/>
      <c r="B2227" s="58"/>
      <c r="C2227" s="59"/>
      <c r="D2227" s="60"/>
      <c r="E2227" s="61" t="s">
        <v>84</v>
      </c>
      <c r="F2227" s="62">
        <f>SUM(F2219:F2226)</f>
        <v>250000</v>
      </c>
      <c r="G2227" s="46"/>
      <c r="H2227" s="46" t="str">
        <f>C2212</f>
        <v>Servicios</v>
      </c>
      <c r="I2227" s="46" t="str">
        <f>E2212</f>
        <v>No</v>
      </c>
      <c r="J2227" s="46" t="str">
        <f>D2212</f>
        <v>Compras Menores</v>
      </c>
      <c r="K2227" s="46"/>
      <c r="L2227" s="46"/>
      <c r="M2227" s="46"/>
      <c r="N2227" s="46"/>
      <c r="O2227" s="46"/>
      <c r="P2227" s="46"/>
      <c r="Q2227" s="46"/>
      <c r="R2227" s="46"/>
      <c r="S2227" s="46"/>
      <c r="T2227" s="46"/>
      <c r="U2227" s="46"/>
      <c r="V2227" s="46"/>
      <c r="W2227" s="46"/>
      <c r="X2227" s="46"/>
      <c r="Y2227" s="46"/>
      <c r="Z2227" s="46"/>
    </row>
    <row r="2228" ht="14.25" customHeight="1">
      <c r="A2228" s="46"/>
      <c r="B2228" s="46"/>
      <c r="C2228" s="46"/>
      <c r="D2228" s="46"/>
      <c r="E2228" s="46"/>
      <c r="F2228" s="46"/>
      <c r="G2228" s="46"/>
      <c r="H2228" s="46"/>
      <c r="I2228" s="46"/>
      <c r="J2228" s="46"/>
      <c r="K2228" s="46"/>
      <c r="L2228" s="46"/>
      <c r="M2228" s="46"/>
      <c r="N2228" s="46"/>
      <c r="O2228" s="46"/>
      <c r="P2228" s="46"/>
      <c r="Q2228" s="46"/>
      <c r="R2228" s="46"/>
      <c r="S2228" s="46"/>
      <c r="T2228" s="46"/>
      <c r="U2228" s="46"/>
      <c r="V2228" s="46"/>
      <c r="W2228" s="46"/>
      <c r="X2228" s="46"/>
      <c r="Y2228" s="46"/>
      <c r="Z2228" s="46"/>
    </row>
    <row r="2229" ht="14.25" customHeight="1">
      <c r="A2229" s="47" t="s">
        <v>50</v>
      </c>
      <c r="B2229" s="47" t="s">
        <v>51</v>
      </c>
      <c r="C2229" s="47" t="s">
        <v>52</v>
      </c>
      <c r="D2229" s="47" t="s">
        <v>53</v>
      </c>
      <c r="E2229" s="47" t="s">
        <v>54</v>
      </c>
      <c r="F2229" s="47" t="s">
        <v>55</v>
      </c>
      <c r="G2229" s="46"/>
      <c r="H2229" s="46"/>
      <c r="I2229" s="46"/>
      <c r="J2229" s="46"/>
      <c r="K2229" s="46"/>
      <c r="L2229" s="46"/>
      <c r="M2229" s="46"/>
      <c r="N2229" s="46"/>
      <c r="O2229" s="46"/>
      <c r="P2229" s="46"/>
      <c r="Q2229" s="46"/>
      <c r="R2229" s="46"/>
      <c r="S2229" s="46"/>
      <c r="T2229" s="46"/>
      <c r="U2229" s="46"/>
      <c r="V2229" s="46"/>
      <c r="W2229" s="46"/>
      <c r="X2229" s="46"/>
      <c r="Y2229" s="46"/>
      <c r="Z2229" s="46"/>
    </row>
    <row r="2230" ht="14.25" customHeight="1">
      <c r="A2230" s="48" t="s">
        <v>354</v>
      </c>
      <c r="B2230" s="48" t="s">
        <v>355</v>
      </c>
      <c r="C2230" s="48" t="s">
        <v>257</v>
      </c>
      <c r="D2230" s="48" t="s">
        <v>59</v>
      </c>
      <c r="E2230" s="48" t="s">
        <v>60</v>
      </c>
      <c r="F2230" s="49"/>
      <c r="G2230" s="46"/>
      <c r="H2230" s="46"/>
      <c r="I2230" s="46"/>
      <c r="J2230" s="46"/>
      <c r="K2230" s="46"/>
      <c r="L2230" s="46"/>
      <c r="M2230" s="46"/>
      <c r="N2230" s="46"/>
      <c r="O2230" s="46"/>
      <c r="P2230" s="46"/>
      <c r="Q2230" s="46"/>
      <c r="R2230" s="46"/>
      <c r="S2230" s="46"/>
      <c r="T2230" s="46"/>
      <c r="U2230" s="46"/>
      <c r="V2230" s="46"/>
      <c r="W2230" s="46"/>
      <c r="X2230" s="46"/>
      <c r="Y2230" s="46"/>
      <c r="Z2230" s="46"/>
    </row>
    <row r="2231" ht="14.25" customHeight="1">
      <c r="A2231" s="50" t="s">
        <v>61</v>
      </c>
      <c r="B2231" s="51" t="s">
        <v>62</v>
      </c>
      <c r="C2231" s="52">
        <v>46305.0</v>
      </c>
      <c r="D2231" s="50" t="s">
        <v>63</v>
      </c>
      <c r="E2231" s="51" t="s">
        <v>64</v>
      </c>
      <c r="F2231" s="53" t="s">
        <v>65</v>
      </c>
      <c r="G2231" s="46"/>
      <c r="H2231" s="46"/>
      <c r="I2231" s="46"/>
      <c r="J2231" s="46"/>
      <c r="K2231" s="46"/>
      <c r="L2231" s="46"/>
      <c r="M2231" s="46"/>
      <c r="N2231" s="46"/>
      <c r="O2231" s="46"/>
      <c r="P2231" s="46"/>
      <c r="Q2231" s="46"/>
      <c r="R2231" s="46"/>
      <c r="S2231" s="46"/>
      <c r="T2231" s="46"/>
      <c r="U2231" s="46"/>
      <c r="V2231" s="46"/>
      <c r="W2231" s="46"/>
      <c r="X2231" s="46"/>
      <c r="Y2231" s="46"/>
      <c r="Z2231" s="46"/>
    </row>
    <row r="2232" ht="14.25" customHeight="1">
      <c r="A2232" s="54"/>
      <c r="B2232" s="51" t="s">
        <v>66</v>
      </c>
      <c r="C2232" s="49">
        <f>IF(C2231="","",IF(AND(MONTH(C2231)&gt;=1,MONTH(C2231)&lt;=3),1,IF(AND(MONTH(C2231)&gt;=4,MONTH(C2231)&lt;=6),2,IF(AND(MONTH(C2231)&gt;=7,MONTH(C2231)&lt;=9),3,4))))</f>
        <v>4</v>
      </c>
      <c r="D2232" s="54"/>
      <c r="E2232" s="51" t="s">
        <v>67</v>
      </c>
      <c r="F2232" s="53" t="s">
        <v>68</v>
      </c>
      <c r="G2232" s="46"/>
      <c r="H2232" s="46"/>
      <c r="I2232" s="46"/>
      <c r="J2232" s="46"/>
      <c r="K2232" s="46"/>
      <c r="L2232" s="46"/>
      <c r="M2232" s="46"/>
      <c r="N2232" s="46"/>
      <c r="O2232" s="46"/>
      <c r="P2232" s="46"/>
      <c r="Q2232" s="46"/>
      <c r="R2232" s="46"/>
      <c r="S2232" s="46"/>
      <c r="T2232" s="46"/>
      <c r="U2232" s="46"/>
      <c r="V2232" s="46"/>
      <c r="W2232" s="46"/>
      <c r="X2232" s="46"/>
      <c r="Y2232" s="46"/>
      <c r="Z2232" s="46"/>
    </row>
    <row r="2233" ht="14.25" customHeight="1">
      <c r="A2233" s="54"/>
      <c r="B2233" s="51" t="s">
        <v>69</v>
      </c>
      <c r="C2233" s="52">
        <v>46315.0</v>
      </c>
      <c r="D2233" s="54"/>
      <c r="E2233" s="51" t="s">
        <v>70</v>
      </c>
      <c r="F2233" s="53" t="s">
        <v>71</v>
      </c>
      <c r="G2233" s="46"/>
      <c r="H2233" s="46"/>
      <c r="I2233" s="46"/>
      <c r="J2233" s="46"/>
      <c r="K2233" s="46"/>
      <c r="L2233" s="46"/>
      <c r="M2233" s="46"/>
      <c r="N2233" s="46"/>
      <c r="O2233" s="46"/>
      <c r="P2233" s="46"/>
      <c r="Q2233" s="46"/>
      <c r="R2233" s="46"/>
      <c r="S2233" s="46"/>
      <c r="T2233" s="46"/>
      <c r="U2233" s="46"/>
      <c r="V2233" s="46"/>
      <c r="W2233" s="46"/>
      <c r="X2233" s="46"/>
      <c r="Y2233" s="46"/>
      <c r="Z2233" s="46"/>
    </row>
    <row r="2234" ht="14.25" customHeight="1">
      <c r="A2234" s="55"/>
      <c r="B2234" s="51" t="s">
        <v>66</v>
      </c>
      <c r="C2234" s="49">
        <f>IF(C2233="","",IF(AND(MONTH(C2233)&gt;=1,MONTH(C2233)&lt;=3),1,IF(AND(MONTH(C2233)&gt;=4,MONTH(C2233)&lt;=6),2,IF(AND(MONTH(C2233)&gt;=7,MONTH(C2233)&lt;=9),3,4))))</f>
        <v>4</v>
      </c>
      <c r="D2234" s="55"/>
      <c r="E2234" s="51" t="s">
        <v>72</v>
      </c>
      <c r="F2234" s="53" t="s">
        <v>73</v>
      </c>
      <c r="G2234" s="46"/>
      <c r="H2234" s="46"/>
      <c r="I2234" s="46"/>
      <c r="J2234" s="46"/>
      <c r="K2234" s="46"/>
      <c r="L2234" s="46"/>
      <c r="M2234" s="46"/>
      <c r="N2234" s="46"/>
      <c r="O2234" s="46"/>
      <c r="P2234" s="46"/>
      <c r="Q2234" s="46"/>
      <c r="R2234" s="46"/>
      <c r="S2234" s="46"/>
      <c r="T2234" s="46"/>
      <c r="U2234" s="46"/>
      <c r="V2234" s="46"/>
      <c r="W2234" s="46"/>
      <c r="X2234" s="46"/>
      <c r="Y2234" s="46"/>
      <c r="Z2234" s="46"/>
    </row>
    <row r="2235" ht="14.25" customHeight="1">
      <c r="A2235" s="46"/>
      <c r="B2235" s="46"/>
      <c r="C2235" s="46"/>
      <c r="D2235" s="46"/>
      <c r="E2235" s="46"/>
      <c r="F2235" s="46"/>
      <c r="G2235" s="46"/>
      <c r="H2235" s="46"/>
      <c r="I2235" s="46"/>
      <c r="J2235" s="46"/>
      <c r="K2235" s="46"/>
      <c r="L2235" s="46"/>
      <c r="M2235" s="46"/>
      <c r="N2235" s="46"/>
      <c r="O2235" s="46"/>
      <c r="P2235" s="46"/>
      <c r="Q2235" s="46"/>
      <c r="R2235" s="46"/>
      <c r="S2235" s="46"/>
      <c r="T2235" s="46"/>
      <c r="U2235" s="46"/>
      <c r="V2235" s="46"/>
      <c r="W2235" s="46"/>
      <c r="X2235" s="46"/>
      <c r="Y2235" s="46"/>
      <c r="Z2235" s="46"/>
    </row>
    <row r="2236" ht="14.25" customHeight="1">
      <c r="A2236" s="56" t="s">
        <v>74</v>
      </c>
      <c r="B2236" s="56" t="s">
        <v>75</v>
      </c>
      <c r="C2236" s="56" t="s">
        <v>76</v>
      </c>
      <c r="D2236" s="56" t="s">
        <v>77</v>
      </c>
      <c r="E2236" s="56" t="s">
        <v>78</v>
      </c>
      <c r="F2236" s="56" t="s">
        <v>79</v>
      </c>
      <c r="G2236" s="46"/>
      <c r="H2236" s="46"/>
      <c r="I2236" s="46"/>
      <c r="J2236" s="46"/>
      <c r="K2236" s="46"/>
      <c r="L2236" s="46"/>
      <c r="M2236" s="46"/>
      <c r="N2236" s="46"/>
      <c r="O2236" s="46"/>
      <c r="P2236" s="46"/>
      <c r="Q2236" s="46"/>
      <c r="R2236" s="46"/>
      <c r="S2236" s="46"/>
      <c r="T2236" s="46"/>
      <c r="U2236" s="46"/>
      <c r="V2236" s="46"/>
      <c r="W2236" s="46"/>
      <c r="X2236" s="46"/>
      <c r="Y2236" s="46"/>
      <c r="Z2236" s="46"/>
    </row>
    <row r="2237" ht="14.25" customHeight="1">
      <c r="A2237" s="57">
        <v>9.01315E7</v>
      </c>
      <c r="B2237" s="63" t="s">
        <v>349</v>
      </c>
      <c r="C2237" s="59" t="s">
        <v>259</v>
      </c>
      <c r="D2237" s="60">
        <v>1.0</v>
      </c>
      <c r="E2237" s="61">
        <v>250000.0</v>
      </c>
      <c r="F2237" s="62">
        <f t="shared" ref="F2237:F2244" si="124">INDIRECT(ADDRESS(ROW(),COLUMN()-2,4))*INDIRECT(ADDRESS(ROW(),COLUMN()-1,4))</f>
        <v>250000</v>
      </c>
      <c r="G2237" s="46"/>
      <c r="H2237" s="46"/>
      <c r="I2237" s="46"/>
      <c r="J2237" s="46"/>
      <c r="K2237" s="46"/>
      <c r="L2237" s="46"/>
      <c r="M2237" s="46"/>
      <c r="N2237" s="46"/>
      <c r="O2237" s="46"/>
      <c r="P2237" s="46"/>
      <c r="Q2237" s="46"/>
      <c r="R2237" s="46"/>
      <c r="S2237" s="46"/>
      <c r="T2237" s="46"/>
      <c r="U2237" s="46"/>
      <c r="V2237" s="46"/>
      <c r="W2237" s="46"/>
      <c r="X2237" s="46"/>
      <c r="Y2237" s="46"/>
      <c r="Z2237" s="46"/>
    </row>
    <row r="2238" ht="14.25" hidden="1" customHeight="1">
      <c r="A2238" s="57"/>
      <c r="B2238" s="58" t="str">
        <f t="array" ref="B2238">IFERROR(INDEX(UNSPSCDes,MATCH(INDIRECT(ADDRESS(ROW(),COLUMN()-1,4)),UNSPSCCode,0)),"")</f>
        <v/>
      </c>
      <c r="C2238" s="59"/>
      <c r="D2238" s="60"/>
      <c r="E2238" s="61"/>
      <c r="F2238" s="62">
        <f t="shared" si="124"/>
        <v>0</v>
      </c>
      <c r="G2238" s="46"/>
      <c r="H2238" s="46"/>
      <c r="I2238" s="46"/>
      <c r="J2238" s="46"/>
      <c r="K2238" s="46"/>
      <c r="L2238" s="46"/>
      <c r="M2238" s="46"/>
      <c r="N2238" s="46"/>
      <c r="O2238" s="46"/>
      <c r="P2238" s="46"/>
      <c r="Q2238" s="46"/>
      <c r="R2238" s="46"/>
      <c r="S2238" s="46"/>
      <c r="T2238" s="46"/>
      <c r="U2238" s="46"/>
      <c r="V2238" s="46"/>
      <c r="W2238" s="46"/>
      <c r="X2238" s="46"/>
      <c r="Y2238" s="46"/>
      <c r="Z2238" s="46"/>
    </row>
    <row r="2239" ht="14.25" hidden="1" customHeight="1">
      <c r="A2239" s="57"/>
      <c r="B2239" s="58" t="str">
        <f t="array" ref="B2239">IFERROR(INDEX(UNSPSCDes,MATCH(INDIRECT(ADDRESS(ROW(),COLUMN()-1,4)),UNSPSCCode,0)),"")</f>
        <v/>
      </c>
      <c r="C2239" s="59"/>
      <c r="D2239" s="60"/>
      <c r="E2239" s="61"/>
      <c r="F2239" s="62">
        <f t="shared" si="124"/>
        <v>0</v>
      </c>
      <c r="G2239" s="46"/>
      <c r="H2239" s="46"/>
      <c r="I2239" s="46"/>
      <c r="J2239" s="46"/>
      <c r="K2239" s="46"/>
      <c r="L2239" s="46"/>
      <c r="M2239" s="46"/>
      <c r="N2239" s="46"/>
      <c r="O2239" s="46"/>
      <c r="P2239" s="46"/>
      <c r="Q2239" s="46"/>
      <c r="R2239" s="46"/>
      <c r="S2239" s="46"/>
      <c r="T2239" s="46"/>
      <c r="U2239" s="46"/>
      <c r="V2239" s="46"/>
      <c r="W2239" s="46"/>
      <c r="X2239" s="46"/>
      <c r="Y2239" s="46"/>
      <c r="Z2239" s="46"/>
    </row>
    <row r="2240" ht="14.25" hidden="1" customHeight="1">
      <c r="A2240" s="57"/>
      <c r="B2240" s="58" t="str">
        <f t="array" ref="B2240">IFERROR(INDEX(UNSPSCDes,MATCH(INDIRECT(ADDRESS(ROW(),COLUMN()-1,4)),UNSPSCCode,0)),"")</f>
        <v/>
      </c>
      <c r="C2240" s="59"/>
      <c r="D2240" s="60"/>
      <c r="E2240" s="61"/>
      <c r="F2240" s="62">
        <f t="shared" si="124"/>
        <v>0</v>
      </c>
      <c r="G2240" s="46"/>
      <c r="H2240" s="46"/>
      <c r="I2240" s="46"/>
      <c r="J2240" s="46"/>
      <c r="K2240" s="46"/>
      <c r="L2240" s="46"/>
      <c r="M2240" s="46"/>
      <c r="N2240" s="46"/>
      <c r="O2240" s="46"/>
      <c r="P2240" s="46"/>
      <c r="Q2240" s="46"/>
      <c r="R2240" s="46"/>
      <c r="S2240" s="46"/>
      <c r="T2240" s="46"/>
      <c r="U2240" s="46"/>
      <c r="V2240" s="46"/>
      <c r="W2240" s="46"/>
      <c r="X2240" s="46"/>
      <c r="Y2240" s="46"/>
      <c r="Z2240" s="46"/>
    </row>
    <row r="2241" ht="14.25" hidden="1" customHeight="1">
      <c r="A2241" s="57"/>
      <c r="B2241" s="58" t="str">
        <f t="array" ref="B2241">IFERROR(INDEX(UNSPSCDes,MATCH(INDIRECT(ADDRESS(ROW(),COLUMN()-1,4)),UNSPSCCode,0)),"")</f>
        <v/>
      </c>
      <c r="C2241" s="59"/>
      <c r="D2241" s="60"/>
      <c r="E2241" s="61"/>
      <c r="F2241" s="62">
        <f t="shared" si="124"/>
        <v>0</v>
      </c>
      <c r="G2241" s="46"/>
      <c r="H2241" s="46"/>
      <c r="I2241" s="46"/>
      <c r="J2241" s="46"/>
      <c r="K2241" s="46"/>
      <c r="L2241" s="46"/>
      <c r="M2241" s="46"/>
      <c r="N2241" s="46"/>
      <c r="O2241" s="46"/>
      <c r="P2241" s="46"/>
      <c r="Q2241" s="46"/>
      <c r="R2241" s="46"/>
      <c r="S2241" s="46"/>
      <c r="T2241" s="46"/>
      <c r="U2241" s="46"/>
      <c r="V2241" s="46"/>
      <c r="W2241" s="46"/>
      <c r="X2241" s="46"/>
      <c r="Y2241" s="46"/>
      <c r="Z2241" s="46"/>
    </row>
    <row r="2242" ht="14.25" hidden="1" customHeight="1">
      <c r="A2242" s="57"/>
      <c r="B2242" s="58" t="str">
        <f t="array" ref="B2242">IFERROR(INDEX(UNSPSCDes,MATCH(INDIRECT(ADDRESS(ROW(),COLUMN()-1,4)),UNSPSCCode,0)),"")</f>
        <v/>
      </c>
      <c r="C2242" s="59"/>
      <c r="D2242" s="60"/>
      <c r="E2242" s="61"/>
      <c r="F2242" s="62">
        <f t="shared" si="124"/>
        <v>0</v>
      </c>
      <c r="G2242" s="46"/>
      <c r="H2242" s="46"/>
      <c r="I2242" s="46"/>
      <c r="J2242" s="46"/>
      <c r="K2242" s="46"/>
      <c r="L2242" s="46"/>
      <c r="M2242" s="46"/>
      <c r="N2242" s="46"/>
      <c r="O2242" s="46"/>
      <c r="P2242" s="46"/>
      <c r="Q2242" s="46"/>
      <c r="R2242" s="46"/>
      <c r="S2242" s="46"/>
      <c r="T2242" s="46"/>
      <c r="U2242" s="46"/>
      <c r="V2242" s="46"/>
      <c r="W2242" s="46"/>
      <c r="X2242" s="46"/>
      <c r="Y2242" s="46"/>
      <c r="Z2242" s="46"/>
    </row>
    <row r="2243" ht="14.25" hidden="1" customHeight="1">
      <c r="A2243" s="57"/>
      <c r="B2243" s="58" t="str">
        <f t="array" ref="B2243">IFERROR(INDEX(UNSPSCDes,MATCH(INDIRECT(ADDRESS(ROW(),COLUMN()-1,4)),UNSPSCCode,0)),"")</f>
        <v/>
      </c>
      <c r="C2243" s="59"/>
      <c r="D2243" s="60"/>
      <c r="E2243" s="61"/>
      <c r="F2243" s="62">
        <f t="shared" si="124"/>
        <v>0</v>
      </c>
      <c r="G2243" s="46"/>
      <c r="H2243" s="46"/>
      <c r="I2243" s="46"/>
      <c r="J2243" s="46"/>
      <c r="K2243" s="46"/>
      <c r="L2243" s="46"/>
      <c r="M2243" s="46"/>
      <c r="N2243" s="46"/>
      <c r="O2243" s="46"/>
      <c r="P2243" s="46"/>
      <c r="Q2243" s="46"/>
      <c r="R2243" s="46"/>
      <c r="S2243" s="46"/>
      <c r="T2243" s="46"/>
      <c r="U2243" s="46"/>
      <c r="V2243" s="46"/>
      <c r="W2243" s="46"/>
      <c r="X2243" s="46"/>
      <c r="Y2243" s="46"/>
      <c r="Z2243" s="46"/>
    </row>
    <row r="2244" ht="14.25" hidden="1" customHeight="1">
      <c r="A2244" s="57"/>
      <c r="B2244" s="58" t="str">
        <f t="array" ref="B2244">IFERROR(INDEX(UNSPSCDes,MATCH(INDIRECT(ADDRESS(ROW(),COLUMN()-1,4)),UNSPSCCode,0)),"")</f>
        <v/>
      </c>
      <c r="C2244" s="59"/>
      <c r="D2244" s="60"/>
      <c r="E2244" s="61"/>
      <c r="F2244" s="62">
        <f t="shared" si="124"/>
        <v>0</v>
      </c>
      <c r="G2244" s="46"/>
      <c r="H2244" s="46"/>
      <c r="I2244" s="46"/>
      <c r="J2244" s="46"/>
      <c r="K2244" s="46"/>
      <c r="L2244" s="46"/>
      <c r="M2244" s="46"/>
      <c r="N2244" s="46"/>
      <c r="O2244" s="46"/>
      <c r="P2244" s="46"/>
      <c r="Q2244" s="46"/>
      <c r="R2244" s="46"/>
      <c r="S2244" s="46"/>
      <c r="T2244" s="46"/>
      <c r="U2244" s="46"/>
      <c r="V2244" s="46"/>
      <c r="W2244" s="46"/>
      <c r="X2244" s="46"/>
      <c r="Y2244" s="46"/>
      <c r="Z2244" s="46"/>
    </row>
    <row r="2245" ht="14.25" customHeight="1">
      <c r="A2245" s="57"/>
      <c r="B2245" s="58"/>
      <c r="C2245" s="59"/>
      <c r="D2245" s="60"/>
      <c r="E2245" s="61" t="s">
        <v>84</v>
      </c>
      <c r="F2245" s="62">
        <f>SUM(F2237:F2244)</f>
        <v>250000</v>
      </c>
      <c r="G2245" s="46"/>
      <c r="H2245" s="46" t="str">
        <f>C2230</f>
        <v>Servicios</v>
      </c>
      <c r="I2245" s="46" t="str">
        <f>E2230</f>
        <v>No</v>
      </c>
      <c r="J2245" s="46" t="str">
        <f>D2230</f>
        <v>Compras Menores</v>
      </c>
      <c r="K2245" s="46"/>
      <c r="L2245" s="46"/>
      <c r="M2245" s="46"/>
      <c r="N2245" s="46"/>
      <c r="O2245" s="46"/>
      <c r="P2245" s="46"/>
      <c r="Q2245" s="46"/>
      <c r="R2245" s="46"/>
      <c r="S2245" s="46"/>
      <c r="T2245" s="46"/>
      <c r="U2245" s="46"/>
      <c r="V2245" s="46"/>
      <c r="W2245" s="46"/>
      <c r="X2245" s="46"/>
      <c r="Y2245" s="46"/>
      <c r="Z2245" s="46"/>
    </row>
    <row r="2246" ht="14.25" customHeight="1">
      <c r="A2246" s="46"/>
      <c r="B2246" s="46"/>
      <c r="C2246" s="46"/>
      <c r="D2246" s="46"/>
      <c r="E2246" s="46"/>
      <c r="F2246" s="46"/>
      <c r="G2246" s="46"/>
      <c r="H2246" s="46"/>
      <c r="I2246" s="46"/>
      <c r="J2246" s="46"/>
      <c r="K2246" s="46"/>
      <c r="L2246" s="46"/>
      <c r="M2246" s="46"/>
      <c r="N2246" s="46"/>
      <c r="O2246" s="46"/>
      <c r="P2246" s="46"/>
      <c r="Q2246" s="46"/>
      <c r="R2246" s="46"/>
      <c r="S2246" s="46"/>
      <c r="T2246" s="46"/>
      <c r="U2246" s="46"/>
      <c r="V2246" s="46"/>
      <c r="W2246" s="46"/>
      <c r="X2246" s="46"/>
      <c r="Y2246" s="46"/>
      <c r="Z2246" s="46"/>
    </row>
    <row r="2247" ht="14.25" customHeight="1">
      <c r="A2247" s="47" t="s">
        <v>50</v>
      </c>
      <c r="B2247" s="47" t="s">
        <v>51</v>
      </c>
      <c r="C2247" s="47" t="s">
        <v>52</v>
      </c>
      <c r="D2247" s="47" t="s">
        <v>53</v>
      </c>
      <c r="E2247" s="47" t="s">
        <v>54</v>
      </c>
      <c r="F2247" s="47" t="s">
        <v>55</v>
      </c>
      <c r="G2247" s="46"/>
      <c r="H2247" s="46"/>
      <c r="I2247" s="46"/>
      <c r="J2247" s="46"/>
      <c r="K2247" s="46"/>
      <c r="L2247" s="46"/>
      <c r="M2247" s="46"/>
      <c r="N2247" s="46"/>
      <c r="O2247" s="46"/>
      <c r="P2247" s="46"/>
      <c r="Q2247" s="46"/>
      <c r="R2247" s="46"/>
      <c r="S2247" s="46"/>
      <c r="T2247" s="46"/>
      <c r="U2247" s="46"/>
      <c r="V2247" s="46"/>
      <c r="W2247" s="46"/>
      <c r="X2247" s="46"/>
      <c r="Y2247" s="46"/>
      <c r="Z2247" s="46"/>
    </row>
    <row r="2248" ht="14.25" customHeight="1">
      <c r="A2248" s="48" t="s">
        <v>356</v>
      </c>
      <c r="B2248" s="48" t="s">
        <v>357</v>
      </c>
      <c r="C2248" s="48" t="s">
        <v>257</v>
      </c>
      <c r="D2248" s="48" t="s">
        <v>59</v>
      </c>
      <c r="E2248" s="48" t="s">
        <v>60</v>
      </c>
      <c r="F2248" s="49"/>
      <c r="G2248" s="46"/>
      <c r="H2248" s="46"/>
      <c r="I2248" s="46"/>
      <c r="J2248" s="46"/>
      <c r="K2248" s="46"/>
      <c r="L2248" s="46"/>
      <c r="M2248" s="46"/>
      <c r="N2248" s="46"/>
      <c r="O2248" s="46"/>
      <c r="P2248" s="46"/>
      <c r="Q2248" s="46"/>
      <c r="R2248" s="46"/>
      <c r="S2248" s="46"/>
      <c r="T2248" s="46"/>
      <c r="U2248" s="46"/>
      <c r="V2248" s="46"/>
      <c r="W2248" s="46"/>
      <c r="X2248" s="46"/>
      <c r="Y2248" s="46"/>
      <c r="Z2248" s="46"/>
    </row>
    <row r="2249" ht="14.25" customHeight="1">
      <c r="A2249" s="50" t="s">
        <v>61</v>
      </c>
      <c r="B2249" s="51" t="s">
        <v>62</v>
      </c>
      <c r="C2249" s="52">
        <v>46063.0</v>
      </c>
      <c r="D2249" s="50" t="s">
        <v>63</v>
      </c>
      <c r="E2249" s="51" t="s">
        <v>64</v>
      </c>
      <c r="F2249" s="53" t="s">
        <v>65</v>
      </c>
      <c r="G2249" s="46"/>
      <c r="H2249" s="46"/>
      <c r="I2249" s="46"/>
      <c r="J2249" s="46"/>
      <c r="K2249" s="46"/>
      <c r="L2249" s="46"/>
      <c r="M2249" s="46"/>
      <c r="N2249" s="46"/>
      <c r="O2249" s="46"/>
      <c r="P2249" s="46"/>
      <c r="Q2249" s="46"/>
      <c r="R2249" s="46"/>
      <c r="S2249" s="46"/>
      <c r="T2249" s="46"/>
      <c r="U2249" s="46"/>
      <c r="V2249" s="46"/>
      <c r="W2249" s="46"/>
      <c r="X2249" s="46"/>
      <c r="Y2249" s="46"/>
      <c r="Z2249" s="46"/>
    </row>
    <row r="2250" ht="14.25" customHeight="1">
      <c r="A2250" s="54"/>
      <c r="B2250" s="51" t="s">
        <v>66</v>
      </c>
      <c r="C2250" s="49">
        <f>IF(C2249="","",IF(AND(MONTH(C2249)&gt;=1,MONTH(C2249)&lt;=3),1,IF(AND(MONTH(C2249)&gt;=4,MONTH(C2249)&lt;=6),2,IF(AND(MONTH(C2249)&gt;=7,MONTH(C2249)&lt;=9),3,4))))</f>
        <v>1</v>
      </c>
      <c r="D2250" s="54"/>
      <c r="E2250" s="51" t="s">
        <v>67</v>
      </c>
      <c r="F2250" s="53" t="s">
        <v>68</v>
      </c>
      <c r="G2250" s="46"/>
      <c r="H2250" s="46"/>
      <c r="I2250" s="46"/>
      <c r="J2250" s="46"/>
      <c r="K2250" s="46"/>
      <c r="L2250" s="46"/>
      <c r="M2250" s="46"/>
      <c r="N2250" s="46"/>
      <c r="O2250" s="46"/>
      <c r="P2250" s="46"/>
      <c r="Q2250" s="46"/>
      <c r="R2250" s="46"/>
      <c r="S2250" s="46"/>
      <c r="T2250" s="46"/>
      <c r="U2250" s="46"/>
      <c r="V2250" s="46"/>
      <c r="W2250" s="46"/>
      <c r="X2250" s="46"/>
      <c r="Y2250" s="46"/>
      <c r="Z2250" s="46"/>
    </row>
    <row r="2251" ht="14.25" customHeight="1">
      <c r="A2251" s="54"/>
      <c r="B2251" s="51" t="s">
        <v>69</v>
      </c>
      <c r="C2251" s="52">
        <v>46073.0</v>
      </c>
      <c r="D2251" s="54"/>
      <c r="E2251" s="51" t="s">
        <v>70</v>
      </c>
      <c r="F2251" s="53" t="s">
        <v>71</v>
      </c>
      <c r="G2251" s="46"/>
      <c r="H2251" s="46"/>
      <c r="I2251" s="46"/>
      <c r="J2251" s="46"/>
      <c r="K2251" s="46"/>
      <c r="L2251" s="46"/>
      <c r="M2251" s="46"/>
      <c r="N2251" s="46"/>
      <c r="O2251" s="46"/>
      <c r="P2251" s="46"/>
      <c r="Q2251" s="46"/>
      <c r="R2251" s="46"/>
      <c r="S2251" s="46"/>
      <c r="T2251" s="46"/>
      <c r="U2251" s="46"/>
      <c r="V2251" s="46"/>
      <c r="W2251" s="46"/>
      <c r="X2251" s="46"/>
      <c r="Y2251" s="46"/>
      <c r="Z2251" s="46"/>
    </row>
    <row r="2252" ht="14.25" customHeight="1">
      <c r="A2252" s="55"/>
      <c r="B2252" s="51" t="s">
        <v>66</v>
      </c>
      <c r="C2252" s="49">
        <f>IF(C2251="","",IF(AND(MONTH(C2251)&gt;=1,MONTH(C2251)&lt;=3),1,IF(AND(MONTH(C2251)&gt;=4,MONTH(C2251)&lt;=6),2,IF(AND(MONTH(C2251)&gt;=7,MONTH(C2251)&lt;=9),3,4))))</f>
        <v>1</v>
      </c>
      <c r="D2252" s="55"/>
      <c r="E2252" s="51" t="s">
        <v>72</v>
      </c>
      <c r="F2252" s="53" t="s">
        <v>73</v>
      </c>
      <c r="G2252" s="46"/>
      <c r="H2252" s="46"/>
      <c r="I2252" s="46"/>
      <c r="J2252" s="46"/>
      <c r="K2252" s="46"/>
      <c r="L2252" s="46"/>
      <c r="M2252" s="46"/>
      <c r="N2252" s="46"/>
      <c r="O2252" s="46"/>
      <c r="P2252" s="46"/>
      <c r="Q2252" s="46"/>
      <c r="R2252" s="46"/>
      <c r="S2252" s="46"/>
      <c r="T2252" s="46"/>
      <c r="U2252" s="46"/>
      <c r="V2252" s="46"/>
      <c r="W2252" s="46"/>
      <c r="X2252" s="46"/>
      <c r="Y2252" s="46"/>
      <c r="Z2252" s="46"/>
    </row>
    <row r="2253" ht="14.25" customHeight="1">
      <c r="A2253" s="46"/>
      <c r="B2253" s="46"/>
      <c r="C2253" s="46"/>
      <c r="D2253" s="46"/>
      <c r="E2253" s="46"/>
      <c r="F2253" s="46"/>
      <c r="G2253" s="46"/>
      <c r="H2253" s="46"/>
      <c r="I2253" s="46"/>
      <c r="J2253" s="46"/>
      <c r="K2253" s="46"/>
      <c r="L2253" s="46"/>
      <c r="M2253" s="46"/>
      <c r="N2253" s="46"/>
      <c r="O2253" s="46"/>
      <c r="P2253" s="46"/>
      <c r="Q2253" s="46"/>
      <c r="R2253" s="46"/>
      <c r="S2253" s="46"/>
      <c r="T2253" s="46"/>
      <c r="U2253" s="46"/>
      <c r="V2253" s="46"/>
      <c r="W2253" s="46"/>
      <c r="X2253" s="46"/>
      <c r="Y2253" s="46"/>
      <c r="Z2253" s="46"/>
    </row>
    <row r="2254" ht="14.25" customHeight="1">
      <c r="A2254" s="56" t="s">
        <v>74</v>
      </c>
      <c r="B2254" s="56" t="s">
        <v>75</v>
      </c>
      <c r="C2254" s="56" t="s">
        <v>76</v>
      </c>
      <c r="D2254" s="56" t="s">
        <v>77</v>
      </c>
      <c r="E2254" s="56" t="s">
        <v>78</v>
      </c>
      <c r="F2254" s="56" t="s">
        <v>79</v>
      </c>
      <c r="G2254" s="46"/>
      <c r="H2254" s="46"/>
      <c r="I2254" s="46"/>
      <c r="J2254" s="46"/>
      <c r="K2254" s="46"/>
      <c r="L2254" s="46"/>
      <c r="M2254" s="46"/>
      <c r="N2254" s="46"/>
      <c r="O2254" s="46"/>
      <c r="P2254" s="46"/>
      <c r="Q2254" s="46"/>
      <c r="R2254" s="46"/>
      <c r="S2254" s="46"/>
      <c r="T2254" s="46"/>
      <c r="U2254" s="46"/>
      <c r="V2254" s="46"/>
      <c r="W2254" s="46"/>
      <c r="X2254" s="46"/>
      <c r="Y2254" s="46"/>
      <c r="Z2254" s="46"/>
    </row>
    <row r="2255" ht="14.25" customHeight="1">
      <c r="A2255" s="57">
        <v>8.2101501E7</v>
      </c>
      <c r="B2255" s="58" t="str">
        <f t="array" ref="B2255">IFERROR(INDEX(UNSPSCDes,MATCH(INDIRECT(ADDRESS(ROW(),COLUMN()-1,4)),UNSPSCCode,0)),"")</f>
        <v>Publicidad en vallas</v>
      </c>
      <c r="C2255" s="59" t="s">
        <v>108</v>
      </c>
      <c r="D2255" s="60">
        <v>1.0</v>
      </c>
      <c r="E2255" s="61">
        <v>62500.0</v>
      </c>
      <c r="F2255" s="62">
        <f t="shared" ref="F2255:F2262" si="125">INDIRECT(ADDRESS(ROW(),COLUMN()-2,4))*INDIRECT(ADDRESS(ROW(),COLUMN()-1,4))</f>
        <v>62500</v>
      </c>
      <c r="G2255" s="46"/>
      <c r="H2255" s="46"/>
      <c r="I2255" s="46"/>
      <c r="J2255" s="46"/>
      <c r="K2255" s="46"/>
      <c r="L2255" s="46"/>
      <c r="M2255" s="46"/>
      <c r="N2255" s="46"/>
      <c r="O2255" s="46"/>
      <c r="P2255" s="46"/>
      <c r="Q2255" s="46"/>
      <c r="R2255" s="46"/>
      <c r="S2255" s="46"/>
      <c r="T2255" s="46"/>
      <c r="U2255" s="46"/>
      <c r="V2255" s="46"/>
      <c r="W2255" s="46"/>
      <c r="X2255" s="46"/>
      <c r="Y2255" s="46"/>
      <c r="Z2255" s="46"/>
    </row>
    <row r="2256" ht="14.25" hidden="1" customHeight="1">
      <c r="A2256" s="57"/>
      <c r="B2256" s="58" t="str">
        <f t="array" ref="B2256">IFERROR(INDEX(UNSPSCDes,MATCH(INDIRECT(ADDRESS(ROW(),COLUMN()-1,4)),UNSPSCCode,0)),"")</f>
        <v/>
      </c>
      <c r="C2256" s="59"/>
      <c r="D2256" s="60"/>
      <c r="E2256" s="61"/>
      <c r="F2256" s="62">
        <f t="shared" si="125"/>
        <v>0</v>
      </c>
      <c r="G2256" s="46"/>
      <c r="H2256" s="46"/>
      <c r="I2256" s="46"/>
      <c r="J2256" s="46"/>
      <c r="K2256" s="46"/>
      <c r="L2256" s="46"/>
      <c r="M2256" s="46"/>
      <c r="N2256" s="46"/>
      <c r="O2256" s="46"/>
      <c r="P2256" s="46"/>
      <c r="Q2256" s="46"/>
      <c r="R2256" s="46"/>
      <c r="S2256" s="46"/>
      <c r="T2256" s="46"/>
      <c r="U2256" s="46"/>
      <c r="V2256" s="46"/>
      <c r="W2256" s="46"/>
      <c r="X2256" s="46"/>
      <c r="Y2256" s="46"/>
      <c r="Z2256" s="46"/>
    </row>
    <row r="2257" ht="14.25" hidden="1" customHeight="1">
      <c r="A2257" s="57"/>
      <c r="B2257" s="58" t="str">
        <f t="array" ref="B2257">IFERROR(INDEX(UNSPSCDes,MATCH(INDIRECT(ADDRESS(ROW(),COLUMN()-1,4)),UNSPSCCode,0)),"")</f>
        <v/>
      </c>
      <c r="C2257" s="59"/>
      <c r="D2257" s="60"/>
      <c r="E2257" s="61"/>
      <c r="F2257" s="62">
        <f t="shared" si="125"/>
        <v>0</v>
      </c>
      <c r="G2257" s="46"/>
      <c r="H2257" s="46"/>
      <c r="I2257" s="46"/>
      <c r="J2257" s="46"/>
      <c r="K2257" s="46"/>
      <c r="L2257" s="46"/>
      <c r="M2257" s="46"/>
      <c r="N2257" s="46"/>
      <c r="O2257" s="46"/>
      <c r="P2257" s="46"/>
      <c r="Q2257" s="46"/>
      <c r="R2257" s="46"/>
      <c r="S2257" s="46"/>
      <c r="T2257" s="46"/>
      <c r="U2257" s="46"/>
      <c r="V2257" s="46"/>
      <c r="W2257" s="46"/>
      <c r="X2257" s="46"/>
      <c r="Y2257" s="46"/>
      <c r="Z2257" s="46"/>
    </row>
    <row r="2258" ht="14.25" hidden="1" customHeight="1">
      <c r="A2258" s="57"/>
      <c r="B2258" s="58" t="str">
        <f t="array" ref="B2258">IFERROR(INDEX(UNSPSCDes,MATCH(INDIRECT(ADDRESS(ROW(),COLUMN()-1,4)),UNSPSCCode,0)),"")</f>
        <v/>
      </c>
      <c r="C2258" s="59"/>
      <c r="D2258" s="60"/>
      <c r="E2258" s="61"/>
      <c r="F2258" s="62">
        <f t="shared" si="125"/>
        <v>0</v>
      </c>
      <c r="G2258" s="46"/>
      <c r="H2258" s="46"/>
      <c r="I2258" s="46"/>
      <c r="J2258" s="46"/>
      <c r="K2258" s="46"/>
      <c r="L2258" s="46"/>
      <c r="M2258" s="46"/>
      <c r="N2258" s="46"/>
      <c r="O2258" s="46"/>
      <c r="P2258" s="46"/>
      <c r="Q2258" s="46"/>
      <c r="R2258" s="46"/>
      <c r="S2258" s="46"/>
      <c r="T2258" s="46"/>
      <c r="U2258" s="46"/>
      <c r="V2258" s="46"/>
      <c r="W2258" s="46"/>
      <c r="X2258" s="46"/>
      <c r="Y2258" s="46"/>
      <c r="Z2258" s="46"/>
    </row>
    <row r="2259" ht="14.25" hidden="1" customHeight="1">
      <c r="A2259" s="57"/>
      <c r="B2259" s="58" t="str">
        <f t="array" ref="B2259">IFERROR(INDEX(UNSPSCDes,MATCH(INDIRECT(ADDRESS(ROW(),COLUMN()-1,4)),UNSPSCCode,0)),"")</f>
        <v/>
      </c>
      <c r="C2259" s="59"/>
      <c r="D2259" s="60"/>
      <c r="E2259" s="61"/>
      <c r="F2259" s="62">
        <f t="shared" si="125"/>
        <v>0</v>
      </c>
      <c r="G2259" s="46"/>
      <c r="H2259" s="46"/>
      <c r="I2259" s="46"/>
      <c r="J2259" s="46"/>
      <c r="K2259" s="46"/>
      <c r="L2259" s="46"/>
      <c r="M2259" s="46"/>
      <c r="N2259" s="46"/>
      <c r="O2259" s="46"/>
      <c r="P2259" s="46"/>
      <c r="Q2259" s="46"/>
      <c r="R2259" s="46"/>
      <c r="S2259" s="46"/>
      <c r="T2259" s="46"/>
      <c r="U2259" s="46"/>
      <c r="V2259" s="46"/>
      <c r="W2259" s="46"/>
      <c r="X2259" s="46"/>
      <c r="Y2259" s="46"/>
      <c r="Z2259" s="46"/>
    </row>
    <row r="2260" ht="14.25" hidden="1" customHeight="1">
      <c r="A2260" s="57"/>
      <c r="B2260" s="58" t="str">
        <f t="array" ref="B2260">IFERROR(INDEX(UNSPSCDes,MATCH(INDIRECT(ADDRESS(ROW(),COLUMN()-1,4)),UNSPSCCode,0)),"")</f>
        <v/>
      </c>
      <c r="C2260" s="59"/>
      <c r="D2260" s="60"/>
      <c r="E2260" s="61"/>
      <c r="F2260" s="62">
        <f t="shared" si="125"/>
        <v>0</v>
      </c>
      <c r="G2260" s="46"/>
      <c r="H2260" s="46"/>
      <c r="I2260" s="46"/>
      <c r="J2260" s="46"/>
      <c r="K2260" s="46"/>
      <c r="L2260" s="46"/>
      <c r="M2260" s="46"/>
      <c r="N2260" s="46"/>
      <c r="O2260" s="46"/>
      <c r="P2260" s="46"/>
      <c r="Q2260" s="46"/>
      <c r="R2260" s="46"/>
      <c r="S2260" s="46"/>
      <c r="T2260" s="46"/>
      <c r="U2260" s="46"/>
      <c r="V2260" s="46"/>
      <c r="W2260" s="46"/>
      <c r="X2260" s="46"/>
      <c r="Y2260" s="46"/>
      <c r="Z2260" s="46"/>
    </row>
    <row r="2261" ht="14.25" hidden="1" customHeight="1">
      <c r="A2261" s="57"/>
      <c r="B2261" s="58" t="str">
        <f t="array" ref="B2261">IFERROR(INDEX(UNSPSCDes,MATCH(INDIRECT(ADDRESS(ROW(),COLUMN()-1,4)),UNSPSCCode,0)),"")</f>
        <v/>
      </c>
      <c r="C2261" s="59"/>
      <c r="D2261" s="60"/>
      <c r="E2261" s="61"/>
      <c r="F2261" s="62">
        <f t="shared" si="125"/>
        <v>0</v>
      </c>
      <c r="G2261" s="46"/>
      <c r="H2261" s="46"/>
      <c r="I2261" s="46"/>
      <c r="J2261" s="46"/>
      <c r="K2261" s="46"/>
      <c r="L2261" s="46"/>
      <c r="M2261" s="46"/>
      <c r="N2261" s="46"/>
      <c r="O2261" s="46"/>
      <c r="P2261" s="46"/>
      <c r="Q2261" s="46"/>
      <c r="R2261" s="46"/>
      <c r="S2261" s="46"/>
      <c r="T2261" s="46"/>
      <c r="U2261" s="46"/>
      <c r="V2261" s="46"/>
      <c r="W2261" s="46"/>
      <c r="X2261" s="46"/>
      <c r="Y2261" s="46"/>
      <c r="Z2261" s="46"/>
    </row>
    <row r="2262" ht="14.25" hidden="1" customHeight="1">
      <c r="A2262" s="57"/>
      <c r="B2262" s="58" t="str">
        <f t="array" ref="B2262">IFERROR(INDEX(UNSPSCDes,MATCH(INDIRECT(ADDRESS(ROW(),COLUMN()-1,4)),UNSPSCCode,0)),"")</f>
        <v/>
      </c>
      <c r="C2262" s="59"/>
      <c r="D2262" s="60"/>
      <c r="E2262" s="61"/>
      <c r="F2262" s="62">
        <f t="shared" si="125"/>
        <v>0</v>
      </c>
      <c r="G2262" s="46"/>
      <c r="H2262" s="46"/>
      <c r="I2262" s="46"/>
      <c r="J2262" s="46"/>
      <c r="K2262" s="46"/>
      <c r="L2262" s="46"/>
      <c r="M2262" s="46"/>
      <c r="N2262" s="46"/>
      <c r="O2262" s="46"/>
      <c r="P2262" s="46"/>
      <c r="Q2262" s="46"/>
      <c r="R2262" s="46"/>
      <c r="S2262" s="46"/>
      <c r="T2262" s="46"/>
      <c r="U2262" s="46"/>
      <c r="V2262" s="46"/>
      <c r="W2262" s="46"/>
      <c r="X2262" s="46"/>
      <c r="Y2262" s="46"/>
      <c r="Z2262" s="46"/>
    </row>
    <row r="2263" ht="14.25" customHeight="1">
      <c r="A2263" s="57"/>
      <c r="B2263" s="58"/>
      <c r="C2263" s="59"/>
      <c r="D2263" s="60"/>
      <c r="E2263" s="61" t="s">
        <v>84</v>
      </c>
      <c r="F2263" s="62">
        <f>SUM(F2255:F2262)</f>
        <v>62500</v>
      </c>
      <c r="G2263" s="46"/>
      <c r="H2263" s="46" t="str">
        <f>C2248</f>
        <v>Servicios</v>
      </c>
      <c r="I2263" s="46" t="str">
        <f>E2248</f>
        <v>No</v>
      </c>
      <c r="J2263" s="46" t="str">
        <f>D2248</f>
        <v>Compras Menores</v>
      </c>
      <c r="K2263" s="46"/>
      <c r="L2263" s="46"/>
      <c r="M2263" s="46"/>
      <c r="N2263" s="46"/>
      <c r="O2263" s="46"/>
      <c r="P2263" s="46"/>
      <c r="Q2263" s="46"/>
      <c r="R2263" s="46"/>
      <c r="S2263" s="46"/>
      <c r="T2263" s="46"/>
      <c r="U2263" s="46"/>
      <c r="V2263" s="46"/>
      <c r="W2263" s="46"/>
      <c r="X2263" s="46"/>
      <c r="Y2263" s="46"/>
      <c r="Z2263" s="46"/>
    </row>
    <row r="2264" ht="14.25" customHeight="1">
      <c r="A2264" s="46"/>
      <c r="B2264" s="46"/>
      <c r="C2264" s="46"/>
      <c r="D2264" s="46"/>
      <c r="E2264" s="46"/>
      <c r="F2264" s="46"/>
      <c r="G2264" s="46"/>
      <c r="H2264" s="46"/>
      <c r="I2264" s="46"/>
      <c r="J2264" s="46"/>
      <c r="K2264" s="46"/>
      <c r="L2264" s="46"/>
      <c r="M2264" s="46"/>
      <c r="N2264" s="46"/>
      <c r="O2264" s="46"/>
      <c r="P2264" s="46"/>
      <c r="Q2264" s="46"/>
      <c r="R2264" s="46"/>
      <c r="S2264" s="46"/>
      <c r="T2264" s="46"/>
      <c r="U2264" s="46"/>
      <c r="V2264" s="46"/>
      <c r="W2264" s="46"/>
      <c r="X2264" s="46"/>
      <c r="Y2264" s="46"/>
      <c r="Z2264" s="46"/>
    </row>
    <row r="2265" ht="14.25" customHeight="1">
      <c r="A2265" s="47" t="s">
        <v>50</v>
      </c>
      <c r="B2265" s="47" t="s">
        <v>51</v>
      </c>
      <c r="C2265" s="47" t="s">
        <v>52</v>
      </c>
      <c r="D2265" s="47" t="s">
        <v>53</v>
      </c>
      <c r="E2265" s="47" t="s">
        <v>54</v>
      </c>
      <c r="F2265" s="47" t="s">
        <v>55</v>
      </c>
      <c r="G2265" s="46"/>
      <c r="H2265" s="46"/>
      <c r="I2265" s="46"/>
      <c r="J2265" s="46"/>
      <c r="K2265" s="46"/>
      <c r="L2265" s="46"/>
      <c r="M2265" s="46"/>
      <c r="N2265" s="46"/>
      <c r="O2265" s="46"/>
      <c r="P2265" s="46"/>
      <c r="Q2265" s="46"/>
      <c r="R2265" s="46"/>
      <c r="S2265" s="46"/>
      <c r="T2265" s="46"/>
      <c r="U2265" s="46"/>
      <c r="V2265" s="46"/>
      <c r="W2265" s="46"/>
      <c r="X2265" s="46"/>
      <c r="Y2265" s="46"/>
      <c r="Z2265" s="46"/>
    </row>
    <row r="2266" ht="14.25" customHeight="1">
      <c r="A2266" s="48" t="s">
        <v>358</v>
      </c>
      <c r="B2266" s="48" t="s">
        <v>359</v>
      </c>
      <c r="C2266" s="48" t="s">
        <v>257</v>
      </c>
      <c r="D2266" s="48" t="s">
        <v>59</v>
      </c>
      <c r="E2266" s="48" t="s">
        <v>60</v>
      </c>
      <c r="F2266" s="49"/>
      <c r="G2266" s="46"/>
      <c r="H2266" s="46"/>
      <c r="I2266" s="46"/>
      <c r="J2266" s="46"/>
      <c r="K2266" s="46"/>
      <c r="L2266" s="46"/>
      <c r="M2266" s="46"/>
      <c r="N2266" s="46"/>
      <c r="O2266" s="46"/>
      <c r="P2266" s="46"/>
      <c r="Q2266" s="46"/>
      <c r="R2266" s="46"/>
      <c r="S2266" s="46"/>
      <c r="T2266" s="46"/>
      <c r="U2266" s="46"/>
      <c r="V2266" s="46"/>
      <c r="W2266" s="46"/>
      <c r="X2266" s="46"/>
      <c r="Y2266" s="46"/>
      <c r="Z2266" s="46"/>
    </row>
    <row r="2267" ht="14.25" customHeight="1">
      <c r="A2267" s="50" t="s">
        <v>61</v>
      </c>
      <c r="B2267" s="51" t="s">
        <v>62</v>
      </c>
      <c r="C2267" s="52">
        <v>46122.0</v>
      </c>
      <c r="D2267" s="50" t="s">
        <v>63</v>
      </c>
      <c r="E2267" s="51" t="s">
        <v>64</v>
      </c>
      <c r="F2267" s="53" t="s">
        <v>65</v>
      </c>
      <c r="G2267" s="46"/>
      <c r="H2267" s="46"/>
      <c r="I2267" s="46"/>
      <c r="J2267" s="46"/>
      <c r="K2267" s="46"/>
      <c r="L2267" s="46"/>
      <c r="M2267" s="46"/>
      <c r="N2267" s="46"/>
      <c r="O2267" s="46"/>
      <c r="P2267" s="46"/>
      <c r="Q2267" s="46"/>
      <c r="R2267" s="46"/>
      <c r="S2267" s="46"/>
      <c r="T2267" s="46"/>
      <c r="U2267" s="46"/>
      <c r="V2267" s="46"/>
      <c r="W2267" s="46"/>
      <c r="X2267" s="46"/>
      <c r="Y2267" s="46"/>
      <c r="Z2267" s="46"/>
    </row>
    <row r="2268" ht="14.25" customHeight="1">
      <c r="A2268" s="54"/>
      <c r="B2268" s="51" t="s">
        <v>66</v>
      </c>
      <c r="C2268" s="49">
        <f>IF(C2267="","",IF(AND(MONTH(C2267)&gt;=1,MONTH(C2267)&lt;=3),1,IF(AND(MONTH(C2267)&gt;=4,MONTH(C2267)&lt;=6),2,IF(AND(MONTH(C2267)&gt;=7,MONTH(C2267)&lt;=9),3,4))))</f>
        <v>2</v>
      </c>
      <c r="D2268" s="54"/>
      <c r="E2268" s="51" t="s">
        <v>67</v>
      </c>
      <c r="F2268" s="53" t="s">
        <v>68</v>
      </c>
      <c r="G2268" s="46"/>
      <c r="H2268" s="46"/>
      <c r="I2268" s="46"/>
      <c r="J2268" s="46"/>
      <c r="K2268" s="46"/>
      <c r="L2268" s="46"/>
      <c r="M2268" s="46"/>
      <c r="N2268" s="46"/>
      <c r="O2268" s="46"/>
      <c r="P2268" s="46"/>
      <c r="Q2268" s="46"/>
      <c r="R2268" s="46"/>
      <c r="S2268" s="46"/>
      <c r="T2268" s="46"/>
      <c r="U2268" s="46"/>
      <c r="V2268" s="46"/>
      <c r="W2268" s="46"/>
      <c r="X2268" s="46"/>
      <c r="Y2268" s="46"/>
      <c r="Z2268" s="46"/>
    </row>
    <row r="2269" ht="14.25" customHeight="1">
      <c r="A2269" s="54"/>
      <c r="B2269" s="51" t="s">
        <v>69</v>
      </c>
      <c r="C2269" s="52">
        <v>46132.0</v>
      </c>
      <c r="D2269" s="54"/>
      <c r="E2269" s="51" t="s">
        <v>70</v>
      </c>
      <c r="F2269" s="53" t="s">
        <v>71</v>
      </c>
      <c r="G2269" s="46"/>
      <c r="H2269" s="46"/>
      <c r="I2269" s="46"/>
      <c r="J2269" s="46"/>
      <c r="K2269" s="46"/>
      <c r="L2269" s="46"/>
      <c r="M2269" s="46"/>
      <c r="N2269" s="46"/>
      <c r="O2269" s="46"/>
      <c r="P2269" s="46"/>
      <c r="Q2269" s="46"/>
      <c r="R2269" s="46"/>
      <c r="S2269" s="46"/>
      <c r="T2269" s="46"/>
      <c r="U2269" s="46"/>
      <c r="V2269" s="46"/>
      <c r="W2269" s="46"/>
      <c r="X2269" s="46"/>
      <c r="Y2269" s="46"/>
      <c r="Z2269" s="46"/>
    </row>
    <row r="2270" ht="14.25" customHeight="1">
      <c r="A2270" s="55"/>
      <c r="B2270" s="51" t="s">
        <v>66</v>
      </c>
      <c r="C2270" s="49">
        <f>IF(C2269="","",IF(AND(MONTH(C2269)&gt;=1,MONTH(C2269)&lt;=3),1,IF(AND(MONTH(C2269)&gt;=4,MONTH(C2269)&lt;=6),2,IF(AND(MONTH(C2269)&gt;=7,MONTH(C2269)&lt;=9),3,4))))</f>
        <v>2</v>
      </c>
      <c r="D2270" s="55"/>
      <c r="E2270" s="51" t="s">
        <v>72</v>
      </c>
      <c r="F2270" s="53" t="s">
        <v>73</v>
      </c>
      <c r="G2270" s="46"/>
      <c r="H2270" s="46"/>
      <c r="I2270" s="46"/>
      <c r="J2270" s="46"/>
      <c r="K2270" s="46"/>
      <c r="L2270" s="46"/>
      <c r="M2270" s="46"/>
      <c r="N2270" s="46"/>
      <c r="O2270" s="46"/>
      <c r="P2270" s="46"/>
      <c r="Q2270" s="46"/>
      <c r="R2270" s="46"/>
      <c r="S2270" s="46"/>
      <c r="T2270" s="46"/>
      <c r="U2270" s="46"/>
      <c r="V2270" s="46"/>
      <c r="W2270" s="46"/>
      <c r="X2270" s="46"/>
      <c r="Y2270" s="46"/>
      <c r="Z2270" s="46"/>
    </row>
    <row r="2271" ht="14.25" customHeight="1">
      <c r="A2271" s="46"/>
      <c r="B2271" s="46"/>
      <c r="C2271" s="46"/>
      <c r="D2271" s="46"/>
      <c r="E2271" s="46"/>
      <c r="F2271" s="46"/>
      <c r="G2271" s="46"/>
      <c r="H2271" s="46"/>
      <c r="I2271" s="46"/>
      <c r="J2271" s="46"/>
      <c r="K2271" s="46"/>
      <c r="L2271" s="46"/>
      <c r="M2271" s="46"/>
      <c r="N2271" s="46"/>
      <c r="O2271" s="46"/>
      <c r="P2271" s="46"/>
      <c r="Q2271" s="46"/>
      <c r="R2271" s="46"/>
      <c r="S2271" s="46"/>
      <c r="T2271" s="46"/>
      <c r="U2271" s="46"/>
      <c r="V2271" s="46"/>
      <c r="W2271" s="46"/>
      <c r="X2271" s="46"/>
      <c r="Y2271" s="46"/>
      <c r="Z2271" s="46"/>
    </row>
    <row r="2272" ht="14.25" customHeight="1">
      <c r="A2272" s="56" t="s">
        <v>74</v>
      </c>
      <c r="B2272" s="56" t="s">
        <v>75</v>
      </c>
      <c r="C2272" s="56" t="s">
        <v>76</v>
      </c>
      <c r="D2272" s="56" t="s">
        <v>77</v>
      </c>
      <c r="E2272" s="56" t="s">
        <v>78</v>
      </c>
      <c r="F2272" s="56" t="s">
        <v>79</v>
      </c>
      <c r="G2272" s="46"/>
      <c r="H2272" s="46"/>
      <c r="I2272" s="46"/>
      <c r="J2272" s="46"/>
      <c r="K2272" s="46"/>
      <c r="L2272" s="46"/>
      <c r="M2272" s="46"/>
      <c r="N2272" s="46"/>
      <c r="O2272" s="46"/>
      <c r="P2272" s="46"/>
      <c r="Q2272" s="46"/>
      <c r="R2272" s="46"/>
      <c r="S2272" s="46"/>
      <c r="T2272" s="46"/>
      <c r="U2272" s="46"/>
      <c r="V2272" s="46"/>
      <c r="W2272" s="46"/>
      <c r="X2272" s="46"/>
      <c r="Y2272" s="46"/>
      <c r="Z2272" s="46"/>
    </row>
    <row r="2273" ht="14.25" customHeight="1">
      <c r="A2273" s="57">
        <v>8.2101501E7</v>
      </c>
      <c r="B2273" s="58" t="str">
        <f t="array" ref="B2273">IFERROR(INDEX(UNSPSCDes,MATCH(INDIRECT(ADDRESS(ROW(),COLUMN()-1,4)),UNSPSCCode,0)),"")</f>
        <v>Publicidad en vallas</v>
      </c>
      <c r="C2273" s="59" t="s">
        <v>108</v>
      </c>
      <c r="D2273" s="60">
        <v>1.0</v>
      </c>
      <c r="E2273" s="61">
        <v>62500.0</v>
      </c>
      <c r="F2273" s="62">
        <f t="shared" ref="F2273:F2280" si="126">INDIRECT(ADDRESS(ROW(),COLUMN()-2,4))*INDIRECT(ADDRESS(ROW(),COLUMN()-1,4))</f>
        <v>62500</v>
      </c>
      <c r="G2273" s="46"/>
      <c r="H2273" s="46"/>
      <c r="I2273" s="46"/>
      <c r="J2273" s="46"/>
      <c r="K2273" s="46"/>
      <c r="L2273" s="46"/>
      <c r="M2273" s="46"/>
      <c r="N2273" s="46"/>
      <c r="O2273" s="46"/>
      <c r="P2273" s="46"/>
      <c r="Q2273" s="46"/>
      <c r="R2273" s="46"/>
      <c r="S2273" s="46"/>
      <c r="T2273" s="46"/>
      <c r="U2273" s="46"/>
      <c r="V2273" s="46"/>
      <c r="W2273" s="46"/>
      <c r="X2273" s="46"/>
      <c r="Y2273" s="46"/>
      <c r="Z2273" s="46"/>
    </row>
    <row r="2274" ht="14.25" hidden="1" customHeight="1">
      <c r="A2274" s="57"/>
      <c r="B2274" s="58" t="str">
        <f t="array" ref="B2274">IFERROR(INDEX(UNSPSCDes,MATCH(INDIRECT(ADDRESS(ROW(),COLUMN()-1,4)),UNSPSCCode,0)),"")</f>
        <v/>
      </c>
      <c r="C2274" s="59"/>
      <c r="D2274" s="60"/>
      <c r="E2274" s="61"/>
      <c r="F2274" s="62">
        <f t="shared" si="126"/>
        <v>0</v>
      </c>
      <c r="G2274" s="46"/>
      <c r="H2274" s="46"/>
      <c r="I2274" s="46"/>
      <c r="J2274" s="46"/>
      <c r="K2274" s="46"/>
      <c r="L2274" s="46"/>
      <c r="M2274" s="46"/>
      <c r="N2274" s="46"/>
      <c r="O2274" s="46"/>
      <c r="P2274" s="46"/>
      <c r="Q2274" s="46"/>
      <c r="R2274" s="46"/>
      <c r="S2274" s="46"/>
      <c r="T2274" s="46"/>
      <c r="U2274" s="46"/>
      <c r="V2274" s="46"/>
      <c r="W2274" s="46"/>
      <c r="X2274" s="46"/>
      <c r="Y2274" s="46"/>
      <c r="Z2274" s="46"/>
    </row>
    <row r="2275" ht="14.25" hidden="1" customHeight="1">
      <c r="A2275" s="57"/>
      <c r="B2275" s="58" t="str">
        <f t="array" ref="B2275">IFERROR(INDEX(UNSPSCDes,MATCH(INDIRECT(ADDRESS(ROW(),COLUMN()-1,4)),UNSPSCCode,0)),"")</f>
        <v/>
      </c>
      <c r="C2275" s="59"/>
      <c r="D2275" s="60"/>
      <c r="E2275" s="61"/>
      <c r="F2275" s="62">
        <f t="shared" si="126"/>
        <v>0</v>
      </c>
      <c r="G2275" s="46"/>
      <c r="H2275" s="46"/>
      <c r="I2275" s="46"/>
      <c r="J2275" s="46"/>
      <c r="K2275" s="46"/>
      <c r="L2275" s="46"/>
      <c r="M2275" s="46"/>
      <c r="N2275" s="46"/>
      <c r="O2275" s="46"/>
      <c r="P2275" s="46"/>
      <c r="Q2275" s="46"/>
      <c r="R2275" s="46"/>
      <c r="S2275" s="46"/>
      <c r="T2275" s="46"/>
      <c r="U2275" s="46"/>
      <c r="V2275" s="46"/>
      <c r="W2275" s="46"/>
      <c r="X2275" s="46"/>
      <c r="Y2275" s="46"/>
      <c r="Z2275" s="46"/>
    </row>
    <row r="2276" ht="14.25" hidden="1" customHeight="1">
      <c r="A2276" s="57"/>
      <c r="B2276" s="58" t="str">
        <f t="array" ref="B2276">IFERROR(INDEX(UNSPSCDes,MATCH(INDIRECT(ADDRESS(ROW(),COLUMN()-1,4)),UNSPSCCode,0)),"")</f>
        <v/>
      </c>
      <c r="C2276" s="59"/>
      <c r="D2276" s="60"/>
      <c r="E2276" s="61"/>
      <c r="F2276" s="62">
        <f t="shared" si="126"/>
        <v>0</v>
      </c>
      <c r="G2276" s="46"/>
      <c r="H2276" s="46"/>
      <c r="I2276" s="46"/>
      <c r="J2276" s="46"/>
      <c r="K2276" s="46"/>
      <c r="L2276" s="46"/>
      <c r="M2276" s="46"/>
      <c r="N2276" s="46"/>
      <c r="O2276" s="46"/>
      <c r="P2276" s="46"/>
      <c r="Q2276" s="46"/>
      <c r="R2276" s="46"/>
      <c r="S2276" s="46"/>
      <c r="T2276" s="46"/>
      <c r="U2276" s="46"/>
      <c r="V2276" s="46"/>
      <c r="W2276" s="46"/>
      <c r="X2276" s="46"/>
      <c r="Y2276" s="46"/>
      <c r="Z2276" s="46"/>
    </row>
    <row r="2277" ht="14.25" hidden="1" customHeight="1">
      <c r="A2277" s="57"/>
      <c r="B2277" s="58" t="str">
        <f t="array" ref="B2277">IFERROR(INDEX(UNSPSCDes,MATCH(INDIRECT(ADDRESS(ROW(),COLUMN()-1,4)),UNSPSCCode,0)),"")</f>
        <v/>
      </c>
      <c r="C2277" s="59"/>
      <c r="D2277" s="60"/>
      <c r="E2277" s="61"/>
      <c r="F2277" s="62">
        <f t="shared" si="126"/>
        <v>0</v>
      </c>
      <c r="G2277" s="46"/>
      <c r="H2277" s="46"/>
      <c r="I2277" s="46"/>
      <c r="J2277" s="46"/>
      <c r="K2277" s="46"/>
      <c r="L2277" s="46"/>
      <c r="M2277" s="46"/>
      <c r="N2277" s="46"/>
      <c r="O2277" s="46"/>
      <c r="P2277" s="46"/>
      <c r="Q2277" s="46"/>
      <c r="R2277" s="46"/>
      <c r="S2277" s="46"/>
      <c r="T2277" s="46"/>
      <c r="U2277" s="46"/>
      <c r="V2277" s="46"/>
      <c r="W2277" s="46"/>
      <c r="X2277" s="46"/>
      <c r="Y2277" s="46"/>
      <c r="Z2277" s="46"/>
    </row>
    <row r="2278" ht="14.25" hidden="1" customHeight="1">
      <c r="A2278" s="57"/>
      <c r="B2278" s="58" t="str">
        <f t="array" ref="B2278">IFERROR(INDEX(UNSPSCDes,MATCH(INDIRECT(ADDRESS(ROW(),COLUMN()-1,4)),UNSPSCCode,0)),"")</f>
        <v/>
      </c>
      <c r="C2278" s="59"/>
      <c r="D2278" s="60"/>
      <c r="E2278" s="61"/>
      <c r="F2278" s="62">
        <f t="shared" si="126"/>
        <v>0</v>
      </c>
      <c r="G2278" s="46"/>
      <c r="H2278" s="46"/>
      <c r="I2278" s="46"/>
      <c r="J2278" s="46"/>
      <c r="K2278" s="46"/>
      <c r="L2278" s="46"/>
      <c r="M2278" s="46"/>
      <c r="N2278" s="46"/>
      <c r="O2278" s="46"/>
      <c r="P2278" s="46"/>
      <c r="Q2278" s="46"/>
      <c r="R2278" s="46"/>
      <c r="S2278" s="46"/>
      <c r="T2278" s="46"/>
      <c r="U2278" s="46"/>
      <c r="V2278" s="46"/>
      <c r="W2278" s="46"/>
      <c r="X2278" s="46"/>
      <c r="Y2278" s="46"/>
      <c r="Z2278" s="46"/>
    </row>
    <row r="2279" ht="14.25" hidden="1" customHeight="1">
      <c r="A2279" s="57"/>
      <c r="B2279" s="58" t="str">
        <f t="array" ref="B2279">IFERROR(INDEX(UNSPSCDes,MATCH(INDIRECT(ADDRESS(ROW(),COLUMN()-1,4)),UNSPSCCode,0)),"")</f>
        <v/>
      </c>
      <c r="C2279" s="59"/>
      <c r="D2279" s="60"/>
      <c r="E2279" s="61"/>
      <c r="F2279" s="62">
        <f t="shared" si="126"/>
        <v>0</v>
      </c>
      <c r="G2279" s="46"/>
      <c r="H2279" s="46"/>
      <c r="I2279" s="46"/>
      <c r="J2279" s="46"/>
      <c r="K2279" s="46"/>
      <c r="L2279" s="46"/>
      <c r="M2279" s="46"/>
      <c r="N2279" s="46"/>
      <c r="O2279" s="46"/>
      <c r="P2279" s="46"/>
      <c r="Q2279" s="46"/>
      <c r="R2279" s="46"/>
      <c r="S2279" s="46"/>
      <c r="T2279" s="46"/>
      <c r="U2279" s="46"/>
      <c r="V2279" s="46"/>
      <c r="W2279" s="46"/>
      <c r="X2279" s="46"/>
      <c r="Y2279" s="46"/>
      <c r="Z2279" s="46"/>
    </row>
    <row r="2280" ht="14.25" hidden="1" customHeight="1">
      <c r="A2280" s="57"/>
      <c r="B2280" s="58" t="str">
        <f t="array" ref="B2280">IFERROR(INDEX(UNSPSCDes,MATCH(INDIRECT(ADDRESS(ROW(),COLUMN()-1,4)),UNSPSCCode,0)),"")</f>
        <v/>
      </c>
      <c r="C2280" s="59"/>
      <c r="D2280" s="60"/>
      <c r="E2280" s="61"/>
      <c r="F2280" s="62">
        <f t="shared" si="126"/>
        <v>0</v>
      </c>
      <c r="G2280" s="46"/>
      <c r="H2280" s="46"/>
      <c r="I2280" s="46"/>
      <c r="J2280" s="46"/>
      <c r="K2280" s="46"/>
      <c r="L2280" s="46"/>
      <c r="M2280" s="46"/>
      <c r="N2280" s="46"/>
      <c r="O2280" s="46"/>
      <c r="P2280" s="46"/>
      <c r="Q2280" s="46"/>
      <c r="R2280" s="46"/>
      <c r="S2280" s="46"/>
      <c r="T2280" s="46"/>
      <c r="U2280" s="46"/>
      <c r="V2280" s="46"/>
      <c r="W2280" s="46"/>
      <c r="X2280" s="46"/>
      <c r="Y2280" s="46"/>
      <c r="Z2280" s="46"/>
    </row>
    <row r="2281" ht="14.25" customHeight="1">
      <c r="A2281" s="57"/>
      <c r="B2281" s="58"/>
      <c r="C2281" s="59"/>
      <c r="D2281" s="60"/>
      <c r="E2281" s="61" t="s">
        <v>84</v>
      </c>
      <c r="F2281" s="62">
        <f>SUM(F2273:F2280)</f>
        <v>62500</v>
      </c>
      <c r="G2281" s="46"/>
      <c r="H2281" s="46" t="str">
        <f>C2266</f>
        <v>Servicios</v>
      </c>
      <c r="I2281" s="46" t="str">
        <f>E2266</f>
        <v>No</v>
      </c>
      <c r="J2281" s="46" t="str">
        <f>D2266</f>
        <v>Compras Menores</v>
      </c>
      <c r="K2281" s="46"/>
      <c r="L2281" s="46"/>
      <c r="M2281" s="46"/>
      <c r="N2281" s="46"/>
      <c r="O2281" s="46"/>
      <c r="P2281" s="46"/>
      <c r="Q2281" s="46"/>
      <c r="R2281" s="46"/>
      <c r="S2281" s="46"/>
      <c r="T2281" s="46"/>
      <c r="U2281" s="46"/>
      <c r="V2281" s="46"/>
      <c r="W2281" s="46"/>
      <c r="X2281" s="46"/>
      <c r="Y2281" s="46"/>
      <c r="Z2281" s="46"/>
    </row>
    <row r="2282" ht="14.25" customHeight="1">
      <c r="A2282" s="46"/>
      <c r="B2282" s="46"/>
      <c r="C2282" s="46"/>
      <c r="D2282" s="46"/>
      <c r="E2282" s="46"/>
      <c r="F2282" s="46"/>
      <c r="G2282" s="46"/>
      <c r="H2282" s="46"/>
      <c r="I2282" s="46"/>
      <c r="J2282" s="46"/>
      <c r="K2282" s="46"/>
      <c r="L2282" s="46"/>
      <c r="M2282" s="46"/>
      <c r="N2282" s="46"/>
      <c r="O2282" s="46"/>
      <c r="P2282" s="46"/>
      <c r="Q2282" s="46"/>
      <c r="R2282" s="46"/>
      <c r="S2282" s="46"/>
      <c r="T2282" s="46"/>
      <c r="U2282" s="46"/>
      <c r="V2282" s="46"/>
      <c r="W2282" s="46"/>
      <c r="X2282" s="46"/>
      <c r="Y2282" s="46"/>
      <c r="Z2282" s="46"/>
    </row>
    <row r="2283" ht="14.25" customHeight="1">
      <c r="A2283" s="47" t="s">
        <v>50</v>
      </c>
      <c r="B2283" s="47" t="s">
        <v>51</v>
      </c>
      <c r="C2283" s="47" t="s">
        <v>52</v>
      </c>
      <c r="D2283" s="47" t="s">
        <v>53</v>
      </c>
      <c r="E2283" s="47" t="s">
        <v>54</v>
      </c>
      <c r="F2283" s="47" t="s">
        <v>55</v>
      </c>
      <c r="G2283" s="46"/>
      <c r="H2283" s="46"/>
      <c r="I2283" s="46"/>
      <c r="J2283" s="46"/>
      <c r="K2283" s="46"/>
      <c r="L2283" s="46"/>
      <c r="M2283" s="46"/>
      <c r="N2283" s="46"/>
      <c r="O2283" s="46"/>
      <c r="P2283" s="46"/>
      <c r="Q2283" s="46"/>
      <c r="R2283" s="46"/>
      <c r="S2283" s="46"/>
      <c r="T2283" s="46"/>
      <c r="U2283" s="46"/>
      <c r="V2283" s="46"/>
      <c r="W2283" s="46"/>
      <c r="X2283" s="46"/>
      <c r="Y2283" s="46"/>
      <c r="Z2283" s="46"/>
    </row>
    <row r="2284" ht="14.25" customHeight="1">
      <c r="A2284" s="48" t="s">
        <v>360</v>
      </c>
      <c r="B2284" s="48" t="s">
        <v>361</v>
      </c>
      <c r="C2284" s="48" t="s">
        <v>257</v>
      </c>
      <c r="D2284" s="48" t="s">
        <v>59</v>
      </c>
      <c r="E2284" s="48" t="s">
        <v>60</v>
      </c>
      <c r="F2284" s="49"/>
      <c r="G2284" s="46"/>
      <c r="H2284" s="46"/>
      <c r="I2284" s="46"/>
      <c r="J2284" s="46"/>
      <c r="K2284" s="46"/>
      <c r="L2284" s="46"/>
      <c r="M2284" s="46"/>
      <c r="N2284" s="46"/>
      <c r="O2284" s="46"/>
      <c r="P2284" s="46"/>
      <c r="Q2284" s="46"/>
      <c r="R2284" s="46"/>
      <c r="S2284" s="46"/>
      <c r="T2284" s="46"/>
      <c r="U2284" s="46"/>
      <c r="V2284" s="46"/>
      <c r="W2284" s="46"/>
      <c r="X2284" s="46"/>
      <c r="Y2284" s="46"/>
      <c r="Z2284" s="46"/>
    </row>
    <row r="2285" ht="14.25" customHeight="1">
      <c r="A2285" s="50" t="s">
        <v>61</v>
      </c>
      <c r="B2285" s="51" t="s">
        <v>62</v>
      </c>
      <c r="C2285" s="52">
        <v>46213.0</v>
      </c>
      <c r="D2285" s="50" t="s">
        <v>63</v>
      </c>
      <c r="E2285" s="51" t="s">
        <v>64</v>
      </c>
      <c r="F2285" s="53" t="s">
        <v>65</v>
      </c>
      <c r="G2285" s="46"/>
      <c r="H2285" s="46"/>
      <c r="I2285" s="46"/>
      <c r="J2285" s="46"/>
      <c r="K2285" s="46"/>
      <c r="L2285" s="46"/>
      <c r="M2285" s="46"/>
      <c r="N2285" s="46"/>
      <c r="O2285" s="46"/>
      <c r="P2285" s="46"/>
      <c r="Q2285" s="46"/>
      <c r="R2285" s="46"/>
      <c r="S2285" s="46"/>
      <c r="T2285" s="46"/>
      <c r="U2285" s="46"/>
      <c r="V2285" s="46"/>
      <c r="W2285" s="46"/>
      <c r="X2285" s="46"/>
      <c r="Y2285" s="46"/>
      <c r="Z2285" s="46"/>
    </row>
    <row r="2286" ht="14.25" customHeight="1">
      <c r="A2286" s="54"/>
      <c r="B2286" s="51" t="s">
        <v>66</v>
      </c>
      <c r="C2286" s="49">
        <f>IF(C2285="","",IF(AND(MONTH(C2285)&gt;=1,MONTH(C2285)&lt;=3),1,IF(AND(MONTH(C2285)&gt;=4,MONTH(C2285)&lt;=6),2,IF(AND(MONTH(C2285)&gt;=7,MONTH(C2285)&lt;=9),3,4))))</f>
        <v>3</v>
      </c>
      <c r="D2286" s="54"/>
      <c r="E2286" s="51" t="s">
        <v>67</v>
      </c>
      <c r="F2286" s="53" t="s">
        <v>68</v>
      </c>
      <c r="G2286" s="46"/>
      <c r="H2286" s="46"/>
      <c r="I2286" s="46"/>
      <c r="J2286" s="46"/>
      <c r="K2286" s="46"/>
      <c r="L2286" s="46"/>
      <c r="M2286" s="46"/>
      <c r="N2286" s="46"/>
      <c r="O2286" s="46"/>
      <c r="P2286" s="46"/>
      <c r="Q2286" s="46"/>
      <c r="R2286" s="46"/>
      <c r="S2286" s="46"/>
      <c r="T2286" s="46"/>
      <c r="U2286" s="46"/>
      <c r="V2286" s="46"/>
      <c r="W2286" s="46"/>
      <c r="X2286" s="46"/>
      <c r="Y2286" s="46"/>
      <c r="Z2286" s="46"/>
    </row>
    <row r="2287" ht="14.25" customHeight="1">
      <c r="A2287" s="54"/>
      <c r="B2287" s="51" t="s">
        <v>69</v>
      </c>
      <c r="C2287" s="52">
        <v>46223.0</v>
      </c>
      <c r="D2287" s="54"/>
      <c r="E2287" s="51" t="s">
        <v>70</v>
      </c>
      <c r="F2287" s="53" t="s">
        <v>71</v>
      </c>
      <c r="G2287" s="46"/>
      <c r="H2287" s="46"/>
      <c r="I2287" s="46"/>
      <c r="J2287" s="46"/>
      <c r="K2287" s="46"/>
      <c r="L2287" s="46"/>
      <c r="M2287" s="46"/>
      <c r="N2287" s="46"/>
      <c r="O2287" s="46"/>
      <c r="P2287" s="46"/>
      <c r="Q2287" s="46"/>
      <c r="R2287" s="46"/>
      <c r="S2287" s="46"/>
      <c r="T2287" s="46"/>
      <c r="U2287" s="46"/>
      <c r="V2287" s="46"/>
      <c r="W2287" s="46"/>
      <c r="X2287" s="46"/>
      <c r="Y2287" s="46"/>
      <c r="Z2287" s="46"/>
    </row>
    <row r="2288" ht="14.25" customHeight="1">
      <c r="A2288" s="55"/>
      <c r="B2288" s="51" t="s">
        <v>66</v>
      </c>
      <c r="C2288" s="49">
        <f>IF(C2287="","",IF(AND(MONTH(C2287)&gt;=1,MONTH(C2287)&lt;=3),1,IF(AND(MONTH(C2287)&gt;=4,MONTH(C2287)&lt;=6),2,IF(AND(MONTH(C2287)&gt;=7,MONTH(C2287)&lt;=9),3,4))))</f>
        <v>3</v>
      </c>
      <c r="D2288" s="55"/>
      <c r="E2288" s="51" t="s">
        <v>72</v>
      </c>
      <c r="F2288" s="53" t="s">
        <v>73</v>
      </c>
      <c r="G2288" s="46"/>
      <c r="H2288" s="46"/>
      <c r="I2288" s="46"/>
      <c r="J2288" s="46"/>
      <c r="K2288" s="46"/>
      <c r="L2288" s="46"/>
      <c r="M2288" s="46"/>
      <c r="N2288" s="46"/>
      <c r="O2288" s="46"/>
      <c r="P2288" s="46"/>
      <c r="Q2288" s="46"/>
      <c r="R2288" s="46"/>
      <c r="S2288" s="46"/>
      <c r="T2288" s="46"/>
      <c r="U2288" s="46"/>
      <c r="V2288" s="46"/>
      <c r="W2288" s="46"/>
      <c r="X2288" s="46"/>
      <c r="Y2288" s="46"/>
      <c r="Z2288" s="46"/>
    </row>
    <row r="2289" ht="14.25" customHeight="1">
      <c r="A2289" s="46"/>
      <c r="B2289" s="46"/>
      <c r="C2289" s="46"/>
      <c r="D2289" s="46"/>
      <c r="E2289" s="46"/>
      <c r="F2289" s="46"/>
      <c r="G2289" s="46"/>
      <c r="H2289" s="46"/>
      <c r="I2289" s="46"/>
      <c r="J2289" s="46"/>
      <c r="K2289" s="46"/>
      <c r="L2289" s="46"/>
      <c r="M2289" s="46"/>
      <c r="N2289" s="46"/>
      <c r="O2289" s="46"/>
      <c r="P2289" s="46"/>
      <c r="Q2289" s="46"/>
      <c r="R2289" s="46"/>
      <c r="S2289" s="46"/>
      <c r="T2289" s="46"/>
      <c r="U2289" s="46"/>
      <c r="V2289" s="46"/>
      <c r="W2289" s="46"/>
      <c r="X2289" s="46"/>
      <c r="Y2289" s="46"/>
      <c r="Z2289" s="46"/>
    </row>
    <row r="2290" ht="14.25" customHeight="1">
      <c r="A2290" s="56" t="s">
        <v>74</v>
      </c>
      <c r="B2290" s="56" t="s">
        <v>75</v>
      </c>
      <c r="C2290" s="56" t="s">
        <v>76</v>
      </c>
      <c r="D2290" s="56" t="s">
        <v>77</v>
      </c>
      <c r="E2290" s="56" t="s">
        <v>78</v>
      </c>
      <c r="F2290" s="56" t="s">
        <v>79</v>
      </c>
      <c r="G2290" s="46"/>
      <c r="H2290" s="46"/>
      <c r="I2290" s="46"/>
      <c r="J2290" s="46"/>
      <c r="K2290" s="46"/>
      <c r="L2290" s="46"/>
      <c r="M2290" s="46"/>
      <c r="N2290" s="46"/>
      <c r="O2290" s="46"/>
      <c r="P2290" s="46"/>
      <c r="Q2290" s="46"/>
      <c r="R2290" s="46"/>
      <c r="S2290" s="46"/>
      <c r="T2290" s="46"/>
      <c r="U2290" s="46"/>
      <c r="V2290" s="46"/>
      <c r="W2290" s="46"/>
      <c r="X2290" s="46"/>
      <c r="Y2290" s="46"/>
      <c r="Z2290" s="46"/>
    </row>
    <row r="2291" ht="14.25" customHeight="1">
      <c r="A2291" s="57">
        <v>8.2101501E7</v>
      </c>
      <c r="B2291" s="58" t="str">
        <f t="array" ref="B2291">IFERROR(INDEX(UNSPSCDes,MATCH(INDIRECT(ADDRESS(ROW(),COLUMN()-1,4)),UNSPSCCode,0)),"")</f>
        <v>Publicidad en vallas</v>
      </c>
      <c r="C2291" s="59" t="s">
        <v>108</v>
      </c>
      <c r="D2291" s="60">
        <v>1.0</v>
      </c>
      <c r="E2291" s="61">
        <v>62500.0</v>
      </c>
      <c r="F2291" s="62">
        <f t="shared" ref="F2291:F2298" si="127">INDIRECT(ADDRESS(ROW(),COLUMN()-2,4))*INDIRECT(ADDRESS(ROW(),COLUMN()-1,4))</f>
        <v>62500</v>
      </c>
      <c r="G2291" s="46"/>
      <c r="H2291" s="46"/>
      <c r="I2291" s="46"/>
      <c r="J2291" s="46"/>
      <c r="K2291" s="46"/>
      <c r="L2291" s="46"/>
      <c r="M2291" s="46"/>
      <c r="N2291" s="46"/>
      <c r="O2291" s="46"/>
      <c r="P2291" s="46"/>
      <c r="Q2291" s="46"/>
      <c r="R2291" s="46"/>
      <c r="S2291" s="46"/>
      <c r="T2291" s="46"/>
      <c r="U2291" s="46"/>
      <c r="V2291" s="46"/>
      <c r="W2291" s="46"/>
      <c r="X2291" s="46"/>
      <c r="Y2291" s="46"/>
      <c r="Z2291" s="46"/>
    </row>
    <row r="2292" ht="14.25" hidden="1" customHeight="1">
      <c r="A2292" s="57"/>
      <c r="B2292" s="58" t="str">
        <f t="array" ref="B2292">IFERROR(INDEX(UNSPSCDes,MATCH(INDIRECT(ADDRESS(ROW(),COLUMN()-1,4)),UNSPSCCode,0)),"")</f>
        <v/>
      </c>
      <c r="C2292" s="59"/>
      <c r="D2292" s="60"/>
      <c r="E2292" s="61"/>
      <c r="F2292" s="62">
        <f t="shared" si="127"/>
        <v>0</v>
      </c>
      <c r="G2292" s="46"/>
      <c r="H2292" s="46"/>
      <c r="I2292" s="46"/>
      <c r="J2292" s="46"/>
      <c r="K2292" s="46"/>
      <c r="L2292" s="46"/>
      <c r="M2292" s="46"/>
      <c r="N2292" s="46"/>
      <c r="O2292" s="46"/>
      <c r="P2292" s="46"/>
      <c r="Q2292" s="46"/>
      <c r="R2292" s="46"/>
      <c r="S2292" s="46"/>
      <c r="T2292" s="46"/>
      <c r="U2292" s="46"/>
      <c r="V2292" s="46"/>
      <c r="W2292" s="46"/>
      <c r="X2292" s="46"/>
      <c r="Y2292" s="46"/>
      <c r="Z2292" s="46"/>
    </row>
    <row r="2293" ht="14.25" hidden="1" customHeight="1">
      <c r="A2293" s="57"/>
      <c r="B2293" s="58" t="str">
        <f t="array" ref="B2293">IFERROR(INDEX(UNSPSCDes,MATCH(INDIRECT(ADDRESS(ROW(),COLUMN()-1,4)),UNSPSCCode,0)),"")</f>
        <v/>
      </c>
      <c r="C2293" s="59"/>
      <c r="D2293" s="60"/>
      <c r="E2293" s="61"/>
      <c r="F2293" s="62">
        <f t="shared" si="127"/>
        <v>0</v>
      </c>
      <c r="G2293" s="46"/>
      <c r="H2293" s="46"/>
      <c r="I2293" s="46"/>
      <c r="J2293" s="46"/>
      <c r="K2293" s="46"/>
      <c r="L2293" s="46"/>
      <c r="M2293" s="46"/>
      <c r="N2293" s="46"/>
      <c r="O2293" s="46"/>
      <c r="P2293" s="46"/>
      <c r="Q2293" s="46"/>
      <c r="R2293" s="46"/>
      <c r="S2293" s="46"/>
      <c r="T2293" s="46"/>
      <c r="U2293" s="46"/>
      <c r="V2293" s="46"/>
      <c r="W2293" s="46"/>
      <c r="X2293" s="46"/>
      <c r="Y2293" s="46"/>
      <c r="Z2293" s="46"/>
    </row>
    <row r="2294" ht="14.25" hidden="1" customHeight="1">
      <c r="A2294" s="57"/>
      <c r="B2294" s="58" t="str">
        <f t="array" ref="B2294">IFERROR(INDEX(UNSPSCDes,MATCH(INDIRECT(ADDRESS(ROW(),COLUMN()-1,4)),UNSPSCCode,0)),"")</f>
        <v/>
      </c>
      <c r="C2294" s="59"/>
      <c r="D2294" s="60"/>
      <c r="E2294" s="61"/>
      <c r="F2294" s="62">
        <f t="shared" si="127"/>
        <v>0</v>
      </c>
      <c r="G2294" s="46"/>
      <c r="H2294" s="46"/>
      <c r="I2294" s="46"/>
      <c r="J2294" s="46"/>
      <c r="K2294" s="46"/>
      <c r="L2294" s="46"/>
      <c r="M2294" s="46"/>
      <c r="N2294" s="46"/>
      <c r="O2294" s="46"/>
      <c r="P2294" s="46"/>
      <c r="Q2294" s="46"/>
      <c r="R2294" s="46"/>
      <c r="S2294" s="46"/>
      <c r="T2294" s="46"/>
      <c r="U2294" s="46"/>
      <c r="V2294" s="46"/>
      <c r="W2294" s="46"/>
      <c r="X2294" s="46"/>
      <c r="Y2294" s="46"/>
      <c r="Z2294" s="46"/>
    </row>
    <row r="2295" ht="14.25" hidden="1" customHeight="1">
      <c r="A2295" s="57"/>
      <c r="B2295" s="58" t="str">
        <f t="array" ref="B2295">IFERROR(INDEX(UNSPSCDes,MATCH(INDIRECT(ADDRESS(ROW(),COLUMN()-1,4)),UNSPSCCode,0)),"")</f>
        <v/>
      </c>
      <c r="C2295" s="59"/>
      <c r="D2295" s="60"/>
      <c r="E2295" s="61"/>
      <c r="F2295" s="62">
        <f t="shared" si="127"/>
        <v>0</v>
      </c>
      <c r="G2295" s="46"/>
      <c r="H2295" s="46"/>
      <c r="I2295" s="46"/>
      <c r="J2295" s="46"/>
      <c r="K2295" s="46"/>
      <c r="L2295" s="46"/>
      <c r="M2295" s="46"/>
      <c r="N2295" s="46"/>
      <c r="O2295" s="46"/>
      <c r="P2295" s="46"/>
      <c r="Q2295" s="46"/>
      <c r="R2295" s="46"/>
      <c r="S2295" s="46"/>
      <c r="T2295" s="46"/>
      <c r="U2295" s="46"/>
      <c r="V2295" s="46"/>
      <c r="W2295" s="46"/>
      <c r="X2295" s="46"/>
      <c r="Y2295" s="46"/>
      <c r="Z2295" s="46"/>
    </row>
    <row r="2296" ht="14.25" hidden="1" customHeight="1">
      <c r="A2296" s="57"/>
      <c r="B2296" s="58" t="str">
        <f t="array" ref="B2296">IFERROR(INDEX(UNSPSCDes,MATCH(INDIRECT(ADDRESS(ROW(),COLUMN()-1,4)),UNSPSCCode,0)),"")</f>
        <v/>
      </c>
      <c r="C2296" s="59"/>
      <c r="D2296" s="60"/>
      <c r="E2296" s="61"/>
      <c r="F2296" s="62">
        <f t="shared" si="127"/>
        <v>0</v>
      </c>
      <c r="G2296" s="46"/>
      <c r="H2296" s="46"/>
      <c r="I2296" s="46"/>
      <c r="J2296" s="46"/>
      <c r="K2296" s="46"/>
      <c r="L2296" s="46"/>
      <c r="M2296" s="46"/>
      <c r="N2296" s="46"/>
      <c r="O2296" s="46"/>
      <c r="P2296" s="46"/>
      <c r="Q2296" s="46"/>
      <c r="R2296" s="46"/>
      <c r="S2296" s="46"/>
      <c r="T2296" s="46"/>
      <c r="U2296" s="46"/>
      <c r="V2296" s="46"/>
      <c r="W2296" s="46"/>
      <c r="X2296" s="46"/>
      <c r="Y2296" s="46"/>
      <c r="Z2296" s="46"/>
    </row>
    <row r="2297" ht="14.25" hidden="1" customHeight="1">
      <c r="A2297" s="57"/>
      <c r="B2297" s="58" t="str">
        <f t="array" ref="B2297">IFERROR(INDEX(UNSPSCDes,MATCH(INDIRECT(ADDRESS(ROW(),COLUMN()-1,4)),UNSPSCCode,0)),"")</f>
        <v/>
      </c>
      <c r="C2297" s="59"/>
      <c r="D2297" s="60"/>
      <c r="E2297" s="61"/>
      <c r="F2297" s="62">
        <f t="shared" si="127"/>
        <v>0</v>
      </c>
      <c r="G2297" s="46"/>
      <c r="H2297" s="46"/>
      <c r="I2297" s="46"/>
      <c r="J2297" s="46"/>
      <c r="K2297" s="46"/>
      <c r="L2297" s="46"/>
      <c r="M2297" s="46"/>
      <c r="N2297" s="46"/>
      <c r="O2297" s="46"/>
      <c r="P2297" s="46"/>
      <c r="Q2297" s="46"/>
      <c r="R2297" s="46"/>
      <c r="S2297" s="46"/>
      <c r="T2297" s="46"/>
      <c r="U2297" s="46"/>
      <c r="V2297" s="46"/>
      <c r="W2297" s="46"/>
      <c r="X2297" s="46"/>
      <c r="Y2297" s="46"/>
      <c r="Z2297" s="46"/>
    </row>
    <row r="2298" ht="14.25" hidden="1" customHeight="1">
      <c r="A2298" s="57"/>
      <c r="B2298" s="58" t="str">
        <f t="array" ref="B2298">IFERROR(INDEX(UNSPSCDes,MATCH(INDIRECT(ADDRESS(ROW(),COLUMN()-1,4)),UNSPSCCode,0)),"")</f>
        <v/>
      </c>
      <c r="C2298" s="59"/>
      <c r="D2298" s="60"/>
      <c r="E2298" s="61"/>
      <c r="F2298" s="62">
        <f t="shared" si="127"/>
        <v>0</v>
      </c>
      <c r="G2298" s="46"/>
      <c r="H2298" s="46"/>
      <c r="I2298" s="46"/>
      <c r="J2298" s="46"/>
      <c r="K2298" s="46"/>
      <c r="L2298" s="46"/>
      <c r="M2298" s="46"/>
      <c r="N2298" s="46"/>
      <c r="O2298" s="46"/>
      <c r="P2298" s="46"/>
      <c r="Q2298" s="46"/>
      <c r="R2298" s="46"/>
      <c r="S2298" s="46"/>
      <c r="T2298" s="46"/>
      <c r="U2298" s="46"/>
      <c r="V2298" s="46"/>
      <c r="W2298" s="46"/>
      <c r="X2298" s="46"/>
      <c r="Y2298" s="46"/>
      <c r="Z2298" s="46"/>
    </row>
    <row r="2299" ht="14.25" customHeight="1">
      <c r="A2299" s="57"/>
      <c r="B2299" s="58"/>
      <c r="C2299" s="59"/>
      <c r="D2299" s="60"/>
      <c r="E2299" s="61" t="s">
        <v>84</v>
      </c>
      <c r="F2299" s="62">
        <f>SUM(F2291:F2298)</f>
        <v>62500</v>
      </c>
      <c r="G2299" s="46"/>
      <c r="H2299" s="46" t="str">
        <f>C2284</f>
        <v>Servicios</v>
      </c>
      <c r="I2299" s="46" t="str">
        <f>E2284</f>
        <v>No</v>
      </c>
      <c r="J2299" s="46" t="str">
        <f>D2284</f>
        <v>Compras Menores</v>
      </c>
      <c r="K2299" s="46"/>
      <c r="L2299" s="46"/>
      <c r="M2299" s="46"/>
      <c r="N2299" s="46"/>
      <c r="O2299" s="46"/>
      <c r="P2299" s="46"/>
      <c r="Q2299" s="46"/>
      <c r="R2299" s="46"/>
      <c r="S2299" s="46"/>
      <c r="T2299" s="46"/>
      <c r="U2299" s="46"/>
      <c r="V2299" s="46"/>
      <c r="W2299" s="46"/>
      <c r="X2299" s="46"/>
      <c r="Y2299" s="46"/>
      <c r="Z2299" s="46"/>
    </row>
    <row r="2300" ht="14.25" customHeight="1">
      <c r="A2300" s="46"/>
      <c r="B2300" s="46"/>
      <c r="C2300" s="46"/>
      <c r="D2300" s="46"/>
      <c r="E2300" s="46"/>
      <c r="F2300" s="46"/>
      <c r="G2300" s="46"/>
      <c r="H2300" s="46"/>
      <c r="I2300" s="46"/>
      <c r="J2300" s="46"/>
      <c r="K2300" s="46"/>
      <c r="L2300" s="46"/>
      <c r="M2300" s="46"/>
      <c r="N2300" s="46"/>
      <c r="O2300" s="46"/>
      <c r="P2300" s="46"/>
      <c r="Q2300" s="46"/>
      <c r="R2300" s="46"/>
      <c r="S2300" s="46"/>
      <c r="T2300" s="46"/>
      <c r="U2300" s="46"/>
      <c r="V2300" s="46"/>
      <c r="W2300" s="46"/>
      <c r="X2300" s="46"/>
      <c r="Y2300" s="46"/>
      <c r="Z2300" s="46"/>
    </row>
    <row r="2301" ht="14.25" customHeight="1">
      <c r="A2301" s="47" t="s">
        <v>50</v>
      </c>
      <c r="B2301" s="47" t="s">
        <v>51</v>
      </c>
      <c r="C2301" s="47" t="s">
        <v>52</v>
      </c>
      <c r="D2301" s="47" t="s">
        <v>53</v>
      </c>
      <c r="E2301" s="47" t="s">
        <v>54</v>
      </c>
      <c r="F2301" s="47" t="s">
        <v>55</v>
      </c>
      <c r="G2301" s="46"/>
      <c r="H2301" s="46"/>
      <c r="I2301" s="46"/>
      <c r="J2301" s="46"/>
      <c r="K2301" s="46"/>
      <c r="L2301" s="46"/>
      <c r="M2301" s="46"/>
      <c r="N2301" s="46"/>
      <c r="O2301" s="46"/>
      <c r="P2301" s="46"/>
      <c r="Q2301" s="46"/>
      <c r="R2301" s="46"/>
      <c r="S2301" s="46"/>
      <c r="T2301" s="46"/>
      <c r="U2301" s="46"/>
      <c r="V2301" s="46"/>
      <c r="W2301" s="46"/>
      <c r="X2301" s="46"/>
      <c r="Y2301" s="46"/>
      <c r="Z2301" s="46"/>
    </row>
    <row r="2302" ht="14.25" customHeight="1">
      <c r="A2302" s="48" t="s">
        <v>362</v>
      </c>
      <c r="B2302" s="48" t="s">
        <v>363</v>
      </c>
      <c r="C2302" s="48" t="s">
        <v>257</v>
      </c>
      <c r="D2302" s="48" t="s">
        <v>59</v>
      </c>
      <c r="E2302" s="48" t="s">
        <v>60</v>
      </c>
      <c r="F2302" s="49"/>
      <c r="G2302" s="46"/>
      <c r="H2302" s="46"/>
      <c r="I2302" s="46"/>
      <c r="J2302" s="46"/>
      <c r="K2302" s="46"/>
      <c r="L2302" s="46"/>
      <c r="M2302" s="46"/>
      <c r="N2302" s="46"/>
      <c r="O2302" s="46"/>
      <c r="P2302" s="46"/>
      <c r="Q2302" s="46"/>
      <c r="R2302" s="46"/>
      <c r="S2302" s="46"/>
      <c r="T2302" s="46"/>
      <c r="U2302" s="46"/>
      <c r="V2302" s="46"/>
      <c r="W2302" s="46"/>
      <c r="X2302" s="46"/>
      <c r="Y2302" s="46"/>
      <c r="Z2302" s="46"/>
    </row>
    <row r="2303" ht="14.25" customHeight="1">
      <c r="A2303" s="50" t="s">
        <v>61</v>
      </c>
      <c r="B2303" s="51" t="s">
        <v>62</v>
      </c>
      <c r="C2303" s="52">
        <v>46305.0</v>
      </c>
      <c r="D2303" s="50" t="s">
        <v>63</v>
      </c>
      <c r="E2303" s="51" t="s">
        <v>64</v>
      </c>
      <c r="F2303" s="53" t="s">
        <v>65</v>
      </c>
      <c r="G2303" s="46"/>
      <c r="H2303" s="46"/>
      <c r="I2303" s="46"/>
      <c r="J2303" s="46"/>
      <c r="K2303" s="46"/>
      <c r="L2303" s="46"/>
      <c r="M2303" s="46"/>
      <c r="N2303" s="46"/>
      <c r="O2303" s="46"/>
      <c r="P2303" s="46"/>
      <c r="Q2303" s="46"/>
      <c r="R2303" s="46"/>
      <c r="S2303" s="46"/>
      <c r="T2303" s="46"/>
      <c r="U2303" s="46"/>
      <c r="V2303" s="46"/>
      <c r="W2303" s="46"/>
      <c r="X2303" s="46"/>
      <c r="Y2303" s="46"/>
      <c r="Z2303" s="46"/>
    </row>
    <row r="2304" ht="14.25" customHeight="1">
      <c r="A2304" s="54"/>
      <c r="B2304" s="51" t="s">
        <v>66</v>
      </c>
      <c r="C2304" s="49">
        <f>IF(C2303="","",IF(AND(MONTH(C2303)&gt;=1,MONTH(C2303)&lt;=3),1,IF(AND(MONTH(C2303)&gt;=4,MONTH(C2303)&lt;=6),2,IF(AND(MONTH(C2303)&gt;=7,MONTH(C2303)&lt;=9),3,4))))</f>
        <v>4</v>
      </c>
      <c r="D2304" s="54"/>
      <c r="E2304" s="51" t="s">
        <v>67</v>
      </c>
      <c r="F2304" s="53" t="s">
        <v>68</v>
      </c>
      <c r="G2304" s="46"/>
      <c r="H2304" s="46"/>
      <c r="I2304" s="46"/>
      <c r="J2304" s="46"/>
      <c r="K2304" s="46"/>
      <c r="L2304" s="46"/>
      <c r="M2304" s="46"/>
      <c r="N2304" s="46"/>
      <c r="O2304" s="46"/>
      <c r="P2304" s="46"/>
      <c r="Q2304" s="46"/>
      <c r="R2304" s="46"/>
      <c r="S2304" s="46"/>
      <c r="T2304" s="46"/>
      <c r="U2304" s="46"/>
      <c r="V2304" s="46"/>
      <c r="W2304" s="46"/>
      <c r="X2304" s="46"/>
      <c r="Y2304" s="46"/>
      <c r="Z2304" s="46"/>
    </row>
    <row r="2305" ht="14.25" customHeight="1">
      <c r="A2305" s="54"/>
      <c r="B2305" s="51" t="s">
        <v>69</v>
      </c>
      <c r="C2305" s="52">
        <v>46315.0</v>
      </c>
      <c r="D2305" s="54"/>
      <c r="E2305" s="51" t="s">
        <v>70</v>
      </c>
      <c r="F2305" s="53" t="s">
        <v>71</v>
      </c>
      <c r="G2305" s="46"/>
      <c r="H2305" s="46"/>
      <c r="I2305" s="46"/>
      <c r="J2305" s="46"/>
      <c r="K2305" s="46"/>
      <c r="L2305" s="46"/>
      <c r="M2305" s="46"/>
      <c r="N2305" s="46"/>
      <c r="O2305" s="46"/>
      <c r="P2305" s="46"/>
      <c r="Q2305" s="46"/>
      <c r="R2305" s="46"/>
      <c r="S2305" s="46"/>
      <c r="T2305" s="46"/>
      <c r="U2305" s="46"/>
      <c r="V2305" s="46"/>
      <c r="W2305" s="46"/>
      <c r="X2305" s="46"/>
      <c r="Y2305" s="46"/>
      <c r="Z2305" s="46"/>
    </row>
    <row r="2306" ht="14.25" customHeight="1">
      <c r="A2306" s="55"/>
      <c r="B2306" s="51" t="s">
        <v>66</v>
      </c>
      <c r="C2306" s="49">
        <f>IF(C2305="","",IF(AND(MONTH(C2305)&gt;=1,MONTH(C2305)&lt;=3),1,IF(AND(MONTH(C2305)&gt;=4,MONTH(C2305)&lt;=6),2,IF(AND(MONTH(C2305)&gt;=7,MONTH(C2305)&lt;=9),3,4))))</f>
        <v>4</v>
      </c>
      <c r="D2306" s="55"/>
      <c r="E2306" s="51" t="s">
        <v>72</v>
      </c>
      <c r="F2306" s="53" t="s">
        <v>73</v>
      </c>
      <c r="G2306" s="46"/>
      <c r="H2306" s="46"/>
      <c r="I2306" s="46"/>
      <c r="J2306" s="46"/>
      <c r="K2306" s="46"/>
      <c r="L2306" s="46"/>
      <c r="M2306" s="46"/>
      <c r="N2306" s="46"/>
      <c r="O2306" s="46"/>
      <c r="P2306" s="46"/>
      <c r="Q2306" s="46"/>
      <c r="R2306" s="46"/>
      <c r="S2306" s="46"/>
      <c r="T2306" s="46"/>
      <c r="U2306" s="46"/>
      <c r="V2306" s="46"/>
      <c r="W2306" s="46"/>
      <c r="X2306" s="46"/>
      <c r="Y2306" s="46"/>
      <c r="Z2306" s="46"/>
    </row>
    <row r="2307" ht="14.25" customHeight="1">
      <c r="A2307" s="46"/>
      <c r="B2307" s="46"/>
      <c r="C2307" s="46"/>
      <c r="D2307" s="46"/>
      <c r="E2307" s="46"/>
      <c r="F2307" s="46"/>
      <c r="G2307" s="46"/>
      <c r="H2307" s="46"/>
      <c r="I2307" s="46"/>
      <c r="J2307" s="46"/>
      <c r="K2307" s="46"/>
      <c r="L2307" s="46"/>
      <c r="M2307" s="46"/>
      <c r="N2307" s="46"/>
      <c r="O2307" s="46"/>
      <c r="P2307" s="46"/>
      <c r="Q2307" s="46"/>
      <c r="R2307" s="46"/>
      <c r="S2307" s="46"/>
      <c r="T2307" s="46"/>
      <c r="U2307" s="46"/>
      <c r="V2307" s="46"/>
      <c r="W2307" s="46"/>
      <c r="X2307" s="46"/>
      <c r="Y2307" s="46"/>
      <c r="Z2307" s="46"/>
    </row>
    <row r="2308" ht="14.25" customHeight="1">
      <c r="A2308" s="56" t="s">
        <v>74</v>
      </c>
      <c r="B2308" s="56" t="s">
        <v>75</v>
      </c>
      <c r="C2308" s="56" t="s">
        <v>76</v>
      </c>
      <c r="D2308" s="56" t="s">
        <v>77</v>
      </c>
      <c r="E2308" s="56" t="s">
        <v>78</v>
      </c>
      <c r="F2308" s="56" t="s">
        <v>79</v>
      </c>
      <c r="G2308" s="46"/>
      <c r="H2308" s="46"/>
      <c r="I2308" s="46"/>
      <c r="J2308" s="46"/>
      <c r="K2308" s="46"/>
      <c r="L2308" s="46"/>
      <c r="M2308" s="46"/>
      <c r="N2308" s="46"/>
      <c r="O2308" s="46"/>
      <c r="P2308" s="46"/>
      <c r="Q2308" s="46"/>
      <c r="R2308" s="46"/>
      <c r="S2308" s="46"/>
      <c r="T2308" s="46"/>
      <c r="U2308" s="46"/>
      <c r="V2308" s="46"/>
      <c r="W2308" s="46"/>
      <c r="X2308" s="46"/>
      <c r="Y2308" s="46"/>
      <c r="Z2308" s="46"/>
    </row>
    <row r="2309" ht="14.25" customHeight="1">
      <c r="A2309" s="57">
        <v>8.2101501E7</v>
      </c>
      <c r="B2309" s="58" t="str">
        <f t="array" ref="B2309">IFERROR(INDEX(UNSPSCDes,MATCH(INDIRECT(ADDRESS(ROW(),COLUMN()-1,4)),UNSPSCCode,0)),"")</f>
        <v>Publicidad en vallas</v>
      </c>
      <c r="C2309" s="59" t="s">
        <v>108</v>
      </c>
      <c r="D2309" s="60">
        <v>1.0</v>
      </c>
      <c r="E2309" s="61">
        <v>62500.0</v>
      </c>
      <c r="F2309" s="62">
        <f t="shared" ref="F2309:F2316" si="128">INDIRECT(ADDRESS(ROW(),COLUMN()-2,4))*INDIRECT(ADDRESS(ROW(),COLUMN()-1,4))</f>
        <v>62500</v>
      </c>
      <c r="G2309" s="46"/>
      <c r="H2309" s="46"/>
      <c r="I2309" s="46"/>
      <c r="J2309" s="46"/>
      <c r="K2309" s="46"/>
      <c r="L2309" s="46"/>
      <c r="M2309" s="46"/>
      <c r="N2309" s="46"/>
      <c r="O2309" s="46"/>
      <c r="P2309" s="46"/>
      <c r="Q2309" s="46"/>
      <c r="R2309" s="46"/>
      <c r="S2309" s="46"/>
      <c r="T2309" s="46"/>
      <c r="U2309" s="46"/>
      <c r="V2309" s="46"/>
      <c r="W2309" s="46"/>
      <c r="X2309" s="46"/>
      <c r="Y2309" s="46"/>
      <c r="Z2309" s="46"/>
    </row>
    <row r="2310" ht="14.25" hidden="1" customHeight="1">
      <c r="A2310" s="57"/>
      <c r="B2310" s="58" t="str">
        <f t="array" ref="B2310">IFERROR(INDEX(UNSPSCDes,MATCH(INDIRECT(ADDRESS(ROW(),COLUMN()-1,4)),UNSPSCCode,0)),"")</f>
        <v/>
      </c>
      <c r="C2310" s="59"/>
      <c r="D2310" s="60"/>
      <c r="E2310" s="61"/>
      <c r="F2310" s="62">
        <f t="shared" si="128"/>
        <v>0</v>
      </c>
      <c r="G2310" s="46"/>
      <c r="H2310" s="46"/>
      <c r="I2310" s="46"/>
      <c r="J2310" s="46"/>
      <c r="K2310" s="46"/>
      <c r="L2310" s="46"/>
      <c r="M2310" s="46"/>
      <c r="N2310" s="46"/>
      <c r="O2310" s="46"/>
      <c r="P2310" s="46"/>
      <c r="Q2310" s="46"/>
      <c r="R2310" s="46"/>
      <c r="S2310" s="46"/>
      <c r="T2310" s="46"/>
      <c r="U2310" s="46"/>
      <c r="V2310" s="46"/>
      <c r="W2310" s="46"/>
      <c r="X2310" s="46"/>
      <c r="Y2310" s="46"/>
      <c r="Z2310" s="46"/>
    </row>
    <row r="2311" ht="14.25" hidden="1" customHeight="1">
      <c r="A2311" s="57"/>
      <c r="B2311" s="58" t="str">
        <f t="array" ref="B2311">IFERROR(INDEX(UNSPSCDes,MATCH(INDIRECT(ADDRESS(ROW(),COLUMN()-1,4)),UNSPSCCode,0)),"")</f>
        <v/>
      </c>
      <c r="C2311" s="59"/>
      <c r="D2311" s="60"/>
      <c r="E2311" s="61"/>
      <c r="F2311" s="62">
        <f t="shared" si="128"/>
        <v>0</v>
      </c>
      <c r="G2311" s="46"/>
      <c r="H2311" s="46"/>
      <c r="I2311" s="46"/>
      <c r="J2311" s="46"/>
      <c r="K2311" s="46"/>
      <c r="L2311" s="46"/>
      <c r="M2311" s="46"/>
      <c r="N2311" s="46"/>
      <c r="O2311" s="46"/>
      <c r="P2311" s="46"/>
      <c r="Q2311" s="46"/>
      <c r="R2311" s="46"/>
      <c r="S2311" s="46"/>
      <c r="T2311" s="46"/>
      <c r="U2311" s="46"/>
      <c r="V2311" s="46"/>
      <c r="W2311" s="46"/>
      <c r="X2311" s="46"/>
      <c r="Y2311" s="46"/>
      <c r="Z2311" s="46"/>
    </row>
    <row r="2312" ht="14.25" hidden="1" customHeight="1">
      <c r="A2312" s="57"/>
      <c r="B2312" s="58" t="str">
        <f t="array" ref="B2312">IFERROR(INDEX(UNSPSCDes,MATCH(INDIRECT(ADDRESS(ROW(),COLUMN()-1,4)),UNSPSCCode,0)),"")</f>
        <v/>
      </c>
      <c r="C2312" s="59"/>
      <c r="D2312" s="60"/>
      <c r="E2312" s="61"/>
      <c r="F2312" s="62">
        <f t="shared" si="128"/>
        <v>0</v>
      </c>
      <c r="G2312" s="46"/>
      <c r="H2312" s="46"/>
      <c r="I2312" s="46"/>
      <c r="J2312" s="46"/>
      <c r="K2312" s="46"/>
      <c r="L2312" s="46"/>
      <c r="M2312" s="46"/>
      <c r="N2312" s="46"/>
      <c r="O2312" s="46"/>
      <c r="P2312" s="46"/>
      <c r="Q2312" s="46"/>
      <c r="R2312" s="46"/>
      <c r="S2312" s="46"/>
      <c r="T2312" s="46"/>
      <c r="U2312" s="46"/>
      <c r="V2312" s="46"/>
      <c r="W2312" s="46"/>
      <c r="X2312" s="46"/>
      <c r="Y2312" s="46"/>
      <c r="Z2312" s="46"/>
    </row>
    <row r="2313" ht="14.25" hidden="1" customHeight="1">
      <c r="A2313" s="57"/>
      <c r="B2313" s="58" t="str">
        <f t="array" ref="B2313">IFERROR(INDEX(UNSPSCDes,MATCH(INDIRECT(ADDRESS(ROW(),COLUMN()-1,4)),UNSPSCCode,0)),"")</f>
        <v/>
      </c>
      <c r="C2313" s="59"/>
      <c r="D2313" s="60"/>
      <c r="E2313" s="61"/>
      <c r="F2313" s="62">
        <f t="shared" si="128"/>
        <v>0</v>
      </c>
      <c r="G2313" s="46"/>
      <c r="H2313" s="46"/>
      <c r="I2313" s="46"/>
      <c r="J2313" s="46"/>
      <c r="K2313" s="46"/>
      <c r="L2313" s="46"/>
      <c r="M2313" s="46"/>
      <c r="N2313" s="46"/>
      <c r="O2313" s="46"/>
      <c r="P2313" s="46"/>
      <c r="Q2313" s="46"/>
      <c r="R2313" s="46"/>
      <c r="S2313" s="46"/>
      <c r="T2313" s="46"/>
      <c r="U2313" s="46"/>
      <c r="V2313" s="46"/>
      <c r="W2313" s="46"/>
      <c r="X2313" s="46"/>
      <c r="Y2313" s="46"/>
      <c r="Z2313" s="46"/>
    </row>
    <row r="2314" ht="14.25" hidden="1" customHeight="1">
      <c r="A2314" s="57"/>
      <c r="B2314" s="58" t="str">
        <f t="array" ref="B2314">IFERROR(INDEX(UNSPSCDes,MATCH(INDIRECT(ADDRESS(ROW(),COLUMN()-1,4)),UNSPSCCode,0)),"")</f>
        <v/>
      </c>
      <c r="C2314" s="59"/>
      <c r="D2314" s="60"/>
      <c r="E2314" s="61"/>
      <c r="F2314" s="62">
        <f t="shared" si="128"/>
        <v>0</v>
      </c>
      <c r="G2314" s="46"/>
      <c r="H2314" s="46"/>
      <c r="I2314" s="46"/>
      <c r="J2314" s="46"/>
      <c r="K2314" s="46"/>
      <c r="L2314" s="46"/>
      <c r="M2314" s="46"/>
      <c r="N2314" s="46"/>
      <c r="O2314" s="46"/>
      <c r="P2314" s="46"/>
      <c r="Q2314" s="46"/>
      <c r="R2314" s="46"/>
      <c r="S2314" s="46"/>
      <c r="T2314" s="46"/>
      <c r="U2314" s="46"/>
      <c r="V2314" s="46"/>
      <c r="W2314" s="46"/>
      <c r="X2314" s="46"/>
      <c r="Y2314" s="46"/>
      <c r="Z2314" s="46"/>
    </row>
    <row r="2315" ht="14.25" hidden="1" customHeight="1">
      <c r="A2315" s="57"/>
      <c r="B2315" s="58" t="str">
        <f t="array" ref="B2315">IFERROR(INDEX(UNSPSCDes,MATCH(INDIRECT(ADDRESS(ROW(),COLUMN()-1,4)),UNSPSCCode,0)),"")</f>
        <v/>
      </c>
      <c r="C2315" s="59"/>
      <c r="D2315" s="60"/>
      <c r="E2315" s="61"/>
      <c r="F2315" s="62">
        <f t="shared" si="128"/>
        <v>0</v>
      </c>
      <c r="G2315" s="46"/>
      <c r="H2315" s="46"/>
      <c r="I2315" s="46"/>
      <c r="J2315" s="46"/>
      <c r="K2315" s="46"/>
      <c r="L2315" s="46"/>
      <c r="M2315" s="46"/>
      <c r="N2315" s="46"/>
      <c r="O2315" s="46"/>
      <c r="P2315" s="46"/>
      <c r="Q2315" s="46"/>
      <c r="R2315" s="46"/>
      <c r="S2315" s="46"/>
      <c r="T2315" s="46"/>
      <c r="U2315" s="46"/>
      <c r="V2315" s="46"/>
      <c r="W2315" s="46"/>
      <c r="X2315" s="46"/>
      <c r="Y2315" s="46"/>
      <c r="Z2315" s="46"/>
    </row>
    <row r="2316" ht="14.25" hidden="1" customHeight="1">
      <c r="A2316" s="57"/>
      <c r="B2316" s="58" t="str">
        <f t="array" ref="B2316">IFERROR(INDEX(UNSPSCDes,MATCH(INDIRECT(ADDRESS(ROW(),COLUMN()-1,4)),UNSPSCCode,0)),"")</f>
        <v/>
      </c>
      <c r="C2316" s="59"/>
      <c r="D2316" s="60"/>
      <c r="E2316" s="61"/>
      <c r="F2316" s="62">
        <f t="shared" si="128"/>
        <v>0</v>
      </c>
      <c r="G2316" s="46"/>
      <c r="H2316" s="46"/>
      <c r="I2316" s="46"/>
      <c r="J2316" s="46"/>
      <c r="K2316" s="46"/>
      <c r="L2316" s="46"/>
      <c r="M2316" s="46"/>
      <c r="N2316" s="46"/>
      <c r="O2316" s="46"/>
      <c r="P2316" s="46"/>
      <c r="Q2316" s="46"/>
      <c r="R2316" s="46"/>
      <c r="S2316" s="46"/>
      <c r="T2316" s="46"/>
      <c r="U2316" s="46"/>
      <c r="V2316" s="46"/>
      <c r="W2316" s="46"/>
      <c r="X2316" s="46"/>
      <c r="Y2316" s="46"/>
      <c r="Z2316" s="46"/>
    </row>
    <row r="2317" ht="14.25" customHeight="1">
      <c r="A2317" s="57"/>
      <c r="B2317" s="58"/>
      <c r="C2317" s="59"/>
      <c r="D2317" s="60"/>
      <c r="E2317" s="61" t="s">
        <v>84</v>
      </c>
      <c r="F2317" s="62">
        <f>SUM(F2309:F2316)</f>
        <v>62500</v>
      </c>
      <c r="G2317" s="46"/>
      <c r="H2317" s="46" t="str">
        <f>C2302</f>
        <v>Servicios</v>
      </c>
      <c r="I2317" s="46" t="str">
        <f>E2302</f>
        <v>No</v>
      </c>
      <c r="J2317" s="46" t="str">
        <f>D2302</f>
        <v>Compras Menores</v>
      </c>
      <c r="K2317" s="46"/>
      <c r="L2317" s="46"/>
      <c r="M2317" s="46"/>
      <c r="N2317" s="46"/>
      <c r="O2317" s="46"/>
      <c r="P2317" s="46"/>
      <c r="Q2317" s="46"/>
      <c r="R2317" s="46"/>
      <c r="S2317" s="46"/>
      <c r="T2317" s="46"/>
      <c r="U2317" s="46"/>
      <c r="V2317" s="46"/>
      <c r="W2317" s="46"/>
      <c r="X2317" s="46"/>
      <c r="Y2317" s="46"/>
      <c r="Z2317" s="46"/>
    </row>
    <row r="2318" ht="14.25" customHeight="1">
      <c r="A2318" s="46"/>
      <c r="B2318" s="46"/>
      <c r="C2318" s="46"/>
      <c r="D2318" s="46"/>
      <c r="E2318" s="46"/>
      <c r="F2318" s="46"/>
      <c r="G2318" s="46"/>
      <c r="H2318" s="46"/>
      <c r="I2318" s="46"/>
      <c r="J2318" s="46"/>
      <c r="K2318" s="46"/>
      <c r="L2318" s="46"/>
      <c r="M2318" s="46"/>
      <c r="N2318" s="46"/>
      <c r="O2318" s="46"/>
      <c r="P2318" s="46"/>
      <c r="Q2318" s="46"/>
      <c r="R2318" s="46"/>
      <c r="S2318" s="46"/>
      <c r="T2318" s="46"/>
      <c r="U2318" s="46"/>
      <c r="V2318" s="46"/>
      <c r="W2318" s="46"/>
      <c r="X2318" s="46"/>
      <c r="Y2318" s="46"/>
      <c r="Z2318" s="46"/>
    </row>
    <row r="2319" ht="14.25" customHeight="1">
      <c r="A2319" s="47" t="s">
        <v>50</v>
      </c>
      <c r="B2319" s="47" t="s">
        <v>51</v>
      </c>
      <c r="C2319" s="47" t="s">
        <v>52</v>
      </c>
      <c r="D2319" s="47" t="s">
        <v>53</v>
      </c>
      <c r="E2319" s="47" t="s">
        <v>54</v>
      </c>
      <c r="F2319" s="47" t="s">
        <v>55</v>
      </c>
      <c r="G2319" s="46"/>
      <c r="H2319" s="46"/>
      <c r="I2319" s="46"/>
      <c r="J2319" s="46"/>
      <c r="K2319" s="46"/>
      <c r="L2319" s="46"/>
      <c r="M2319" s="46"/>
      <c r="N2319" s="46"/>
      <c r="O2319" s="46"/>
      <c r="P2319" s="46"/>
      <c r="Q2319" s="46"/>
      <c r="R2319" s="46"/>
      <c r="S2319" s="46"/>
      <c r="T2319" s="46"/>
      <c r="U2319" s="46"/>
      <c r="V2319" s="46"/>
      <c r="W2319" s="46"/>
      <c r="X2319" s="46"/>
      <c r="Y2319" s="46"/>
      <c r="Z2319" s="46"/>
    </row>
    <row r="2320" ht="14.25" customHeight="1">
      <c r="A2320" s="48" t="s">
        <v>364</v>
      </c>
      <c r="B2320" s="48" t="s">
        <v>365</v>
      </c>
      <c r="C2320" s="48" t="s">
        <v>257</v>
      </c>
      <c r="D2320" s="48" t="s">
        <v>59</v>
      </c>
      <c r="E2320" s="48" t="s">
        <v>60</v>
      </c>
      <c r="F2320" s="49"/>
      <c r="G2320" s="46"/>
      <c r="H2320" s="46"/>
      <c r="I2320" s="46"/>
      <c r="J2320" s="46"/>
      <c r="K2320" s="46"/>
      <c r="L2320" s="46"/>
      <c r="M2320" s="46"/>
      <c r="N2320" s="46"/>
      <c r="O2320" s="46"/>
      <c r="P2320" s="46"/>
      <c r="Q2320" s="46"/>
      <c r="R2320" s="46"/>
      <c r="S2320" s="46"/>
      <c r="T2320" s="46"/>
      <c r="U2320" s="46"/>
      <c r="V2320" s="46"/>
      <c r="W2320" s="46"/>
      <c r="X2320" s="46"/>
      <c r="Y2320" s="46"/>
      <c r="Z2320" s="46"/>
    </row>
    <row r="2321" ht="14.25" customHeight="1">
      <c r="A2321" s="50" t="s">
        <v>61</v>
      </c>
      <c r="B2321" s="51" t="s">
        <v>62</v>
      </c>
      <c r="C2321" s="52">
        <v>46063.0</v>
      </c>
      <c r="D2321" s="50" t="s">
        <v>63</v>
      </c>
      <c r="E2321" s="51" t="s">
        <v>64</v>
      </c>
      <c r="F2321" s="53" t="s">
        <v>65</v>
      </c>
      <c r="G2321" s="46"/>
      <c r="H2321" s="46"/>
      <c r="I2321" s="46"/>
      <c r="J2321" s="46"/>
      <c r="K2321" s="46"/>
      <c r="L2321" s="46"/>
      <c r="M2321" s="46"/>
      <c r="N2321" s="46"/>
      <c r="O2321" s="46"/>
      <c r="P2321" s="46"/>
      <c r="Q2321" s="46"/>
      <c r="R2321" s="46"/>
      <c r="S2321" s="46"/>
      <c r="T2321" s="46"/>
      <c r="U2321" s="46"/>
      <c r="V2321" s="46"/>
      <c r="W2321" s="46"/>
      <c r="X2321" s="46"/>
      <c r="Y2321" s="46"/>
      <c r="Z2321" s="46"/>
    </row>
    <row r="2322" ht="14.25" customHeight="1">
      <c r="A2322" s="54"/>
      <c r="B2322" s="51" t="s">
        <v>66</v>
      </c>
      <c r="C2322" s="49">
        <f>IF(C2321="","",IF(AND(MONTH(C2321)&gt;=1,MONTH(C2321)&lt;=3),1,IF(AND(MONTH(C2321)&gt;=4,MONTH(C2321)&lt;=6),2,IF(AND(MONTH(C2321)&gt;=7,MONTH(C2321)&lt;=9),3,4))))</f>
        <v>1</v>
      </c>
      <c r="D2322" s="54"/>
      <c r="E2322" s="51" t="s">
        <v>67</v>
      </c>
      <c r="F2322" s="53" t="s">
        <v>68</v>
      </c>
      <c r="G2322" s="46"/>
      <c r="H2322" s="46"/>
      <c r="I2322" s="46"/>
      <c r="J2322" s="46"/>
      <c r="K2322" s="46"/>
      <c r="L2322" s="46"/>
      <c r="M2322" s="46"/>
      <c r="N2322" s="46"/>
      <c r="O2322" s="46"/>
      <c r="P2322" s="46"/>
      <c r="Q2322" s="46"/>
      <c r="R2322" s="46"/>
      <c r="S2322" s="46"/>
      <c r="T2322" s="46"/>
      <c r="U2322" s="46"/>
      <c r="V2322" s="46"/>
      <c r="W2322" s="46"/>
      <c r="X2322" s="46"/>
      <c r="Y2322" s="46"/>
      <c r="Z2322" s="46"/>
    </row>
    <row r="2323" ht="14.25" customHeight="1">
      <c r="A2323" s="54"/>
      <c r="B2323" s="51" t="s">
        <v>69</v>
      </c>
      <c r="C2323" s="52">
        <v>46073.0</v>
      </c>
      <c r="D2323" s="54"/>
      <c r="E2323" s="51" t="s">
        <v>70</v>
      </c>
      <c r="F2323" s="53" t="s">
        <v>71</v>
      </c>
      <c r="G2323" s="46"/>
      <c r="H2323" s="46"/>
      <c r="I2323" s="46"/>
      <c r="J2323" s="46"/>
      <c r="K2323" s="46"/>
      <c r="L2323" s="46"/>
      <c r="M2323" s="46"/>
      <c r="N2323" s="46"/>
      <c r="O2323" s="46"/>
      <c r="P2323" s="46"/>
      <c r="Q2323" s="46"/>
      <c r="R2323" s="46"/>
      <c r="S2323" s="46"/>
      <c r="T2323" s="46"/>
      <c r="U2323" s="46"/>
      <c r="V2323" s="46"/>
      <c r="W2323" s="46"/>
      <c r="X2323" s="46"/>
      <c r="Y2323" s="46"/>
      <c r="Z2323" s="46"/>
    </row>
    <row r="2324" ht="14.25" customHeight="1">
      <c r="A2324" s="55"/>
      <c r="B2324" s="51" t="s">
        <v>66</v>
      </c>
      <c r="C2324" s="49">
        <f>IF(C2323="","",IF(AND(MONTH(C2323)&gt;=1,MONTH(C2323)&lt;=3),1,IF(AND(MONTH(C2323)&gt;=4,MONTH(C2323)&lt;=6),2,IF(AND(MONTH(C2323)&gt;=7,MONTH(C2323)&lt;=9),3,4))))</f>
        <v>1</v>
      </c>
      <c r="D2324" s="55"/>
      <c r="E2324" s="51" t="s">
        <v>72</v>
      </c>
      <c r="F2324" s="53" t="s">
        <v>73</v>
      </c>
      <c r="G2324" s="46"/>
      <c r="H2324" s="46"/>
      <c r="I2324" s="46"/>
      <c r="J2324" s="46"/>
      <c r="K2324" s="46"/>
      <c r="L2324" s="46"/>
      <c r="M2324" s="46"/>
      <c r="N2324" s="46"/>
      <c r="O2324" s="46"/>
      <c r="P2324" s="46"/>
      <c r="Q2324" s="46"/>
      <c r="R2324" s="46"/>
      <c r="S2324" s="46"/>
      <c r="T2324" s="46"/>
      <c r="U2324" s="46"/>
      <c r="V2324" s="46"/>
      <c r="W2324" s="46"/>
      <c r="X2324" s="46"/>
      <c r="Y2324" s="46"/>
      <c r="Z2324" s="46"/>
    </row>
    <row r="2325" ht="14.25" customHeight="1">
      <c r="A2325" s="46"/>
      <c r="B2325" s="46"/>
      <c r="C2325" s="46"/>
      <c r="D2325" s="46"/>
      <c r="E2325" s="46"/>
      <c r="F2325" s="46"/>
      <c r="G2325" s="46"/>
      <c r="H2325" s="46"/>
      <c r="I2325" s="46"/>
      <c r="J2325" s="46"/>
      <c r="K2325" s="46"/>
      <c r="L2325" s="46"/>
      <c r="M2325" s="46"/>
      <c r="N2325" s="46"/>
      <c r="O2325" s="46"/>
      <c r="P2325" s="46"/>
      <c r="Q2325" s="46"/>
      <c r="R2325" s="46"/>
      <c r="S2325" s="46"/>
      <c r="T2325" s="46"/>
      <c r="U2325" s="46"/>
      <c r="V2325" s="46"/>
      <c r="W2325" s="46"/>
      <c r="X2325" s="46"/>
      <c r="Y2325" s="46"/>
      <c r="Z2325" s="46"/>
    </row>
    <row r="2326" ht="14.25" customHeight="1">
      <c r="A2326" s="56" t="s">
        <v>74</v>
      </c>
      <c r="B2326" s="56" t="s">
        <v>75</v>
      </c>
      <c r="C2326" s="56" t="s">
        <v>76</v>
      </c>
      <c r="D2326" s="56" t="s">
        <v>77</v>
      </c>
      <c r="E2326" s="56" t="s">
        <v>78</v>
      </c>
      <c r="F2326" s="56" t="s">
        <v>79</v>
      </c>
      <c r="G2326" s="46"/>
      <c r="H2326" s="46"/>
      <c r="I2326" s="46"/>
      <c r="J2326" s="46"/>
      <c r="K2326" s="46"/>
      <c r="L2326" s="46"/>
      <c r="M2326" s="46"/>
      <c r="N2326" s="46"/>
      <c r="O2326" s="46"/>
      <c r="P2326" s="46"/>
      <c r="Q2326" s="46"/>
      <c r="R2326" s="46"/>
      <c r="S2326" s="46"/>
      <c r="T2326" s="46"/>
      <c r="U2326" s="46"/>
      <c r="V2326" s="46"/>
      <c r="W2326" s="46"/>
      <c r="X2326" s="46"/>
      <c r="Y2326" s="46"/>
      <c r="Z2326" s="46"/>
    </row>
    <row r="2327" ht="14.25" customHeight="1">
      <c r="A2327" s="57">
        <v>8.3111505E7</v>
      </c>
      <c r="B2327" s="58" t="str">
        <f t="array" ref="B2327">IFERROR(INDEX(UNSPSCDes,MATCH(INDIRECT(ADDRESS(ROW(),COLUMN()-1,4)),UNSPSCCode,0)),"")</f>
        <v>Servicios de asistencia telefónica</v>
      </c>
      <c r="C2327" s="59" t="s">
        <v>268</v>
      </c>
      <c r="D2327" s="60">
        <v>1.0</v>
      </c>
      <c r="E2327" s="61">
        <v>16666.66</v>
      </c>
      <c r="F2327" s="62">
        <f t="shared" ref="F2327:F2334" si="129">INDIRECT(ADDRESS(ROW(),COLUMN()-2,4))*INDIRECT(ADDRESS(ROW(),COLUMN()-1,4))</f>
        <v>16666.66</v>
      </c>
      <c r="G2327" s="46"/>
      <c r="H2327" s="46"/>
      <c r="I2327" s="46"/>
      <c r="J2327" s="46"/>
      <c r="K2327" s="46"/>
      <c r="L2327" s="46"/>
      <c r="M2327" s="46"/>
      <c r="N2327" s="46"/>
      <c r="O2327" s="46"/>
      <c r="P2327" s="46"/>
      <c r="Q2327" s="46"/>
      <c r="R2327" s="46"/>
      <c r="S2327" s="46"/>
      <c r="T2327" s="46"/>
      <c r="U2327" s="46"/>
      <c r="V2327" s="46"/>
      <c r="W2327" s="46"/>
      <c r="X2327" s="46"/>
      <c r="Y2327" s="46"/>
      <c r="Z2327" s="46"/>
    </row>
    <row r="2328" ht="14.25" customHeight="1">
      <c r="A2328" s="57">
        <v>8.3111505E7</v>
      </c>
      <c r="B2328" s="58" t="str">
        <f t="array" ref="B2328">IFERROR(INDEX(UNSPSCDes,MATCH(INDIRECT(ADDRESS(ROW(),COLUMN()-1,4)),UNSPSCCode,0)),"")</f>
        <v>Servicios de asistencia telefónica</v>
      </c>
      <c r="C2328" s="59" t="s">
        <v>268</v>
      </c>
      <c r="D2328" s="60">
        <v>1.0</v>
      </c>
      <c r="E2328" s="61">
        <v>16666.67</v>
      </c>
      <c r="F2328" s="62">
        <f t="shared" si="129"/>
        <v>16666.67</v>
      </c>
      <c r="G2328" s="46"/>
      <c r="H2328" s="46"/>
      <c r="I2328" s="46"/>
      <c r="J2328" s="46"/>
      <c r="K2328" s="46"/>
      <c r="L2328" s="46"/>
      <c r="M2328" s="46"/>
      <c r="N2328" s="46"/>
      <c r="O2328" s="46"/>
      <c r="P2328" s="46"/>
      <c r="Q2328" s="46"/>
      <c r="R2328" s="46"/>
      <c r="S2328" s="46"/>
      <c r="T2328" s="46"/>
      <c r="U2328" s="46"/>
      <c r="V2328" s="46"/>
      <c r="W2328" s="46"/>
      <c r="X2328" s="46"/>
      <c r="Y2328" s="46"/>
      <c r="Z2328" s="46"/>
    </row>
    <row r="2329" ht="14.25" customHeight="1">
      <c r="A2329" s="57">
        <v>8.3111505E7</v>
      </c>
      <c r="B2329" s="58" t="str">
        <f t="array" ref="B2329">IFERROR(INDEX(UNSPSCDes,MATCH(INDIRECT(ADDRESS(ROW(),COLUMN()-1,4)),UNSPSCCode,0)),"")</f>
        <v>Servicios de asistencia telefónica</v>
      </c>
      <c r="C2329" s="59" t="s">
        <v>268</v>
      </c>
      <c r="D2329" s="60">
        <v>1.0</v>
      </c>
      <c r="E2329" s="61">
        <v>16666.67</v>
      </c>
      <c r="F2329" s="62">
        <f t="shared" si="129"/>
        <v>16666.67</v>
      </c>
      <c r="G2329" s="46"/>
      <c r="H2329" s="46"/>
      <c r="I2329" s="46"/>
      <c r="J2329" s="46"/>
      <c r="K2329" s="46"/>
      <c r="L2329" s="46"/>
      <c r="M2329" s="46"/>
      <c r="N2329" s="46"/>
      <c r="O2329" s="46"/>
      <c r="P2329" s="46"/>
      <c r="Q2329" s="46"/>
      <c r="R2329" s="46"/>
      <c r="S2329" s="46"/>
      <c r="T2329" s="46"/>
      <c r="U2329" s="46"/>
      <c r="V2329" s="46"/>
      <c r="W2329" s="46"/>
      <c r="X2329" s="46"/>
      <c r="Y2329" s="46"/>
      <c r="Z2329" s="46"/>
    </row>
    <row r="2330" ht="14.25" hidden="1" customHeight="1">
      <c r="A2330" s="57"/>
      <c r="B2330" s="58" t="str">
        <f t="array" ref="B2330">IFERROR(INDEX(UNSPSCDes,MATCH(INDIRECT(ADDRESS(ROW(),COLUMN()-1,4)),UNSPSCCode,0)),"")</f>
        <v/>
      </c>
      <c r="C2330" s="59"/>
      <c r="D2330" s="60"/>
      <c r="E2330" s="61"/>
      <c r="F2330" s="62">
        <f t="shared" si="129"/>
        <v>0</v>
      </c>
      <c r="G2330" s="46"/>
      <c r="H2330" s="46"/>
      <c r="I2330" s="46"/>
      <c r="J2330" s="46"/>
      <c r="K2330" s="46"/>
      <c r="L2330" s="46"/>
      <c r="M2330" s="46"/>
      <c r="N2330" s="46"/>
      <c r="O2330" s="46"/>
      <c r="P2330" s="46"/>
      <c r="Q2330" s="46"/>
      <c r="R2330" s="46"/>
      <c r="S2330" s="46"/>
      <c r="T2330" s="46"/>
      <c r="U2330" s="46"/>
      <c r="V2330" s="46"/>
      <c r="W2330" s="46"/>
      <c r="X2330" s="46"/>
      <c r="Y2330" s="46"/>
      <c r="Z2330" s="46"/>
    </row>
    <row r="2331" ht="14.25" hidden="1" customHeight="1">
      <c r="A2331" s="57"/>
      <c r="B2331" s="58" t="str">
        <f t="array" ref="B2331">IFERROR(INDEX(UNSPSCDes,MATCH(INDIRECT(ADDRESS(ROW(),COLUMN()-1,4)),UNSPSCCode,0)),"")</f>
        <v/>
      </c>
      <c r="C2331" s="59"/>
      <c r="D2331" s="60"/>
      <c r="E2331" s="61"/>
      <c r="F2331" s="62">
        <f t="shared" si="129"/>
        <v>0</v>
      </c>
      <c r="G2331" s="46"/>
      <c r="H2331" s="46"/>
      <c r="I2331" s="46"/>
      <c r="J2331" s="46"/>
      <c r="K2331" s="46"/>
      <c r="L2331" s="46"/>
      <c r="M2331" s="46"/>
      <c r="N2331" s="46"/>
      <c r="O2331" s="46"/>
      <c r="P2331" s="46"/>
      <c r="Q2331" s="46"/>
      <c r="R2331" s="46"/>
      <c r="S2331" s="46"/>
      <c r="T2331" s="46"/>
      <c r="U2331" s="46"/>
      <c r="V2331" s="46"/>
      <c r="W2331" s="46"/>
      <c r="X2331" s="46"/>
      <c r="Y2331" s="46"/>
      <c r="Z2331" s="46"/>
    </row>
    <row r="2332" ht="14.25" hidden="1" customHeight="1">
      <c r="A2332" s="57"/>
      <c r="B2332" s="58" t="str">
        <f t="array" ref="B2332">IFERROR(INDEX(UNSPSCDes,MATCH(INDIRECT(ADDRESS(ROW(),COLUMN()-1,4)),UNSPSCCode,0)),"")</f>
        <v/>
      </c>
      <c r="C2332" s="59"/>
      <c r="D2332" s="60"/>
      <c r="E2332" s="61"/>
      <c r="F2332" s="62">
        <f t="shared" si="129"/>
        <v>0</v>
      </c>
      <c r="G2332" s="46"/>
      <c r="H2332" s="46"/>
      <c r="I2332" s="46"/>
      <c r="J2332" s="46"/>
      <c r="K2332" s="46"/>
      <c r="L2332" s="46"/>
      <c r="M2332" s="46"/>
      <c r="N2332" s="46"/>
      <c r="O2332" s="46"/>
      <c r="P2332" s="46"/>
      <c r="Q2332" s="46"/>
      <c r="R2332" s="46"/>
      <c r="S2332" s="46"/>
      <c r="T2332" s="46"/>
      <c r="U2332" s="46"/>
      <c r="V2332" s="46"/>
      <c r="W2332" s="46"/>
      <c r="X2332" s="46"/>
      <c r="Y2332" s="46"/>
      <c r="Z2332" s="46"/>
    </row>
    <row r="2333" ht="14.25" hidden="1" customHeight="1">
      <c r="A2333" s="57"/>
      <c r="B2333" s="58" t="str">
        <f t="array" ref="B2333">IFERROR(INDEX(UNSPSCDes,MATCH(INDIRECT(ADDRESS(ROW(),COLUMN()-1,4)),UNSPSCCode,0)),"")</f>
        <v/>
      </c>
      <c r="C2333" s="59"/>
      <c r="D2333" s="60"/>
      <c r="E2333" s="61"/>
      <c r="F2333" s="62">
        <f t="shared" si="129"/>
        <v>0</v>
      </c>
      <c r="G2333" s="46"/>
      <c r="H2333" s="46"/>
      <c r="I2333" s="46"/>
      <c r="J2333" s="46"/>
      <c r="K2333" s="46"/>
      <c r="L2333" s="46"/>
      <c r="M2333" s="46"/>
      <c r="N2333" s="46"/>
      <c r="O2333" s="46"/>
      <c r="P2333" s="46"/>
      <c r="Q2333" s="46"/>
      <c r="R2333" s="46"/>
      <c r="S2333" s="46"/>
      <c r="T2333" s="46"/>
      <c r="U2333" s="46"/>
      <c r="V2333" s="46"/>
      <c r="W2333" s="46"/>
      <c r="X2333" s="46"/>
      <c r="Y2333" s="46"/>
      <c r="Z2333" s="46"/>
    </row>
    <row r="2334" ht="14.25" hidden="1" customHeight="1">
      <c r="A2334" s="57"/>
      <c r="B2334" s="58" t="str">
        <f t="array" ref="B2334">IFERROR(INDEX(UNSPSCDes,MATCH(INDIRECT(ADDRESS(ROW(),COLUMN()-1,4)),UNSPSCCode,0)),"")</f>
        <v/>
      </c>
      <c r="C2334" s="59"/>
      <c r="D2334" s="60"/>
      <c r="E2334" s="61"/>
      <c r="F2334" s="62">
        <f t="shared" si="129"/>
        <v>0</v>
      </c>
      <c r="G2334" s="46"/>
      <c r="H2334" s="46"/>
      <c r="I2334" s="46"/>
      <c r="J2334" s="46"/>
      <c r="K2334" s="46"/>
      <c r="L2334" s="46"/>
      <c r="M2334" s="46"/>
      <c r="N2334" s="46"/>
      <c r="O2334" s="46"/>
      <c r="P2334" s="46"/>
      <c r="Q2334" s="46"/>
      <c r="R2334" s="46"/>
      <c r="S2334" s="46"/>
      <c r="T2334" s="46"/>
      <c r="U2334" s="46"/>
      <c r="V2334" s="46"/>
      <c r="W2334" s="46"/>
      <c r="X2334" s="46"/>
      <c r="Y2334" s="46"/>
      <c r="Z2334" s="46"/>
    </row>
    <row r="2335" ht="14.25" customHeight="1">
      <c r="A2335" s="57"/>
      <c r="B2335" s="58"/>
      <c r="C2335" s="59"/>
      <c r="D2335" s="60"/>
      <c r="E2335" s="61" t="s">
        <v>84</v>
      </c>
      <c r="F2335" s="62">
        <f>SUM(F2327:F2334)</f>
        <v>50000</v>
      </c>
      <c r="G2335" s="46"/>
      <c r="H2335" s="46" t="str">
        <f>C2320</f>
        <v>Servicios</v>
      </c>
      <c r="I2335" s="46" t="str">
        <f>E2320</f>
        <v>No</v>
      </c>
      <c r="J2335" s="46" t="str">
        <f>D2320</f>
        <v>Compras Menores</v>
      </c>
      <c r="K2335" s="46"/>
      <c r="L2335" s="46"/>
      <c r="M2335" s="46"/>
      <c r="N2335" s="46"/>
      <c r="O2335" s="46"/>
      <c r="P2335" s="46"/>
      <c r="Q2335" s="46"/>
      <c r="R2335" s="46"/>
      <c r="S2335" s="46"/>
      <c r="T2335" s="46"/>
      <c r="U2335" s="46"/>
      <c r="V2335" s="46"/>
      <c r="W2335" s="46"/>
      <c r="X2335" s="46"/>
      <c r="Y2335" s="46"/>
      <c r="Z2335" s="46"/>
    </row>
    <row r="2336" ht="14.25" customHeight="1">
      <c r="A2336" s="46"/>
      <c r="B2336" s="46"/>
      <c r="C2336" s="46"/>
      <c r="D2336" s="46"/>
      <c r="E2336" s="46"/>
      <c r="F2336" s="46"/>
      <c r="G2336" s="46"/>
      <c r="H2336" s="46"/>
      <c r="I2336" s="46"/>
      <c r="J2336" s="46"/>
      <c r="K2336" s="46"/>
      <c r="L2336" s="46"/>
      <c r="M2336" s="46"/>
      <c r="N2336" s="46"/>
      <c r="O2336" s="46"/>
      <c r="P2336" s="46"/>
      <c r="Q2336" s="46"/>
      <c r="R2336" s="46"/>
      <c r="S2336" s="46"/>
      <c r="T2336" s="46"/>
      <c r="U2336" s="46"/>
      <c r="V2336" s="46"/>
      <c r="W2336" s="46"/>
      <c r="X2336" s="46"/>
      <c r="Y2336" s="46"/>
      <c r="Z2336" s="46"/>
    </row>
    <row r="2337" ht="14.25" customHeight="1">
      <c r="A2337" s="47" t="s">
        <v>50</v>
      </c>
      <c r="B2337" s="47" t="s">
        <v>51</v>
      </c>
      <c r="C2337" s="47" t="s">
        <v>52</v>
      </c>
      <c r="D2337" s="47" t="s">
        <v>53</v>
      </c>
      <c r="E2337" s="47" t="s">
        <v>54</v>
      </c>
      <c r="F2337" s="47" t="s">
        <v>55</v>
      </c>
      <c r="G2337" s="46"/>
      <c r="H2337" s="46"/>
      <c r="I2337" s="46"/>
      <c r="J2337" s="46"/>
      <c r="K2337" s="46"/>
      <c r="L2337" s="46"/>
      <c r="M2337" s="46"/>
      <c r="N2337" s="46"/>
      <c r="O2337" s="46"/>
      <c r="P2337" s="46"/>
      <c r="Q2337" s="46"/>
      <c r="R2337" s="46"/>
      <c r="S2337" s="46"/>
      <c r="T2337" s="46"/>
      <c r="U2337" s="46"/>
      <c r="V2337" s="46"/>
      <c r="W2337" s="46"/>
      <c r="X2337" s="46"/>
      <c r="Y2337" s="46"/>
      <c r="Z2337" s="46"/>
    </row>
    <row r="2338" ht="14.25" customHeight="1">
      <c r="A2338" s="48" t="s">
        <v>366</v>
      </c>
      <c r="B2338" s="48" t="s">
        <v>367</v>
      </c>
      <c r="C2338" s="48" t="s">
        <v>257</v>
      </c>
      <c r="D2338" s="48" t="s">
        <v>59</v>
      </c>
      <c r="E2338" s="48" t="s">
        <v>60</v>
      </c>
      <c r="F2338" s="49"/>
      <c r="G2338" s="46"/>
      <c r="H2338" s="46"/>
      <c r="I2338" s="46"/>
      <c r="J2338" s="46"/>
      <c r="K2338" s="46"/>
      <c r="L2338" s="46"/>
      <c r="M2338" s="46"/>
      <c r="N2338" s="46"/>
      <c r="O2338" s="46"/>
      <c r="P2338" s="46"/>
      <c r="Q2338" s="46"/>
      <c r="R2338" s="46"/>
      <c r="S2338" s="46"/>
      <c r="T2338" s="46"/>
      <c r="U2338" s="46"/>
      <c r="V2338" s="46"/>
      <c r="W2338" s="46"/>
      <c r="X2338" s="46"/>
      <c r="Y2338" s="46"/>
      <c r="Z2338" s="46"/>
    </row>
    <row r="2339" ht="14.25" customHeight="1">
      <c r="A2339" s="50" t="s">
        <v>61</v>
      </c>
      <c r="B2339" s="51" t="s">
        <v>62</v>
      </c>
      <c r="C2339" s="52">
        <v>46122.0</v>
      </c>
      <c r="D2339" s="50" t="s">
        <v>63</v>
      </c>
      <c r="E2339" s="51" t="s">
        <v>64</v>
      </c>
      <c r="F2339" s="53" t="s">
        <v>65</v>
      </c>
      <c r="G2339" s="46"/>
      <c r="H2339" s="46"/>
      <c r="I2339" s="46"/>
      <c r="J2339" s="46"/>
      <c r="K2339" s="46"/>
      <c r="L2339" s="46"/>
      <c r="M2339" s="46"/>
      <c r="N2339" s="46"/>
      <c r="O2339" s="46"/>
      <c r="P2339" s="46"/>
      <c r="Q2339" s="46"/>
      <c r="R2339" s="46"/>
      <c r="S2339" s="46"/>
      <c r="T2339" s="46"/>
      <c r="U2339" s="46"/>
      <c r="V2339" s="46"/>
      <c r="W2339" s="46"/>
      <c r="X2339" s="46"/>
      <c r="Y2339" s="46"/>
      <c r="Z2339" s="46"/>
    </row>
    <row r="2340" ht="14.25" customHeight="1">
      <c r="A2340" s="54"/>
      <c r="B2340" s="51" t="s">
        <v>66</v>
      </c>
      <c r="C2340" s="49">
        <f>IF(C2339="","",IF(AND(MONTH(C2339)&gt;=1,MONTH(C2339)&lt;=3),1,IF(AND(MONTH(C2339)&gt;=4,MONTH(C2339)&lt;=6),2,IF(AND(MONTH(C2339)&gt;=7,MONTH(C2339)&lt;=9),3,4))))</f>
        <v>2</v>
      </c>
      <c r="D2340" s="54"/>
      <c r="E2340" s="51" t="s">
        <v>67</v>
      </c>
      <c r="F2340" s="53" t="s">
        <v>68</v>
      </c>
      <c r="G2340" s="46"/>
      <c r="H2340" s="46"/>
      <c r="I2340" s="46"/>
      <c r="J2340" s="46"/>
      <c r="K2340" s="46"/>
      <c r="L2340" s="46"/>
      <c r="M2340" s="46"/>
      <c r="N2340" s="46"/>
      <c r="O2340" s="46"/>
      <c r="P2340" s="46"/>
      <c r="Q2340" s="46"/>
      <c r="R2340" s="46"/>
      <c r="S2340" s="46"/>
      <c r="T2340" s="46"/>
      <c r="U2340" s="46"/>
      <c r="V2340" s="46"/>
      <c r="W2340" s="46"/>
      <c r="X2340" s="46"/>
      <c r="Y2340" s="46"/>
      <c r="Z2340" s="46"/>
    </row>
    <row r="2341" ht="14.25" customHeight="1">
      <c r="A2341" s="54"/>
      <c r="B2341" s="51" t="s">
        <v>69</v>
      </c>
      <c r="C2341" s="52">
        <v>46132.0</v>
      </c>
      <c r="D2341" s="54"/>
      <c r="E2341" s="51" t="s">
        <v>70</v>
      </c>
      <c r="F2341" s="53" t="s">
        <v>71</v>
      </c>
      <c r="G2341" s="46"/>
      <c r="H2341" s="46"/>
      <c r="I2341" s="46"/>
      <c r="J2341" s="46"/>
      <c r="K2341" s="46"/>
      <c r="L2341" s="46"/>
      <c r="M2341" s="46"/>
      <c r="N2341" s="46"/>
      <c r="O2341" s="46"/>
      <c r="P2341" s="46"/>
      <c r="Q2341" s="46"/>
      <c r="R2341" s="46"/>
      <c r="S2341" s="46"/>
      <c r="T2341" s="46"/>
      <c r="U2341" s="46"/>
      <c r="V2341" s="46"/>
      <c r="W2341" s="46"/>
      <c r="X2341" s="46"/>
      <c r="Y2341" s="46"/>
      <c r="Z2341" s="46"/>
    </row>
    <row r="2342" ht="14.25" customHeight="1">
      <c r="A2342" s="55"/>
      <c r="B2342" s="51" t="s">
        <v>66</v>
      </c>
      <c r="C2342" s="49">
        <f>IF(C2341="","",IF(AND(MONTH(C2341)&gt;=1,MONTH(C2341)&lt;=3),1,IF(AND(MONTH(C2341)&gt;=4,MONTH(C2341)&lt;=6),2,IF(AND(MONTH(C2341)&gt;=7,MONTH(C2341)&lt;=9),3,4))))</f>
        <v>2</v>
      </c>
      <c r="D2342" s="55"/>
      <c r="E2342" s="51" t="s">
        <v>72</v>
      </c>
      <c r="F2342" s="53" t="s">
        <v>73</v>
      </c>
      <c r="G2342" s="46"/>
      <c r="H2342" s="46"/>
      <c r="I2342" s="46"/>
      <c r="J2342" s="46"/>
      <c r="K2342" s="46"/>
      <c r="L2342" s="46"/>
      <c r="M2342" s="46"/>
      <c r="N2342" s="46"/>
      <c r="O2342" s="46"/>
      <c r="P2342" s="46"/>
      <c r="Q2342" s="46"/>
      <c r="R2342" s="46"/>
      <c r="S2342" s="46"/>
      <c r="T2342" s="46"/>
      <c r="U2342" s="46"/>
      <c r="V2342" s="46"/>
      <c r="W2342" s="46"/>
      <c r="X2342" s="46"/>
      <c r="Y2342" s="46"/>
      <c r="Z2342" s="46"/>
    </row>
    <row r="2343" ht="14.25" customHeight="1">
      <c r="A2343" s="46"/>
      <c r="B2343" s="46"/>
      <c r="C2343" s="46"/>
      <c r="D2343" s="46"/>
      <c r="E2343" s="46"/>
      <c r="F2343" s="46"/>
      <c r="G2343" s="46"/>
      <c r="H2343" s="46"/>
      <c r="I2343" s="46"/>
      <c r="J2343" s="46"/>
      <c r="K2343" s="46"/>
      <c r="L2343" s="46"/>
      <c r="M2343" s="46"/>
      <c r="N2343" s="46"/>
      <c r="O2343" s="46"/>
      <c r="P2343" s="46"/>
      <c r="Q2343" s="46"/>
      <c r="R2343" s="46"/>
      <c r="S2343" s="46"/>
      <c r="T2343" s="46"/>
      <c r="U2343" s="46"/>
      <c r="V2343" s="46"/>
      <c r="W2343" s="46"/>
      <c r="X2343" s="46"/>
      <c r="Y2343" s="46"/>
      <c r="Z2343" s="46"/>
    </row>
    <row r="2344" ht="14.25" customHeight="1">
      <c r="A2344" s="56" t="s">
        <v>74</v>
      </c>
      <c r="B2344" s="56" t="s">
        <v>75</v>
      </c>
      <c r="C2344" s="56" t="s">
        <v>76</v>
      </c>
      <c r="D2344" s="56" t="s">
        <v>77</v>
      </c>
      <c r="E2344" s="56" t="s">
        <v>78</v>
      </c>
      <c r="F2344" s="56" t="s">
        <v>79</v>
      </c>
      <c r="G2344" s="46"/>
      <c r="H2344" s="46"/>
      <c r="I2344" s="46"/>
      <c r="J2344" s="46"/>
      <c r="K2344" s="46"/>
      <c r="L2344" s="46"/>
      <c r="M2344" s="46"/>
      <c r="N2344" s="46"/>
      <c r="O2344" s="46"/>
      <c r="P2344" s="46"/>
      <c r="Q2344" s="46"/>
      <c r="R2344" s="46"/>
      <c r="S2344" s="46"/>
      <c r="T2344" s="46"/>
      <c r="U2344" s="46"/>
      <c r="V2344" s="46"/>
      <c r="W2344" s="46"/>
      <c r="X2344" s="46"/>
      <c r="Y2344" s="46"/>
      <c r="Z2344" s="46"/>
    </row>
    <row r="2345" ht="14.25" customHeight="1">
      <c r="A2345" s="57">
        <v>8.3111505E7</v>
      </c>
      <c r="B2345" s="58" t="str">
        <f t="array" ref="B2345">IFERROR(INDEX(UNSPSCDes,MATCH(INDIRECT(ADDRESS(ROW(),COLUMN()-1,4)),UNSPSCCode,0)),"")</f>
        <v>Servicios de asistencia telefónica</v>
      </c>
      <c r="C2345" s="59" t="s">
        <v>268</v>
      </c>
      <c r="D2345" s="60">
        <v>1.0</v>
      </c>
      <c r="E2345" s="61">
        <v>16666.66</v>
      </c>
      <c r="F2345" s="62">
        <f t="shared" ref="F2345:F2352" si="130">INDIRECT(ADDRESS(ROW(),COLUMN()-2,4))*INDIRECT(ADDRESS(ROW(),COLUMN()-1,4))</f>
        <v>16666.66</v>
      </c>
      <c r="G2345" s="46"/>
      <c r="H2345" s="46"/>
      <c r="I2345" s="46"/>
      <c r="J2345" s="46"/>
      <c r="K2345" s="46"/>
      <c r="L2345" s="46"/>
      <c r="M2345" s="46"/>
      <c r="N2345" s="46"/>
      <c r="O2345" s="46"/>
      <c r="P2345" s="46"/>
      <c r="Q2345" s="46"/>
      <c r="R2345" s="46"/>
      <c r="S2345" s="46"/>
      <c r="T2345" s="46"/>
      <c r="U2345" s="46"/>
      <c r="V2345" s="46"/>
      <c r="W2345" s="46"/>
      <c r="X2345" s="46"/>
      <c r="Y2345" s="46"/>
      <c r="Z2345" s="46"/>
    </row>
    <row r="2346" ht="14.25" customHeight="1">
      <c r="A2346" s="57">
        <v>8.3111505E7</v>
      </c>
      <c r="B2346" s="58" t="str">
        <f t="array" ref="B2346">IFERROR(INDEX(UNSPSCDes,MATCH(INDIRECT(ADDRESS(ROW(),COLUMN()-1,4)),UNSPSCCode,0)),"")</f>
        <v>Servicios de asistencia telefónica</v>
      </c>
      <c r="C2346" s="59" t="s">
        <v>268</v>
      </c>
      <c r="D2346" s="60">
        <v>1.0</v>
      </c>
      <c r="E2346" s="61">
        <v>16666.67</v>
      </c>
      <c r="F2346" s="62">
        <f t="shared" si="130"/>
        <v>16666.67</v>
      </c>
      <c r="G2346" s="46"/>
      <c r="H2346" s="46"/>
      <c r="I2346" s="46"/>
      <c r="J2346" s="46"/>
      <c r="K2346" s="46"/>
      <c r="L2346" s="46"/>
      <c r="M2346" s="46"/>
      <c r="N2346" s="46"/>
      <c r="O2346" s="46"/>
      <c r="P2346" s="46"/>
      <c r="Q2346" s="46"/>
      <c r="R2346" s="46"/>
      <c r="S2346" s="46"/>
      <c r="T2346" s="46"/>
      <c r="U2346" s="46"/>
      <c r="V2346" s="46"/>
      <c r="W2346" s="46"/>
      <c r="X2346" s="46"/>
      <c r="Y2346" s="46"/>
      <c r="Z2346" s="46"/>
    </row>
    <row r="2347" ht="14.25" customHeight="1">
      <c r="A2347" s="57">
        <v>8.3111505E7</v>
      </c>
      <c r="B2347" s="58" t="str">
        <f t="array" ref="B2347">IFERROR(INDEX(UNSPSCDes,MATCH(INDIRECT(ADDRESS(ROW(),COLUMN()-1,4)),UNSPSCCode,0)),"")</f>
        <v>Servicios de asistencia telefónica</v>
      </c>
      <c r="C2347" s="59" t="s">
        <v>268</v>
      </c>
      <c r="D2347" s="60">
        <v>1.0</v>
      </c>
      <c r="E2347" s="61">
        <v>16666.67</v>
      </c>
      <c r="F2347" s="62">
        <f t="shared" si="130"/>
        <v>16666.67</v>
      </c>
      <c r="G2347" s="46"/>
      <c r="H2347" s="46"/>
      <c r="I2347" s="46"/>
      <c r="J2347" s="46"/>
      <c r="K2347" s="46"/>
      <c r="L2347" s="46"/>
      <c r="M2347" s="46"/>
      <c r="N2347" s="46"/>
      <c r="O2347" s="46"/>
      <c r="P2347" s="46"/>
      <c r="Q2347" s="46"/>
      <c r="R2347" s="46"/>
      <c r="S2347" s="46"/>
      <c r="T2347" s="46"/>
      <c r="U2347" s="46"/>
      <c r="V2347" s="46"/>
      <c r="W2347" s="46"/>
      <c r="X2347" s="46"/>
      <c r="Y2347" s="46"/>
      <c r="Z2347" s="46"/>
    </row>
    <row r="2348" ht="14.25" hidden="1" customHeight="1">
      <c r="A2348" s="57"/>
      <c r="B2348" s="58" t="str">
        <f t="array" ref="B2348">IFERROR(INDEX(UNSPSCDes,MATCH(INDIRECT(ADDRESS(ROW(),COLUMN()-1,4)),UNSPSCCode,0)),"")</f>
        <v/>
      </c>
      <c r="C2348" s="59"/>
      <c r="D2348" s="60"/>
      <c r="E2348" s="61"/>
      <c r="F2348" s="62">
        <f t="shared" si="130"/>
        <v>0</v>
      </c>
      <c r="G2348" s="46"/>
      <c r="H2348" s="46"/>
      <c r="I2348" s="46"/>
      <c r="J2348" s="46"/>
      <c r="K2348" s="46"/>
      <c r="L2348" s="46"/>
      <c r="M2348" s="46"/>
      <c r="N2348" s="46"/>
      <c r="O2348" s="46"/>
      <c r="P2348" s="46"/>
      <c r="Q2348" s="46"/>
      <c r="R2348" s="46"/>
      <c r="S2348" s="46"/>
      <c r="T2348" s="46"/>
      <c r="U2348" s="46"/>
      <c r="V2348" s="46"/>
      <c r="W2348" s="46"/>
      <c r="X2348" s="46"/>
      <c r="Y2348" s="46"/>
      <c r="Z2348" s="46"/>
    </row>
    <row r="2349" ht="14.25" hidden="1" customHeight="1">
      <c r="A2349" s="57"/>
      <c r="B2349" s="58" t="str">
        <f t="array" ref="B2349">IFERROR(INDEX(UNSPSCDes,MATCH(INDIRECT(ADDRESS(ROW(),COLUMN()-1,4)),UNSPSCCode,0)),"")</f>
        <v/>
      </c>
      <c r="C2349" s="59"/>
      <c r="D2349" s="60"/>
      <c r="E2349" s="61"/>
      <c r="F2349" s="62">
        <f t="shared" si="130"/>
        <v>0</v>
      </c>
      <c r="G2349" s="46"/>
      <c r="H2349" s="46"/>
      <c r="I2349" s="46"/>
      <c r="J2349" s="46"/>
      <c r="K2349" s="46"/>
      <c r="L2349" s="46"/>
      <c r="M2349" s="46"/>
      <c r="N2349" s="46"/>
      <c r="O2349" s="46"/>
      <c r="P2349" s="46"/>
      <c r="Q2349" s="46"/>
      <c r="R2349" s="46"/>
      <c r="S2349" s="46"/>
      <c r="T2349" s="46"/>
      <c r="U2349" s="46"/>
      <c r="V2349" s="46"/>
      <c r="W2349" s="46"/>
      <c r="X2349" s="46"/>
      <c r="Y2349" s="46"/>
      <c r="Z2349" s="46"/>
    </row>
    <row r="2350" ht="14.25" hidden="1" customHeight="1">
      <c r="A2350" s="57"/>
      <c r="B2350" s="58" t="str">
        <f t="array" ref="B2350">IFERROR(INDEX(UNSPSCDes,MATCH(INDIRECT(ADDRESS(ROW(),COLUMN()-1,4)),UNSPSCCode,0)),"")</f>
        <v/>
      </c>
      <c r="C2350" s="59"/>
      <c r="D2350" s="60"/>
      <c r="E2350" s="61"/>
      <c r="F2350" s="62">
        <f t="shared" si="130"/>
        <v>0</v>
      </c>
      <c r="G2350" s="46"/>
      <c r="H2350" s="46"/>
      <c r="I2350" s="46"/>
      <c r="J2350" s="46"/>
      <c r="K2350" s="46"/>
      <c r="L2350" s="46"/>
      <c r="M2350" s="46"/>
      <c r="N2350" s="46"/>
      <c r="O2350" s="46"/>
      <c r="P2350" s="46"/>
      <c r="Q2350" s="46"/>
      <c r="R2350" s="46"/>
      <c r="S2350" s="46"/>
      <c r="T2350" s="46"/>
      <c r="U2350" s="46"/>
      <c r="V2350" s="46"/>
      <c r="W2350" s="46"/>
      <c r="X2350" s="46"/>
      <c r="Y2350" s="46"/>
      <c r="Z2350" s="46"/>
    </row>
    <row r="2351" ht="14.25" hidden="1" customHeight="1">
      <c r="A2351" s="57"/>
      <c r="B2351" s="58" t="str">
        <f t="array" ref="B2351">IFERROR(INDEX(UNSPSCDes,MATCH(INDIRECT(ADDRESS(ROW(),COLUMN()-1,4)),UNSPSCCode,0)),"")</f>
        <v/>
      </c>
      <c r="C2351" s="59"/>
      <c r="D2351" s="60"/>
      <c r="E2351" s="61"/>
      <c r="F2351" s="62">
        <f t="shared" si="130"/>
        <v>0</v>
      </c>
      <c r="G2351" s="46"/>
      <c r="H2351" s="46"/>
      <c r="I2351" s="46"/>
      <c r="J2351" s="46"/>
      <c r="K2351" s="46"/>
      <c r="L2351" s="46"/>
      <c r="M2351" s="46"/>
      <c r="N2351" s="46"/>
      <c r="O2351" s="46"/>
      <c r="P2351" s="46"/>
      <c r="Q2351" s="46"/>
      <c r="R2351" s="46"/>
      <c r="S2351" s="46"/>
      <c r="T2351" s="46"/>
      <c r="U2351" s="46"/>
      <c r="V2351" s="46"/>
      <c r="W2351" s="46"/>
      <c r="X2351" s="46"/>
      <c r="Y2351" s="46"/>
      <c r="Z2351" s="46"/>
    </row>
    <row r="2352" ht="14.25" hidden="1" customHeight="1">
      <c r="A2352" s="57"/>
      <c r="B2352" s="58" t="str">
        <f t="array" ref="B2352">IFERROR(INDEX(UNSPSCDes,MATCH(INDIRECT(ADDRESS(ROW(),COLUMN()-1,4)),UNSPSCCode,0)),"")</f>
        <v/>
      </c>
      <c r="C2352" s="59"/>
      <c r="D2352" s="60"/>
      <c r="E2352" s="61"/>
      <c r="F2352" s="62">
        <f t="shared" si="130"/>
        <v>0</v>
      </c>
      <c r="G2352" s="46"/>
      <c r="H2352" s="46"/>
      <c r="I2352" s="46"/>
      <c r="J2352" s="46"/>
      <c r="K2352" s="46"/>
      <c r="L2352" s="46"/>
      <c r="M2352" s="46"/>
      <c r="N2352" s="46"/>
      <c r="O2352" s="46"/>
      <c r="P2352" s="46"/>
      <c r="Q2352" s="46"/>
      <c r="R2352" s="46"/>
      <c r="S2352" s="46"/>
      <c r="T2352" s="46"/>
      <c r="U2352" s="46"/>
      <c r="V2352" s="46"/>
      <c r="W2352" s="46"/>
      <c r="X2352" s="46"/>
      <c r="Y2352" s="46"/>
      <c r="Z2352" s="46"/>
    </row>
    <row r="2353" ht="14.25" customHeight="1">
      <c r="A2353" s="57"/>
      <c r="B2353" s="58"/>
      <c r="C2353" s="59"/>
      <c r="D2353" s="60"/>
      <c r="E2353" s="61" t="s">
        <v>84</v>
      </c>
      <c r="F2353" s="62">
        <f>SUM(F2345:F2352)</f>
        <v>50000</v>
      </c>
      <c r="G2353" s="46"/>
      <c r="H2353" s="46" t="str">
        <f>C2338</f>
        <v>Servicios</v>
      </c>
      <c r="I2353" s="46" t="str">
        <f>E2338</f>
        <v>No</v>
      </c>
      <c r="J2353" s="46" t="str">
        <f>D2338</f>
        <v>Compras Menores</v>
      </c>
      <c r="K2353" s="46"/>
      <c r="L2353" s="46"/>
      <c r="M2353" s="46"/>
      <c r="N2353" s="46"/>
      <c r="O2353" s="46"/>
      <c r="P2353" s="46"/>
      <c r="Q2353" s="46"/>
      <c r="R2353" s="46"/>
      <c r="S2353" s="46"/>
      <c r="T2353" s="46"/>
      <c r="U2353" s="46"/>
      <c r="V2353" s="46"/>
      <c r="W2353" s="46"/>
      <c r="X2353" s="46"/>
      <c r="Y2353" s="46"/>
      <c r="Z2353" s="46"/>
    </row>
    <row r="2354" ht="14.25" customHeight="1">
      <c r="A2354" s="46"/>
      <c r="B2354" s="46"/>
      <c r="C2354" s="46"/>
      <c r="D2354" s="46"/>
      <c r="E2354" s="46"/>
      <c r="F2354" s="46"/>
      <c r="G2354" s="46"/>
      <c r="H2354" s="46"/>
      <c r="I2354" s="46"/>
      <c r="J2354" s="46"/>
      <c r="K2354" s="46"/>
      <c r="L2354" s="46"/>
      <c r="M2354" s="46"/>
      <c r="N2354" s="46"/>
      <c r="O2354" s="46"/>
      <c r="P2354" s="46"/>
      <c r="Q2354" s="46"/>
      <c r="R2354" s="46"/>
      <c r="S2354" s="46"/>
      <c r="T2354" s="46"/>
      <c r="U2354" s="46"/>
      <c r="V2354" s="46"/>
      <c r="W2354" s="46"/>
      <c r="X2354" s="46"/>
      <c r="Y2354" s="46"/>
      <c r="Z2354" s="46"/>
    </row>
    <row r="2355" ht="14.25" customHeight="1">
      <c r="A2355" s="47" t="s">
        <v>50</v>
      </c>
      <c r="B2355" s="47" t="s">
        <v>51</v>
      </c>
      <c r="C2355" s="47" t="s">
        <v>52</v>
      </c>
      <c r="D2355" s="47" t="s">
        <v>53</v>
      </c>
      <c r="E2355" s="47" t="s">
        <v>54</v>
      </c>
      <c r="F2355" s="47" t="s">
        <v>55</v>
      </c>
      <c r="G2355" s="46"/>
      <c r="H2355" s="46"/>
      <c r="I2355" s="46"/>
      <c r="J2355" s="46"/>
      <c r="K2355" s="46"/>
      <c r="L2355" s="46"/>
      <c r="M2355" s="46"/>
      <c r="N2355" s="46"/>
      <c r="O2355" s="46"/>
      <c r="P2355" s="46"/>
      <c r="Q2355" s="46"/>
      <c r="R2355" s="46"/>
      <c r="S2355" s="46"/>
      <c r="T2355" s="46"/>
      <c r="U2355" s="46"/>
      <c r="V2355" s="46"/>
      <c r="W2355" s="46"/>
      <c r="X2355" s="46"/>
      <c r="Y2355" s="46"/>
      <c r="Z2355" s="46"/>
    </row>
    <row r="2356" ht="14.25" customHeight="1">
      <c r="A2356" s="48" t="s">
        <v>368</v>
      </c>
      <c r="B2356" s="48" t="s">
        <v>369</v>
      </c>
      <c r="C2356" s="48" t="s">
        <v>257</v>
      </c>
      <c r="D2356" s="48" t="s">
        <v>59</v>
      </c>
      <c r="E2356" s="48" t="s">
        <v>60</v>
      </c>
      <c r="F2356" s="49"/>
      <c r="G2356" s="46"/>
      <c r="H2356" s="46"/>
      <c r="I2356" s="46"/>
      <c r="J2356" s="46"/>
      <c r="K2356" s="46"/>
      <c r="L2356" s="46"/>
      <c r="M2356" s="46"/>
      <c r="N2356" s="46"/>
      <c r="O2356" s="46"/>
      <c r="P2356" s="46"/>
      <c r="Q2356" s="46"/>
      <c r="R2356" s="46"/>
      <c r="S2356" s="46"/>
      <c r="T2356" s="46"/>
      <c r="U2356" s="46"/>
      <c r="V2356" s="46"/>
      <c r="W2356" s="46"/>
      <c r="X2356" s="46"/>
      <c r="Y2356" s="46"/>
      <c r="Z2356" s="46"/>
    </row>
    <row r="2357" ht="14.25" customHeight="1">
      <c r="A2357" s="50" t="s">
        <v>61</v>
      </c>
      <c r="B2357" s="51" t="s">
        <v>62</v>
      </c>
      <c r="C2357" s="52">
        <v>46213.0</v>
      </c>
      <c r="D2357" s="50" t="s">
        <v>63</v>
      </c>
      <c r="E2357" s="51" t="s">
        <v>64</v>
      </c>
      <c r="F2357" s="53" t="s">
        <v>65</v>
      </c>
      <c r="G2357" s="46"/>
      <c r="H2357" s="46"/>
      <c r="I2357" s="46"/>
      <c r="J2357" s="46"/>
      <c r="K2357" s="46"/>
      <c r="L2357" s="46"/>
      <c r="M2357" s="46"/>
      <c r="N2357" s="46"/>
      <c r="O2357" s="46"/>
      <c r="P2357" s="46"/>
      <c r="Q2357" s="46"/>
      <c r="R2357" s="46"/>
      <c r="S2357" s="46"/>
      <c r="T2357" s="46"/>
      <c r="U2357" s="46"/>
      <c r="V2357" s="46"/>
      <c r="W2357" s="46"/>
      <c r="X2357" s="46"/>
      <c r="Y2357" s="46"/>
      <c r="Z2357" s="46"/>
    </row>
    <row r="2358" ht="14.25" customHeight="1">
      <c r="A2358" s="54"/>
      <c r="B2358" s="51" t="s">
        <v>66</v>
      </c>
      <c r="C2358" s="49">
        <f>IF(C2357="","",IF(AND(MONTH(C2357)&gt;=1,MONTH(C2357)&lt;=3),1,IF(AND(MONTH(C2357)&gt;=4,MONTH(C2357)&lt;=6),2,IF(AND(MONTH(C2357)&gt;=7,MONTH(C2357)&lt;=9),3,4))))</f>
        <v>3</v>
      </c>
      <c r="D2358" s="54"/>
      <c r="E2358" s="51" t="s">
        <v>67</v>
      </c>
      <c r="F2358" s="53" t="s">
        <v>68</v>
      </c>
      <c r="G2358" s="46"/>
      <c r="H2358" s="46"/>
      <c r="I2358" s="46"/>
      <c r="J2358" s="46"/>
      <c r="K2358" s="46"/>
      <c r="L2358" s="46"/>
      <c r="M2358" s="46"/>
      <c r="N2358" s="46"/>
      <c r="O2358" s="46"/>
      <c r="P2358" s="46"/>
      <c r="Q2358" s="46"/>
      <c r="R2358" s="46"/>
      <c r="S2358" s="46"/>
      <c r="T2358" s="46"/>
      <c r="U2358" s="46"/>
      <c r="V2358" s="46"/>
      <c r="W2358" s="46"/>
      <c r="X2358" s="46"/>
      <c r="Y2358" s="46"/>
      <c r="Z2358" s="46"/>
    </row>
    <row r="2359" ht="14.25" customHeight="1">
      <c r="A2359" s="54"/>
      <c r="B2359" s="51" t="s">
        <v>69</v>
      </c>
      <c r="C2359" s="52">
        <v>46223.0</v>
      </c>
      <c r="D2359" s="54"/>
      <c r="E2359" s="51" t="s">
        <v>70</v>
      </c>
      <c r="F2359" s="53" t="s">
        <v>71</v>
      </c>
      <c r="G2359" s="46"/>
      <c r="H2359" s="46"/>
      <c r="I2359" s="46"/>
      <c r="J2359" s="46"/>
      <c r="K2359" s="46"/>
      <c r="L2359" s="46"/>
      <c r="M2359" s="46"/>
      <c r="N2359" s="46"/>
      <c r="O2359" s="46"/>
      <c r="P2359" s="46"/>
      <c r="Q2359" s="46"/>
      <c r="R2359" s="46"/>
      <c r="S2359" s="46"/>
      <c r="T2359" s="46"/>
      <c r="U2359" s="46"/>
      <c r="V2359" s="46"/>
      <c r="W2359" s="46"/>
      <c r="X2359" s="46"/>
      <c r="Y2359" s="46"/>
      <c r="Z2359" s="46"/>
    </row>
    <row r="2360" ht="14.25" customHeight="1">
      <c r="A2360" s="55"/>
      <c r="B2360" s="51" t="s">
        <v>66</v>
      </c>
      <c r="C2360" s="49">
        <f>IF(C2359="","",IF(AND(MONTH(C2359)&gt;=1,MONTH(C2359)&lt;=3),1,IF(AND(MONTH(C2359)&gt;=4,MONTH(C2359)&lt;=6),2,IF(AND(MONTH(C2359)&gt;=7,MONTH(C2359)&lt;=9),3,4))))</f>
        <v>3</v>
      </c>
      <c r="D2360" s="55"/>
      <c r="E2360" s="51" t="s">
        <v>72</v>
      </c>
      <c r="F2360" s="53" t="s">
        <v>73</v>
      </c>
      <c r="G2360" s="46"/>
      <c r="H2360" s="46"/>
      <c r="I2360" s="46"/>
      <c r="J2360" s="46"/>
      <c r="K2360" s="46"/>
      <c r="L2360" s="46"/>
      <c r="M2360" s="46"/>
      <c r="N2360" s="46"/>
      <c r="O2360" s="46"/>
      <c r="P2360" s="46"/>
      <c r="Q2360" s="46"/>
      <c r="R2360" s="46"/>
      <c r="S2360" s="46"/>
      <c r="T2360" s="46"/>
      <c r="U2360" s="46"/>
      <c r="V2360" s="46"/>
      <c r="W2360" s="46"/>
      <c r="X2360" s="46"/>
      <c r="Y2360" s="46"/>
      <c r="Z2360" s="46"/>
    </row>
    <row r="2361" ht="14.25" customHeight="1">
      <c r="A2361" s="46"/>
      <c r="B2361" s="46"/>
      <c r="C2361" s="46"/>
      <c r="D2361" s="46"/>
      <c r="E2361" s="46"/>
      <c r="F2361" s="46"/>
      <c r="G2361" s="46"/>
      <c r="H2361" s="46"/>
      <c r="I2361" s="46"/>
      <c r="J2361" s="46"/>
      <c r="K2361" s="46"/>
      <c r="L2361" s="46"/>
      <c r="M2361" s="46"/>
      <c r="N2361" s="46"/>
      <c r="O2361" s="46"/>
      <c r="P2361" s="46"/>
      <c r="Q2361" s="46"/>
      <c r="R2361" s="46"/>
      <c r="S2361" s="46"/>
      <c r="T2361" s="46"/>
      <c r="U2361" s="46"/>
      <c r="V2361" s="46"/>
      <c r="W2361" s="46"/>
      <c r="X2361" s="46"/>
      <c r="Y2361" s="46"/>
      <c r="Z2361" s="46"/>
    </row>
    <row r="2362" ht="14.25" customHeight="1">
      <c r="A2362" s="56" t="s">
        <v>74</v>
      </c>
      <c r="B2362" s="56" t="s">
        <v>75</v>
      </c>
      <c r="C2362" s="56" t="s">
        <v>76</v>
      </c>
      <c r="D2362" s="56" t="s">
        <v>77</v>
      </c>
      <c r="E2362" s="56" t="s">
        <v>78</v>
      </c>
      <c r="F2362" s="56" t="s">
        <v>79</v>
      </c>
      <c r="G2362" s="46"/>
      <c r="H2362" s="46"/>
      <c r="I2362" s="46"/>
      <c r="J2362" s="46"/>
      <c r="K2362" s="46"/>
      <c r="L2362" s="46"/>
      <c r="M2362" s="46"/>
      <c r="N2362" s="46"/>
      <c r="O2362" s="46"/>
      <c r="P2362" s="46"/>
      <c r="Q2362" s="46"/>
      <c r="R2362" s="46"/>
      <c r="S2362" s="46"/>
      <c r="T2362" s="46"/>
      <c r="U2362" s="46"/>
      <c r="V2362" s="46"/>
      <c r="W2362" s="46"/>
      <c r="X2362" s="46"/>
      <c r="Y2362" s="46"/>
      <c r="Z2362" s="46"/>
    </row>
    <row r="2363" ht="14.25" customHeight="1">
      <c r="A2363" s="57">
        <v>8.3111505E7</v>
      </c>
      <c r="B2363" s="58" t="str">
        <f t="array" ref="B2363">IFERROR(INDEX(UNSPSCDes,MATCH(INDIRECT(ADDRESS(ROW(),COLUMN()-1,4)),UNSPSCCode,0)),"")</f>
        <v>Servicios de asistencia telefónica</v>
      </c>
      <c r="C2363" s="59" t="s">
        <v>268</v>
      </c>
      <c r="D2363" s="60">
        <v>1.0</v>
      </c>
      <c r="E2363" s="61">
        <v>16666.66</v>
      </c>
      <c r="F2363" s="62">
        <f t="shared" ref="F2363:F2370" si="131">INDIRECT(ADDRESS(ROW(),COLUMN()-2,4))*INDIRECT(ADDRESS(ROW(),COLUMN()-1,4))</f>
        <v>16666.66</v>
      </c>
      <c r="G2363" s="46"/>
      <c r="H2363" s="46"/>
      <c r="I2363" s="46"/>
      <c r="J2363" s="46"/>
      <c r="K2363" s="46"/>
      <c r="L2363" s="46"/>
      <c r="M2363" s="46"/>
      <c r="N2363" s="46"/>
      <c r="O2363" s="46"/>
      <c r="P2363" s="46"/>
      <c r="Q2363" s="46"/>
      <c r="R2363" s="46"/>
      <c r="S2363" s="46"/>
      <c r="T2363" s="46"/>
      <c r="U2363" s="46"/>
      <c r="V2363" s="46"/>
      <c r="W2363" s="46"/>
      <c r="X2363" s="46"/>
      <c r="Y2363" s="46"/>
      <c r="Z2363" s="46"/>
    </row>
    <row r="2364" ht="14.25" customHeight="1">
      <c r="A2364" s="57">
        <v>8.3111505E7</v>
      </c>
      <c r="B2364" s="58" t="str">
        <f t="array" ref="B2364">IFERROR(INDEX(UNSPSCDes,MATCH(INDIRECT(ADDRESS(ROW(),COLUMN()-1,4)),UNSPSCCode,0)),"")</f>
        <v>Servicios de asistencia telefónica</v>
      </c>
      <c r="C2364" s="59" t="s">
        <v>268</v>
      </c>
      <c r="D2364" s="60">
        <v>1.0</v>
      </c>
      <c r="E2364" s="61">
        <v>16666.67</v>
      </c>
      <c r="F2364" s="62">
        <f t="shared" si="131"/>
        <v>16666.67</v>
      </c>
      <c r="G2364" s="46"/>
      <c r="H2364" s="46"/>
      <c r="I2364" s="46"/>
      <c r="J2364" s="46"/>
      <c r="K2364" s="46"/>
      <c r="L2364" s="46"/>
      <c r="M2364" s="46"/>
      <c r="N2364" s="46"/>
      <c r="O2364" s="46"/>
      <c r="P2364" s="46"/>
      <c r="Q2364" s="46"/>
      <c r="R2364" s="46"/>
      <c r="S2364" s="46"/>
      <c r="T2364" s="46"/>
      <c r="U2364" s="46"/>
      <c r="V2364" s="46"/>
      <c r="W2364" s="46"/>
      <c r="X2364" s="46"/>
      <c r="Y2364" s="46"/>
      <c r="Z2364" s="46"/>
    </row>
    <row r="2365" ht="14.25" customHeight="1">
      <c r="A2365" s="57">
        <v>8.3111505E7</v>
      </c>
      <c r="B2365" s="58" t="str">
        <f t="array" ref="B2365">IFERROR(INDEX(UNSPSCDes,MATCH(INDIRECT(ADDRESS(ROW(),COLUMN()-1,4)),UNSPSCCode,0)),"")</f>
        <v>Servicios de asistencia telefónica</v>
      </c>
      <c r="C2365" s="59" t="s">
        <v>268</v>
      </c>
      <c r="D2365" s="60">
        <v>1.0</v>
      </c>
      <c r="E2365" s="61">
        <v>16666.67</v>
      </c>
      <c r="F2365" s="62">
        <f t="shared" si="131"/>
        <v>16666.67</v>
      </c>
      <c r="G2365" s="46"/>
      <c r="H2365" s="46"/>
      <c r="I2365" s="46"/>
      <c r="J2365" s="46"/>
      <c r="K2365" s="46"/>
      <c r="L2365" s="46"/>
      <c r="M2365" s="46"/>
      <c r="N2365" s="46"/>
      <c r="O2365" s="46"/>
      <c r="P2365" s="46"/>
      <c r="Q2365" s="46"/>
      <c r="R2365" s="46"/>
      <c r="S2365" s="46"/>
      <c r="T2365" s="46"/>
      <c r="U2365" s="46"/>
      <c r="V2365" s="46"/>
      <c r="W2365" s="46"/>
      <c r="X2365" s="46"/>
      <c r="Y2365" s="46"/>
      <c r="Z2365" s="46"/>
    </row>
    <row r="2366" ht="14.25" hidden="1" customHeight="1">
      <c r="A2366" s="57"/>
      <c r="B2366" s="58" t="str">
        <f t="array" ref="B2366">IFERROR(INDEX(UNSPSCDes,MATCH(INDIRECT(ADDRESS(ROW(),COLUMN()-1,4)),UNSPSCCode,0)),"")</f>
        <v/>
      </c>
      <c r="C2366" s="59"/>
      <c r="D2366" s="60"/>
      <c r="E2366" s="61"/>
      <c r="F2366" s="62">
        <f t="shared" si="131"/>
        <v>0</v>
      </c>
      <c r="G2366" s="46"/>
      <c r="H2366" s="46"/>
      <c r="I2366" s="46"/>
      <c r="J2366" s="46"/>
      <c r="K2366" s="46"/>
      <c r="L2366" s="46"/>
      <c r="M2366" s="46"/>
      <c r="N2366" s="46"/>
      <c r="O2366" s="46"/>
      <c r="P2366" s="46"/>
      <c r="Q2366" s="46"/>
      <c r="R2366" s="46"/>
      <c r="S2366" s="46"/>
      <c r="T2366" s="46"/>
      <c r="U2366" s="46"/>
      <c r="V2366" s="46"/>
      <c r="W2366" s="46"/>
      <c r="X2366" s="46"/>
      <c r="Y2366" s="46"/>
      <c r="Z2366" s="46"/>
    </row>
    <row r="2367" ht="14.25" hidden="1" customHeight="1">
      <c r="A2367" s="57"/>
      <c r="B2367" s="58" t="str">
        <f t="array" ref="B2367">IFERROR(INDEX(UNSPSCDes,MATCH(INDIRECT(ADDRESS(ROW(),COLUMN()-1,4)),UNSPSCCode,0)),"")</f>
        <v/>
      </c>
      <c r="C2367" s="59"/>
      <c r="D2367" s="60"/>
      <c r="E2367" s="61"/>
      <c r="F2367" s="62">
        <f t="shared" si="131"/>
        <v>0</v>
      </c>
      <c r="G2367" s="46"/>
      <c r="H2367" s="46"/>
      <c r="I2367" s="46"/>
      <c r="J2367" s="46"/>
      <c r="K2367" s="46"/>
      <c r="L2367" s="46"/>
      <c r="M2367" s="46"/>
      <c r="N2367" s="46"/>
      <c r="O2367" s="46"/>
      <c r="P2367" s="46"/>
      <c r="Q2367" s="46"/>
      <c r="R2367" s="46"/>
      <c r="S2367" s="46"/>
      <c r="T2367" s="46"/>
      <c r="U2367" s="46"/>
      <c r="V2367" s="46"/>
      <c r="W2367" s="46"/>
      <c r="X2367" s="46"/>
      <c r="Y2367" s="46"/>
      <c r="Z2367" s="46"/>
    </row>
    <row r="2368" ht="14.25" hidden="1" customHeight="1">
      <c r="A2368" s="57"/>
      <c r="B2368" s="58" t="str">
        <f t="array" ref="B2368">IFERROR(INDEX(UNSPSCDes,MATCH(INDIRECT(ADDRESS(ROW(),COLUMN()-1,4)),UNSPSCCode,0)),"")</f>
        <v/>
      </c>
      <c r="C2368" s="59"/>
      <c r="D2368" s="60"/>
      <c r="E2368" s="61"/>
      <c r="F2368" s="62">
        <f t="shared" si="131"/>
        <v>0</v>
      </c>
      <c r="G2368" s="46"/>
      <c r="H2368" s="46"/>
      <c r="I2368" s="46"/>
      <c r="J2368" s="46"/>
      <c r="K2368" s="46"/>
      <c r="L2368" s="46"/>
      <c r="M2368" s="46"/>
      <c r="N2368" s="46"/>
      <c r="O2368" s="46"/>
      <c r="P2368" s="46"/>
      <c r="Q2368" s="46"/>
      <c r="R2368" s="46"/>
      <c r="S2368" s="46"/>
      <c r="T2368" s="46"/>
      <c r="U2368" s="46"/>
      <c r="V2368" s="46"/>
      <c r="W2368" s="46"/>
      <c r="X2368" s="46"/>
      <c r="Y2368" s="46"/>
      <c r="Z2368" s="46"/>
    </row>
    <row r="2369" ht="14.25" hidden="1" customHeight="1">
      <c r="A2369" s="57"/>
      <c r="B2369" s="58" t="str">
        <f t="array" ref="B2369">IFERROR(INDEX(UNSPSCDes,MATCH(INDIRECT(ADDRESS(ROW(),COLUMN()-1,4)),UNSPSCCode,0)),"")</f>
        <v/>
      </c>
      <c r="C2369" s="59"/>
      <c r="D2369" s="60"/>
      <c r="E2369" s="61"/>
      <c r="F2369" s="62">
        <f t="shared" si="131"/>
        <v>0</v>
      </c>
      <c r="G2369" s="46"/>
      <c r="H2369" s="46"/>
      <c r="I2369" s="46"/>
      <c r="J2369" s="46"/>
      <c r="K2369" s="46"/>
      <c r="L2369" s="46"/>
      <c r="M2369" s="46"/>
      <c r="N2369" s="46"/>
      <c r="O2369" s="46"/>
      <c r="P2369" s="46"/>
      <c r="Q2369" s="46"/>
      <c r="R2369" s="46"/>
      <c r="S2369" s="46"/>
      <c r="T2369" s="46"/>
      <c r="U2369" s="46"/>
      <c r="V2369" s="46"/>
      <c r="W2369" s="46"/>
      <c r="X2369" s="46"/>
      <c r="Y2369" s="46"/>
      <c r="Z2369" s="46"/>
    </row>
    <row r="2370" ht="14.25" hidden="1" customHeight="1">
      <c r="A2370" s="57"/>
      <c r="B2370" s="58" t="str">
        <f t="array" ref="B2370">IFERROR(INDEX(UNSPSCDes,MATCH(INDIRECT(ADDRESS(ROW(),COLUMN()-1,4)),UNSPSCCode,0)),"")</f>
        <v/>
      </c>
      <c r="C2370" s="59"/>
      <c r="D2370" s="60"/>
      <c r="E2370" s="61"/>
      <c r="F2370" s="62">
        <f t="shared" si="131"/>
        <v>0</v>
      </c>
      <c r="G2370" s="46"/>
      <c r="H2370" s="46"/>
      <c r="I2370" s="46"/>
      <c r="J2370" s="46"/>
      <c r="K2370" s="46"/>
      <c r="L2370" s="46"/>
      <c r="M2370" s="46"/>
      <c r="N2370" s="46"/>
      <c r="O2370" s="46"/>
      <c r="P2370" s="46"/>
      <c r="Q2370" s="46"/>
      <c r="R2370" s="46"/>
      <c r="S2370" s="46"/>
      <c r="T2370" s="46"/>
      <c r="U2370" s="46"/>
      <c r="V2370" s="46"/>
      <c r="W2370" s="46"/>
      <c r="X2370" s="46"/>
      <c r="Y2370" s="46"/>
      <c r="Z2370" s="46"/>
    </row>
    <row r="2371" ht="14.25" customHeight="1">
      <c r="A2371" s="57"/>
      <c r="B2371" s="58"/>
      <c r="C2371" s="59"/>
      <c r="D2371" s="60"/>
      <c r="E2371" s="61" t="s">
        <v>84</v>
      </c>
      <c r="F2371" s="62">
        <f>SUM(F2363:F2370)</f>
        <v>50000</v>
      </c>
      <c r="G2371" s="46"/>
      <c r="H2371" s="46" t="str">
        <f>C2356</f>
        <v>Servicios</v>
      </c>
      <c r="I2371" s="46" t="str">
        <f>E2356</f>
        <v>No</v>
      </c>
      <c r="J2371" s="46" t="str">
        <f>D2356</f>
        <v>Compras Menores</v>
      </c>
      <c r="K2371" s="46"/>
      <c r="L2371" s="46"/>
      <c r="M2371" s="46"/>
      <c r="N2371" s="46"/>
      <c r="O2371" s="46"/>
      <c r="P2371" s="46"/>
      <c r="Q2371" s="46"/>
      <c r="R2371" s="46"/>
      <c r="S2371" s="46"/>
      <c r="T2371" s="46"/>
      <c r="U2371" s="46"/>
      <c r="V2371" s="46"/>
      <c r="W2371" s="46"/>
      <c r="X2371" s="46"/>
      <c r="Y2371" s="46"/>
      <c r="Z2371" s="46"/>
    </row>
    <row r="2372" ht="14.25" customHeight="1">
      <c r="A2372" s="46"/>
      <c r="B2372" s="46"/>
      <c r="C2372" s="46"/>
      <c r="D2372" s="46"/>
      <c r="E2372" s="46"/>
      <c r="F2372" s="46"/>
      <c r="G2372" s="46"/>
      <c r="H2372" s="46"/>
      <c r="I2372" s="46"/>
      <c r="J2372" s="46"/>
      <c r="K2372" s="46"/>
      <c r="L2372" s="46"/>
      <c r="M2372" s="46"/>
      <c r="N2372" s="46"/>
      <c r="O2372" s="46"/>
      <c r="P2372" s="46"/>
      <c r="Q2372" s="46"/>
      <c r="R2372" s="46"/>
      <c r="S2372" s="46"/>
      <c r="T2372" s="46"/>
      <c r="U2372" s="46"/>
      <c r="V2372" s="46"/>
      <c r="W2372" s="46"/>
      <c r="X2372" s="46"/>
      <c r="Y2372" s="46"/>
      <c r="Z2372" s="46"/>
    </row>
    <row r="2373" ht="14.25" customHeight="1">
      <c r="A2373" s="47" t="s">
        <v>50</v>
      </c>
      <c r="B2373" s="47" t="s">
        <v>51</v>
      </c>
      <c r="C2373" s="47" t="s">
        <v>52</v>
      </c>
      <c r="D2373" s="47" t="s">
        <v>53</v>
      </c>
      <c r="E2373" s="47" t="s">
        <v>54</v>
      </c>
      <c r="F2373" s="47" t="s">
        <v>55</v>
      </c>
      <c r="G2373" s="46"/>
      <c r="H2373" s="46"/>
      <c r="I2373" s="46"/>
      <c r="J2373" s="46"/>
      <c r="K2373" s="46"/>
      <c r="L2373" s="46"/>
      <c r="M2373" s="46"/>
      <c r="N2373" s="46"/>
      <c r="O2373" s="46"/>
      <c r="P2373" s="46"/>
      <c r="Q2373" s="46"/>
      <c r="R2373" s="46"/>
      <c r="S2373" s="46"/>
      <c r="T2373" s="46"/>
      <c r="U2373" s="46"/>
      <c r="V2373" s="46"/>
      <c r="W2373" s="46"/>
      <c r="X2373" s="46"/>
      <c r="Y2373" s="46"/>
      <c r="Z2373" s="46"/>
    </row>
    <row r="2374" ht="14.25" customHeight="1">
      <c r="A2374" s="48" t="s">
        <v>370</v>
      </c>
      <c r="B2374" s="48" t="s">
        <v>371</v>
      </c>
      <c r="C2374" s="48" t="s">
        <v>257</v>
      </c>
      <c r="D2374" s="48" t="s">
        <v>59</v>
      </c>
      <c r="E2374" s="48" t="s">
        <v>60</v>
      </c>
      <c r="F2374" s="49"/>
      <c r="G2374" s="46"/>
      <c r="H2374" s="46"/>
      <c r="I2374" s="46"/>
      <c r="J2374" s="46"/>
      <c r="K2374" s="46"/>
      <c r="L2374" s="46"/>
      <c r="M2374" s="46"/>
      <c r="N2374" s="46"/>
      <c r="O2374" s="46"/>
      <c r="P2374" s="46"/>
      <c r="Q2374" s="46"/>
      <c r="R2374" s="46"/>
      <c r="S2374" s="46"/>
      <c r="T2374" s="46"/>
      <c r="U2374" s="46"/>
      <c r="V2374" s="46"/>
      <c r="W2374" s="46"/>
      <c r="X2374" s="46"/>
      <c r="Y2374" s="46"/>
      <c r="Z2374" s="46"/>
    </row>
    <row r="2375" ht="14.25" customHeight="1">
      <c r="A2375" s="50" t="s">
        <v>61</v>
      </c>
      <c r="B2375" s="51" t="s">
        <v>62</v>
      </c>
      <c r="C2375" s="52">
        <v>46305.0</v>
      </c>
      <c r="D2375" s="50" t="s">
        <v>63</v>
      </c>
      <c r="E2375" s="51" t="s">
        <v>64</v>
      </c>
      <c r="F2375" s="53" t="s">
        <v>65</v>
      </c>
      <c r="G2375" s="46"/>
      <c r="H2375" s="46"/>
      <c r="I2375" s="46"/>
      <c r="J2375" s="46"/>
      <c r="K2375" s="46"/>
      <c r="L2375" s="46"/>
      <c r="M2375" s="46"/>
      <c r="N2375" s="46"/>
      <c r="O2375" s="46"/>
      <c r="P2375" s="46"/>
      <c r="Q2375" s="46"/>
      <c r="R2375" s="46"/>
      <c r="S2375" s="46"/>
      <c r="T2375" s="46"/>
      <c r="U2375" s="46"/>
      <c r="V2375" s="46"/>
      <c r="W2375" s="46"/>
      <c r="X2375" s="46"/>
      <c r="Y2375" s="46"/>
      <c r="Z2375" s="46"/>
    </row>
    <row r="2376" ht="14.25" customHeight="1">
      <c r="A2376" s="54"/>
      <c r="B2376" s="51" t="s">
        <v>66</v>
      </c>
      <c r="C2376" s="49">
        <f>IF(C2375="","",IF(AND(MONTH(C2375)&gt;=1,MONTH(C2375)&lt;=3),1,IF(AND(MONTH(C2375)&gt;=4,MONTH(C2375)&lt;=6),2,IF(AND(MONTH(C2375)&gt;=7,MONTH(C2375)&lt;=9),3,4))))</f>
        <v>4</v>
      </c>
      <c r="D2376" s="54"/>
      <c r="E2376" s="51" t="s">
        <v>67</v>
      </c>
      <c r="F2376" s="53" t="s">
        <v>68</v>
      </c>
      <c r="G2376" s="46"/>
      <c r="H2376" s="46"/>
      <c r="I2376" s="46"/>
      <c r="J2376" s="46"/>
      <c r="K2376" s="46"/>
      <c r="L2376" s="46"/>
      <c r="M2376" s="46"/>
      <c r="N2376" s="46"/>
      <c r="O2376" s="46"/>
      <c r="P2376" s="46"/>
      <c r="Q2376" s="46"/>
      <c r="R2376" s="46"/>
      <c r="S2376" s="46"/>
      <c r="T2376" s="46"/>
      <c r="U2376" s="46"/>
      <c r="V2376" s="46"/>
      <c r="W2376" s="46"/>
      <c r="X2376" s="46"/>
      <c r="Y2376" s="46"/>
      <c r="Z2376" s="46"/>
    </row>
    <row r="2377" ht="14.25" customHeight="1">
      <c r="A2377" s="54"/>
      <c r="B2377" s="51" t="s">
        <v>69</v>
      </c>
      <c r="C2377" s="52">
        <v>46315.0</v>
      </c>
      <c r="D2377" s="54"/>
      <c r="E2377" s="51" t="s">
        <v>70</v>
      </c>
      <c r="F2377" s="53" t="s">
        <v>71</v>
      </c>
      <c r="G2377" s="46"/>
      <c r="H2377" s="46"/>
      <c r="I2377" s="46"/>
      <c r="J2377" s="46"/>
      <c r="K2377" s="46"/>
      <c r="L2377" s="46"/>
      <c r="M2377" s="46"/>
      <c r="N2377" s="46"/>
      <c r="O2377" s="46"/>
      <c r="P2377" s="46"/>
      <c r="Q2377" s="46"/>
      <c r="R2377" s="46"/>
      <c r="S2377" s="46"/>
      <c r="T2377" s="46"/>
      <c r="U2377" s="46"/>
      <c r="V2377" s="46"/>
      <c r="W2377" s="46"/>
      <c r="X2377" s="46"/>
      <c r="Y2377" s="46"/>
      <c r="Z2377" s="46"/>
    </row>
    <row r="2378" ht="14.25" customHeight="1">
      <c r="A2378" s="55"/>
      <c r="B2378" s="51" t="s">
        <v>66</v>
      </c>
      <c r="C2378" s="49">
        <f>IF(C2377="","",IF(AND(MONTH(C2377)&gt;=1,MONTH(C2377)&lt;=3),1,IF(AND(MONTH(C2377)&gt;=4,MONTH(C2377)&lt;=6),2,IF(AND(MONTH(C2377)&gt;=7,MONTH(C2377)&lt;=9),3,4))))</f>
        <v>4</v>
      </c>
      <c r="D2378" s="55"/>
      <c r="E2378" s="51" t="s">
        <v>72</v>
      </c>
      <c r="F2378" s="53" t="s">
        <v>73</v>
      </c>
      <c r="G2378" s="46"/>
      <c r="H2378" s="46"/>
      <c r="I2378" s="46"/>
      <c r="J2378" s="46"/>
      <c r="K2378" s="46"/>
      <c r="L2378" s="46"/>
      <c r="M2378" s="46"/>
      <c r="N2378" s="46"/>
      <c r="O2378" s="46"/>
      <c r="P2378" s="46"/>
      <c r="Q2378" s="46"/>
      <c r="R2378" s="46"/>
      <c r="S2378" s="46"/>
      <c r="T2378" s="46"/>
      <c r="U2378" s="46"/>
      <c r="V2378" s="46"/>
      <c r="W2378" s="46"/>
      <c r="X2378" s="46"/>
      <c r="Y2378" s="46"/>
      <c r="Z2378" s="46"/>
    </row>
    <row r="2379" ht="14.25" customHeight="1">
      <c r="A2379" s="46"/>
      <c r="B2379" s="46"/>
      <c r="C2379" s="46"/>
      <c r="D2379" s="46"/>
      <c r="E2379" s="46"/>
      <c r="F2379" s="46"/>
      <c r="G2379" s="46"/>
      <c r="H2379" s="46"/>
      <c r="I2379" s="46"/>
      <c r="J2379" s="46"/>
      <c r="K2379" s="46"/>
      <c r="L2379" s="46"/>
      <c r="M2379" s="46"/>
      <c r="N2379" s="46"/>
      <c r="O2379" s="46"/>
      <c r="P2379" s="46"/>
      <c r="Q2379" s="46"/>
      <c r="R2379" s="46"/>
      <c r="S2379" s="46"/>
      <c r="T2379" s="46"/>
      <c r="U2379" s="46"/>
      <c r="V2379" s="46"/>
      <c r="W2379" s="46"/>
      <c r="X2379" s="46"/>
      <c r="Y2379" s="46"/>
      <c r="Z2379" s="46"/>
    </row>
    <row r="2380" ht="14.25" customHeight="1">
      <c r="A2380" s="56" t="s">
        <v>74</v>
      </c>
      <c r="B2380" s="56" t="s">
        <v>75</v>
      </c>
      <c r="C2380" s="56" t="s">
        <v>76</v>
      </c>
      <c r="D2380" s="56" t="s">
        <v>77</v>
      </c>
      <c r="E2380" s="56" t="s">
        <v>78</v>
      </c>
      <c r="F2380" s="56" t="s">
        <v>79</v>
      </c>
      <c r="G2380" s="46"/>
      <c r="H2380" s="46"/>
      <c r="I2380" s="46"/>
      <c r="J2380" s="46"/>
      <c r="K2380" s="46"/>
      <c r="L2380" s="46"/>
      <c r="M2380" s="46"/>
      <c r="N2380" s="46"/>
      <c r="O2380" s="46"/>
      <c r="P2380" s="46"/>
      <c r="Q2380" s="46"/>
      <c r="R2380" s="46"/>
      <c r="S2380" s="46"/>
      <c r="T2380" s="46"/>
      <c r="U2380" s="46"/>
      <c r="V2380" s="46"/>
      <c r="W2380" s="46"/>
      <c r="X2380" s="46"/>
      <c r="Y2380" s="46"/>
      <c r="Z2380" s="46"/>
    </row>
    <row r="2381" ht="14.25" customHeight="1">
      <c r="A2381" s="57">
        <v>8.3111505E7</v>
      </c>
      <c r="B2381" s="58" t="str">
        <f t="array" ref="B2381">IFERROR(INDEX(UNSPSCDes,MATCH(INDIRECT(ADDRESS(ROW(),COLUMN()-1,4)),UNSPSCCode,0)),"")</f>
        <v>Servicios de asistencia telefónica</v>
      </c>
      <c r="C2381" s="59" t="s">
        <v>268</v>
      </c>
      <c r="D2381" s="60">
        <v>1.0</v>
      </c>
      <c r="E2381" s="61">
        <v>16666.66</v>
      </c>
      <c r="F2381" s="62">
        <f t="shared" ref="F2381:F2388" si="132">INDIRECT(ADDRESS(ROW(),COLUMN()-2,4))*INDIRECT(ADDRESS(ROW(),COLUMN()-1,4))</f>
        <v>16666.66</v>
      </c>
      <c r="G2381" s="46"/>
      <c r="H2381" s="46"/>
      <c r="I2381" s="46"/>
      <c r="J2381" s="46"/>
      <c r="K2381" s="46"/>
      <c r="L2381" s="46"/>
      <c r="M2381" s="46"/>
      <c r="N2381" s="46"/>
      <c r="O2381" s="46"/>
      <c r="P2381" s="46"/>
      <c r="Q2381" s="46"/>
      <c r="R2381" s="46"/>
      <c r="S2381" s="46"/>
      <c r="T2381" s="46"/>
      <c r="U2381" s="46"/>
      <c r="V2381" s="46"/>
      <c r="W2381" s="46"/>
      <c r="X2381" s="46"/>
      <c r="Y2381" s="46"/>
      <c r="Z2381" s="46"/>
    </row>
    <row r="2382" ht="14.25" customHeight="1">
      <c r="A2382" s="57">
        <v>8.3111505E7</v>
      </c>
      <c r="B2382" s="58" t="str">
        <f t="array" ref="B2382">IFERROR(INDEX(UNSPSCDes,MATCH(INDIRECT(ADDRESS(ROW(),COLUMN()-1,4)),UNSPSCCode,0)),"")</f>
        <v>Servicios de asistencia telefónica</v>
      </c>
      <c r="C2382" s="59" t="s">
        <v>268</v>
      </c>
      <c r="D2382" s="60">
        <v>1.0</v>
      </c>
      <c r="E2382" s="61">
        <v>16666.67</v>
      </c>
      <c r="F2382" s="62">
        <f t="shared" si="132"/>
        <v>16666.67</v>
      </c>
      <c r="G2382" s="46"/>
      <c r="H2382" s="46"/>
      <c r="I2382" s="46"/>
      <c r="J2382" s="46"/>
      <c r="K2382" s="46"/>
      <c r="L2382" s="46"/>
      <c r="M2382" s="46"/>
      <c r="N2382" s="46"/>
      <c r="O2382" s="46"/>
      <c r="P2382" s="46"/>
      <c r="Q2382" s="46"/>
      <c r="R2382" s="46"/>
      <c r="S2382" s="46"/>
      <c r="T2382" s="46"/>
      <c r="U2382" s="46"/>
      <c r="V2382" s="46"/>
      <c r="W2382" s="46"/>
      <c r="X2382" s="46"/>
      <c r="Y2382" s="46"/>
      <c r="Z2382" s="46"/>
    </row>
    <row r="2383" ht="14.25" customHeight="1">
      <c r="A2383" s="57">
        <v>8.3111505E7</v>
      </c>
      <c r="B2383" s="58" t="str">
        <f t="array" ref="B2383">IFERROR(INDEX(UNSPSCDes,MATCH(INDIRECT(ADDRESS(ROW(),COLUMN()-1,4)),UNSPSCCode,0)),"")</f>
        <v>Servicios de asistencia telefónica</v>
      </c>
      <c r="C2383" s="59" t="s">
        <v>268</v>
      </c>
      <c r="D2383" s="60">
        <v>1.0</v>
      </c>
      <c r="E2383" s="61">
        <v>16666.67</v>
      </c>
      <c r="F2383" s="62">
        <f t="shared" si="132"/>
        <v>16666.67</v>
      </c>
      <c r="G2383" s="46"/>
      <c r="H2383" s="46"/>
      <c r="I2383" s="46"/>
      <c r="J2383" s="46"/>
      <c r="K2383" s="46"/>
      <c r="L2383" s="46"/>
      <c r="M2383" s="46"/>
      <c r="N2383" s="46"/>
      <c r="O2383" s="46"/>
      <c r="P2383" s="46"/>
      <c r="Q2383" s="46"/>
      <c r="R2383" s="46"/>
      <c r="S2383" s="46"/>
      <c r="T2383" s="46"/>
      <c r="U2383" s="46"/>
      <c r="V2383" s="46"/>
      <c r="W2383" s="46"/>
      <c r="X2383" s="46"/>
      <c r="Y2383" s="46"/>
      <c r="Z2383" s="46"/>
    </row>
    <row r="2384" ht="14.25" hidden="1" customHeight="1">
      <c r="A2384" s="57"/>
      <c r="B2384" s="58" t="str">
        <f t="array" ref="B2384">IFERROR(INDEX(UNSPSCDes,MATCH(INDIRECT(ADDRESS(ROW(),COLUMN()-1,4)),UNSPSCCode,0)),"")</f>
        <v/>
      </c>
      <c r="C2384" s="59"/>
      <c r="D2384" s="60"/>
      <c r="E2384" s="61"/>
      <c r="F2384" s="62">
        <f t="shared" si="132"/>
        <v>0</v>
      </c>
      <c r="G2384" s="46"/>
      <c r="H2384" s="46"/>
      <c r="I2384" s="46"/>
      <c r="J2384" s="46"/>
      <c r="K2384" s="46"/>
      <c r="L2384" s="46"/>
      <c r="M2384" s="46"/>
      <c r="N2384" s="46"/>
      <c r="O2384" s="46"/>
      <c r="P2384" s="46"/>
      <c r="Q2384" s="46"/>
      <c r="R2384" s="46"/>
      <c r="S2384" s="46"/>
      <c r="T2384" s="46"/>
      <c r="U2384" s="46"/>
      <c r="V2384" s="46"/>
      <c r="W2384" s="46"/>
      <c r="X2384" s="46"/>
      <c r="Y2384" s="46"/>
      <c r="Z2384" s="46"/>
    </row>
    <row r="2385" ht="14.25" hidden="1" customHeight="1">
      <c r="A2385" s="57"/>
      <c r="B2385" s="58" t="str">
        <f t="array" ref="B2385">IFERROR(INDEX(UNSPSCDes,MATCH(INDIRECT(ADDRESS(ROW(),COLUMN()-1,4)),UNSPSCCode,0)),"")</f>
        <v/>
      </c>
      <c r="C2385" s="59"/>
      <c r="D2385" s="60"/>
      <c r="E2385" s="61"/>
      <c r="F2385" s="62">
        <f t="shared" si="132"/>
        <v>0</v>
      </c>
      <c r="G2385" s="46"/>
      <c r="H2385" s="46"/>
      <c r="I2385" s="46"/>
      <c r="J2385" s="46"/>
      <c r="K2385" s="46"/>
      <c r="L2385" s="46"/>
      <c r="M2385" s="46"/>
      <c r="N2385" s="46"/>
      <c r="O2385" s="46"/>
      <c r="P2385" s="46"/>
      <c r="Q2385" s="46"/>
      <c r="R2385" s="46"/>
      <c r="S2385" s="46"/>
      <c r="T2385" s="46"/>
      <c r="U2385" s="46"/>
      <c r="V2385" s="46"/>
      <c r="W2385" s="46"/>
      <c r="X2385" s="46"/>
      <c r="Y2385" s="46"/>
      <c r="Z2385" s="46"/>
    </row>
    <row r="2386" ht="14.25" hidden="1" customHeight="1">
      <c r="A2386" s="57"/>
      <c r="B2386" s="58" t="str">
        <f t="array" ref="B2386">IFERROR(INDEX(UNSPSCDes,MATCH(INDIRECT(ADDRESS(ROW(),COLUMN()-1,4)),UNSPSCCode,0)),"")</f>
        <v/>
      </c>
      <c r="C2386" s="59"/>
      <c r="D2386" s="60"/>
      <c r="E2386" s="61"/>
      <c r="F2386" s="62">
        <f t="shared" si="132"/>
        <v>0</v>
      </c>
      <c r="G2386" s="46"/>
      <c r="H2386" s="46"/>
      <c r="I2386" s="46"/>
      <c r="J2386" s="46"/>
      <c r="K2386" s="46"/>
      <c r="L2386" s="46"/>
      <c r="M2386" s="46"/>
      <c r="N2386" s="46"/>
      <c r="O2386" s="46"/>
      <c r="P2386" s="46"/>
      <c r="Q2386" s="46"/>
      <c r="R2386" s="46"/>
      <c r="S2386" s="46"/>
      <c r="T2386" s="46"/>
      <c r="U2386" s="46"/>
      <c r="V2386" s="46"/>
      <c r="W2386" s="46"/>
      <c r="X2386" s="46"/>
      <c r="Y2386" s="46"/>
      <c r="Z2386" s="46"/>
    </row>
    <row r="2387" ht="14.25" hidden="1" customHeight="1">
      <c r="A2387" s="57"/>
      <c r="B2387" s="58" t="str">
        <f t="array" ref="B2387">IFERROR(INDEX(UNSPSCDes,MATCH(INDIRECT(ADDRESS(ROW(),COLUMN()-1,4)),UNSPSCCode,0)),"")</f>
        <v/>
      </c>
      <c r="C2387" s="59"/>
      <c r="D2387" s="60"/>
      <c r="E2387" s="61"/>
      <c r="F2387" s="62">
        <f t="shared" si="132"/>
        <v>0</v>
      </c>
      <c r="G2387" s="46"/>
      <c r="H2387" s="46"/>
      <c r="I2387" s="46"/>
      <c r="J2387" s="46"/>
      <c r="K2387" s="46"/>
      <c r="L2387" s="46"/>
      <c r="M2387" s="46"/>
      <c r="N2387" s="46"/>
      <c r="O2387" s="46"/>
      <c r="P2387" s="46"/>
      <c r="Q2387" s="46"/>
      <c r="R2387" s="46"/>
      <c r="S2387" s="46"/>
      <c r="T2387" s="46"/>
      <c r="U2387" s="46"/>
      <c r="V2387" s="46"/>
      <c r="W2387" s="46"/>
      <c r="X2387" s="46"/>
      <c r="Y2387" s="46"/>
      <c r="Z2387" s="46"/>
    </row>
    <row r="2388" ht="14.25" hidden="1" customHeight="1">
      <c r="A2388" s="57"/>
      <c r="B2388" s="58" t="str">
        <f t="array" ref="B2388">IFERROR(INDEX(UNSPSCDes,MATCH(INDIRECT(ADDRESS(ROW(),COLUMN()-1,4)),UNSPSCCode,0)),"")</f>
        <v/>
      </c>
      <c r="C2388" s="59"/>
      <c r="D2388" s="60"/>
      <c r="E2388" s="61"/>
      <c r="F2388" s="62">
        <f t="shared" si="132"/>
        <v>0</v>
      </c>
      <c r="G2388" s="46"/>
      <c r="H2388" s="46"/>
      <c r="I2388" s="46"/>
      <c r="J2388" s="46"/>
      <c r="K2388" s="46"/>
      <c r="L2388" s="46"/>
      <c r="M2388" s="46"/>
      <c r="N2388" s="46"/>
      <c r="O2388" s="46"/>
      <c r="P2388" s="46"/>
      <c r="Q2388" s="46"/>
      <c r="R2388" s="46"/>
      <c r="S2388" s="46"/>
      <c r="T2388" s="46"/>
      <c r="U2388" s="46"/>
      <c r="V2388" s="46"/>
      <c r="W2388" s="46"/>
      <c r="X2388" s="46"/>
      <c r="Y2388" s="46"/>
      <c r="Z2388" s="46"/>
    </row>
    <row r="2389" ht="14.25" customHeight="1">
      <c r="A2389" s="57"/>
      <c r="B2389" s="58"/>
      <c r="C2389" s="59"/>
      <c r="D2389" s="60"/>
      <c r="E2389" s="61" t="s">
        <v>84</v>
      </c>
      <c r="F2389" s="62">
        <f>SUM(F2381:F2388)</f>
        <v>50000</v>
      </c>
      <c r="G2389" s="46"/>
      <c r="H2389" s="46" t="str">
        <f>C2374</f>
        <v>Servicios</v>
      </c>
      <c r="I2389" s="46" t="str">
        <f>E2374</f>
        <v>No</v>
      </c>
      <c r="J2389" s="46" t="str">
        <f>D2374</f>
        <v>Compras Menores</v>
      </c>
      <c r="K2389" s="46"/>
      <c r="L2389" s="46"/>
      <c r="M2389" s="46"/>
      <c r="N2389" s="46"/>
      <c r="O2389" s="46"/>
      <c r="P2389" s="46"/>
      <c r="Q2389" s="46"/>
      <c r="R2389" s="46"/>
      <c r="S2389" s="46"/>
      <c r="T2389" s="46"/>
      <c r="U2389" s="46"/>
      <c r="V2389" s="46"/>
      <c r="W2389" s="46"/>
      <c r="X2389" s="46"/>
      <c r="Y2389" s="46"/>
      <c r="Z2389" s="46"/>
    </row>
    <row r="2390" ht="14.25" customHeight="1">
      <c r="A2390" s="46"/>
      <c r="B2390" s="46"/>
      <c r="C2390" s="46"/>
      <c r="D2390" s="46"/>
      <c r="E2390" s="46"/>
      <c r="F2390" s="46"/>
      <c r="G2390" s="46"/>
      <c r="H2390" s="46"/>
      <c r="I2390" s="46"/>
      <c r="J2390" s="46"/>
      <c r="K2390" s="46"/>
      <c r="L2390" s="46"/>
      <c r="M2390" s="46"/>
      <c r="N2390" s="46"/>
      <c r="O2390" s="46"/>
      <c r="P2390" s="46"/>
      <c r="Q2390" s="46"/>
      <c r="R2390" s="46"/>
      <c r="S2390" s="46"/>
      <c r="T2390" s="46"/>
      <c r="U2390" s="46"/>
      <c r="V2390" s="46"/>
      <c r="W2390" s="46"/>
      <c r="X2390" s="46"/>
      <c r="Y2390" s="46"/>
      <c r="Z2390" s="46"/>
    </row>
    <row r="2391" ht="14.25" customHeight="1">
      <c r="A2391" s="47" t="s">
        <v>50</v>
      </c>
      <c r="B2391" s="47" t="s">
        <v>51</v>
      </c>
      <c r="C2391" s="47" t="s">
        <v>52</v>
      </c>
      <c r="D2391" s="47" t="s">
        <v>53</v>
      </c>
      <c r="E2391" s="47" t="s">
        <v>54</v>
      </c>
      <c r="F2391" s="47" t="s">
        <v>55</v>
      </c>
      <c r="G2391" s="46"/>
      <c r="H2391" s="46"/>
      <c r="I2391" s="46"/>
      <c r="J2391" s="46"/>
      <c r="K2391" s="46"/>
      <c r="L2391" s="46"/>
      <c r="M2391" s="46"/>
      <c r="N2391" s="46"/>
      <c r="O2391" s="46"/>
      <c r="P2391" s="46"/>
      <c r="Q2391" s="46"/>
      <c r="R2391" s="46"/>
      <c r="S2391" s="46"/>
      <c r="T2391" s="46"/>
      <c r="U2391" s="46"/>
      <c r="V2391" s="46"/>
      <c r="W2391" s="46"/>
      <c r="X2391" s="46"/>
      <c r="Y2391" s="46"/>
      <c r="Z2391" s="46"/>
    </row>
    <row r="2392" ht="14.25" customHeight="1">
      <c r="A2392" s="48" t="s">
        <v>372</v>
      </c>
      <c r="B2392" s="48" t="s">
        <v>373</v>
      </c>
      <c r="C2392" s="48" t="s">
        <v>257</v>
      </c>
      <c r="D2392" s="48" t="s">
        <v>59</v>
      </c>
      <c r="E2392" s="48" t="s">
        <v>60</v>
      </c>
      <c r="F2392" s="49"/>
      <c r="G2392" s="46"/>
      <c r="H2392" s="46"/>
      <c r="I2392" s="46"/>
      <c r="J2392" s="46"/>
      <c r="K2392" s="46"/>
      <c r="L2392" s="46"/>
      <c r="M2392" s="46"/>
      <c r="N2392" s="46"/>
      <c r="O2392" s="46"/>
      <c r="P2392" s="46"/>
      <c r="Q2392" s="46"/>
      <c r="R2392" s="46"/>
      <c r="S2392" s="46"/>
      <c r="T2392" s="46"/>
      <c r="U2392" s="46"/>
      <c r="V2392" s="46"/>
      <c r="W2392" s="46"/>
      <c r="X2392" s="46"/>
      <c r="Y2392" s="46"/>
      <c r="Z2392" s="46"/>
    </row>
    <row r="2393" ht="14.25" customHeight="1">
      <c r="A2393" s="50" t="s">
        <v>61</v>
      </c>
      <c r="B2393" s="51" t="s">
        <v>62</v>
      </c>
      <c r="C2393" s="52">
        <v>46063.0</v>
      </c>
      <c r="D2393" s="50" t="s">
        <v>63</v>
      </c>
      <c r="E2393" s="51" t="s">
        <v>64</v>
      </c>
      <c r="F2393" s="53" t="s">
        <v>65</v>
      </c>
      <c r="G2393" s="46"/>
      <c r="H2393" s="46"/>
      <c r="I2393" s="46"/>
      <c r="J2393" s="46"/>
      <c r="K2393" s="46"/>
      <c r="L2393" s="46"/>
      <c r="M2393" s="46"/>
      <c r="N2393" s="46"/>
      <c r="O2393" s="46"/>
      <c r="P2393" s="46"/>
      <c r="Q2393" s="46"/>
      <c r="R2393" s="46"/>
      <c r="S2393" s="46"/>
      <c r="T2393" s="46"/>
      <c r="U2393" s="46"/>
      <c r="V2393" s="46"/>
      <c r="W2393" s="46"/>
      <c r="X2393" s="46"/>
      <c r="Y2393" s="46"/>
      <c r="Z2393" s="46"/>
    </row>
    <row r="2394" ht="14.25" customHeight="1">
      <c r="A2394" s="54"/>
      <c r="B2394" s="51" t="s">
        <v>66</v>
      </c>
      <c r="C2394" s="49">
        <f>IF(C2393="","",IF(AND(MONTH(C2393)&gt;=1,MONTH(C2393)&lt;=3),1,IF(AND(MONTH(C2393)&gt;=4,MONTH(C2393)&lt;=6),2,IF(AND(MONTH(C2393)&gt;=7,MONTH(C2393)&lt;=9),3,4))))</f>
        <v>1</v>
      </c>
      <c r="D2394" s="54"/>
      <c r="E2394" s="51" t="s">
        <v>67</v>
      </c>
      <c r="F2394" s="53" t="s">
        <v>68</v>
      </c>
      <c r="G2394" s="46"/>
      <c r="H2394" s="46"/>
      <c r="I2394" s="46"/>
      <c r="J2394" s="46"/>
      <c r="K2394" s="46"/>
      <c r="L2394" s="46"/>
      <c r="M2394" s="46"/>
      <c r="N2394" s="46"/>
      <c r="O2394" s="46"/>
      <c r="P2394" s="46"/>
      <c r="Q2394" s="46"/>
      <c r="R2394" s="46"/>
      <c r="S2394" s="46"/>
      <c r="T2394" s="46"/>
      <c r="U2394" s="46"/>
      <c r="V2394" s="46"/>
      <c r="W2394" s="46"/>
      <c r="X2394" s="46"/>
      <c r="Y2394" s="46"/>
      <c r="Z2394" s="46"/>
    </row>
    <row r="2395" ht="14.25" customHeight="1">
      <c r="A2395" s="54"/>
      <c r="B2395" s="51" t="s">
        <v>69</v>
      </c>
      <c r="C2395" s="52">
        <v>46073.0</v>
      </c>
      <c r="D2395" s="54"/>
      <c r="E2395" s="51" t="s">
        <v>70</v>
      </c>
      <c r="F2395" s="53" t="s">
        <v>71</v>
      </c>
      <c r="G2395" s="46"/>
      <c r="H2395" s="46"/>
      <c r="I2395" s="46"/>
      <c r="J2395" s="46"/>
      <c r="K2395" s="46"/>
      <c r="L2395" s="46"/>
      <c r="M2395" s="46"/>
      <c r="N2395" s="46"/>
      <c r="O2395" s="46"/>
      <c r="P2395" s="46"/>
      <c r="Q2395" s="46"/>
      <c r="R2395" s="46"/>
      <c r="S2395" s="46"/>
      <c r="T2395" s="46"/>
      <c r="U2395" s="46"/>
      <c r="V2395" s="46"/>
      <c r="W2395" s="46"/>
      <c r="X2395" s="46"/>
      <c r="Y2395" s="46"/>
      <c r="Z2395" s="46"/>
    </row>
    <row r="2396" ht="14.25" customHeight="1">
      <c r="A2396" s="55"/>
      <c r="B2396" s="51" t="s">
        <v>66</v>
      </c>
      <c r="C2396" s="49">
        <f>IF(C2395="","",IF(AND(MONTH(C2395)&gt;=1,MONTH(C2395)&lt;=3),1,IF(AND(MONTH(C2395)&gt;=4,MONTH(C2395)&lt;=6),2,IF(AND(MONTH(C2395)&gt;=7,MONTH(C2395)&lt;=9),3,4))))</f>
        <v>1</v>
      </c>
      <c r="D2396" s="55"/>
      <c r="E2396" s="51" t="s">
        <v>72</v>
      </c>
      <c r="F2396" s="53" t="s">
        <v>73</v>
      </c>
      <c r="G2396" s="46"/>
      <c r="H2396" s="46"/>
      <c r="I2396" s="46"/>
      <c r="J2396" s="46"/>
      <c r="K2396" s="46"/>
      <c r="L2396" s="46"/>
      <c r="M2396" s="46"/>
      <c r="N2396" s="46"/>
      <c r="O2396" s="46"/>
      <c r="P2396" s="46"/>
      <c r="Q2396" s="46"/>
      <c r="R2396" s="46"/>
      <c r="S2396" s="46"/>
      <c r="T2396" s="46"/>
      <c r="U2396" s="46"/>
      <c r="V2396" s="46"/>
      <c r="W2396" s="46"/>
      <c r="X2396" s="46"/>
      <c r="Y2396" s="46"/>
      <c r="Z2396" s="46"/>
    </row>
    <row r="2397" ht="14.25" customHeight="1">
      <c r="A2397" s="46"/>
      <c r="B2397" s="46"/>
      <c r="C2397" s="46"/>
      <c r="D2397" s="46"/>
      <c r="E2397" s="46"/>
      <c r="F2397" s="46"/>
      <c r="G2397" s="46"/>
      <c r="H2397" s="46"/>
      <c r="I2397" s="46"/>
      <c r="J2397" s="46"/>
      <c r="K2397" s="46"/>
      <c r="L2397" s="46"/>
      <c r="M2397" s="46"/>
      <c r="N2397" s="46"/>
      <c r="O2397" s="46"/>
      <c r="P2397" s="46"/>
      <c r="Q2397" s="46"/>
      <c r="R2397" s="46"/>
      <c r="S2397" s="46"/>
      <c r="T2397" s="46"/>
      <c r="U2397" s="46"/>
      <c r="V2397" s="46"/>
      <c r="W2397" s="46"/>
      <c r="X2397" s="46"/>
      <c r="Y2397" s="46"/>
      <c r="Z2397" s="46"/>
    </row>
    <row r="2398" ht="14.25" customHeight="1">
      <c r="A2398" s="56" t="s">
        <v>74</v>
      </c>
      <c r="B2398" s="56" t="s">
        <v>75</v>
      </c>
      <c r="C2398" s="56" t="s">
        <v>76</v>
      </c>
      <c r="D2398" s="56" t="s">
        <v>77</v>
      </c>
      <c r="E2398" s="56" t="s">
        <v>78</v>
      </c>
      <c r="F2398" s="56" t="s">
        <v>79</v>
      </c>
      <c r="G2398" s="46"/>
      <c r="H2398" s="46"/>
      <c r="I2398" s="46"/>
      <c r="J2398" s="46"/>
      <c r="K2398" s="46"/>
      <c r="L2398" s="46"/>
      <c r="M2398" s="46"/>
      <c r="N2398" s="46"/>
      <c r="O2398" s="46"/>
      <c r="P2398" s="46"/>
      <c r="Q2398" s="46"/>
      <c r="R2398" s="46"/>
      <c r="S2398" s="46"/>
      <c r="T2398" s="46"/>
      <c r="U2398" s="46"/>
      <c r="V2398" s="46"/>
      <c r="W2398" s="46"/>
      <c r="X2398" s="46"/>
      <c r="Y2398" s="46"/>
      <c r="Z2398" s="46"/>
    </row>
    <row r="2399" ht="14.25" customHeight="1">
      <c r="A2399" s="57">
        <v>8.3111505E7</v>
      </c>
      <c r="B2399" s="58" t="str">
        <f t="array" ref="B2399">IFERROR(INDEX(UNSPSCDes,MATCH(INDIRECT(ADDRESS(ROW(),COLUMN()-1,4)),UNSPSCCode,0)),"")</f>
        <v>Servicios de asistencia telefónica</v>
      </c>
      <c r="C2399" s="59" t="s">
        <v>268</v>
      </c>
      <c r="D2399" s="60">
        <v>1.0</v>
      </c>
      <c r="E2399" s="61">
        <v>5833.34</v>
      </c>
      <c r="F2399" s="62">
        <f t="shared" ref="F2399:F2406" si="133">INDIRECT(ADDRESS(ROW(),COLUMN()-2,4))*INDIRECT(ADDRESS(ROW(),COLUMN()-1,4))</f>
        <v>5833.34</v>
      </c>
      <c r="G2399" s="46"/>
      <c r="H2399" s="46"/>
      <c r="I2399" s="46"/>
      <c r="J2399" s="46"/>
      <c r="K2399" s="46"/>
      <c r="L2399" s="46"/>
      <c r="M2399" s="46"/>
      <c r="N2399" s="46"/>
      <c r="O2399" s="46"/>
      <c r="P2399" s="46"/>
      <c r="Q2399" s="46"/>
      <c r="R2399" s="46"/>
      <c r="S2399" s="46"/>
      <c r="T2399" s="46"/>
      <c r="U2399" s="46"/>
      <c r="V2399" s="46"/>
      <c r="W2399" s="46"/>
      <c r="X2399" s="46"/>
      <c r="Y2399" s="46"/>
      <c r="Z2399" s="46"/>
    </row>
    <row r="2400" ht="14.25" customHeight="1">
      <c r="A2400" s="57">
        <v>8.3111505E7</v>
      </c>
      <c r="B2400" s="58" t="str">
        <f t="array" ref="B2400">IFERROR(INDEX(UNSPSCDes,MATCH(INDIRECT(ADDRESS(ROW(),COLUMN()-1,4)),UNSPSCCode,0)),"")</f>
        <v>Servicios de asistencia telefónica</v>
      </c>
      <c r="C2400" s="59" t="s">
        <v>268</v>
      </c>
      <c r="D2400" s="60">
        <v>1.0</v>
      </c>
      <c r="E2400" s="61">
        <v>5833.33</v>
      </c>
      <c r="F2400" s="62">
        <f t="shared" si="133"/>
        <v>5833.33</v>
      </c>
      <c r="G2400" s="46"/>
      <c r="H2400" s="46"/>
      <c r="I2400" s="46"/>
      <c r="J2400" s="46"/>
      <c r="K2400" s="46"/>
      <c r="L2400" s="46"/>
      <c r="M2400" s="46"/>
      <c r="N2400" s="46"/>
      <c r="O2400" s="46"/>
      <c r="P2400" s="46"/>
      <c r="Q2400" s="46"/>
      <c r="R2400" s="46"/>
      <c r="S2400" s="46"/>
      <c r="T2400" s="46"/>
      <c r="U2400" s="46"/>
      <c r="V2400" s="46"/>
      <c r="W2400" s="46"/>
      <c r="X2400" s="46"/>
      <c r="Y2400" s="46"/>
      <c r="Z2400" s="46"/>
    </row>
    <row r="2401" ht="14.25" customHeight="1">
      <c r="A2401" s="57">
        <v>8.3111505E7</v>
      </c>
      <c r="B2401" s="58" t="str">
        <f t="array" ref="B2401">IFERROR(INDEX(UNSPSCDes,MATCH(INDIRECT(ADDRESS(ROW(),COLUMN()-1,4)),UNSPSCCode,0)),"")</f>
        <v>Servicios de asistencia telefónica</v>
      </c>
      <c r="C2401" s="59" t="s">
        <v>268</v>
      </c>
      <c r="D2401" s="60">
        <v>1.0</v>
      </c>
      <c r="E2401" s="61">
        <v>5833.33</v>
      </c>
      <c r="F2401" s="62">
        <f t="shared" si="133"/>
        <v>5833.33</v>
      </c>
      <c r="G2401" s="46"/>
      <c r="H2401" s="46"/>
      <c r="I2401" s="46"/>
      <c r="J2401" s="46"/>
      <c r="K2401" s="46"/>
      <c r="L2401" s="46"/>
      <c r="M2401" s="46"/>
      <c r="N2401" s="46"/>
      <c r="O2401" s="46"/>
      <c r="P2401" s="46"/>
      <c r="Q2401" s="46"/>
      <c r="R2401" s="46"/>
      <c r="S2401" s="46"/>
      <c r="T2401" s="46"/>
      <c r="U2401" s="46"/>
      <c r="V2401" s="46"/>
      <c r="W2401" s="46"/>
      <c r="X2401" s="46"/>
      <c r="Y2401" s="46"/>
      <c r="Z2401" s="46"/>
    </row>
    <row r="2402" ht="14.25" hidden="1" customHeight="1">
      <c r="A2402" s="57"/>
      <c r="B2402" s="58" t="str">
        <f t="array" ref="B2402">IFERROR(INDEX(UNSPSCDes,MATCH(INDIRECT(ADDRESS(ROW(),COLUMN()-1,4)),UNSPSCCode,0)),"")</f>
        <v/>
      </c>
      <c r="C2402" s="59"/>
      <c r="D2402" s="60"/>
      <c r="E2402" s="61"/>
      <c r="F2402" s="62">
        <f t="shared" si="133"/>
        <v>0</v>
      </c>
      <c r="G2402" s="46"/>
      <c r="H2402" s="46"/>
      <c r="I2402" s="46"/>
      <c r="J2402" s="46"/>
      <c r="K2402" s="46"/>
      <c r="L2402" s="46"/>
      <c r="M2402" s="46"/>
      <c r="N2402" s="46"/>
      <c r="O2402" s="46"/>
      <c r="P2402" s="46"/>
      <c r="Q2402" s="46"/>
      <c r="R2402" s="46"/>
      <c r="S2402" s="46"/>
      <c r="T2402" s="46"/>
      <c r="U2402" s="46"/>
      <c r="V2402" s="46"/>
      <c r="W2402" s="46"/>
      <c r="X2402" s="46"/>
      <c r="Y2402" s="46"/>
      <c r="Z2402" s="46"/>
    </row>
    <row r="2403" ht="14.25" hidden="1" customHeight="1">
      <c r="A2403" s="57"/>
      <c r="B2403" s="58" t="str">
        <f t="array" ref="B2403">IFERROR(INDEX(UNSPSCDes,MATCH(INDIRECT(ADDRESS(ROW(),COLUMN()-1,4)),UNSPSCCode,0)),"")</f>
        <v/>
      </c>
      <c r="C2403" s="59"/>
      <c r="D2403" s="60"/>
      <c r="E2403" s="61"/>
      <c r="F2403" s="62">
        <f t="shared" si="133"/>
        <v>0</v>
      </c>
      <c r="G2403" s="46"/>
      <c r="H2403" s="46"/>
      <c r="I2403" s="46"/>
      <c r="J2403" s="46"/>
      <c r="K2403" s="46"/>
      <c r="L2403" s="46"/>
      <c r="M2403" s="46"/>
      <c r="N2403" s="46"/>
      <c r="O2403" s="46"/>
      <c r="P2403" s="46"/>
      <c r="Q2403" s="46"/>
      <c r="R2403" s="46"/>
      <c r="S2403" s="46"/>
      <c r="T2403" s="46"/>
      <c r="U2403" s="46"/>
      <c r="V2403" s="46"/>
      <c r="W2403" s="46"/>
      <c r="X2403" s="46"/>
      <c r="Y2403" s="46"/>
      <c r="Z2403" s="46"/>
    </row>
    <row r="2404" ht="14.25" hidden="1" customHeight="1">
      <c r="A2404" s="57"/>
      <c r="B2404" s="58" t="str">
        <f t="array" ref="B2404">IFERROR(INDEX(UNSPSCDes,MATCH(INDIRECT(ADDRESS(ROW(),COLUMN()-1,4)),UNSPSCCode,0)),"")</f>
        <v/>
      </c>
      <c r="C2404" s="59"/>
      <c r="D2404" s="60"/>
      <c r="E2404" s="61"/>
      <c r="F2404" s="62">
        <f t="shared" si="133"/>
        <v>0</v>
      </c>
      <c r="G2404" s="46"/>
      <c r="H2404" s="46"/>
      <c r="I2404" s="46"/>
      <c r="J2404" s="46"/>
      <c r="K2404" s="46"/>
      <c r="L2404" s="46"/>
      <c r="M2404" s="46"/>
      <c r="N2404" s="46"/>
      <c r="O2404" s="46"/>
      <c r="P2404" s="46"/>
      <c r="Q2404" s="46"/>
      <c r="R2404" s="46"/>
      <c r="S2404" s="46"/>
      <c r="T2404" s="46"/>
      <c r="U2404" s="46"/>
      <c r="V2404" s="46"/>
      <c r="W2404" s="46"/>
      <c r="X2404" s="46"/>
      <c r="Y2404" s="46"/>
      <c r="Z2404" s="46"/>
    </row>
    <row r="2405" ht="14.25" hidden="1" customHeight="1">
      <c r="A2405" s="57"/>
      <c r="B2405" s="58" t="str">
        <f t="array" ref="B2405">IFERROR(INDEX(UNSPSCDes,MATCH(INDIRECT(ADDRESS(ROW(),COLUMN()-1,4)),UNSPSCCode,0)),"")</f>
        <v/>
      </c>
      <c r="C2405" s="59"/>
      <c r="D2405" s="60"/>
      <c r="E2405" s="61"/>
      <c r="F2405" s="62">
        <f t="shared" si="133"/>
        <v>0</v>
      </c>
      <c r="G2405" s="46"/>
      <c r="H2405" s="46"/>
      <c r="I2405" s="46"/>
      <c r="J2405" s="46"/>
      <c r="K2405" s="46"/>
      <c r="L2405" s="46"/>
      <c r="M2405" s="46"/>
      <c r="N2405" s="46"/>
      <c r="O2405" s="46"/>
      <c r="P2405" s="46"/>
      <c r="Q2405" s="46"/>
      <c r="R2405" s="46"/>
      <c r="S2405" s="46"/>
      <c r="T2405" s="46"/>
      <c r="U2405" s="46"/>
      <c r="V2405" s="46"/>
      <c r="W2405" s="46"/>
      <c r="X2405" s="46"/>
      <c r="Y2405" s="46"/>
      <c r="Z2405" s="46"/>
    </row>
    <row r="2406" ht="14.25" hidden="1" customHeight="1">
      <c r="A2406" s="57"/>
      <c r="B2406" s="58" t="str">
        <f t="array" ref="B2406">IFERROR(INDEX(UNSPSCDes,MATCH(INDIRECT(ADDRESS(ROW(),COLUMN()-1,4)),UNSPSCCode,0)),"")</f>
        <v/>
      </c>
      <c r="C2406" s="59"/>
      <c r="D2406" s="60"/>
      <c r="E2406" s="61"/>
      <c r="F2406" s="62">
        <f t="shared" si="133"/>
        <v>0</v>
      </c>
      <c r="G2406" s="46"/>
      <c r="H2406" s="46"/>
      <c r="I2406" s="46"/>
      <c r="J2406" s="46"/>
      <c r="K2406" s="46"/>
      <c r="L2406" s="46"/>
      <c r="M2406" s="46"/>
      <c r="N2406" s="46"/>
      <c r="O2406" s="46"/>
      <c r="P2406" s="46"/>
      <c r="Q2406" s="46"/>
      <c r="R2406" s="46"/>
      <c r="S2406" s="46"/>
      <c r="T2406" s="46"/>
      <c r="U2406" s="46"/>
      <c r="V2406" s="46"/>
      <c r="W2406" s="46"/>
      <c r="X2406" s="46"/>
      <c r="Y2406" s="46"/>
      <c r="Z2406" s="46"/>
    </row>
    <row r="2407" ht="14.25" customHeight="1">
      <c r="A2407" s="57"/>
      <c r="B2407" s="58"/>
      <c r="C2407" s="59"/>
      <c r="D2407" s="60"/>
      <c r="E2407" s="61" t="s">
        <v>84</v>
      </c>
      <c r="F2407" s="62">
        <f>SUM(F2399:F2406)</f>
        <v>17500</v>
      </c>
      <c r="G2407" s="46"/>
      <c r="H2407" s="46" t="str">
        <f>C2392</f>
        <v>Servicios</v>
      </c>
      <c r="I2407" s="46" t="str">
        <f>E2392</f>
        <v>No</v>
      </c>
      <c r="J2407" s="46" t="str">
        <f>D2392</f>
        <v>Compras Menores</v>
      </c>
      <c r="K2407" s="46"/>
      <c r="L2407" s="46"/>
      <c r="M2407" s="46"/>
      <c r="N2407" s="46"/>
      <c r="O2407" s="46"/>
      <c r="P2407" s="46"/>
      <c r="Q2407" s="46"/>
      <c r="R2407" s="46"/>
      <c r="S2407" s="46"/>
      <c r="T2407" s="46"/>
      <c r="U2407" s="46"/>
      <c r="V2407" s="46"/>
      <c r="W2407" s="46"/>
      <c r="X2407" s="46"/>
      <c r="Y2407" s="46"/>
      <c r="Z2407" s="46"/>
    </row>
    <row r="2408" ht="14.25" customHeight="1">
      <c r="A2408" s="46"/>
      <c r="B2408" s="46"/>
      <c r="C2408" s="46"/>
      <c r="D2408" s="46"/>
      <c r="E2408" s="46"/>
      <c r="F2408" s="46"/>
      <c r="G2408" s="46"/>
      <c r="H2408" s="46"/>
      <c r="I2408" s="46"/>
      <c r="J2408" s="46"/>
      <c r="K2408" s="46"/>
      <c r="L2408" s="46"/>
      <c r="M2408" s="46"/>
      <c r="N2408" s="46"/>
      <c r="O2408" s="46"/>
      <c r="P2408" s="46"/>
      <c r="Q2408" s="46"/>
      <c r="R2408" s="46"/>
      <c r="S2408" s="46"/>
      <c r="T2408" s="46"/>
      <c r="U2408" s="46"/>
      <c r="V2408" s="46"/>
      <c r="W2408" s="46"/>
      <c r="X2408" s="46"/>
      <c r="Y2408" s="46"/>
      <c r="Z2408" s="46"/>
    </row>
    <row r="2409" ht="14.25" customHeight="1">
      <c r="A2409" s="47" t="s">
        <v>50</v>
      </c>
      <c r="B2409" s="47" t="s">
        <v>51</v>
      </c>
      <c r="C2409" s="47" t="s">
        <v>52</v>
      </c>
      <c r="D2409" s="47" t="s">
        <v>53</v>
      </c>
      <c r="E2409" s="47" t="s">
        <v>54</v>
      </c>
      <c r="F2409" s="47" t="s">
        <v>55</v>
      </c>
      <c r="G2409" s="46"/>
      <c r="H2409" s="46"/>
      <c r="I2409" s="46"/>
      <c r="J2409" s="46"/>
      <c r="K2409" s="46"/>
      <c r="L2409" s="46"/>
      <c r="M2409" s="46"/>
      <c r="N2409" s="46"/>
      <c r="O2409" s="46"/>
      <c r="P2409" s="46"/>
      <c r="Q2409" s="46"/>
      <c r="R2409" s="46"/>
      <c r="S2409" s="46"/>
      <c r="T2409" s="46"/>
      <c r="U2409" s="46"/>
      <c r="V2409" s="46"/>
      <c r="W2409" s="46"/>
      <c r="X2409" s="46"/>
      <c r="Y2409" s="46"/>
      <c r="Z2409" s="46"/>
    </row>
    <row r="2410" ht="14.25" customHeight="1">
      <c r="A2410" s="48" t="s">
        <v>374</v>
      </c>
      <c r="B2410" s="48" t="s">
        <v>375</v>
      </c>
      <c r="C2410" s="48" t="s">
        <v>257</v>
      </c>
      <c r="D2410" s="48" t="s">
        <v>59</v>
      </c>
      <c r="E2410" s="48" t="s">
        <v>60</v>
      </c>
      <c r="F2410" s="49"/>
      <c r="G2410" s="46"/>
      <c r="H2410" s="46"/>
      <c r="I2410" s="46"/>
      <c r="J2410" s="46"/>
      <c r="K2410" s="46"/>
      <c r="L2410" s="46"/>
      <c r="M2410" s="46"/>
      <c r="N2410" s="46"/>
      <c r="O2410" s="46"/>
      <c r="P2410" s="46"/>
      <c r="Q2410" s="46"/>
      <c r="R2410" s="46"/>
      <c r="S2410" s="46"/>
      <c r="T2410" s="46"/>
      <c r="U2410" s="46"/>
      <c r="V2410" s="46"/>
      <c r="W2410" s="46"/>
      <c r="X2410" s="46"/>
      <c r="Y2410" s="46"/>
      <c r="Z2410" s="46"/>
    </row>
    <row r="2411" ht="14.25" customHeight="1">
      <c r="A2411" s="50" t="s">
        <v>61</v>
      </c>
      <c r="B2411" s="51" t="s">
        <v>62</v>
      </c>
      <c r="C2411" s="52">
        <v>46122.0</v>
      </c>
      <c r="D2411" s="50" t="s">
        <v>63</v>
      </c>
      <c r="E2411" s="51" t="s">
        <v>64</v>
      </c>
      <c r="F2411" s="53" t="s">
        <v>65</v>
      </c>
      <c r="G2411" s="46"/>
      <c r="H2411" s="46"/>
      <c r="I2411" s="46"/>
      <c r="J2411" s="46"/>
      <c r="K2411" s="46"/>
      <c r="L2411" s="46"/>
      <c r="M2411" s="46"/>
      <c r="N2411" s="46"/>
      <c r="O2411" s="46"/>
      <c r="P2411" s="46"/>
      <c r="Q2411" s="46"/>
      <c r="R2411" s="46"/>
      <c r="S2411" s="46"/>
      <c r="T2411" s="46"/>
      <c r="U2411" s="46"/>
      <c r="V2411" s="46"/>
      <c r="W2411" s="46"/>
      <c r="X2411" s="46"/>
      <c r="Y2411" s="46"/>
      <c r="Z2411" s="46"/>
    </row>
    <row r="2412" ht="14.25" customHeight="1">
      <c r="A2412" s="54"/>
      <c r="B2412" s="51" t="s">
        <v>66</v>
      </c>
      <c r="C2412" s="49">
        <f>IF(C2411="","",IF(AND(MONTH(C2411)&gt;=1,MONTH(C2411)&lt;=3),1,IF(AND(MONTH(C2411)&gt;=4,MONTH(C2411)&lt;=6),2,IF(AND(MONTH(C2411)&gt;=7,MONTH(C2411)&lt;=9),3,4))))</f>
        <v>2</v>
      </c>
      <c r="D2412" s="54"/>
      <c r="E2412" s="51" t="s">
        <v>67</v>
      </c>
      <c r="F2412" s="53" t="s">
        <v>68</v>
      </c>
      <c r="G2412" s="46"/>
      <c r="H2412" s="46"/>
      <c r="I2412" s="46"/>
      <c r="J2412" s="46"/>
      <c r="K2412" s="46"/>
      <c r="L2412" s="46"/>
      <c r="M2412" s="46"/>
      <c r="N2412" s="46"/>
      <c r="O2412" s="46"/>
      <c r="P2412" s="46"/>
      <c r="Q2412" s="46"/>
      <c r="R2412" s="46"/>
      <c r="S2412" s="46"/>
      <c r="T2412" s="46"/>
      <c r="U2412" s="46"/>
      <c r="V2412" s="46"/>
      <c r="W2412" s="46"/>
      <c r="X2412" s="46"/>
      <c r="Y2412" s="46"/>
      <c r="Z2412" s="46"/>
    </row>
    <row r="2413" ht="14.25" customHeight="1">
      <c r="A2413" s="54"/>
      <c r="B2413" s="51" t="s">
        <v>69</v>
      </c>
      <c r="C2413" s="52">
        <v>46132.0</v>
      </c>
      <c r="D2413" s="54"/>
      <c r="E2413" s="51" t="s">
        <v>70</v>
      </c>
      <c r="F2413" s="53" t="s">
        <v>71</v>
      </c>
      <c r="G2413" s="46"/>
      <c r="H2413" s="46"/>
      <c r="I2413" s="46"/>
      <c r="J2413" s="46"/>
      <c r="K2413" s="46"/>
      <c r="L2413" s="46"/>
      <c r="M2413" s="46"/>
      <c r="N2413" s="46"/>
      <c r="O2413" s="46"/>
      <c r="P2413" s="46"/>
      <c r="Q2413" s="46"/>
      <c r="R2413" s="46"/>
      <c r="S2413" s="46"/>
      <c r="T2413" s="46"/>
      <c r="U2413" s="46"/>
      <c r="V2413" s="46"/>
      <c r="W2413" s="46"/>
      <c r="X2413" s="46"/>
      <c r="Y2413" s="46"/>
      <c r="Z2413" s="46"/>
    </row>
    <row r="2414" ht="14.25" customHeight="1">
      <c r="A2414" s="55"/>
      <c r="B2414" s="51" t="s">
        <v>66</v>
      </c>
      <c r="C2414" s="49">
        <f>IF(C2413="","",IF(AND(MONTH(C2413)&gt;=1,MONTH(C2413)&lt;=3),1,IF(AND(MONTH(C2413)&gt;=4,MONTH(C2413)&lt;=6),2,IF(AND(MONTH(C2413)&gt;=7,MONTH(C2413)&lt;=9),3,4))))</f>
        <v>2</v>
      </c>
      <c r="D2414" s="55"/>
      <c r="E2414" s="51" t="s">
        <v>72</v>
      </c>
      <c r="F2414" s="53" t="s">
        <v>73</v>
      </c>
      <c r="G2414" s="46"/>
      <c r="H2414" s="46"/>
      <c r="I2414" s="46"/>
      <c r="J2414" s="46"/>
      <c r="K2414" s="46"/>
      <c r="L2414" s="46"/>
      <c r="M2414" s="46"/>
      <c r="N2414" s="46"/>
      <c r="O2414" s="46"/>
      <c r="P2414" s="46"/>
      <c r="Q2414" s="46"/>
      <c r="R2414" s="46"/>
      <c r="S2414" s="46"/>
      <c r="T2414" s="46"/>
      <c r="U2414" s="46"/>
      <c r="V2414" s="46"/>
      <c r="W2414" s="46"/>
      <c r="X2414" s="46"/>
      <c r="Y2414" s="46"/>
      <c r="Z2414" s="46"/>
    </row>
    <row r="2415" ht="14.25" customHeight="1">
      <c r="A2415" s="46"/>
      <c r="B2415" s="46"/>
      <c r="C2415" s="46"/>
      <c r="D2415" s="46"/>
      <c r="E2415" s="46"/>
      <c r="F2415" s="46"/>
      <c r="G2415" s="46"/>
      <c r="H2415" s="46"/>
      <c r="I2415" s="46"/>
      <c r="J2415" s="46"/>
      <c r="K2415" s="46"/>
      <c r="L2415" s="46"/>
      <c r="M2415" s="46"/>
      <c r="N2415" s="46"/>
      <c r="O2415" s="46"/>
      <c r="P2415" s="46"/>
      <c r="Q2415" s="46"/>
      <c r="R2415" s="46"/>
      <c r="S2415" s="46"/>
      <c r="T2415" s="46"/>
      <c r="U2415" s="46"/>
      <c r="V2415" s="46"/>
      <c r="W2415" s="46"/>
      <c r="X2415" s="46"/>
      <c r="Y2415" s="46"/>
      <c r="Z2415" s="46"/>
    </row>
    <row r="2416" ht="14.25" customHeight="1">
      <c r="A2416" s="56" t="s">
        <v>74</v>
      </c>
      <c r="B2416" s="56" t="s">
        <v>75</v>
      </c>
      <c r="C2416" s="56" t="s">
        <v>76</v>
      </c>
      <c r="D2416" s="56" t="s">
        <v>77</v>
      </c>
      <c r="E2416" s="56" t="s">
        <v>78</v>
      </c>
      <c r="F2416" s="56" t="s">
        <v>79</v>
      </c>
      <c r="G2416" s="46"/>
      <c r="H2416" s="46"/>
      <c r="I2416" s="46"/>
      <c r="J2416" s="46"/>
      <c r="K2416" s="46"/>
      <c r="L2416" s="46"/>
      <c r="M2416" s="46"/>
      <c r="N2416" s="46"/>
      <c r="O2416" s="46"/>
      <c r="P2416" s="46"/>
      <c r="Q2416" s="46"/>
      <c r="R2416" s="46"/>
      <c r="S2416" s="46"/>
      <c r="T2416" s="46"/>
      <c r="U2416" s="46"/>
      <c r="V2416" s="46"/>
      <c r="W2416" s="46"/>
      <c r="X2416" s="46"/>
      <c r="Y2416" s="46"/>
      <c r="Z2416" s="46"/>
    </row>
    <row r="2417" ht="14.25" customHeight="1">
      <c r="A2417" s="57">
        <v>8.3111505E7</v>
      </c>
      <c r="B2417" s="58" t="str">
        <f t="array" ref="B2417">IFERROR(INDEX(UNSPSCDes,MATCH(INDIRECT(ADDRESS(ROW(),COLUMN()-1,4)),UNSPSCCode,0)),"")</f>
        <v>Servicios de asistencia telefónica</v>
      </c>
      <c r="C2417" s="59" t="s">
        <v>268</v>
      </c>
      <c r="D2417" s="60">
        <v>1.0</v>
      </c>
      <c r="E2417" s="61">
        <v>5833.34</v>
      </c>
      <c r="F2417" s="62">
        <f t="shared" ref="F2417:F2424" si="134">INDIRECT(ADDRESS(ROW(),COLUMN()-2,4))*INDIRECT(ADDRESS(ROW(),COLUMN()-1,4))</f>
        <v>5833.34</v>
      </c>
      <c r="G2417" s="46"/>
      <c r="H2417" s="46"/>
      <c r="I2417" s="46"/>
      <c r="J2417" s="46"/>
      <c r="K2417" s="46"/>
      <c r="L2417" s="46"/>
      <c r="M2417" s="46"/>
      <c r="N2417" s="46"/>
      <c r="O2417" s="46"/>
      <c r="P2417" s="46"/>
      <c r="Q2417" s="46"/>
      <c r="R2417" s="46"/>
      <c r="S2417" s="46"/>
      <c r="T2417" s="46"/>
      <c r="U2417" s="46"/>
      <c r="V2417" s="46"/>
      <c r="W2417" s="46"/>
      <c r="X2417" s="46"/>
      <c r="Y2417" s="46"/>
      <c r="Z2417" s="46"/>
    </row>
    <row r="2418" ht="14.25" customHeight="1">
      <c r="A2418" s="57">
        <v>8.3111505E7</v>
      </c>
      <c r="B2418" s="58" t="str">
        <f t="array" ref="B2418">IFERROR(INDEX(UNSPSCDes,MATCH(INDIRECT(ADDRESS(ROW(),COLUMN()-1,4)),UNSPSCCode,0)),"")</f>
        <v>Servicios de asistencia telefónica</v>
      </c>
      <c r="C2418" s="59" t="s">
        <v>268</v>
      </c>
      <c r="D2418" s="60">
        <v>1.0</v>
      </c>
      <c r="E2418" s="61">
        <v>5833.33</v>
      </c>
      <c r="F2418" s="62">
        <f t="shared" si="134"/>
        <v>5833.33</v>
      </c>
      <c r="G2418" s="46"/>
      <c r="H2418" s="46"/>
      <c r="I2418" s="46"/>
      <c r="J2418" s="46"/>
      <c r="K2418" s="46"/>
      <c r="L2418" s="46"/>
      <c r="M2418" s="46"/>
      <c r="N2418" s="46"/>
      <c r="O2418" s="46"/>
      <c r="P2418" s="46"/>
      <c r="Q2418" s="46"/>
      <c r="R2418" s="46"/>
      <c r="S2418" s="46"/>
      <c r="T2418" s="46"/>
      <c r="U2418" s="46"/>
      <c r="V2418" s="46"/>
      <c r="W2418" s="46"/>
      <c r="X2418" s="46"/>
      <c r="Y2418" s="46"/>
      <c r="Z2418" s="46"/>
    </row>
    <row r="2419" ht="14.25" customHeight="1">
      <c r="A2419" s="57">
        <v>8.3111505E7</v>
      </c>
      <c r="B2419" s="58" t="str">
        <f t="array" ref="B2419">IFERROR(INDEX(UNSPSCDes,MATCH(INDIRECT(ADDRESS(ROW(),COLUMN()-1,4)),UNSPSCCode,0)),"")</f>
        <v>Servicios de asistencia telefónica</v>
      </c>
      <c r="C2419" s="59" t="s">
        <v>268</v>
      </c>
      <c r="D2419" s="60">
        <v>1.0</v>
      </c>
      <c r="E2419" s="61">
        <v>5833.33</v>
      </c>
      <c r="F2419" s="62">
        <f t="shared" si="134"/>
        <v>5833.33</v>
      </c>
      <c r="G2419" s="46"/>
      <c r="H2419" s="46"/>
      <c r="I2419" s="46"/>
      <c r="J2419" s="46"/>
      <c r="K2419" s="46"/>
      <c r="L2419" s="46"/>
      <c r="M2419" s="46"/>
      <c r="N2419" s="46"/>
      <c r="O2419" s="46"/>
      <c r="P2419" s="46"/>
      <c r="Q2419" s="46"/>
      <c r="R2419" s="46"/>
      <c r="S2419" s="46"/>
      <c r="T2419" s="46"/>
      <c r="U2419" s="46"/>
      <c r="V2419" s="46"/>
      <c r="W2419" s="46"/>
      <c r="X2419" s="46"/>
      <c r="Y2419" s="46"/>
      <c r="Z2419" s="46"/>
    </row>
    <row r="2420" ht="14.25" hidden="1" customHeight="1">
      <c r="A2420" s="57"/>
      <c r="B2420" s="58" t="str">
        <f t="array" ref="B2420">IFERROR(INDEX(UNSPSCDes,MATCH(INDIRECT(ADDRESS(ROW(),COLUMN()-1,4)),UNSPSCCode,0)),"")</f>
        <v/>
      </c>
      <c r="C2420" s="59"/>
      <c r="D2420" s="60"/>
      <c r="E2420" s="61"/>
      <c r="F2420" s="62">
        <f t="shared" si="134"/>
        <v>0</v>
      </c>
      <c r="G2420" s="46"/>
      <c r="H2420" s="46"/>
      <c r="I2420" s="46"/>
      <c r="J2420" s="46"/>
      <c r="K2420" s="46"/>
      <c r="L2420" s="46"/>
      <c r="M2420" s="46"/>
      <c r="N2420" s="46"/>
      <c r="O2420" s="46"/>
      <c r="P2420" s="46"/>
      <c r="Q2420" s="46"/>
      <c r="R2420" s="46"/>
      <c r="S2420" s="46"/>
      <c r="T2420" s="46"/>
      <c r="U2420" s="46"/>
      <c r="V2420" s="46"/>
      <c r="W2420" s="46"/>
      <c r="X2420" s="46"/>
      <c r="Y2420" s="46"/>
      <c r="Z2420" s="46"/>
    </row>
    <row r="2421" ht="14.25" hidden="1" customHeight="1">
      <c r="A2421" s="57"/>
      <c r="B2421" s="58" t="str">
        <f t="array" ref="B2421">IFERROR(INDEX(UNSPSCDes,MATCH(INDIRECT(ADDRESS(ROW(),COLUMN()-1,4)),UNSPSCCode,0)),"")</f>
        <v/>
      </c>
      <c r="C2421" s="59"/>
      <c r="D2421" s="60"/>
      <c r="E2421" s="61"/>
      <c r="F2421" s="62">
        <f t="shared" si="134"/>
        <v>0</v>
      </c>
      <c r="G2421" s="46"/>
      <c r="H2421" s="46"/>
      <c r="I2421" s="46"/>
      <c r="J2421" s="46"/>
      <c r="K2421" s="46"/>
      <c r="L2421" s="46"/>
      <c r="M2421" s="46"/>
      <c r="N2421" s="46"/>
      <c r="O2421" s="46"/>
      <c r="P2421" s="46"/>
      <c r="Q2421" s="46"/>
      <c r="R2421" s="46"/>
      <c r="S2421" s="46"/>
      <c r="T2421" s="46"/>
      <c r="U2421" s="46"/>
      <c r="V2421" s="46"/>
      <c r="W2421" s="46"/>
      <c r="X2421" s="46"/>
      <c r="Y2421" s="46"/>
      <c r="Z2421" s="46"/>
    </row>
    <row r="2422" ht="14.25" hidden="1" customHeight="1">
      <c r="A2422" s="57"/>
      <c r="B2422" s="58" t="str">
        <f t="array" ref="B2422">IFERROR(INDEX(UNSPSCDes,MATCH(INDIRECT(ADDRESS(ROW(),COLUMN()-1,4)),UNSPSCCode,0)),"")</f>
        <v/>
      </c>
      <c r="C2422" s="59"/>
      <c r="D2422" s="60"/>
      <c r="E2422" s="61"/>
      <c r="F2422" s="62">
        <f t="shared" si="134"/>
        <v>0</v>
      </c>
      <c r="G2422" s="46"/>
      <c r="H2422" s="46"/>
      <c r="I2422" s="46"/>
      <c r="J2422" s="46"/>
      <c r="K2422" s="46"/>
      <c r="L2422" s="46"/>
      <c r="M2422" s="46"/>
      <c r="N2422" s="46"/>
      <c r="O2422" s="46"/>
      <c r="P2422" s="46"/>
      <c r="Q2422" s="46"/>
      <c r="R2422" s="46"/>
      <c r="S2422" s="46"/>
      <c r="T2422" s="46"/>
      <c r="U2422" s="46"/>
      <c r="V2422" s="46"/>
      <c r="W2422" s="46"/>
      <c r="X2422" s="46"/>
      <c r="Y2422" s="46"/>
      <c r="Z2422" s="46"/>
    </row>
    <row r="2423" ht="14.25" hidden="1" customHeight="1">
      <c r="A2423" s="57"/>
      <c r="B2423" s="58" t="str">
        <f t="array" ref="B2423">IFERROR(INDEX(UNSPSCDes,MATCH(INDIRECT(ADDRESS(ROW(),COLUMN()-1,4)),UNSPSCCode,0)),"")</f>
        <v/>
      </c>
      <c r="C2423" s="59"/>
      <c r="D2423" s="60"/>
      <c r="E2423" s="61"/>
      <c r="F2423" s="62">
        <f t="shared" si="134"/>
        <v>0</v>
      </c>
      <c r="G2423" s="46"/>
      <c r="H2423" s="46"/>
      <c r="I2423" s="46"/>
      <c r="J2423" s="46"/>
      <c r="K2423" s="46"/>
      <c r="L2423" s="46"/>
      <c r="M2423" s="46"/>
      <c r="N2423" s="46"/>
      <c r="O2423" s="46"/>
      <c r="P2423" s="46"/>
      <c r="Q2423" s="46"/>
      <c r="R2423" s="46"/>
      <c r="S2423" s="46"/>
      <c r="T2423" s="46"/>
      <c r="U2423" s="46"/>
      <c r="V2423" s="46"/>
      <c r="W2423" s="46"/>
      <c r="X2423" s="46"/>
      <c r="Y2423" s="46"/>
      <c r="Z2423" s="46"/>
    </row>
    <row r="2424" ht="14.25" hidden="1" customHeight="1">
      <c r="A2424" s="57"/>
      <c r="B2424" s="58" t="str">
        <f t="array" ref="B2424">IFERROR(INDEX(UNSPSCDes,MATCH(INDIRECT(ADDRESS(ROW(),COLUMN()-1,4)),UNSPSCCode,0)),"")</f>
        <v/>
      </c>
      <c r="C2424" s="59"/>
      <c r="D2424" s="60"/>
      <c r="E2424" s="61"/>
      <c r="F2424" s="62">
        <f t="shared" si="134"/>
        <v>0</v>
      </c>
      <c r="G2424" s="46"/>
      <c r="H2424" s="46"/>
      <c r="I2424" s="46"/>
      <c r="J2424" s="46"/>
      <c r="K2424" s="46"/>
      <c r="L2424" s="46"/>
      <c r="M2424" s="46"/>
      <c r="N2424" s="46"/>
      <c r="O2424" s="46"/>
      <c r="P2424" s="46"/>
      <c r="Q2424" s="46"/>
      <c r="R2424" s="46"/>
      <c r="S2424" s="46"/>
      <c r="T2424" s="46"/>
      <c r="U2424" s="46"/>
      <c r="V2424" s="46"/>
      <c r="W2424" s="46"/>
      <c r="X2424" s="46"/>
      <c r="Y2424" s="46"/>
      <c r="Z2424" s="46"/>
    </row>
    <row r="2425" ht="14.25" customHeight="1">
      <c r="A2425" s="57"/>
      <c r="B2425" s="58"/>
      <c r="C2425" s="59"/>
      <c r="D2425" s="60"/>
      <c r="E2425" s="61" t="s">
        <v>84</v>
      </c>
      <c r="F2425" s="62">
        <f>SUM(F2417:F2424)</f>
        <v>17500</v>
      </c>
      <c r="G2425" s="46"/>
      <c r="H2425" s="46" t="str">
        <f>C2410</f>
        <v>Servicios</v>
      </c>
      <c r="I2425" s="46" t="str">
        <f>E2410</f>
        <v>No</v>
      </c>
      <c r="J2425" s="46" t="str">
        <f>D2410</f>
        <v>Compras Menores</v>
      </c>
      <c r="K2425" s="46"/>
      <c r="L2425" s="46"/>
      <c r="M2425" s="46"/>
      <c r="N2425" s="46"/>
      <c r="O2425" s="46"/>
      <c r="P2425" s="46"/>
      <c r="Q2425" s="46"/>
      <c r="R2425" s="46"/>
      <c r="S2425" s="46"/>
      <c r="T2425" s="46"/>
      <c r="U2425" s="46"/>
      <c r="V2425" s="46"/>
      <c r="W2425" s="46"/>
      <c r="X2425" s="46"/>
      <c r="Y2425" s="46"/>
      <c r="Z2425" s="46"/>
    </row>
    <row r="2426" ht="14.25" customHeight="1">
      <c r="A2426" s="46"/>
      <c r="B2426" s="46"/>
      <c r="C2426" s="46"/>
      <c r="D2426" s="46"/>
      <c r="E2426" s="46"/>
      <c r="F2426" s="46"/>
      <c r="G2426" s="46"/>
      <c r="H2426" s="46"/>
      <c r="I2426" s="46"/>
      <c r="J2426" s="46"/>
      <c r="K2426" s="46"/>
      <c r="L2426" s="46"/>
      <c r="M2426" s="46"/>
      <c r="N2426" s="46"/>
      <c r="O2426" s="46"/>
      <c r="P2426" s="46"/>
      <c r="Q2426" s="46"/>
      <c r="R2426" s="46"/>
      <c r="S2426" s="46"/>
      <c r="T2426" s="46"/>
      <c r="U2426" s="46"/>
      <c r="V2426" s="46"/>
      <c r="W2426" s="46"/>
      <c r="X2426" s="46"/>
      <c r="Y2426" s="46"/>
      <c r="Z2426" s="46"/>
    </row>
    <row r="2427" ht="14.25" customHeight="1">
      <c r="A2427" s="47" t="s">
        <v>50</v>
      </c>
      <c r="B2427" s="47" t="s">
        <v>51</v>
      </c>
      <c r="C2427" s="47" t="s">
        <v>52</v>
      </c>
      <c r="D2427" s="47" t="s">
        <v>53</v>
      </c>
      <c r="E2427" s="47" t="s">
        <v>54</v>
      </c>
      <c r="F2427" s="47" t="s">
        <v>55</v>
      </c>
      <c r="G2427" s="46"/>
      <c r="H2427" s="46"/>
      <c r="I2427" s="46"/>
      <c r="J2427" s="46"/>
      <c r="K2427" s="46"/>
      <c r="L2427" s="46"/>
      <c r="M2427" s="46"/>
      <c r="N2427" s="46"/>
      <c r="O2427" s="46"/>
      <c r="P2427" s="46"/>
      <c r="Q2427" s="46"/>
      <c r="R2427" s="46"/>
      <c r="S2427" s="46"/>
      <c r="T2427" s="46"/>
      <c r="U2427" s="46"/>
      <c r="V2427" s="46"/>
      <c r="W2427" s="46"/>
      <c r="X2427" s="46"/>
      <c r="Y2427" s="46"/>
      <c r="Z2427" s="46"/>
    </row>
    <row r="2428" ht="14.25" customHeight="1">
      <c r="A2428" s="48" t="s">
        <v>376</v>
      </c>
      <c r="B2428" s="48" t="s">
        <v>377</v>
      </c>
      <c r="C2428" s="48" t="s">
        <v>257</v>
      </c>
      <c r="D2428" s="48" t="s">
        <v>59</v>
      </c>
      <c r="E2428" s="48" t="s">
        <v>60</v>
      </c>
      <c r="F2428" s="49"/>
      <c r="G2428" s="46"/>
      <c r="H2428" s="46"/>
      <c r="I2428" s="46"/>
      <c r="J2428" s="46"/>
      <c r="K2428" s="46"/>
      <c r="L2428" s="46"/>
      <c r="M2428" s="46"/>
      <c r="N2428" s="46"/>
      <c r="O2428" s="46"/>
      <c r="P2428" s="46"/>
      <c r="Q2428" s="46"/>
      <c r="R2428" s="46"/>
      <c r="S2428" s="46"/>
      <c r="T2428" s="46"/>
      <c r="U2428" s="46"/>
      <c r="V2428" s="46"/>
      <c r="W2428" s="46"/>
      <c r="X2428" s="46"/>
      <c r="Y2428" s="46"/>
      <c r="Z2428" s="46"/>
    </row>
    <row r="2429" ht="14.25" customHeight="1">
      <c r="A2429" s="50" t="s">
        <v>61</v>
      </c>
      <c r="B2429" s="51" t="s">
        <v>62</v>
      </c>
      <c r="C2429" s="52">
        <v>46213.0</v>
      </c>
      <c r="D2429" s="50" t="s">
        <v>63</v>
      </c>
      <c r="E2429" s="51" t="s">
        <v>64</v>
      </c>
      <c r="F2429" s="53" t="s">
        <v>65</v>
      </c>
      <c r="G2429" s="46"/>
      <c r="H2429" s="46"/>
      <c r="I2429" s="46"/>
      <c r="J2429" s="46"/>
      <c r="K2429" s="46"/>
      <c r="L2429" s="46"/>
      <c r="M2429" s="46"/>
      <c r="N2429" s="46"/>
      <c r="O2429" s="46"/>
      <c r="P2429" s="46"/>
      <c r="Q2429" s="46"/>
      <c r="R2429" s="46"/>
      <c r="S2429" s="46"/>
      <c r="T2429" s="46"/>
      <c r="U2429" s="46"/>
      <c r="V2429" s="46"/>
      <c r="W2429" s="46"/>
      <c r="X2429" s="46"/>
      <c r="Y2429" s="46"/>
      <c r="Z2429" s="46"/>
    </row>
    <row r="2430" ht="14.25" customHeight="1">
      <c r="A2430" s="54"/>
      <c r="B2430" s="51" t="s">
        <v>66</v>
      </c>
      <c r="C2430" s="49">
        <f>IF(C2429="","",IF(AND(MONTH(C2429)&gt;=1,MONTH(C2429)&lt;=3),1,IF(AND(MONTH(C2429)&gt;=4,MONTH(C2429)&lt;=6),2,IF(AND(MONTH(C2429)&gt;=7,MONTH(C2429)&lt;=9),3,4))))</f>
        <v>3</v>
      </c>
      <c r="D2430" s="54"/>
      <c r="E2430" s="51" t="s">
        <v>67</v>
      </c>
      <c r="F2430" s="53" t="s">
        <v>68</v>
      </c>
      <c r="G2430" s="46"/>
      <c r="H2430" s="46"/>
      <c r="I2430" s="46"/>
      <c r="J2430" s="46"/>
      <c r="K2430" s="46"/>
      <c r="L2430" s="46"/>
      <c r="M2430" s="46"/>
      <c r="N2430" s="46"/>
      <c r="O2430" s="46"/>
      <c r="P2430" s="46"/>
      <c r="Q2430" s="46"/>
      <c r="R2430" s="46"/>
      <c r="S2430" s="46"/>
      <c r="T2430" s="46"/>
      <c r="U2430" s="46"/>
      <c r="V2430" s="46"/>
      <c r="W2430" s="46"/>
      <c r="X2430" s="46"/>
      <c r="Y2430" s="46"/>
      <c r="Z2430" s="46"/>
    </row>
    <row r="2431" ht="14.25" customHeight="1">
      <c r="A2431" s="54"/>
      <c r="B2431" s="51" t="s">
        <v>69</v>
      </c>
      <c r="C2431" s="52">
        <v>46223.0</v>
      </c>
      <c r="D2431" s="54"/>
      <c r="E2431" s="51" t="s">
        <v>70</v>
      </c>
      <c r="F2431" s="53" t="s">
        <v>71</v>
      </c>
      <c r="G2431" s="46"/>
      <c r="H2431" s="46"/>
      <c r="I2431" s="46"/>
      <c r="J2431" s="46"/>
      <c r="K2431" s="46"/>
      <c r="L2431" s="46"/>
      <c r="M2431" s="46"/>
      <c r="N2431" s="46"/>
      <c r="O2431" s="46"/>
      <c r="P2431" s="46"/>
      <c r="Q2431" s="46"/>
      <c r="R2431" s="46"/>
      <c r="S2431" s="46"/>
      <c r="T2431" s="46"/>
      <c r="U2431" s="46"/>
      <c r="V2431" s="46"/>
      <c r="W2431" s="46"/>
      <c r="X2431" s="46"/>
      <c r="Y2431" s="46"/>
      <c r="Z2431" s="46"/>
    </row>
    <row r="2432" ht="14.25" customHeight="1">
      <c r="A2432" s="55"/>
      <c r="B2432" s="51" t="s">
        <v>66</v>
      </c>
      <c r="C2432" s="49">
        <f>IF(C2431="","",IF(AND(MONTH(C2431)&gt;=1,MONTH(C2431)&lt;=3),1,IF(AND(MONTH(C2431)&gt;=4,MONTH(C2431)&lt;=6),2,IF(AND(MONTH(C2431)&gt;=7,MONTH(C2431)&lt;=9),3,4))))</f>
        <v>3</v>
      </c>
      <c r="D2432" s="55"/>
      <c r="E2432" s="51" t="s">
        <v>72</v>
      </c>
      <c r="F2432" s="53" t="s">
        <v>73</v>
      </c>
      <c r="G2432" s="46"/>
      <c r="H2432" s="46"/>
      <c r="I2432" s="46"/>
      <c r="J2432" s="46"/>
      <c r="K2432" s="46"/>
      <c r="L2432" s="46"/>
      <c r="M2432" s="46"/>
      <c r="N2432" s="46"/>
      <c r="O2432" s="46"/>
      <c r="P2432" s="46"/>
      <c r="Q2432" s="46"/>
      <c r="R2432" s="46"/>
      <c r="S2432" s="46"/>
      <c r="T2432" s="46"/>
      <c r="U2432" s="46"/>
      <c r="V2432" s="46"/>
      <c r="W2432" s="46"/>
      <c r="X2432" s="46"/>
      <c r="Y2432" s="46"/>
      <c r="Z2432" s="46"/>
    </row>
    <row r="2433" ht="14.25" customHeight="1">
      <c r="A2433" s="46"/>
      <c r="B2433" s="46"/>
      <c r="C2433" s="46"/>
      <c r="D2433" s="46"/>
      <c r="E2433" s="46"/>
      <c r="F2433" s="46"/>
      <c r="G2433" s="46"/>
      <c r="H2433" s="46"/>
      <c r="I2433" s="46"/>
      <c r="J2433" s="46"/>
      <c r="K2433" s="46"/>
      <c r="L2433" s="46"/>
      <c r="M2433" s="46"/>
      <c r="N2433" s="46"/>
      <c r="O2433" s="46"/>
      <c r="P2433" s="46"/>
      <c r="Q2433" s="46"/>
      <c r="R2433" s="46"/>
      <c r="S2433" s="46"/>
      <c r="T2433" s="46"/>
      <c r="U2433" s="46"/>
      <c r="V2433" s="46"/>
      <c r="W2433" s="46"/>
      <c r="X2433" s="46"/>
      <c r="Y2433" s="46"/>
      <c r="Z2433" s="46"/>
    </row>
    <row r="2434" ht="14.25" customHeight="1">
      <c r="A2434" s="56" t="s">
        <v>74</v>
      </c>
      <c r="B2434" s="56" t="s">
        <v>75</v>
      </c>
      <c r="C2434" s="56" t="s">
        <v>76</v>
      </c>
      <c r="D2434" s="56" t="s">
        <v>77</v>
      </c>
      <c r="E2434" s="56" t="s">
        <v>78</v>
      </c>
      <c r="F2434" s="56" t="s">
        <v>79</v>
      </c>
      <c r="G2434" s="46"/>
      <c r="H2434" s="46"/>
      <c r="I2434" s="46"/>
      <c r="J2434" s="46"/>
      <c r="K2434" s="46"/>
      <c r="L2434" s="46"/>
      <c r="M2434" s="46"/>
      <c r="N2434" s="46"/>
      <c r="O2434" s="46"/>
      <c r="P2434" s="46"/>
      <c r="Q2434" s="46"/>
      <c r="R2434" s="46"/>
      <c r="S2434" s="46"/>
      <c r="T2434" s="46"/>
      <c r="U2434" s="46"/>
      <c r="V2434" s="46"/>
      <c r="W2434" s="46"/>
      <c r="X2434" s="46"/>
      <c r="Y2434" s="46"/>
      <c r="Z2434" s="46"/>
    </row>
    <row r="2435" ht="14.25" customHeight="1">
      <c r="A2435" s="57">
        <v>8.3111505E7</v>
      </c>
      <c r="B2435" s="58" t="str">
        <f t="array" ref="B2435">IFERROR(INDEX(UNSPSCDes,MATCH(INDIRECT(ADDRESS(ROW(),COLUMN()-1,4)),UNSPSCCode,0)),"")</f>
        <v>Servicios de asistencia telefónica</v>
      </c>
      <c r="C2435" s="59" t="s">
        <v>268</v>
      </c>
      <c r="D2435" s="60">
        <v>1.0</v>
      </c>
      <c r="E2435" s="61">
        <v>5833.34</v>
      </c>
      <c r="F2435" s="62">
        <f t="shared" ref="F2435:F2442" si="135">INDIRECT(ADDRESS(ROW(),COLUMN()-2,4))*INDIRECT(ADDRESS(ROW(),COLUMN()-1,4))</f>
        <v>5833.34</v>
      </c>
      <c r="G2435" s="46"/>
      <c r="H2435" s="46"/>
      <c r="I2435" s="46"/>
      <c r="J2435" s="46"/>
      <c r="K2435" s="46"/>
      <c r="L2435" s="46"/>
      <c r="M2435" s="46"/>
      <c r="N2435" s="46"/>
      <c r="O2435" s="46"/>
      <c r="P2435" s="46"/>
      <c r="Q2435" s="46"/>
      <c r="R2435" s="46"/>
      <c r="S2435" s="46"/>
      <c r="T2435" s="46"/>
      <c r="U2435" s="46"/>
      <c r="V2435" s="46"/>
      <c r="W2435" s="46"/>
      <c r="X2435" s="46"/>
      <c r="Y2435" s="46"/>
      <c r="Z2435" s="46"/>
    </row>
    <row r="2436" ht="14.25" customHeight="1">
      <c r="A2436" s="57">
        <v>8.3111505E7</v>
      </c>
      <c r="B2436" s="58" t="str">
        <f t="array" ref="B2436">IFERROR(INDEX(UNSPSCDes,MATCH(INDIRECT(ADDRESS(ROW(),COLUMN()-1,4)),UNSPSCCode,0)),"")</f>
        <v>Servicios de asistencia telefónica</v>
      </c>
      <c r="C2436" s="59" t="s">
        <v>268</v>
      </c>
      <c r="D2436" s="60">
        <v>1.0</v>
      </c>
      <c r="E2436" s="61">
        <v>5833.33</v>
      </c>
      <c r="F2436" s="62">
        <f t="shared" si="135"/>
        <v>5833.33</v>
      </c>
      <c r="G2436" s="46"/>
      <c r="H2436" s="46"/>
      <c r="I2436" s="46"/>
      <c r="J2436" s="46"/>
      <c r="K2436" s="46"/>
      <c r="L2436" s="46"/>
      <c r="M2436" s="46"/>
      <c r="N2436" s="46"/>
      <c r="O2436" s="46"/>
      <c r="P2436" s="46"/>
      <c r="Q2436" s="46"/>
      <c r="R2436" s="46"/>
      <c r="S2436" s="46"/>
      <c r="T2436" s="46"/>
      <c r="U2436" s="46"/>
      <c r="V2436" s="46"/>
      <c r="W2436" s="46"/>
      <c r="X2436" s="46"/>
      <c r="Y2436" s="46"/>
      <c r="Z2436" s="46"/>
    </row>
    <row r="2437" ht="14.25" customHeight="1">
      <c r="A2437" s="57">
        <v>8.3111505E7</v>
      </c>
      <c r="B2437" s="58" t="str">
        <f t="array" ref="B2437">IFERROR(INDEX(UNSPSCDes,MATCH(INDIRECT(ADDRESS(ROW(),COLUMN()-1,4)),UNSPSCCode,0)),"")</f>
        <v>Servicios de asistencia telefónica</v>
      </c>
      <c r="C2437" s="59" t="s">
        <v>268</v>
      </c>
      <c r="D2437" s="60">
        <v>1.0</v>
      </c>
      <c r="E2437" s="61">
        <v>5833.33</v>
      </c>
      <c r="F2437" s="62">
        <f t="shared" si="135"/>
        <v>5833.33</v>
      </c>
      <c r="G2437" s="46"/>
      <c r="H2437" s="46"/>
      <c r="I2437" s="46"/>
      <c r="J2437" s="46"/>
      <c r="K2437" s="46"/>
      <c r="L2437" s="46"/>
      <c r="M2437" s="46"/>
      <c r="N2437" s="46"/>
      <c r="O2437" s="46"/>
      <c r="P2437" s="46"/>
      <c r="Q2437" s="46"/>
      <c r="R2437" s="46"/>
      <c r="S2437" s="46"/>
      <c r="T2437" s="46"/>
      <c r="U2437" s="46"/>
      <c r="V2437" s="46"/>
      <c r="W2437" s="46"/>
      <c r="X2437" s="46"/>
      <c r="Y2437" s="46"/>
      <c r="Z2437" s="46"/>
    </row>
    <row r="2438" ht="14.25" hidden="1" customHeight="1">
      <c r="A2438" s="57"/>
      <c r="B2438" s="58" t="str">
        <f t="array" ref="B2438">IFERROR(INDEX(UNSPSCDes,MATCH(INDIRECT(ADDRESS(ROW(),COLUMN()-1,4)),UNSPSCCode,0)),"")</f>
        <v/>
      </c>
      <c r="C2438" s="59"/>
      <c r="D2438" s="60"/>
      <c r="E2438" s="61"/>
      <c r="F2438" s="62">
        <f t="shared" si="135"/>
        <v>0</v>
      </c>
      <c r="G2438" s="46"/>
      <c r="H2438" s="46"/>
      <c r="I2438" s="46"/>
      <c r="J2438" s="46"/>
      <c r="K2438" s="46"/>
      <c r="L2438" s="46"/>
      <c r="M2438" s="46"/>
      <c r="N2438" s="46"/>
      <c r="O2438" s="46"/>
      <c r="P2438" s="46"/>
      <c r="Q2438" s="46"/>
      <c r="R2438" s="46"/>
      <c r="S2438" s="46"/>
      <c r="T2438" s="46"/>
      <c r="U2438" s="46"/>
      <c r="V2438" s="46"/>
      <c r="W2438" s="46"/>
      <c r="X2438" s="46"/>
      <c r="Y2438" s="46"/>
      <c r="Z2438" s="46"/>
    </row>
    <row r="2439" ht="14.25" hidden="1" customHeight="1">
      <c r="A2439" s="57"/>
      <c r="B2439" s="58" t="str">
        <f t="array" ref="B2439">IFERROR(INDEX(UNSPSCDes,MATCH(INDIRECT(ADDRESS(ROW(),COLUMN()-1,4)),UNSPSCCode,0)),"")</f>
        <v/>
      </c>
      <c r="C2439" s="59"/>
      <c r="D2439" s="60"/>
      <c r="E2439" s="61"/>
      <c r="F2439" s="62">
        <f t="shared" si="135"/>
        <v>0</v>
      </c>
      <c r="G2439" s="46"/>
      <c r="H2439" s="46"/>
      <c r="I2439" s="46"/>
      <c r="J2439" s="46"/>
      <c r="K2439" s="46"/>
      <c r="L2439" s="46"/>
      <c r="M2439" s="46"/>
      <c r="N2439" s="46"/>
      <c r="O2439" s="46"/>
      <c r="P2439" s="46"/>
      <c r="Q2439" s="46"/>
      <c r="R2439" s="46"/>
      <c r="S2439" s="46"/>
      <c r="T2439" s="46"/>
      <c r="U2439" s="46"/>
      <c r="V2439" s="46"/>
      <c r="W2439" s="46"/>
      <c r="X2439" s="46"/>
      <c r="Y2439" s="46"/>
      <c r="Z2439" s="46"/>
    </row>
    <row r="2440" ht="14.25" hidden="1" customHeight="1">
      <c r="A2440" s="57"/>
      <c r="B2440" s="58" t="str">
        <f t="array" ref="B2440">IFERROR(INDEX(UNSPSCDes,MATCH(INDIRECT(ADDRESS(ROW(),COLUMN()-1,4)),UNSPSCCode,0)),"")</f>
        <v/>
      </c>
      <c r="C2440" s="59"/>
      <c r="D2440" s="60"/>
      <c r="E2440" s="61"/>
      <c r="F2440" s="62">
        <f t="shared" si="135"/>
        <v>0</v>
      </c>
      <c r="G2440" s="46"/>
      <c r="H2440" s="46"/>
      <c r="I2440" s="46"/>
      <c r="J2440" s="46"/>
      <c r="K2440" s="46"/>
      <c r="L2440" s="46"/>
      <c r="M2440" s="46"/>
      <c r="N2440" s="46"/>
      <c r="O2440" s="46"/>
      <c r="P2440" s="46"/>
      <c r="Q2440" s="46"/>
      <c r="R2440" s="46"/>
      <c r="S2440" s="46"/>
      <c r="T2440" s="46"/>
      <c r="U2440" s="46"/>
      <c r="V2440" s="46"/>
      <c r="W2440" s="46"/>
      <c r="X2440" s="46"/>
      <c r="Y2440" s="46"/>
      <c r="Z2440" s="46"/>
    </row>
    <row r="2441" ht="14.25" hidden="1" customHeight="1">
      <c r="A2441" s="57"/>
      <c r="B2441" s="58" t="str">
        <f t="array" ref="B2441">IFERROR(INDEX(UNSPSCDes,MATCH(INDIRECT(ADDRESS(ROW(),COLUMN()-1,4)),UNSPSCCode,0)),"")</f>
        <v/>
      </c>
      <c r="C2441" s="59"/>
      <c r="D2441" s="60"/>
      <c r="E2441" s="61"/>
      <c r="F2441" s="62">
        <f t="shared" si="135"/>
        <v>0</v>
      </c>
      <c r="G2441" s="46"/>
      <c r="H2441" s="46"/>
      <c r="I2441" s="46"/>
      <c r="J2441" s="46"/>
      <c r="K2441" s="46"/>
      <c r="L2441" s="46"/>
      <c r="M2441" s="46"/>
      <c r="N2441" s="46"/>
      <c r="O2441" s="46"/>
      <c r="P2441" s="46"/>
      <c r="Q2441" s="46"/>
      <c r="R2441" s="46"/>
      <c r="S2441" s="46"/>
      <c r="T2441" s="46"/>
      <c r="U2441" s="46"/>
      <c r="V2441" s="46"/>
      <c r="W2441" s="46"/>
      <c r="X2441" s="46"/>
      <c r="Y2441" s="46"/>
      <c r="Z2441" s="46"/>
    </row>
    <row r="2442" ht="14.25" hidden="1" customHeight="1">
      <c r="A2442" s="57"/>
      <c r="B2442" s="58" t="str">
        <f t="array" ref="B2442">IFERROR(INDEX(UNSPSCDes,MATCH(INDIRECT(ADDRESS(ROW(),COLUMN()-1,4)),UNSPSCCode,0)),"")</f>
        <v/>
      </c>
      <c r="C2442" s="59"/>
      <c r="D2442" s="60"/>
      <c r="E2442" s="61"/>
      <c r="F2442" s="62">
        <f t="shared" si="135"/>
        <v>0</v>
      </c>
      <c r="G2442" s="46"/>
      <c r="H2442" s="46"/>
      <c r="I2442" s="46"/>
      <c r="J2442" s="46"/>
      <c r="K2442" s="46"/>
      <c r="L2442" s="46"/>
      <c r="M2442" s="46"/>
      <c r="N2442" s="46"/>
      <c r="O2442" s="46"/>
      <c r="P2442" s="46"/>
      <c r="Q2442" s="46"/>
      <c r="R2442" s="46"/>
      <c r="S2442" s="46"/>
      <c r="T2442" s="46"/>
      <c r="U2442" s="46"/>
      <c r="V2442" s="46"/>
      <c r="W2442" s="46"/>
      <c r="X2442" s="46"/>
      <c r="Y2442" s="46"/>
      <c r="Z2442" s="46"/>
    </row>
    <row r="2443" ht="14.25" customHeight="1">
      <c r="A2443" s="57"/>
      <c r="B2443" s="58"/>
      <c r="C2443" s="59"/>
      <c r="D2443" s="60"/>
      <c r="E2443" s="61" t="s">
        <v>84</v>
      </c>
      <c r="F2443" s="62">
        <f>SUM(F2435:F2442)</f>
        <v>17500</v>
      </c>
      <c r="G2443" s="46"/>
      <c r="H2443" s="46" t="str">
        <f>C2428</f>
        <v>Servicios</v>
      </c>
      <c r="I2443" s="46" t="str">
        <f>E2428</f>
        <v>No</v>
      </c>
      <c r="J2443" s="46" t="str">
        <f>D2428</f>
        <v>Compras Menores</v>
      </c>
      <c r="K2443" s="46"/>
      <c r="L2443" s="46"/>
      <c r="M2443" s="46"/>
      <c r="N2443" s="46"/>
      <c r="O2443" s="46"/>
      <c r="P2443" s="46"/>
      <c r="Q2443" s="46"/>
      <c r="R2443" s="46"/>
      <c r="S2443" s="46"/>
      <c r="T2443" s="46"/>
      <c r="U2443" s="46"/>
      <c r="V2443" s="46"/>
      <c r="W2443" s="46"/>
      <c r="X2443" s="46"/>
      <c r="Y2443" s="46"/>
      <c r="Z2443" s="46"/>
    </row>
    <row r="2444" ht="14.25" customHeight="1">
      <c r="A2444" s="46"/>
      <c r="B2444" s="46"/>
      <c r="C2444" s="46"/>
      <c r="D2444" s="46"/>
      <c r="E2444" s="46"/>
      <c r="F2444" s="46"/>
      <c r="G2444" s="46"/>
      <c r="H2444" s="46"/>
      <c r="I2444" s="46"/>
      <c r="J2444" s="46"/>
      <c r="K2444" s="46"/>
      <c r="L2444" s="46"/>
      <c r="M2444" s="46"/>
      <c r="N2444" s="46"/>
      <c r="O2444" s="46"/>
      <c r="P2444" s="46"/>
      <c r="Q2444" s="46"/>
      <c r="R2444" s="46"/>
      <c r="S2444" s="46"/>
      <c r="T2444" s="46"/>
      <c r="U2444" s="46"/>
      <c r="V2444" s="46"/>
      <c r="W2444" s="46"/>
      <c r="X2444" s="46"/>
      <c r="Y2444" s="46"/>
      <c r="Z2444" s="46"/>
    </row>
    <row r="2445" ht="14.25" customHeight="1">
      <c r="A2445" s="47" t="s">
        <v>50</v>
      </c>
      <c r="B2445" s="47" t="s">
        <v>51</v>
      </c>
      <c r="C2445" s="47" t="s">
        <v>52</v>
      </c>
      <c r="D2445" s="47" t="s">
        <v>53</v>
      </c>
      <c r="E2445" s="47" t="s">
        <v>54</v>
      </c>
      <c r="F2445" s="47" t="s">
        <v>55</v>
      </c>
      <c r="G2445" s="46"/>
      <c r="H2445" s="46"/>
      <c r="I2445" s="46"/>
      <c r="J2445" s="46"/>
      <c r="K2445" s="46"/>
      <c r="L2445" s="46"/>
      <c r="M2445" s="46"/>
      <c r="N2445" s="46"/>
      <c r="O2445" s="46"/>
      <c r="P2445" s="46"/>
      <c r="Q2445" s="46"/>
      <c r="R2445" s="46"/>
      <c r="S2445" s="46"/>
      <c r="T2445" s="46"/>
      <c r="U2445" s="46"/>
      <c r="V2445" s="46"/>
      <c r="W2445" s="46"/>
      <c r="X2445" s="46"/>
      <c r="Y2445" s="46"/>
      <c r="Z2445" s="46"/>
    </row>
    <row r="2446" ht="14.25" customHeight="1">
      <c r="A2446" s="48" t="s">
        <v>378</v>
      </c>
      <c r="B2446" s="48" t="s">
        <v>379</v>
      </c>
      <c r="C2446" s="48" t="s">
        <v>257</v>
      </c>
      <c r="D2446" s="48" t="s">
        <v>59</v>
      </c>
      <c r="E2446" s="48" t="s">
        <v>60</v>
      </c>
      <c r="F2446" s="49"/>
      <c r="G2446" s="46"/>
      <c r="H2446" s="46"/>
      <c r="I2446" s="46"/>
      <c r="J2446" s="46"/>
      <c r="K2446" s="46"/>
      <c r="L2446" s="46"/>
      <c r="M2446" s="46"/>
      <c r="N2446" s="46"/>
      <c r="O2446" s="46"/>
      <c r="P2446" s="46"/>
      <c r="Q2446" s="46"/>
      <c r="R2446" s="46"/>
      <c r="S2446" s="46"/>
      <c r="T2446" s="46"/>
      <c r="U2446" s="46"/>
      <c r="V2446" s="46"/>
      <c r="W2446" s="46"/>
      <c r="X2446" s="46"/>
      <c r="Y2446" s="46"/>
      <c r="Z2446" s="46"/>
    </row>
    <row r="2447" ht="14.25" customHeight="1">
      <c r="A2447" s="50" t="s">
        <v>61</v>
      </c>
      <c r="B2447" s="51" t="s">
        <v>62</v>
      </c>
      <c r="C2447" s="52">
        <v>46305.0</v>
      </c>
      <c r="D2447" s="50" t="s">
        <v>63</v>
      </c>
      <c r="E2447" s="51" t="s">
        <v>64</v>
      </c>
      <c r="F2447" s="53" t="s">
        <v>65</v>
      </c>
      <c r="G2447" s="46"/>
      <c r="H2447" s="46"/>
      <c r="I2447" s="46"/>
      <c r="J2447" s="46"/>
      <c r="K2447" s="46"/>
      <c r="L2447" s="46"/>
      <c r="M2447" s="46"/>
      <c r="N2447" s="46"/>
      <c r="O2447" s="46"/>
      <c r="P2447" s="46"/>
      <c r="Q2447" s="46"/>
      <c r="R2447" s="46"/>
      <c r="S2447" s="46"/>
      <c r="T2447" s="46"/>
      <c r="U2447" s="46"/>
      <c r="V2447" s="46"/>
      <c r="W2447" s="46"/>
      <c r="X2447" s="46"/>
      <c r="Y2447" s="46"/>
      <c r="Z2447" s="46"/>
    </row>
    <row r="2448" ht="14.25" customHeight="1">
      <c r="A2448" s="54"/>
      <c r="B2448" s="51" t="s">
        <v>66</v>
      </c>
      <c r="C2448" s="49">
        <f>IF(C2447="","",IF(AND(MONTH(C2447)&gt;=1,MONTH(C2447)&lt;=3),1,IF(AND(MONTH(C2447)&gt;=4,MONTH(C2447)&lt;=6),2,IF(AND(MONTH(C2447)&gt;=7,MONTH(C2447)&lt;=9),3,4))))</f>
        <v>4</v>
      </c>
      <c r="D2448" s="54"/>
      <c r="E2448" s="51" t="s">
        <v>67</v>
      </c>
      <c r="F2448" s="53" t="s">
        <v>68</v>
      </c>
      <c r="G2448" s="46"/>
      <c r="H2448" s="46"/>
      <c r="I2448" s="46"/>
      <c r="J2448" s="46"/>
      <c r="K2448" s="46"/>
      <c r="L2448" s="46"/>
      <c r="M2448" s="46"/>
      <c r="N2448" s="46"/>
      <c r="O2448" s="46"/>
      <c r="P2448" s="46"/>
      <c r="Q2448" s="46"/>
      <c r="R2448" s="46"/>
      <c r="S2448" s="46"/>
      <c r="T2448" s="46"/>
      <c r="U2448" s="46"/>
      <c r="V2448" s="46"/>
      <c r="W2448" s="46"/>
      <c r="X2448" s="46"/>
      <c r="Y2448" s="46"/>
      <c r="Z2448" s="46"/>
    </row>
    <row r="2449" ht="14.25" customHeight="1">
      <c r="A2449" s="54"/>
      <c r="B2449" s="51" t="s">
        <v>69</v>
      </c>
      <c r="C2449" s="52">
        <v>46315.0</v>
      </c>
      <c r="D2449" s="54"/>
      <c r="E2449" s="51" t="s">
        <v>70</v>
      </c>
      <c r="F2449" s="53" t="s">
        <v>71</v>
      </c>
      <c r="G2449" s="46"/>
      <c r="H2449" s="46"/>
      <c r="I2449" s="46"/>
      <c r="J2449" s="46"/>
      <c r="K2449" s="46"/>
      <c r="L2449" s="46"/>
      <c r="M2449" s="46"/>
      <c r="N2449" s="46"/>
      <c r="O2449" s="46"/>
      <c r="P2449" s="46"/>
      <c r="Q2449" s="46"/>
      <c r="R2449" s="46"/>
      <c r="S2449" s="46"/>
      <c r="T2449" s="46"/>
      <c r="U2449" s="46"/>
      <c r="V2449" s="46"/>
      <c r="W2449" s="46"/>
      <c r="X2449" s="46"/>
      <c r="Y2449" s="46"/>
      <c r="Z2449" s="46"/>
    </row>
    <row r="2450" ht="14.25" customHeight="1">
      <c r="A2450" s="55"/>
      <c r="B2450" s="51" t="s">
        <v>66</v>
      </c>
      <c r="C2450" s="49">
        <f>IF(C2449="","",IF(AND(MONTH(C2449)&gt;=1,MONTH(C2449)&lt;=3),1,IF(AND(MONTH(C2449)&gt;=4,MONTH(C2449)&lt;=6),2,IF(AND(MONTH(C2449)&gt;=7,MONTH(C2449)&lt;=9),3,4))))</f>
        <v>4</v>
      </c>
      <c r="D2450" s="55"/>
      <c r="E2450" s="51" t="s">
        <v>72</v>
      </c>
      <c r="F2450" s="53" t="s">
        <v>73</v>
      </c>
      <c r="G2450" s="46"/>
      <c r="H2450" s="46"/>
      <c r="I2450" s="46"/>
      <c r="J2450" s="46"/>
      <c r="K2450" s="46"/>
      <c r="L2450" s="46"/>
      <c r="M2450" s="46"/>
      <c r="N2450" s="46"/>
      <c r="O2450" s="46"/>
      <c r="P2450" s="46"/>
      <c r="Q2450" s="46"/>
      <c r="R2450" s="46"/>
      <c r="S2450" s="46"/>
      <c r="T2450" s="46"/>
      <c r="U2450" s="46"/>
      <c r="V2450" s="46"/>
      <c r="W2450" s="46"/>
      <c r="X2450" s="46"/>
      <c r="Y2450" s="46"/>
      <c r="Z2450" s="46"/>
    </row>
    <row r="2451" ht="14.25" customHeight="1">
      <c r="A2451" s="46"/>
      <c r="B2451" s="46"/>
      <c r="C2451" s="46"/>
      <c r="D2451" s="46"/>
      <c r="E2451" s="46"/>
      <c r="F2451" s="46"/>
      <c r="G2451" s="46"/>
      <c r="H2451" s="46"/>
      <c r="I2451" s="46"/>
      <c r="J2451" s="46"/>
      <c r="K2451" s="46"/>
      <c r="L2451" s="46"/>
      <c r="M2451" s="46"/>
      <c r="N2451" s="46"/>
      <c r="O2451" s="46"/>
      <c r="P2451" s="46"/>
      <c r="Q2451" s="46"/>
      <c r="R2451" s="46"/>
      <c r="S2451" s="46"/>
      <c r="T2451" s="46"/>
      <c r="U2451" s="46"/>
      <c r="V2451" s="46"/>
      <c r="W2451" s="46"/>
      <c r="X2451" s="46"/>
      <c r="Y2451" s="46"/>
      <c r="Z2451" s="46"/>
    </row>
    <row r="2452" ht="14.25" customHeight="1">
      <c r="A2452" s="56" t="s">
        <v>74</v>
      </c>
      <c r="B2452" s="56" t="s">
        <v>75</v>
      </c>
      <c r="C2452" s="56" t="s">
        <v>76</v>
      </c>
      <c r="D2452" s="56" t="s">
        <v>77</v>
      </c>
      <c r="E2452" s="56" t="s">
        <v>78</v>
      </c>
      <c r="F2452" s="56" t="s">
        <v>79</v>
      </c>
      <c r="G2452" s="46"/>
      <c r="H2452" s="46"/>
      <c r="I2452" s="46"/>
      <c r="J2452" s="46"/>
      <c r="K2452" s="46"/>
      <c r="L2452" s="46"/>
      <c r="M2452" s="46"/>
      <c r="N2452" s="46"/>
      <c r="O2452" s="46"/>
      <c r="P2452" s="46"/>
      <c r="Q2452" s="46"/>
      <c r="R2452" s="46"/>
      <c r="S2452" s="46"/>
      <c r="T2452" s="46"/>
      <c r="U2452" s="46"/>
      <c r="V2452" s="46"/>
      <c r="W2452" s="46"/>
      <c r="X2452" s="46"/>
      <c r="Y2452" s="46"/>
      <c r="Z2452" s="46"/>
    </row>
    <row r="2453" ht="14.25" customHeight="1">
      <c r="A2453" s="57">
        <v>8.3111505E7</v>
      </c>
      <c r="B2453" s="58" t="str">
        <f t="array" ref="B2453">IFERROR(INDEX(UNSPSCDes,MATCH(INDIRECT(ADDRESS(ROW(),COLUMN()-1,4)),UNSPSCCode,0)),"")</f>
        <v>Servicios de asistencia telefónica</v>
      </c>
      <c r="C2453" s="59" t="s">
        <v>268</v>
      </c>
      <c r="D2453" s="60">
        <v>1.0</v>
      </c>
      <c r="E2453" s="61">
        <v>5833.34</v>
      </c>
      <c r="F2453" s="62">
        <f t="shared" ref="F2453:F2460" si="136">INDIRECT(ADDRESS(ROW(),COLUMN()-2,4))*INDIRECT(ADDRESS(ROW(),COLUMN()-1,4))</f>
        <v>5833.34</v>
      </c>
      <c r="G2453" s="46"/>
      <c r="H2453" s="46"/>
      <c r="I2453" s="46"/>
      <c r="J2453" s="46"/>
      <c r="K2453" s="46"/>
      <c r="L2453" s="46"/>
      <c r="M2453" s="46"/>
      <c r="N2453" s="46"/>
      <c r="O2453" s="46"/>
      <c r="P2453" s="46"/>
      <c r="Q2453" s="46"/>
      <c r="R2453" s="46"/>
      <c r="S2453" s="46"/>
      <c r="T2453" s="46"/>
      <c r="U2453" s="46"/>
      <c r="V2453" s="46"/>
      <c r="W2453" s="46"/>
      <c r="X2453" s="46"/>
      <c r="Y2453" s="46"/>
      <c r="Z2453" s="46"/>
    </row>
    <row r="2454" ht="14.25" customHeight="1">
      <c r="A2454" s="57">
        <v>8.3111505E7</v>
      </c>
      <c r="B2454" s="58" t="str">
        <f t="array" ref="B2454">IFERROR(INDEX(UNSPSCDes,MATCH(INDIRECT(ADDRESS(ROW(),COLUMN()-1,4)),UNSPSCCode,0)),"")</f>
        <v>Servicios de asistencia telefónica</v>
      </c>
      <c r="C2454" s="59" t="s">
        <v>268</v>
      </c>
      <c r="D2454" s="60">
        <v>1.0</v>
      </c>
      <c r="E2454" s="61">
        <v>5833.33</v>
      </c>
      <c r="F2454" s="62">
        <f t="shared" si="136"/>
        <v>5833.33</v>
      </c>
      <c r="G2454" s="46"/>
      <c r="H2454" s="46"/>
      <c r="I2454" s="46"/>
      <c r="J2454" s="46"/>
      <c r="K2454" s="46"/>
      <c r="L2454" s="46"/>
      <c r="M2454" s="46"/>
      <c r="N2454" s="46"/>
      <c r="O2454" s="46"/>
      <c r="P2454" s="46"/>
      <c r="Q2454" s="46"/>
      <c r="R2454" s="46"/>
      <c r="S2454" s="46"/>
      <c r="T2454" s="46"/>
      <c r="U2454" s="46"/>
      <c r="V2454" s="46"/>
      <c r="W2454" s="46"/>
      <c r="X2454" s="46"/>
      <c r="Y2454" s="46"/>
      <c r="Z2454" s="46"/>
    </row>
    <row r="2455" ht="14.25" customHeight="1">
      <c r="A2455" s="57">
        <v>8.3111505E7</v>
      </c>
      <c r="B2455" s="58" t="str">
        <f t="array" ref="B2455">IFERROR(INDEX(UNSPSCDes,MATCH(INDIRECT(ADDRESS(ROW(),COLUMN()-1,4)),UNSPSCCode,0)),"")</f>
        <v>Servicios de asistencia telefónica</v>
      </c>
      <c r="C2455" s="59" t="s">
        <v>268</v>
      </c>
      <c r="D2455" s="60">
        <v>1.0</v>
      </c>
      <c r="E2455" s="61">
        <v>5833.33</v>
      </c>
      <c r="F2455" s="62">
        <f t="shared" si="136"/>
        <v>5833.33</v>
      </c>
      <c r="G2455" s="46"/>
      <c r="H2455" s="46"/>
      <c r="I2455" s="46"/>
      <c r="J2455" s="46"/>
      <c r="K2455" s="46"/>
      <c r="L2455" s="46"/>
      <c r="M2455" s="46"/>
      <c r="N2455" s="46"/>
      <c r="O2455" s="46"/>
      <c r="P2455" s="46"/>
      <c r="Q2455" s="46"/>
      <c r="R2455" s="46"/>
      <c r="S2455" s="46"/>
      <c r="T2455" s="46"/>
      <c r="U2455" s="46"/>
      <c r="V2455" s="46"/>
      <c r="W2455" s="46"/>
      <c r="X2455" s="46"/>
      <c r="Y2455" s="46"/>
      <c r="Z2455" s="46"/>
    </row>
    <row r="2456" ht="14.25" hidden="1" customHeight="1">
      <c r="A2456" s="57"/>
      <c r="B2456" s="58" t="str">
        <f t="array" ref="B2456">IFERROR(INDEX(UNSPSCDes,MATCH(INDIRECT(ADDRESS(ROW(),COLUMN()-1,4)),UNSPSCCode,0)),"")</f>
        <v/>
      </c>
      <c r="C2456" s="59"/>
      <c r="D2456" s="60"/>
      <c r="E2456" s="61"/>
      <c r="F2456" s="62">
        <f t="shared" si="136"/>
        <v>0</v>
      </c>
      <c r="G2456" s="46"/>
      <c r="H2456" s="46"/>
      <c r="I2456" s="46"/>
      <c r="J2456" s="46"/>
      <c r="K2456" s="46"/>
      <c r="L2456" s="46"/>
      <c r="M2456" s="46"/>
      <c r="N2456" s="46"/>
      <c r="O2456" s="46"/>
      <c r="P2456" s="46"/>
      <c r="Q2456" s="46"/>
      <c r="R2456" s="46"/>
      <c r="S2456" s="46"/>
      <c r="T2456" s="46"/>
      <c r="U2456" s="46"/>
      <c r="V2456" s="46"/>
      <c r="W2456" s="46"/>
      <c r="X2456" s="46"/>
      <c r="Y2456" s="46"/>
      <c r="Z2456" s="46"/>
    </row>
    <row r="2457" ht="14.25" hidden="1" customHeight="1">
      <c r="A2457" s="57"/>
      <c r="B2457" s="58" t="str">
        <f t="array" ref="B2457">IFERROR(INDEX(UNSPSCDes,MATCH(INDIRECT(ADDRESS(ROW(),COLUMN()-1,4)),UNSPSCCode,0)),"")</f>
        <v/>
      </c>
      <c r="C2457" s="59"/>
      <c r="D2457" s="60"/>
      <c r="E2457" s="61"/>
      <c r="F2457" s="62">
        <f t="shared" si="136"/>
        <v>0</v>
      </c>
      <c r="G2457" s="46"/>
      <c r="H2457" s="46"/>
      <c r="I2457" s="46"/>
      <c r="J2457" s="46"/>
      <c r="K2457" s="46"/>
      <c r="L2457" s="46"/>
      <c r="M2457" s="46"/>
      <c r="N2457" s="46"/>
      <c r="O2457" s="46"/>
      <c r="P2457" s="46"/>
      <c r="Q2457" s="46"/>
      <c r="R2457" s="46"/>
      <c r="S2457" s="46"/>
      <c r="T2457" s="46"/>
      <c r="U2457" s="46"/>
      <c r="V2457" s="46"/>
      <c r="W2457" s="46"/>
      <c r="X2457" s="46"/>
      <c r="Y2457" s="46"/>
      <c r="Z2457" s="46"/>
    </row>
    <row r="2458" ht="14.25" hidden="1" customHeight="1">
      <c r="A2458" s="57"/>
      <c r="B2458" s="58" t="str">
        <f t="array" ref="B2458">IFERROR(INDEX(UNSPSCDes,MATCH(INDIRECT(ADDRESS(ROW(),COLUMN()-1,4)),UNSPSCCode,0)),"")</f>
        <v/>
      </c>
      <c r="C2458" s="59"/>
      <c r="D2458" s="60"/>
      <c r="E2458" s="61"/>
      <c r="F2458" s="62">
        <f t="shared" si="136"/>
        <v>0</v>
      </c>
      <c r="G2458" s="46"/>
      <c r="H2458" s="46"/>
      <c r="I2458" s="46"/>
      <c r="J2458" s="46"/>
      <c r="K2458" s="46"/>
      <c r="L2458" s="46"/>
      <c r="M2458" s="46"/>
      <c r="N2458" s="46"/>
      <c r="O2458" s="46"/>
      <c r="P2458" s="46"/>
      <c r="Q2458" s="46"/>
      <c r="R2458" s="46"/>
      <c r="S2458" s="46"/>
      <c r="T2458" s="46"/>
      <c r="U2458" s="46"/>
      <c r="V2458" s="46"/>
      <c r="W2458" s="46"/>
      <c r="X2458" s="46"/>
      <c r="Y2458" s="46"/>
      <c r="Z2458" s="46"/>
    </row>
    <row r="2459" ht="14.25" hidden="1" customHeight="1">
      <c r="A2459" s="57"/>
      <c r="B2459" s="58" t="str">
        <f t="array" ref="B2459">IFERROR(INDEX(UNSPSCDes,MATCH(INDIRECT(ADDRESS(ROW(),COLUMN()-1,4)),UNSPSCCode,0)),"")</f>
        <v/>
      </c>
      <c r="C2459" s="59"/>
      <c r="D2459" s="60"/>
      <c r="E2459" s="61"/>
      <c r="F2459" s="62">
        <f t="shared" si="136"/>
        <v>0</v>
      </c>
      <c r="G2459" s="46"/>
      <c r="H2459" s="46"/>
      <c r="I2459" s="46"/>
      <c r="J2459" s="46"/>
      <c r="K2459" s="46"/>
      <c r="L2459" s="46"/>
      <c r="M2459" s="46"/>
      <c r="N2459" s="46"/>
      <c r="O2459" s="46"/>
      <c r="P2459" s="46"/>
      <c r="Q2459" s="46"/>
      <c r="R2459" s="46"/>
      <c r="S2459" s="46"/>
      <c r="T2459" s="46"/>
      <c r="U2459" s="46"/>
      <c r="V2459" s="46"/>
      <c r="W2459" s="46"/>
      <c r="X2459" s="46"/>
      <c r="Y2459" s="46"/>
      <c r="Z2459" s="46"/>
    </row>
    <row r="2460" ht="14.25" hidden="1" customHeight="1">
      <c r="A2460" s="57"/>
      <c r="B2460" s="58" t="str">
        <f t="array" ref="B2460">IFERROR(INDEX(UNSPSCDes,MATCH(INDIRECT(ADDRESS(ROW(),COLUMN()-1,4)),UNSPSCCode,0)),"")</f>
        <v/>
      </c>
      <c r="C2460" s="59"/>
      <c r="D2460" s="60"/>
      <c r="E2460" s="61"/>
      <c r="F2460" s="62">
        <f t="shared" si="136"/>
        <v>0</v>
      </c>
      <c r="G2460" s="46"/>
      <c r="H2460" s="46"/>
      <c r="I2460" s="46"/>
      <c r="J2460" s="46"/>
      <c r="K2460" s="46"/>
      <c r="L2460" s="46"/>
      <c r="M2460" s="46"/>
      <c r="N2460" s="46"/>
      <c r="O2460" s="46"/>
      <c r="P2460" s="46"/>
      <c r="Q2460" s="46"/>
      <c r="R2460" s="46"/>
      <c r="S2460" s="46"/>
      <c r="T2460" s="46"/>
      <c r="U2460" s="46"/>
      <c r="V2460" s="46"/>
      <c r="W2460" s="46"/>
      <c r="X2460" s="46"/>
      <c r="Y2460" s="46"/>
      <c r="Z2460" s="46"/>
    </row>
    <row r="2461" ht="14.25" customHeight="1">
      <c r="A2461" s="57"/>
      <c r="B2461" s="58"/>
      <c r="C2461" s="59"/>
      <c r="D2461" s="60"/>
      <c r="E2461" s="61" t="s">
        <v>84</v>
      </c>
      <c r="F2461" s="62">
        <f>SUM(F2453:F2460)</f>
        <v>17500</v>
      </c>
      <c r="G2461" s="46"/>
      <c r="H2461" s="46" t="str">
        <f>C2446</f>
        <v>Servicios</v>
      </c>
      <c r="I2461" s="46" t="str">
        <f>E2446</f>
        <v>No</v>
      </c>
      <c r="J2461" s="46" t="str">
        <f>D2446</f>
        <v>Compras Menores</v>
      </c>
      <c r="K2461" s="46"/>
      <c r="L2461" s="46"/>
      <c r="M2461" s="46"/>
      <c r="N2461" s="46"/>
      <c r="O2461" s="46"/>
      <c r="P2461" s="46"/>
      <c r="Q2461" s="46"/>
      <c r="R2461" s="46"/>
      <c r="S2461" s="46"/>
      <c r="T2461" s="46"/>
      <c r="U2461" s="46"/>
      <c r="V2461" s="46"/>
      <c r="W2461" s="46"/>
      <c r="X2461" s="46"/>
      <c r="Y2461" s="46"/>
      <c r="Z2461" s="46"/>
    </row>
    <row r="2462" ht="14.25" customHeight="1">
      <c r="A2462" s="46"/>
      <c r="B2462" s="46"/>
      <c r="C2462" s="46"/>
      <c r="D2462" s="46"/>
      <c r="E2462" s="46"/>
      <c r="F2462" s="46"/>
      <c r="G2462" s="46"/>
      <c r="H2462" s="46"/>
      <c r="I2462" s="46"/>
      <c r="J2462" s="46"/>
      <c r="K2462" s="46"/>
      <c r="L2462" s="46"/>
      <c r="M2462" s="46"/>
      <c r="N2462" s="46"/>
      <c r="O2462" s="46"/>
      <c r="P2462" s="46"/>
      <c r="Q2462" s="46"/>
      <c r="R2462" s="46"/>
      <c r="S2462" s="46"/>
      <c r="T2462" s="46"/>
      <c r="U2462" s="46"/>
      <c r="V2462" s="46"/>
      <c r="W2462" s="46"/>
      <c r="X2462" s="46"/>
      <c r="Y2462" s="46"/>
      <c r="Z2462" s="46"/>
    </row>
    <row r="2463" ht="14.25" customHeight="1">
      <c r="A2463" s="47" t="s">
        <v>50</v>
      </c>
      <c r="B2463" s="47" t="s">
        <v>51</v>
      </c>
      <c r="C2463" s="47" t="s">
        <v>52</v>
      </c>
      <c r="D2463" s="47" t="s">
        <v>53</v>
      </c>
      <c r="E2463" s="47" t="s">
        <v>54</v>
      </c>
      <c r="F2463" s="47" t="s">
        <v>55</v>
      </c>
      <c r="G2463" s="46"/>
      <c r="H2463" s="46"/>
      <c r="I2463" s="46"/>
      <c r="J2463" s="46"/>
      <c r="K2463" s="46"/>
      <c r="L2463" s="46"/>
      <c r="M2463" s="46"/>
      <c r="N2463" s="46"/>
      <c r="O2463" s="46"/>
      <c r="P2463" s="46"/>
      <c r="Q2463" s="46"/>
      <c r="R2463" s="46"/>
      <c r="S2463" s="46"/>
      <c r="T2463" s="46"/>
      <c r="U2463" s="46"/>
      <c r="V2463" s="46"/>
      <c r="W2463" s="46"/>
      <c r="X2463" s="46"/>
      <c r="Y2463" s="46"/>
      <c r="Z2463" s="46"/>
    </row>
    <row r="2464" ht="14.25" customHeight="1">
      <c r="A2464" s="48" t="s">
        <v>380</v>
      </c>
      <c r="B2464" s="48" t="s">
        <v>381</v>
      </c>
      <c r="C2464" s="48" t="s">
        <v>257</v>
      </c>
      <c r="D2464" s="48" t="s">
        <v>59</v>
      </c>
      <c r="E2464" s="48" t="s">
        <v>60</v>
      </c>
      <c r="F2464" s="49"/>
      <c r="G2464" s="46"/>
      <c r="H2464" s="46"/>
      <c r="I2464" s="46"/>
      <c r="J2464" s="46"/>
      <c r="K2464" s="46"/>
      <c r="L2464" s="46"/>
      <c r="M2464" s="46"/>
      <c r="N2464" s="46"/>
      <c r="O2464" s="46"/>
      <c r="P2464" s="46"/>
      <c r="Q2464" s="46"/>
      <c r="R2464" s="46"/>
      <c r="S2464" s="46"/>
      <c r="T2464" s="46"/>
      <c r="U2464" s="46"/>
      <c r="V2464" s="46"/>
      <c r="W2464" s="46"/>
      <c r="X2464" s="46"/>
      <c r="Y2464" s="46"/>
      <c r="Z2464" s="46"/>
    </row>
    <row r="2465" ht="14.25" customHeight="1">
      <c r="A2465" s="50" t="s">
        <v>61</v>
      </c>
      <c r="B2465" s="51" t="s">
        <v>62</v>
      </c>
      <c r="C2465" s="52">
        <v>46063.0</v>
      </c>
      <c r="D2465" s="50" t="s">
        <v>63</v>
      </c>
      <c r="E2465" s="51" t="s">
        <v>64</v>
      </c>
      <c r="F2465" s="53" t="s">
        <v>65</v>
      </c>
      <c r="G2465" s="46"/>
      <c r="H2465" s="46"/>
      <c r="I2465" s="46"/>
      <c r="J2465" s="46"/>
      <c r="K2465" s="46"/>
      <c r="L2465" s="46"/>
      <c r="M2465" s="46"/>
      <c r="N2465" s="46"/>
      <c r="O2465" s="46"/>
      <c r="P2465" s="46"/>
      <c r="Q2465" s="46"/>
      <c r="R2465" s="46"/>
      <c r="S2465" s="46"/>
      <c r="T2465" s="46"/>
      <c r="U2465" s="46"/>
      <c r="V2465" s="46"/>
      <c r="W2465" s="46"/>
      <c r="X2465" s="46"/>
      <c r="Y2465" s="46"/>
      <c r="Z2465" s="46"/>
    </row>
    <row r="2466" ht="14.25" customHeight="1">
      <c r="A2466" s="54"/>
      <c r="B2466" s="51" t="s">
        <v>66</v>
      </c>
      <c r="C2466" s="49">
        <f>IF(C2465="","",IF(AND(MONTH(C2465)&gt;=1,MONTH(C2465)&lt;=3),1,IF(AND(MONTH(C2465)&gt;=4,MONTH(C2465)&lt;=6),2,IF(AND(MONTH(C2465)&gt;=7,MONTH(C2465)&lt;=9),3,4))))</f>
        <v>1</v>
      </c>
      <c r="D2466" s="54"/>
      <c r="E2466" s="51" t="s">
        <v>67</v>
      </c>
      <c r="F2466" s="53" t="s">
        <v>68</v>
      </c>
      <c r="G2466" s="46"/>
      <c r="H2466" s="46"/>
      <c r="I2466" s="46"/>
      <c r="J2466" s="46"/>
      <c r="K2466" s="46"/>
      <c r="L2466" s="46"/>
      <c r="M2466" s="46"/>
      <c r="N2466" s="46"/>
      <c r="O2466" s="46"/>
      <c r="P2466" s="46"/>
      <c r="Q2466" s="46"/>
      <c r="R2466" s="46"/>
      <c r="S2466" s="46"/>
      <c r="T2466" s="46"/>
      <c r="U2466" s="46"/>
      <c r="V2466" s="46"/>
      <c r="W2466" s="46"/>
      <c r="X2466" s="46"/>
      <c r="Y2466" s="46"/>
      <c r="Z2466" s="46"/>
    </row>
    <row r="2467" ht="14.25" customHeight="1">
      <c r="A2467" s="54"/>
      <c r="B2467" s="51" t="s">
        <v>69</v>
      </c>
      <c r="C2467" s="52">
        <v>46073.0</v>
      </c>
      <c r="D2467" s="54"/>
      <c r="E2467" s="51" t="s">
        <v>70</v>
      </c>
      <c r="F2467" s="53" t="s">
        <v>71</v>
      </c>
      <c r="G2467" s="46"/>
      <c r="H2467" s="46"/>
      <c r="I2467" s="46"/>
      <c r="J2467" s="46"/>
      <c r="K2467" s="46"/>
      <c r="L2467" s="46"/>
      <c r="M2467" s="46"/>
      <c r="N2467" s="46"/>
      <c r="O2467" s="46"/>
      <c r="P2467" s="46"/>
      <c r="Q2467" s="46"/>
      <c r="R2467" s="46"/>
      <c r="S2467" s="46"/>
      <c r="T2467" s="46"/>
      <c r="U2467" s="46"/>
      <c r="V2467" s="46"/>
      <c r="W2467" s="46"/>
      <c r="X2467" s="46"/>
      <c r="Y2467" s="46"/>
      <c r="Z2467" s="46"/>
    </row>
    <row r="2468" ht="14.25" customHeight="1">
      <c r="A2468" s="55"/>
      <c r="B2468" s="51" t="s">
        <v>66</v>
      </c>
      <c r="C2468" s="49">
        <f>IF(C2467="","",IF(AND(MONTH(C2467)&gt;=1,MONTH(C2467)&lt;=3),1,IF(AND(MONTH(C2467)&gt;=4,MONTH(C2467)&lt;=6),2,IF(AND(MONTH(C2467)&gt;=7,MONTH(C2467)&lt;=9),3,4))))</f>
        <v>1</v>
      </c>
      <c r="D2468" s="55"/>
      <c r="E2468" s="51" t="s">
        <v>72</v>
      </c>
      <c r="F2468" s="53" t="s">
        <v>73</v>
      </c>
      <c r="G2468" s="46"/>
      <c r="H2468" s="46"/>
      <c r="I2468" s="46"/>
      <c r="J2468" s="46"/>
      <c r="K2468" s="46"/>
      <c r="L2468" s="46"/>
      <c r="M2468" s="46"/>
      <c r="N2468" s="46"/>
      <c r="O2468" s="46"/>
      <c r="P2468" s="46"/>
      <c r="Q2468" s="46"/>
      <c r="R2468" s="46"/>
      <c r="S2468" s="46"/>
      <c r="T2468" s="46"/>
      <c r="U2468" s="46"/>
      <c r="V2468" s="46"/>
      <c r="W2468" s="46"/>
      <c r="X2468" s="46"/>
      <c r="Y2468" s="46"/>
      <c r="Z2468" s="46"/>
    </row>
    <row r="2469" ht="14.25" customHeight="1">
      <c r="A2469" s="46"/>
      <c r="B2469" s="46"/>
      <c r="C2469" s="46"/>
      <c r="D2469" s="46"/>
      <c r="E2469" s="46"/>
      <c r="F2469" s="46"/>
      <c r="G2469" s="46"/>
      <c r="H2469" s="46"/>
      <c r="I2469" s="46"/>
      <c r="J2469" s="46"/>
      <c r="K2469" s="46"/>
      <c r="L2469" s="46"/>
      <c r="M2469" s="46"/>
      <c r="N2469" s="46"/>
      <c r="O2469" s="46"/>
      <c r="P2469" s="46"/>
      <c r="Q2469" s="46"/>
      <c r="R2469" s="46"/>
      <c r="S2469" s="46"/>
      <c r="T2469" s="46"/>
      <c r="U2469" s="46"/>
      <c r="V2469" s="46"/>
      <c r="W2469" s="46"/>
      <c r="X2469" s="46"/>
      <c r="Y2469" s="46"/>
      <c r="Z2469" s="46"/>
    </row>
    <row r="2470" ht="14.25" customHeight="1">
      <c r="A2470" s="56" t="s">
        <v>74</v>
      </c>
      <c r="B2470" s="56" t="s">
        <v>75</v>
      </c>
      <c r="C2470" s="56" t="s">
        <v>76</v>
      </c>
      <c r="D2470" s="56" t="s">
        <v>77</v>
      </c>
      <c r="E2470" s="56" t="s">
        <v>78</v>
      </c>
      <c r="F2470" s="56" t="s">
        <v>79</v>
      </c>
      <c r="G2470" s="46"/>
      <c r="H2470" s="46"/>
      <c r="I2470" s="46"/>
      <c r="J2470" s="46"/>
      <c r="K2470" s="46"/>
      <c r="L2470" s="46"/>
      <c r="M2470" s="46"/>
      <c r="N2470" s="46"/>
      <c r="O2470" s="46"/>
      <c r="P2470" s="46"/>
      <c r="Q2470" s="46"/>
      <c r="R2470" s="46"/>
      <c r="S2470" s="46"/>
      <c r="T2470" s="46"/>
      <c r="U2470" s="46"/>
      <c r="V2470" s="46"/>
      <c r="W2470" s="46"/>
      <c r="X2470" s="46"/>
      <c r="Y2470" s="46"/>
      <c r="Z2470" s="46"/>
    </row>
    <row r="2471" ht="14.25" customHeight="1">
      <c r="A2471" s="57">
        <v>7.21015E7</v>
      </c>
      <c r="B2471" s="63" t="s">
        <v>382</v>
      </c>
      <c r="C2471" s="59" t="s">
        <v>108</v>
      </c>
      <c r="D2471" s="60">
        <v>1.0</v>
      </c>
      <c r="E2471" s="61">
        <v>25000.0</v>
      </c>
      <c r="F2471" s="62">
        <f t="shared" ref="F2471:F2478" si="137">INDIRECT(ADDRESS(ROW(),COLUMN()-2,4))*INDIRECT(ADDRESS(ROW(),COLUMN()-1,4))</f>
        <v>25000</v>
      </c>
      <c r="G2471" s="46"/>
      <c r="H2471" s="46"/>
      <c r="I2471" s="46"/>
      <c r="J2471" s="46"/>
      <c r="K2471" s="46"/>
      <c r="L2471" s="46"/>
      <c r="M2471" s="46"/>
      <c r="N2471" s="46"/>
      <c r="O2471" s="46"/>
      <c r="P2471" s="46"/>
      <c r="Q2471" s="46"/>
      <c r="R2471" s="46"/>
      <c r="S2471" s="46"/>
      <c r="T2471" s="46"/>
      <c r="U2471" s="46"/>
      <c r="V2471" s="46"/>
      <c r="W2471" s="46"/>
      <c r="X2471" s="46"/>
      <c r="Y2471" s="46"/>
      <c r="Z2471" s="46"/>
    </row>
    <row r="2472" ht="14.25" hidden="1" customHeight="1">
      <c r="A2472" s="57"/>
      <c r="B2472" s="58" t="str">
        <f t="array" ref="B2472">IFERROR(INDEX(UNSPSCDes,MATCH(INDIRECT(ADDRESS(ROW(),COLUMN()-1,4)),UNSPSCCode,0)),"")</f>
        <v/>
      </c>
      <c r="C2472" s="59"/>
      <c r="D2472" s="60"/>
      <c r="E2472" s="61"/>
      <c r="F2472" s="62">
        <f t="shared" si="137"/>
        <v>0</v>
      </c>
      <c r="G2472" s="46"/>
      <c r="H2472" s="46"/>
      <c r="I2472" s="46"/>
      <c r="J2472" s="46"/>
      <c r="K2472" s="46"/>
      <c r="L2472" s="46"/>
      <c r="M2472" s="46"/>
      <c r="N2472" s="46"/>
      <c r="O2472" s="46"/>
      <c r="P2472" s="46"/>
      <c r="Q2472" s="46"/>
      <c r="R2472" s="46"/>
      <c r="S2472" s="46"/>
      <c r="T2472" s="46"/>
      <c r="U2472" s="46"/>
      <c r="V2472" s="46"/>
      <c r="W2472" s="46"/>
      <c r="X2472" s="46"/>
      <c r="Y2472" s="46"/>
      <c r="Z2472" s="46"/>
    </row>
    <row r="2473" ht="14.25" hidden="1" customHeight="1">
      <c r="A2473" s="57"/>
      <c r="B2473" s="58" t="str">
        <f t="array" ref="B2473">IFERROR(INDEX(UNSPSCDes,MATCH(INDIRECT(ADDRESS(ROW(),COLUMN()-1,4)),UNSPSCCode,0)),"")</f>
        <v/>
      </c>
      <c r="C2473" s="59"/>
      <c r="D2473" s="60"/>
      <c r="E2473" s="61"/>
      <c r="F2473" s="62">
        <f t="shared" si="137"/>
        <v>0</v>
      </c>
      <c r="G2473" s="46"/>
      <c r="H2473" s="46"/>
      <c r="I2473" s="46"/>
      <c r="J2473" s="46"/>
      <c r="K2473" s="46"/>
      <c r="L2473" s="46"/>
      <c r="M2473" s="46"/>
      <c r="N2473" s="46"/>
      <c r="O2473" s="46"/>
      <c r="P2473" s="46"/>
      <c r="Q2473" s="46"/>
      <c r="R2473" s="46"/>
      <c r="S2473" s="46"/>
      <c r="T2473" s="46"/>
      <c r="U2473" s="46"/>
      <c r="V2473" s="46"/>
      <c r="W2473" s="46"/>
      <c r="X2473" s="46"/>
      <c r="Y2473" s="46"/>
      <c r="Z2473" s="46"/>
    </row>
    <row r="2474" ht="14.25" hidden="1" customHeight="1">
      <c r="A2474" s="57"/>
      <c r="B2474" s="58" t="str">
        <f t="array" ref="B2474">IFERROR(INDEX(UNSPSCDes,MATCH(INDIRECT(ADDRESS(ROW(),COLUMN()-1,4)),UNSPSCCode,0)),"")</f>
        <v/>
      </c>
      <c r="C2474" s="59"/>
      <c r="D2474" s="60"/>
      <c r="E2474" s="61"/>
      <c r="F2474" s="62">
        <f t="shared" si="137"/>
        <v>0</v>
      </c>
      <c r="G2474" s="46"/>
      <c r="H2474" s="46"/>
      <c r="I2474" s="46"/>
      <c r="J2474" s="46"/>
      <c r="K2474" s="46"/>
      <c r="L2474" s="46"/>
      <c r="M2474" s="46"/>
      <c r="N2474" s="46"/>
      <c r="O2474" s="46"/>
      <c r="P2474" s="46"/>
      <c r="Q2474" s="46"/>
      <c r="R2474" s="46"/>
      <c r="S2474" s="46"/>
      <c r="T2474" s="46"/>
      <c r="U2474" s="46"/>
      <c r="V2474" s="46"/>
      <c r="W2474" s="46"/>
      <c r="X2474" s="46"/>
      <c r="Y2474" s="46"/>
      <c r="Z2474" s="46"/>
    </row>
    <row r="2475" ht="14.25" hidden="1" customHeight="1">
      <c r="A2475" s="57"/>
      <c r="B2475" s="58" t="str">
        <f t="array" ref="B2475">IFERROR(INDEX(UNSPSCDes,MATCH(INDIRECT(ADDRESS(ROW(),COLUMN()-1,4)),UNSPSCCode,0)),"")</f>
        <v/>
      </c>
      <c r="C2475" s="59"/>
      <c r="D2475" s="60"/>
      <c r="E2475" s="61"/>
      <c r="F2475" s="62">
        <f t="shared" si="137"/>
        <v>0</v>
      </c>
      <c r="G2475" s="46"/>
      <c r="H2475" s="46"/>
      <c r="I2475" s="46"/>
      <c r="J2475" s="46"/>
      <c r="K2475" s="46"/>
      <c r="L2475" s="46"/>
      <c r="M2475" s="46"/>
      <c r="N2475" s="46"/>
      <c r="O2475" s="46"/>
      <c r="P2475" s="46"/>
      <c r="Q2475" s="46"/>
      <c r="R2475" s="46"/>
      <c r="S2475" s="46"/>
      <c r="T2475" s="46"/>
      <c r="U2475" s="46"/>
      <c r="V2475" s="46"/>
      <c r="W2475" s="46"/>
      <c r="X2475" s="46"/>
      <c r="Y2475" s="46"/>
      <c r="Z2475" s="46"/>
    </row>
    <row r="2476" ht="14.25" hidden="1" customHeight="1">
      <c r="A2476" s="57"/>
      <c r="B2476" s="58" t="str">
        <f t="array" ref="B2476">IFERROR(INDEX(UNSPSCDes,MATCH(INDIRECT(ADDRESS(ROW(),COLUMN()-1,4)),UNSPSCCode,0)),"")</f>
        <v/>
      </c>
      <c r="C2476" s="59"/>
      <c r="D2476" s="60"/>
      <c r="E2476" s="61"/>
      <c r="F2476" s="62">
        <f t="shared" si="137"/>
        <v>0</v>
      </c>
      <c r="G2476" s="46"/>
      <c r="H2476" s="46"/>
      <c r="I2476" s="46"/>
      <c r="J2476" s="46"/>
      <c r="K2476" s="46"/>
      <c r="L2476" s="46"/>
      <c r="M2476" s="46"/>
      <c r="N2476" s="46"/>
      <c r="O2476" s="46"/>
      <c r="P2476" s="46"/>
      <c r="Q2476" s="46"/>
      <c r="R2476" s="46"/>
      <c r="S2476" s="46"/>
      <c r="T2476" s="46"/>
      <c r="U2476" s="46"/>
      <c r="V2476" s="46"/>
      <c r="W2476" s="46"/>
      <c r="X2476" s="46"/>
      <c r="Y2476" s="46"/>
      <c r="Z2476" s="46"/>
    </row>
    <row r="2477" ht="14.25" hidden="1" customHeight="1">
      <c r="A2477" s="57"/>
      <c r="B2477" s="58" t="str">
        <f t="array" ref="B2477">IFERROR(INDEX(UNSPSCDes,MATCH(INDIRECT(ADDRESS(ROW(),COLUMN()-1,4)),UNSPSCCode,0)),"")</f>
        <v/>
      </c>
      <c r="C2477" s="59"/>
      <c r="D2477" s="60"/>
      <c r="E2477" s="61"/>
      <c r="F2477" s="62">
        <f t="shared" si="137"/>
        <v>0</v>
      </c>
      <c r="G2477" s="46"/>
      <c r="H2477" s="46"/>
      <c r="I2477" s="46"/>
      <c r="J2477" s="46"/>
      <c r="K2477" s="46"/>
      <c r="L2477" s="46"/>
      <c r="M2477" s="46"/>
      <c r="N2477" s="46"/>
      <c r="O2477" s="46"/>
      <c r="P2477" s="46"/>
      <c r="Q2477" s="46"/>
      <c r="R2477" s="46"/>
      <c r="S2477" s="46"/>
      <c r="T2477" s="46"/>
      <c r="U2477" s="46"/>
      <c r="V2477" s="46"/>
      <c r="W2477" s="46"/>
      <c r="X2477" s="46"/>
      <c r="Y2477" s="46"/>
      <c r="Z2477" s="46"/>
    </row>
    <row r="2478" ht="14.25" hidden="1" customHeight="1">
      <c r="A2478" s="57"/>
      <c r="B2478" s="58" t="str">
        <f t="array" ref="B2478">IFERROR(INDEX(UNSPSCDes,MATCH(INDIRECT(ADDRESS(ROW(),COLUMN()-1,4)),UNSPSCCode,0)),"")</f>
        <v/>
      </c>
      <c r="C2478" s="59"/>
      <c r="D2478" s="60"/>
      <c r="E2478" s="61"/>
      <c r="F2478" s="62">
        <f t="shared" si="137"/>
        <v>0</v>
      </c>
      <c r="G2478" s="46"/>
      <c r="H2478" s="46"/>
      <c r="I2478" s="46"/>
      <c r="J2478" s="46"/>
      <c r="K2478" s="46"/>
      <c r="L2478" s="46"/>
      <c r="M2478" s="46"/>
      <c r="N2478" s="46"/>
      <c r="O2478" s="46"/>
      <c r="P2478" s="46"/>
      <c r="Q2478" s="46"/>
      <c r="R2478" s="46"/>
      <c r="S2478" s="46"/>
      <c r="T2478" s="46"/>
      <c r="U2478" s="46"/>
      <c r="V2478" s="46"/>
      <c r="W2478" s="46"/>
      <c r="X2478" s="46"/>
      <c r="Y2478" s="46"/>
      <c r="Z2478" s="46"/>
    </row>
    <row r="2479" ht="14.25" customHeight="1">
      <c r="A2479" s="57"/>
      <c r="B2479" s="58"/>
      <c r="C2479" s="59"/>
      <c r="D2479" s="60"/>
      <c r="E2479" s="61" t="s">
        <v>84</v>
      </c>
      <c r="F2479" s="62">
        <f>SUM(F2471:F2478)</f>
        <v>25000</v>
      </c>
      <c r="G2479" s="46"/>
      <c r="H2479" s="46" t="str">
        <f>C2464</f>
        <v>Servicios</v>
      </c>
      <c r="I2479" s="46" t="str">
        <f>E2464</f>
        <v>No</v>
      </c>
      <c r="J2479" s="46" t="str">
        <f>D2464</f>
        <v>Compras Menores</v>
      </c>
      <c r="K2479" s="46"/>
      <c r="L2479" s="46"/>
      <c r="M2479" s="46"/>
      <c r="N2479" s="46"/>
      <c r="O2479" s="46"/>
      <c r="P2479" s="46"/>
      <c r="Q2479" s="46"/>
      <c r="R2479" s="46"/>
      <c r="S2479" s="46"/>
      <c r="T2479" s="46"/>
      <c r="U2479" s="46"/>
      <c r="V2479" s="46"/>
      <c r="W2479" s="46"/>
      <c r="X2479" s="46"/>
      <c r="Y2479" s="46"/>
      <c r="Z2479" s="46"/>
    </row>
    <row r="2480" ht="14.25" customHeight="1">
      <c r="A2480" s="46"/>
      <c r="B2480" s="46"/>
      <c r="C2480" s="46"/>
      <c r="D2480" s="46"/>
      <c r="E2480" s="46"/>
      <c r="F2480" s="46"/>
      <c r="G2480" s="46"/>
      <c r="H2480" s="46"/>
      <c r="I2480" s="46"/>
      <c r="J2480" s="46"/>
      <c r="K2480" s="46"/>
      <c r="L2480" s="46"/>
      <c r="M2480" s="46"/>
      <c r="N2480" s="46"/>
      <c r="O2480" s="46"/>
      <c r="P2480" s="46"/>
      <c r="Q2480" s="46"/>
      <c r="R2480" s="46"/>
      <c r="S2480" s="46"/>
      <c r="T2480" s="46"/>
      <c r="U2480" s="46"/>
      <c r="V2480" s="46"/>
      <c r="W2480" s="46"/>
      <c r="X2480" s="46"/>
      <c r="Y2480" s="46"/>
      <c r="Z2480" s="46"/>
    </row>
    <row r="2481" ht="14.25" customHeight="1">
      <c r="A2481" s="47" t="s">
        <v>50</v>
      </c>
      <c r="B2481" s="47" t="s">
        <v>51</v>
      </c>
      <c r="C2481" s="47" t="s">
        <v>52</v>
      </c>
      <c r="D2481" s="47" t="s">
        <v>53</v>
      </c>
      <c r="E2481" s="47" t="s">
        <v>54</v>
      </c>
      <c r="F2481" s="47" t="s">
        <v>55</v>
      </c>
      <c r="G2481" s="46"/>
      <c r="H2481" s="46"/>
      <c r="I2481" s="46"/>
      <c r="J2481" s="46"/>
      <c r="K2481" s="46"/>
      <c r="L2481" s="46"/>
      <c r="M2481" s="46"/>
      <c r="N2481" s="46"/>
      <c r="O2481" s="46"/>
      <c r="P2481" s="46"/>
      <c r="Q2481" s="46"/>
      <c r="R2481" s="46"/>
      <c r="S2481" s="46"/>
      <c r="T2481" s="46"/>
      <c r="U2481" s="46"/>
      <c r="V2481" s="46"/>
      <c r="W2481" s="46"/>
      <c r="X2481" s="46"/>
      <c r="Y2481" s="46"/>
      <c r="Z2481" s="46"/>
    </row>
    <row r="2482" ht="14.25" customHeight="1">
      <c r="A2482" s="48" t="s">
        <v>383</v>
      </c>
      <c r="B2482" s="48" t="s">
        <v>384</v>
      </c>
      <c r="C2482" s="48" t="s">
        <v>257</v>
      </c>
      <c r="D2482" s="48" t="s">
        <v>59</v>
      </c>
      <c r="E2482" s="48" t="s">
        <v>60</v>
      </c>
      <c r="F2482" s="49"/>
      <c r="G2482" s="46"/>
      <c r="H2482" s="46"/>
      <c r="I2482" s="46"/>
      <c r="J2482" s="46"/>
      <c r="K2482" s="46"/>
      <c r="L2482" s="46"/>
      <c r="M2482" s="46"/>
      <c r="N2482" s="46"/>
      <c r="O2482" s="46"/>
      <c r="P2482" s="46"/>
      <c r="Q2482" s="46"/>
      <c r="R2482" s="46"/>
      <c r="S2482" s="46"/>
      <c r="T2482" s="46"/>
      <c r="U2482" s="46"/>
      <c r="V2482" s="46"/>
      <c r="W2482" s="46"/>
      <c r="X2482" s="46"/>
      <c r="Y2482" s="46"/>
      <c r="Z2482" s="46"/>
    </row>
    <row r="2483" ht="14.25" customHeight="1">
      <c r="A2483" s="50" t="s">
        <v>61</v>
      </c>
      <c r="B2483" s="51" t="s">
        <v>62</v>
      </c>
      <c r="C2483" s="52">
        <v>46122.0</v>
      </c>
      <c r="D2483" s="50" t="s">
        <v>63</v>
      </c>
      <c r="E2483" s="51" t="s">
        <v>64</v>
      </c>
      <c r="F2483" s="53" t="s">
        <v>65</v>
      </c>
      <c r="G2483" s="46"/>
      <c r="H2483" s="46"/>
      <c r="I2483" s="46"/>
      <c r="J2483" s="46"/>
      <c r="K2483" s="46"/>
      <c r="L2483" s="46"/>
      <c r="M2483" s="46"/>
      <c r="N2483" s="46"/>
      <c r="O2483" s="46"/>
      <c r="P2483" s="46"/>
      <c r="Q2483" s="46"/>
      <c r="R2483" s="46"/>
      <c r="S2483" s="46"/>
      <c r="T2483" s="46"/>
      <c r="U2483" s="46"/>
      <c r="V2483" s="46"/>
      <c r="W2483" s="46"/>
      <c r="X2483" s="46"/>
      <c r="Y2483" s="46"/>
      <c r="Z2483" s="46"/>
    </row>
    <row r="2484" ht="14.25" customHeight="1">
      <c r="A2484" s="54"/>
      <c r="B2484" s="51" t="s">
        <v>66</v>
      </c>
      <c r="C2484" s="49">
        <f>IF(C2483="","",IF(AND(MONTH(C2483)&gt;=1,MONTH(C2483)&lt;=3),1,IF(AND(MONTH(C2483)&gt;=4,MONTH(C2483)&lt;=6),2,IF(AND(MONTH(C2483)&gt;=7,MONTH(C2483)&lt;=9),3,4))))</f>
        <v>2</v>
      </c>
      <c r="D2484" s="54"/>
      <c r="E2484" s="51" t="s">
        <v>67</v>
      </c>
      <c r="F2484" s="53" t="s">
        <v>68</v>
      </c>
      <c r="G2484" s="46"/>
      <c r="H2484" s="46"/>
      <c r="I2484" s="46"/>
      <c r="J2484" s="46"/>
      <c r="K2484" s="46"/>
      <c r="L2484" s="46"/>
      <c r="M2484" s="46"/>
      <c r="N2484" s="46"/>
      <c r="O2484" s="46"/>
      <c r="P2484" s="46"/>
      <c r="Q2484" s="46"/>
      <c r="R2484" s="46"/>
      <c r="S2484" s="46"/>
      <c r="T2484" s="46"/>
      <c r="U2484" s="46"/>
      <c r="V2484" s="46"/>
      <c r="W2484" s="46"/>
      <c r="X2484" s="46"/>
      <c r="Y2484" s="46"/>
      <c r="Z2484" s="46"/>
    </row>
    <row r="2485" ht="14.25" customHeight="1">
      <c r="A2485" s="54"/>
      <c r="B2485" s="51" t="s">
        <v>69</v>
      </c>
      <c r="C2485" s="52">
        <v>46132.0</v>
      </c>
      <c r="D2485" s="54"/>
      <c r="E2485" s="51" t="s">
        <v>70</v>
      </c>
      <c r="F2485" s="53" t="s">
        <v>71</v>
      </c>
      <c r="G2485" s="46"/>
      <c r="H2485" s="46"/>
      <c r="I2485" s="46"/>
      <c r="J2485" s="46"/>
      <c r="K2485" s="46"/>
      <c r="L2485" s="46"/>
      <c r="M2485" s="46"/>
      <c r="N2485" s="46"/>
      <c r="O2485" s="46"/>
      <c r="P2485" s="46"/>
      <c r="Q2485" s="46"/>
      <c r="R2485" s="46"/>
      <c r="S2485" s="46"/>
      <c r="T2485" s="46"/>
      <c r="U2485" s="46"/>
      <c r="V2485" s="46"/>
      <c r="W2485" s="46"/>
      <c r="X2485" s="46"/>
      <c r="Y2485" s="46"/>
      <c r="Z2485" s="46"/>
    </row>
    <row r="2486" ht="14.25" customHeight="1">
      <c r="A2486" s="55"/>
      <c r="B2486" s="51" t="s">
        <v>66</v>
      </c>
      <c r="C2486" s="49">
        <f>IF(C2485="","",IF(AND(MONTH(C2485)&gt;=1,MONTH(C2485)&lt;=3),1,IF(AND(MONTH(C2485)&gt;=4,MONTH(C2485)&lt;=6),2,IF(AND(MONTH(C2485)&gt;=7,MONTH(C2485)&lt;=9),3,4))))</f>
        <v>2</v>
      </c>
      <c r="D2486" s="55"/>
      <c r="E2486" s="51" t="s">
        <v>72</v>
      </c>
      <c r="F2486" s="53" t="s">
        <v>73</v>
      </c>
      <c r="G2486" s="46"/>
      <c r="H2486" s="46"/>
      <c r="I2486" s="46"/>
      <c r="J2486" s="46"/>
      <c r="K2486" s="46"/>
      <c r="L2486" s="46"/>
      <c r="M2486" s="46"/>
      <c r="N2486" s="46"/>
      <c r="O2486" s="46"/>
      <c r="P2486" s="46"/>
      <c r="Q2486" s="46"/>
      <c r="R2486" s="46"/>
      <c r="S2486" s="46"/>
      <c r="T2486" s="46"/>
      <c r="U2486" s="46"/>
      <c r="V2486" s="46"/>
      <c r="W2486" s="46"/>
      <c r="X2486" s="46"/>
      <c r="Y2486" s="46"/>
      <c r="Z2486" s="46"/>
    </row>
    <row r="2487" ht="14.25" customHeight="1">
      <c r="A2487" s="46"/>
      <c r="B2487" s="46"/>
      <c r="C2487" s="46"/>
      <c r="D2487" s="46"/>
      <c r="E2487" s="46"/>
      <c r="F2487" s="46"/>
      <c r="G2487" s="46"/>
      <c r="H2487" s="46"/>
      <c r="I2487" s="46"/>
      <c r="J2487" s="46"/>
      <c r="K2487" s="46"/>
      <c r="L2487" s="46"/>
      <c r="M2487" s="46"/>
      <c r="N2487" s="46"/>
      <c r="O2487" s="46"/>
      <c r="P2487" s="46"/>
      <c r="Q2487" s="46"/>
      <c r="R2487" s="46"/>
      <c r="S2487" s="46"/>
      <c r="T2487" s="46"/>
      <c r="U2487" s="46"/>
      <c r="V2487" s="46"/>
      <c r="W2487" s="46"/>
      <c r="X2487" s="46"/>
      <c r="Y2487" s="46"/>
      <c r="Z2487" s="46"/>
    </row>
    <row r="2488" ht="14.25" customHeight="1">
      <c r="A2488" s="56" t="s">
        <v>74</v>
      </c>
      <c r="B2488" s="56" t="s">
        <v>75</v>
      </c>
      <c r="C2488" s="56" t="s">
        <v>76</v>
      </c>
      <c r="D2488" s="56" t="s">
        <v>77</v>
      </c>
      <c r="E2488" s="56" t="s">
        <v>78</v>
      </c>
      <c r="F2488" s="56" t="s">
        <v>79</v>
      </c>
      <c r="G2488" s="46"/>
      <c r="H2488" s="46"/>
      <c r="I2488" s="46"/>
      <c r="J2488" s="46"/>
      <c r="K2488" s="46"/>
      <c r="L2488" s="46"/>
      <c r="M2488" s="46"/>
      <c r="N2488" s="46"/>
      <c r="O2488" s="46"/>
      <c r="P2488" s="46"/>
      <c r="Q2488" s="46"/>
      <c r="R2488" s="46"/>
      <c r="S2488" s="46"/>
      <c r="T2488" s="46"/>
      <c r="U2488" s="46"/>
      <c r="V2488" s="46"/>
      <c r="W2488" s="46"/>
      <c r="X2488" s="46"/>
      <c r="Y2488" s="46"/>
      <c r="Z2488" s="46"/>
    </row>
    <row r="2489" ht="14.25" customHeight="1">
      <c r="A2489" s="57">
        <v>7.21015E7</v>
      </c>
      <c r="B2489" s="63" t="s">
        <v>382</v>
      </c>
      <c r="C2489" s="59" t="s">
        <v>108</v>
      </c>
      <c r="D2489" s="60">
        <v>1.0</v>
      </c>
      <c r="E2489" s="61">
        <v>25000.0</v>
      </c>
      <c r="F2489" s="62">
        <f t="shared" ref="F2489:F2496" si="138">INDIRECT(ADDRESS(ROW(),COLUMN()-2,4))*INDIRECT(ADDRESS(ROW(),COLUMN()-1,4))</f>
        <v>25000</v>
      </c>
      <c r="G2489" s="46"/>
      <c r="H2489" s="46"/>
      <c r="I2489" s="46"/>
      <c r="J2489" s="46"/>
      <c r="K2489" s="46"/>
      <c r="L2489" s="46"/>
      <c r="M2489" s="46"/>
      <c r="N2489" s="46"/>
      <c r="O2489" s="46"/>
      <c r="P2489" s="46"/>
      <c r="Q2489" s="46"/>
      <c r="R2489" s="46"/>
      <c r="S2489" s="46"/>
      <c r="T2489" s="46"/>
      <c r="U2489" s="46"/>
      <c r="V2489" s="46"/>
      <c r="W2489" s="46"/>
      <c r="X2489" s="46"/>
      <c r="Y2489" s="46"/>
      <c r="Z2489" s="46"/>
    </row>
    <row r="2490" ht="14.25" hidden="1" customHeight="1">
      <c r="A2490" s="57"/>
      <c r="B2490" s="58" t="str">
        <f t="array" ref="B2490">IFERROR(INDEX(UNSPSCDes,MATCH(INDIRECT(ADDRESS(ROW(),COLUMN()-1,4)),UNSPSCCode,0)),"")</f>
        <v/>
      </c>
      <c r="C2490" s="59"/>
      <c r="D2490" s="60"/>
      <c r="E2490" s="61"/>
      <c r="F2490" s="62">
        <f t="shared" si="138"/>
        <v>0</v>
      </c>
      <c r="G2490" s="46"/>
      <c r="H2490" s="46"/>
      <c r="I2490" s="46"/>
      <c r="J2490" s="46"/>
      <c r="K2490" s="46"/>
      <c r="L2490" s="46"/>
      <c r="M2490" s="46"/>
      <c r="N2490" s="46"/>
      <c r="O2490" s="46"/>
      <c r="P2490" s="46"/>
      <c r="Q2490" s="46"/>
      <c r="R2490" s="46"/>
      <c r="S2490" s="46"/>
      <c r="T2490" s="46"/>
      <c r="U2490" s="46"/>
      <c r="V2490" s="46"/>
      <c r="W2490" s="46"/>
      <c r="X2490" s="46"/>
      <c r="Y2490" s="46"/>
      <c r="Z2490" s="46"/>
    </row>
    <row r="2491" ht="14.25" hidden="1" customHeight="1">
      <c r="A2491" s="57"/>
      <c r="B2491" s="58" t="str">
        <f t="array" ref="B2491">IFERROR(INDEX(UNSPSCDes,MATCH(INDIRECT(ADDRESS(ROW(),COLUMN()-1,4)),UNSPSCCode,0)),"")</f>
        <v/>
      </c>
      <c r="C2491" s="59"/>
      <c r="D2491" s="60"/>
      <c r="E2491" s="61"/>
      <c r="F2491" s="62">
        <f t="shared" si="138"/>
        <v>0</v>
      </c>
      <c r="G2491" s="46"/>
      <c r="H2491" s="46"/>
      <c r="I2491" s="46"/>
      <c r="J2491" s="46"/>
      <c r="K2491" s="46"/>
      <c r="L2491" s="46"/>
      <c r="M2491" s="46"/>
      <c r="N2491" s="46"/>
      <c r="O2491" s="46"/>
      <c r="P2491" s="46"/>
      <c r="Q2491" s="46"/>
      <c r="R2491" s="46"/>
      <c r="S2491" s="46"/>
      <c r="T2491" s="46"/>
      <c r="U2491" s="46"/>
      <c r="V2491" s="46"/>
      <c r="W2491" s="46"/>
      <c r="X2491" s="46"/>
      <c r="Y2491" s="46"/>
      <c r="Z2491" s="46"/>
    </row>
    <row r="2492" ht="14.25" hidden="1" customHeight="1">
      <c r="A2492" s="57"/>
      <c r="B2492" s="58" t="str">
        <f t="array" ref="B2492">IFERROR(INDEX(UNSPSCDes,MATCH(INDIRECT(ADDRESS(ROW(),COLUMN()-1,4)),UNSPSCCode,0)),"")</f>
        <v/>
      </c>
      <c r="C2492" s="59"/>
      <c r="D2492" s="60"/>
      <c r="E2492" s="61"/>
      <c r="F2492" s="62">
        <f t="shared" si="138"/>
        <v>0</v>
      </c>
      <c r="G2492" s="46"/>
      <c r="H2492" s="46"/>
      <c r="I2492" s="46"/>
      <c r="J2492" s="46"/>
      <c r="K2492" s="46"/>
      <c r="L2492" s="46"/>
      <c r="M2492" s="46"/>
      <c r="N2492" s="46"/>
      <c r="O2492" s="46"/>
      <c r="P2492" s="46"/>
      <c r="Q2492" s="46"/>
      <c r="R2492" s="46"/>
      <c r="S2492" s="46"/>
      <c r="T2492" s="46"/>
      <c r="U2492" s="46"/>
      <c r="V2492" s="46"/>
      <c r="W2492" s="46"/>
      <c r="X2492" s="46"/>
      <c r="Y2492" s="46"/>
      <c r="Z2492" s="46"/>
    </row>
    <row r="2493" ht="14.25" hidden="1" customHeight="1">
      <c r="A2493" s="57"/>
      <c r="B2493" s="58" t="str">
        <f t="array" ref="B2493">IFERROR(INDEX(UNSPSCDes,MATCH(INDIRECT(ADDRESS(ROW(),COLUMN()-1,4)),UNSPSCCode,0)),"")</f>
        <v/>
      </c>
      <c r="C2493" s="59"/>
      <c r="D2493" s="60"/>
      <c r="E2493" s="61"/>
      <c r="F2493" s="62">
        <f t="shared" si="138"/>
        <v>0</v>
      </c>
      <c r="G2493" s="46"/>
      <c r="H2493" s="46"/>
      <c r="I2493" s="46"/>
      <c r="J2493" s="46"/>
      <c r="K2493" s="46"/>
      <c r="L2493" s="46"/>
      <c r="M2493" s="46"/>
      <c r="N2493" s="46"/>
      <c r="O2493" s="46"/>
      <c r="P2493" s="46"/>
      <c r="Q2493" s="46"/>
      <c r="R2493" s="46"/>
      <c r="S2493" s="46"/>
      <c r="T2493" s="46"/>
      <c r="U2493" s="46"/>
      <c r="V2493" s="46"/>
      <c r="W2493" s="46"/>
      <c r="X2493" s="46"/>
      <c r="Y2493" s="46"/>
      <c r="Z2493" s="46"/>
    </row>
    <row r="2494" ht="14.25" hidden="1" customHeight="1">
      <c r="A2494" s="57"/>
      <c r="B2494" s="58" t="str">
        <f t="array" ref="B2494">IFERROR(INDEX(UNSPSCDes,MATCH(INDIRECT(ADDRESS(ROW(),COLUMN()-1,4)),UNSPSCCode,0)),"")</f>
        <v/>
      </c>
      <c r="C2494" s="59"/>
      <c r="D2494" s="60"/>
      <c r="E2494" s="61"/>
      <c r="F2494" s="62">
        <f t="shared" si="138"/>
        <v>0</v>
      </c>
      <c r="G2494" s="46"/>
      <c r="H2494" s="46"/>
      <c r="I2494" s="46"/>
      <c r="J2494" s="46"/>
      <c r="K2494" s="46"/>
      <c r="L2494" s="46"/>
      <c r="M2494" s="46"/>
      <c r="N2494" s="46"/>
      <c r="O2494" s="46"/>
      <c r="P2494" s="46"/>
      <c r="Q2494" s="46"/>
      <c r="R2494" s="46"/>
      <c r="S2494" s="46"/>
      <c r="T2494" s="46"/>
      <c r="U2494" s="46"/>
      <c r="V2494" s="46"/>
      <c r="W2494" s="46"/>
      <c r="X2494" s="46"/>
      <c r="Y2494" s="46"/>
      <c r="Z2494" s="46"/>
    </row>
    <row r="2495" ht="14.25" hidden="1" customHeight="1">
      <c r="A2495" s="57"/>
      <c r="B2495" s="58" t="str">
        <f t="array" ref="B2495">IFERROR(INDEX(UNSPSCDes,MATCH(INDIRECT(ADDRESS(ROW(),COLUMN()-1,4)),UNSPSCCode,0)),"")</f>
        <v/>
      </c>
      <c r="C2495" s="59"/>
      <c r="D2495" s="60"/>
      <c r="E2495" s="61"/>
      <c r="F2495" s="62">
        <f t="shared" si="138"/>
        <v>0</v>
      </c>
      <c r="G2495" s="46"/>
      <c r="H2495" s="46"/>
      <c r="I2495" s="46"/>
      <c r="J2495" s="46"/>
      <c r="K2495" s="46"/>
      <c r="L2495" s="46"/>
      <c r="M2495" s="46"/>
      <c r="N2495" s="46"/>
      <c r="O2495" s="46"/>
      <c r="P2495" s="46"/>
      <c r="Q2495" s="46"/>
      <c r="R2495" s="46"/>
      <c r="S2495" s="46"/>
      <c r="T2495" s="46"/>
      <c r="U2495" s="46"/>
      <c r="V2495" s="46"/>
      <c r="W2495" s="46"/>
      <c r="X2495" s="46"/>
      <c r="Y2495" s="46"/>
      <c r="Z2495" s="46"/>
    </row>
    <row r="2496" ht="14.25" hidden="1" customHeight="1">
      <c r="A2496" s="57"/>
      <c r="B2496" s="58" t="str">
        <f t="array" ref="B2496">IFERROR(INDEX(UNSPSCDes,MATCH(INDIRECT(ADDRESS(ROW(),COLUMN()-1,4)),UNSPSCCode,0)),"")</f>
        <v/>
      </c>
      <c r="C2496" s="59"/>
      <c r="D2496" s="60"/>
      <c r="E2496" s="61"/>
      <c r="F2496" s="62">
        <f t="shared" si="138"/>
        <v>0</v>
      </c>
      <c r="G2496" s="46"/>
      <c r="H2496" s="46"/>
      <c r="I2496" s="46"/>
      <c r="J2496" s="46"/>
      <c r="K2496" s="46"/>
      <c r="L2496" s="46"/>
      <c r="M2496" s="46"/>
      <c r="N2496" s="46"/>
      <c r="O2496" s="46"/>
      <c r="P2496" s="46"/>
      <c r="Q2496" s="46"/>
      <c r="R2496" s="46"/>
      <c r="S2496" s="46"/>
      <c r="T2496" s="46"/>
      <c r="U2496" s="46"/>
      <c r="V2496" s="46"/>
      <c r="W2496" s="46"/>
      <c r="X2496" s="46"/>
      <c r="Y2496" s="46"/>
      <c r="Z2496" s="46"/>
    </row>
    <row r="2497" ht="14.25" customHeight="1">
      <c r="A2497" s="57"/>
      <c r="B2497" s="58"/>
      <c r="C2497" s="59"/>
      <c r="D2497" s="60"/>
      <c r="E2497" s="61" t="s">
        <v>84</v>
      </c>
      <c r="F2497" s="62">
        <f>SUM(F2489:F2496)</f>
        <v>25000</v>
      </c>
      <c r="G2497" s="46"/>
      <c r="H2497" s="46" t="str">
        <f>C2482</f>
        <v>Servicios</v>
      </c>
      <c r="I2497" s="46" t="str">
        <f>E2482</f>
        <v>No</v>
      </c>
      <c r="J2497" s="46" t="str">
        <f>D2482</f>
        <v>Compras Menores</v>
      </c>
      <c r="K2497" s="46"/>
      <c r="L2497" s="46"/>
      <c r="M2497" s="46"/>
      <c r="N2497" s="46"/>
      <c r="O2497" s="46"/>
      <c r="P2497" s="46"/>
      <c r="Q2497" s="46"/>
      <c r="R2497" s="46"/>
      <c r="S2497" s="46"/>
      <c r="T2497" s="46"/>
      <c r="U2497" s="46"/>
      <c r="V2497" s="46"/>
      <c r="W2497" s="46"/>
      <c r="X2497" s="46"/>
      <c r="Y2497" s="46"/>
      <c r="Z2497" s="46"/>
    </row>
    <row r="2498" ht="14.25" customHeight="1">
      <c r="A2498" s="46"/>
      <c r="B2498" s="46"/>
      <c r="C2498" s="46"/>
      <c r="D2498" s="46"/>
      <c r="E2498" s="46"/>
      <c r="F2498" s="46"/>
      <c r="G2498" s="46"/>
      <c r="H2498" s="46"/>
      <c r="I2498" s="46"/>
      <c r="J2498" s="46"/>
      <c r="K2498" s="46"/>
      <c r="L2498" s="46"/>
      <c r="M2498" s="46"/>
      <c r="N2498" s="46"/>
      <c r="O2498" s="46"/>
      <c r="P2498" s="46"/>
      <c r="Q2498" s="46"/>
      <c r="R2498" s="46"/>
      <c r="S2498" s="46"/>
      <c r="T2498" s="46"/>
      <c r="U2498" s="46"/>
      <c r="V2498" s="46"/>
      <c r="W2498" s="46"/>
      <c r="X2498" s="46"/>
      <c r="Y2498" s="46"/>
      <c r="Z2498" s="46"/>
    </row>
    <row r="2499" ht="14.25" customHeight="1">
      <c r="A2499" s="47" t="s">
        <v>50</v>
      </c>
      <c r="B2499" s="47" t="s">
        <v>51</v>
      </c>
      <c r="C2499" s="47" t="s">
        <v>52</v>
      </c>
      <c r="D2499" s="47" t="s">
        <v>53</v>
      </c>
      <c r="E2499" s="47" t="s">
        <v>54</v>
      </c>
      <c r="F2499" s="47" t="s">
        <v>55</v>
      </c>
      <c r="G2499" s="46"/>
      <c r="H2499" s="46"/>
      <c r="I2499" s="46"/>
      <c r="J2499" s="46"/>
      <c r="K2499" s="46"/>
      <c r="L2499" s="46"/>
      <c r="M2499" s="46"/>
      <c r="N2499" s="46"/>
      <c r="O2499" s="46"/>
      <c r="P2499" s="46"/>
      <c r="Q2499" s="46"/>
      <c r="R2499" s="46"/>
      <c r="S2499" s="46"/>
      <c r="T2499" s="46"/>
      <c r="U2499" s="46"/>
      <c r="V2499" s="46"/>
      <c r="W2499" s="46"/>
      <c r="X2499" s="46"/>
      <c r="Y2499" s="46"/>
      <c r="Z2499" s="46"/>
    </row>
    <row r="2500" ht="14.25" customHeight="1">
      <c r="A2500" s="48" t="s">
        <v>385</v>
      </c>
      <c r="B2500" s="48" t="s">
        <v>386</v>
      </c>
      <c r="C2500" s="48" t="s">
        <v>257</v>
      </c>
      <c r="D2500" s="48" t="s">
        <v>59</v>
      </c>
      <c r="E2500" s="48" t="s">
        <v>60</v>
      </c>
      <c r="F2500" s="49"/>
      <c r="G2500" s="46"/>
      <c r="H2500" s="46"/>
      <c r="I2500" s="46"/>
      <c r="J2500" s="46"/>
      <c r="K2500" s="46"/>
      <c r="L2500" s="46"/>
      <c r="M2500" s="46"/>
      <c r="N2500" s="46"/>
      <c r="O2500" s="46"/>
      <c r="P2500" s="46"/>
      <c r="Q2500" s="46"/>
      <c r="R2500" s="46"/>
      <c r="S2500" s="46"/>
      <c r="T2500" s="46"/>
      <c r="U2500" s="46"/>
      <c r="V2500" s="46"/>
      <c r="W2500" s="46"/>
      <c r="X2500" s="46"/>
      <c r="Y2500" s="46"/>
      <c r="Z2500" s="46"/>
    </row>
    <row r="2501" ht="14.25" customHeight="1">
      <c r="A2501" s="50" t="s">
        <v>61</v>
      </c>
      <c r="B2501" s="51" t="s">
        <v>62</v>
      </c>
      <c r="C2501" s="52">
        <v>46213.0</v>
      </c>
      <c r="D2501" s="50" t="s">
        <v>63</v>
      </c>
      <c r="E2501" s="51" t="s">
        <v>64</v>
      </c>
      <c r="F2501" s="53" t="s">
        <v>65</v>
      </c>
      <c r="G2501" s="46"/>
      <c r="H2501" s="46"/>
      <c r="I2501" s="46"/>
      <c r="J2501" s="46"/>
      <c r="K2501" s="46"/>
      <c r="L2501" s="46"/>
      <c r="M2501" s="46"/>
      <c r="N2501" s="46"/>
      <c r="O2501" s="46"/>
      <c r="P2501" s="46"/>
      <c r="Q2501" s="46"/>
      <c r="R2501" s="46"/>
      <c r="S2501" s="46"/>
      <c r="T2501" s="46"/>
      <c r="U2501" s="46"/>
      <c r="V2501" s="46"/>
      <c r="W2501" s="46"/>
      <c r="X2501" s="46"/>
      <c r="Y2501" s="46"/>
      <c r="Z2501" s="46"/>
    </row>
    <row r="2502" ht="14.25" customHeight="1">
      <c r="A2502" s="54"/>
      <c r="B2502" s="51" t="s">
        <v>66</v>
      </c>
      <c r="C2502" s="49">
        <f>IF(C2501="","",IF(AND(MONTH(C2501)&gt;=1,MONTH(C2501)&lt;=3),1,IF(AND(MONTH(C2501)&gt;=4,MONTH(C2501)&lt;=6),2,IF(AND(MONTH(C2501)&gt;=7,MONTH(C2501)&lt;=9),3,4))))</f>
        <v>3</v>
      </c>
      <c r="D2502" s="54"/>
      <c r="E2502" s="51" t="s">
        <v>67</v>
      </c>
      <c r="F2502" s="53" t="s">
        <v>68</v>
      </c>
      <c r="G2502" s="46"/>
      <c r="H2502" s="46"/>
      <c r="I2502" s="46"/>
      <c r="J2502" s="46"/>
      <c r="K2502" s="46"/>
      <c r="L2502" s="46"/>
      <c r="M2502" s="46"/>
      <c r="N2502" s="46"/>
      <c r="O2502" s="46"/>
      <c r="P2502" s="46"/>
      <c r="Q2502" s="46"/>
      <c r="R2502" s="46"/>
      <c r="S2502" s="46"/>
      <c r="T2502" s="46"/>
      <c r="U2502" s="46"/>
      <c r="V2502" s="46"/>
      <c r="W2502" s="46"/>
      <c r="X2502" s="46"/>
      <c r="Y2502" s="46"/>
      <c r="Z2502" s="46"/>
    </row>
    <row r="2503" ht="14.25" customHeight="1">
      <c r="A2503" s="54"/>
      <c r="B2503" s="51" t="s">
        <v>69</v>
      </c>
      <c r="C2503" s="52">
        <v>46223.0</v>
      </c>
      <c r="D2503" s="54"/>
      <c r="E2503" s="51" t="s">
        <v>70</v>
      </c>
      <c r="F2503" s="53" t="s">
        <v>71</v>
      </c>
      <c r="G2503" s="46"/>
      <c r="H2503" s="46"/>
      <c r="I2503" s="46"/>
      <c r="J2503" s="46"/>
      <c r="K2503" s="46"/>
      <c r="L2503" s="46"/>
      <c r="M2503" s="46"/>
      <c r="N2503" s="46"/>
      <c r="O2503" s="46"/>
      <c r="P2503" s="46"/>
      <c r="Q2503" s="46"/>
      <c r="R2503" s="46"/>
      <c r="S2503" s="46"/>
      <c r="T2503" s="46"/>
      <c r="U2503" s="46"/>
      <c r="V2503" s="46"/>
      <c r="W2503" s="46"/>
      <c r="X2503" s="46"/>
      <c r="Y2503" s="46"/>
      <c r="Z2503" s="46"/>
    </row>
    <row r="2504" ht="14.25" customHeight="1">
      <c r="A2504" s="55"/>
      <c r="B2504" s="51" t="s">
        <v>66</v>
      </c>
      <c r="C2504" s="49">
        <f>IF(C2503="","",IF(AND(MONTH(C2503)&gt;=1,MONTH(C2503)&lt;=3),1,IF(AND(MONTH(C2503)&gt;=4,MONTH(C2503)&lt;=6),2,IF(AND(MONTH(C2503)&gt;=7,MONTH(C2503)&lt;=9),3,4))))</f>
        <v>3</v>
      </c>
      <c r="D2504" s="55"/>
      <c r="E2504" s="51" t="s">
        <v>72</v>
      </c>
      <c r="F2504" s="53" t="s">
        <v>73</v>
      </c>
      <c r="G2504" s="46"/>
      <c r="H2504" s="46"/>
      <c r="I2504" s="46"/>
      <c r="J2504" s="46"/>
      <c r="K2504" s="46"/>
      <c r="L2504" s="46"/>
      <c r="M2504" s="46"/>
      <c r="N2504" s="46"/>
      <c r="O2504" s="46"/>
      <c r="P2504" s="46"/>
      <c r="Q2504" s="46"/>
      <c r="R2504" s="46"/>
      <c r="S2504" s="46"/>
      <c r="T2504" s="46"/>
      <c r="U2504" s="46"/>
      <c r="V2504" s="46"/>
      <c r="W2504" s="46"/>
      <c r="X2504" s="46"/>
      <c r="Y2504" s="46"/>
      <c r="Z2504" s="46"/>
    </row>
    <row r="2505" ht="14.25" customHeight="1">
      <c r="A2505" s="46"/>
      <c r="B2505" s="46"/>
      <c r="C2505" s="46"/>
      <c r="D2505" s="46"/>
      <c r="E2505" s="46"/>
      <c r="F2505" s="46"/>
      <c r="G2505" s="46"/>
      <c r="H2505" s="46"/>
      <c r="I2505" s="46"/>
      <c r="J2505" s="46"/>
      <c r="K2505" s="46"/>
      <c r="L2505" s="46"/>
      <c r="M2505" s="46"/>
      <c r="N2505" s="46"/>
      <c r="O2505" s="46"/>
      <c r="P2505" s="46"/>
      <c r="Q2505" s="46"/>
      <c r="R2505" s="46"/>
      <c r="S2505" s="46"/>
      <c r="T2505" s="46"/>
      <c r="U2505" s="46"/>
      <c r="V2505" s="46"/>
      <c r="W2505" s="46"/>
      <c r="X2505" s="46"/>
      <c r="Y2505" s="46"/>
      <c r="Z2505" s="46"/>
    </row>
    <row r="2506" ht="14.25" customHeight="1">
      <c r="A2506" s="56" t="s">
        <v>74</v>
      </c>
      <c r="B2506" s="56" t="s">
        <v>75</v>
      </c>
      <c r="C2506" s="56" t="s">
        <v>76</v>
      </c>
      <c r="D2506" s="56" t="s">
        <v>77</v>
      </c>
      <c r="E2506" s="56" t="s">
        <v>78</v>
      </c>
      <c r="F2506" s="56" t="s">
        <v>79</v>
      </c>
      <c r="G2506" s="46"/>
      <c r="H2506" s="46"/>
      <c r="I2506" s="46"/>
      <c r="J2506" s="46"/>
      <c r="K2506" s="46"/>
      <c r="L2506" s="46"/>
      <c r="M2506" s="46"/>
      <c r="N2506" s="46"/>
      <c r="O2506" s="46"/>
      <c r="P2506" s="46"/>
      <c r="Q2506" s="46"/>
      <c r="R2506" s="46"/>
      <c r="S2506" s="46"/>
      <c r="T2506" s="46"/>
      <c r="U2506" s="46"/>
      <c r="V2506" s="46"/>
      <c r="W2506" s="46"/>
      <c r="X2506" s="46"/>
      <c r="Y2506" s="46"/>
      <c r="Z2506" s="46"/>
    </row>
    <row r="2507" ht="14.25" customHeight="1">
      <c r="A2507" s="57">
        <v>7.21015E7</v>
      </c>
      <c r="B2507" s="63" t="s">
        <v>382</v>
      </c>
      <c r="C2507" s="59" t="s">
        <v>108</v>
      </c>
      <c r="D2507" s="60">
        <v>1.0</v>
      </c>
      <c r="E2507" s="61">
        <v>25000.0</v>
      </c>
      <c r="F2507" s="62">
        <f t="shared" ref="F2507:F2514" si="139">INDIRECT(ADDRESS(ROW(),COLUMN()-2,4))*INDIRECT(ADDRESS(ROW(),COLUMN()-1,4))</f>
        <v>25000</v>
      </c>
      <c r="G2507" s="46"/>
      <c r="H2507" s="46"/>
      <c r="I2507" s="46"/>
      <c r="J2507" s="46"/>
      <c r="K2507" s="46"/>
      <c r="L2507" s="46"/>
      <c r="M2507" s="46"/>
      <c r="N2507" s="46"/>
      <c r="O2507" s="46"/>
      <c r="P2507" s="46"/>
      <c r="Q2507" s="46"/>
      <c r="R2507" s="46"/>
      <c r="S2507" s="46"/>
      <c r="T2507" s="46"/>
      <c r="U2507" s="46"/>
      <c r="V2507" s="46"/>
      <c r="W2507" s="46"/>
      <c r="X2507" s="46"/>
      <c r="Y2507" s="46"/>
      <c r="Z2507" s="46"/>
    </row>
    <row r="2508" ht="14.25" hidden="1" customHeight="1">
      <c r="A2508" s="57"/>
      <c r="B2508" s="58" t="str">
        <f t="array" ref="B2508">IFERROR(INDEX(UNSPSCDes,MATCH(INDIRECT(ADDRESS(ROW(),COLUMN()-1,4)),UNSPSCCode,0)),"")</f>
        <v/>
      </c>
      <c r="C2508" s="59"/>
      <c r="D2508" s="60"/>
      <c r="E2508" s="61"/>
      <c r="F2508" s="62">
        <f t="shared" si="139"/>
        <v>0</v>
      </c>
      <c r="G2508" s="46"/>
      <c r="H2508" s="46"/>
      <c r="I2508" s="46"/>
      <c r="J2508" s="46"/>
      <c r="K2508" s="46"/>
      <c r="L2508" s="46"/>
      <c r="M2508" s="46"/>
      <c r="N2508" s="46"/>
      <c r="O2508" s="46"/>
      <c r="P2508" s="46"/>
      <c r="Q2508" s="46"/>
      <c r="R2508" s="46"/>
      <c r="S2508" s="46"/>
      <c r="T2508" s="46"/>
      <c r="U2508" s="46"/>
      <c r="V2508" s="46"/>
      <c r="W2508" s="46"/>
      <c r="X2508" s="46"/>
      <c r="Y2508" s="46"/>
      <c r="Z2508" s="46"/>
    </row>
    <row r="2509" ht="14.25" hidden="1" customHeight="1">
      <c r="A2509" s="57"/>
      <c r="B2509" s="58" t="str">
        <f t="array" ref="B2509">IFERROR(INDEX(UNSPSCDes,MATCH(INDIRECT(ADDRESS(ROW(),COLUMN()-1,4)),UNSPSCCode,0)),"")</f>
        <v/>
      </c>
      <c r="C2509" s="59"/>
      <c r="D2509" s="60"/>
      <c r="E2509" s="61"/>
      <c r="F2509" s="62">
        <f t="shared" si="139"/>
        <v>0</v>
      </c>
      <c r="G2509" s="46"/>
      <c r="H2509" s="46"/>
      <c r="I2509" s="46"/>
      <c r="J2509" s="46"/>
      <c r="K2509" s="46"/>
      <c r="L2509" s="46"/>
      <c r="M2509" s="46"/>
      <c r="N2509" s="46"/>
      <c r="O2509" s="46"/>
      <c r="P2509" s="46"/>
      <c r="Q2509" s="46"/>
      <c r="R2509" s="46"/>
      <c r="S2509" s="46"/>
      <c r="T2509" s="46"/>
      <c r="U2509" s="46"/>
      <c r="V2509" s="46"/>
      <c r="W2509" s="46"/>
      <c r="X2509" s="46"/>
      <c r="Y2509" s="46"/>
      <c r="Z2509" s="46"/>
    </row>
    <row r="2510" ht="14.25" hidden="1" customHeight="1">
      <c r="A2510" s="57"/>
      <c r="B2510" s="58" t="str">
        <f t="array" ref="B2510">IFERROR(INDEX(UNSPSCDes,MATCH(INDIRECT(ADDRESS(ROW(),COLUMN()-1,4)),UNSPSCCode,0)),"")</f>
        <v/>
      </c>
      <c r="C2510" s="59"/>
      <c r="D2510" s="60"/>
      <c r="E2510" s="61"/>
      <c r="F2510" s="62">
        <f t="shared" si="139"/>
        <v>0</v>
      </c>
      <c r="G2510" s="46"/>
      <c r="H2510" s="46"/>
      <c r="I2510" s="46"/>
      <c r="J2510" s="46"/>
      <c r="K2510" s="46"/>
      <c r="L2510" s="46"/>
      <c r="M2510" s="46"/>
      <c r="N2510" s="46"/>
      <c r="O2510" s="46"/>
      <c r="P2510" s="46"/>
      <c r="Q2510" s="46"/>
      <c r="R2510" s="46"/>
      <c r="S2510" s="46"/>
      <c r="T2510" s="46"/>
      <c r="U2510" s="46"/>
      <c r="V2510" s="46"/>
      <c r="W2510" s="46"/>
      <c r="X2510" s="46"/>
      <c r="Y2510" s="46"/>
      <c r="Z2510" s="46"/>
    </row>
    <row r="2511" ht="14.25" hidden="1" customHeight="1">
      <c r="A2511" s="57"/>
      <c r="B2511" s="58" t="str">
        <f t="array" ref="B2511">IFERROR(INDEX(UNSPSCDes,MATCH(INDIRECT(ADDRESS(ROW(),COLUMN()-1,4)),UNSPSCCode,0)),"")</f>
        <v/>
      </c>
      <c r="C2511" s="59"/>
      <c r="D2511" s="60"/>
      <c r="E2511" s="61"/>
      <c r="F2511" s="62">
        <f t="shared" si="139"/>
        <v>0</v>
      </c>
      <c r="G2511" s="46"/>
      <c r="H2511" s="46"/>
      <c r="I2511" s="46"/>
      <c r="J2511" s="46"/>
      <c r="K2511" s="46"/>
      <c r="L2511" s="46"/>
      <c r="M2511" s="46"/>
      <c r="N2511" s="46"/>
      <c r="O2511" s="46"/>
      <c r="P2511" s="46"/>
      <c r="Q2511" s="46"/>
      <c r="R2511" s="46"/>
      <c r="S2511" s="46"/>
      <c r="T2511" s="46"/>
      <c r="U2511" s="46"/>
      <c r="V2511" s="46"/>
      <c r="W2511" s="46"/>
      <c r="X2511" s="46"/>
      <c r="Y2511" s="46"/>
      <c r="Z2511" s="46"/>
    </row>
    <row r="2512" ht="14.25" hidden="1" customHeight="1">
      <c r="A2512" s="57"/>
      <c r="B2512" s="58" t="str">
        <f t="array" ref="B2512">IFERROR(INDEX(UNSPSCDes,MATCH(INDIRECT(ADDRESS(ROW(),COLUMN()-1,4)),UNSPSCCode,0)),"")</f>
        <v/>
      </c>
      <c r="C2512" s="59"/>
      <c r="D2512" s="60"/>
      <c r="E2512" s="61"/>
      <c r="F2512" s="62">
        <f t="shared" si="139"/>
        <v>0</v>
      </c>
      <c r="G2512" s="46"/>
      <c r="H2512" s="46"/>
      <c r="I2512" s="46"/>
      <c r="J2512" s="46"/>
      <c r="K2512" s="46"/>
      <c r="L2512" s="46"/>
      <c r="M2512" s="46"/>
      <c r="N2512" s="46"/>
      <c r="O2512" s="46"/>
      <c r="P2512" s="46"/>
      <c r="Q2512" s="46"/>
      <c r="R2512" s="46"/>
      <c r="S2512" s="46"/>
      <c r="T2512" s="46"/>
      <c r="U2512" s="46"/>
      <c r="V2512" s="46"/>
      <c r="W2512" s="46"/>
      <c r="X2512" s="46"/>
      <c r="Y2512" s="46"/>
      <c r="Z2512" s="46"/>
    </row>
    <row r="2513" ht="14.25" hidden="1" customHeight="1">
      <c r="A2513" s="57"/>
      <c r="B2513" s="58" t="str">
        <f t="array" ref="B2513">IFERROR(INDEX(UNSPSCDes,MATCH(INDIRECT(ADDRESS(ROW(),COLUMN()-1,4)),UNSPSCCode,0)),"")</f>
        <v/>
      </c>
      <c r="C2513" s="59"/>
      <c r="D2513" s="60"/>
      <c r="E2513" s="61"/>
      <c r="F2513" s="62">
        <f t="shared" si="139"/>
        <v>0</v>
      </c>
      <c r="G2513" s="46"/>
      <c r="H2513" s="46"/>
      <c r="I2513" s="46"/>
      <c r="J2513" s="46"/>
      <c r="K2513" s="46"/>
      <c r="L2513" s="46"/>
      <c r="M2513" s="46"/>
      <c r="N2513" s="46"/>
      <c r="O2513" s="46"/>
      <c r="P2513" s="46"/>
      <c r="Q2513" s="46"/>
      <c r="R2513" s="46"/>
      <c r="S2513" s="46"/>
      <c r="T2513" s="46"/>
      <c r="U2513" s="46"/>
      <c r="V2513" s="46"/>
      <c r="W2513" s="46"/>
      <c r="X2513" s="46"/>
      <c r="Y2513" s="46"/>
      <c r="Z2513" s="46"/>
    </row>
    <row r="2514" ht="14.25" hidden="1" customHeight="1">
      <c r="A2514" s="57"/>
      <c r="B2514" s="58" t="str">
        <f t="array" ref="B2514">IFERROR(INDEX(UNSPSCDes,MATCH(INDIRECT(ADDRESS(ROW(),COLUMN()-1,4)),UNSPSCCode,0)),"")</f>
        <v/>
      </c>
      <c r="C2514" s="59"/>
      <c r="D2514" s="60"/>
      <c r="E2514" s="61"/>
      <c r="F2514" s="62">
        <f t="shared" si="139"/>
        <v>0</v>
      </c>
      <c r="G2514" s="46"/>
      <c r="H2514" s="46"/>
      <c r="I2514" s="46"/>
      <c r="J2514" s="46"/>
      <c r="K2514" s="46"/>
      <c r="L2514" s="46"/>
      <c r="M2514" s="46"/>
      <c r="N2514" s="46"/>
      <c r="O2514" s="46"/>
      <c r="P2514" s="46"/>
      <c r="Q2514" s="46"/>
      <c r="R2514" s="46"/>
      <c r="S2514" s="46"/>
      <c r="T2514" s="46"/>
      <c r="U2514" s="46"/>
      <c r="V2514" s="46"/>
      <c r="W2514" s="46"/>
      <c r="X2514" s="46"/>
      <c r="Y2514" s="46"/>
      <c r="Z2514" s="46"/>
    </row>
    <row r="2515" ht="14.25" customHeight="1">
      <c r="A2515" s="57"/>
      <c r="B2515" s="58"/>
      <c r="C2515" s="59"/>
      <c r="D2515" s="60"/>
      <c r="E2515" s="61" t="s">
        <v>84</v>
      </c>
      <c r="F2515" s="62">
        <f>SUM(F2507:F2514)</f>
        <v>25000</v>
      </c>
      <c r="G2515" s="46"/>
      <c r="H2515" s="46" t="str">
        <f>C2500</f>
        <v>Servicios</v>
      </c>
      <c r="I2515" s="46" t="str">
        <f>E2500</f>
        <v>No</v>
      </c>
      <c r="J2515" s="46" t="str">
        <f>D2500</f>
        <v>Compras Menores</v>
      </c>
      <c r="K2515" s="46"/>
      <c r="L2515" s="46"/>
      <c r="M2515" s="46"/>
      <c r="N2515" s="46"/>
      <c r="O2515" s="46"/>
      <c r="P2515" s="46"/>
      <c r="Q2515" s="46"/>
      <c r="R2515" s="46"/>
      <c r="S2515" s="46"/>
      <c r="T2515" s="46"/>
      <c r="U2515" s="46"/>
      <c r="V2515" s="46"/>
      <c r="W2515" s="46"/>
      <c r="X2515" s="46"/>
      <c r="Y2515" s="46"/>
      <c r="Z2515" s="46"/>
    </row>
    <row r="2516" ht="14.25" customHeight="1">
      <c r="A2516" s="46"/>
      <c r="B2516" s="46"/>
      <c r="C2516" s="46"/>
      <c r="D2516" s="46"/>
      <c r="E2516" s="46"/>
      <c r="F2516" s="46"/>
      <c r="G2516" s="46"/>
      <c r="H2516" s="46"/>
      <c r="I2516" s="46"/>
      <c r="J2516" s="46"/>
      <c r="K2516" s="46"/>
      <c r="L2516" s="46"/>
      <c r="M2516" s="46"/>
      <c r="N2516" s="46"/>
      <c r="O2516" s="46"/>
      <c r="P2516" s="46"/>
      <c r="Q2516" s="46"/>
      <c r="R2516" s="46"/>
      <c r="S2516" s="46"/>
      <c r="T2516" s="46"/>
      <c r="U2516" s="46"/>
      <c r="V2516" s="46"/>
      <c r="W2516" s="46"/>
      <c r="X2516" s="46"/>
      <c r="Y2516" s="46"/>
      <c r="Z2516" s="46"/>
    </row>
    <row r="2517" ht="14.25" customHeight="1">
      <c r="A2517" s="47" t="s">
        <v>50</v>
      </c>
      <c r="B2517" s="47" t="s">
        <v>51</v>
      </c>
      <c r="C2517" s="47" t="s">
        <v>52</v>
      </c>
      <c r="D2517" s="47" t="s">
        <v>53</v>
      </c>
      <c r="E2517" s="47" t="s">
        <v>54</v>
      </c>
      <c r="F2517" s="47" t="s">
        <v>55</v>
      </c>
      <c r="G2517" s="46"/>
      <c r="H2517" s="46"/>
      <c r="I2517" s="46"/>
      <c r="J2517" s="46"/>
      <c r="K2517" s="46"/>
      <c r="L2517" s="46"/>
      <c r="M2517" s="46"/>
      <c r="N2517" s="46"/>
      <c r="O2517" s="46"/>
      <c r="P2517" s="46"/>
      <c r="Q2517" s="46"/>
      <c r="R2517" s="46"/>
      <c r="S2517" s="46"/>
      <c r="T2517" s="46"/>
      <c r="U2517" s="46"/>
      <c r="V2517" s="46"/>
      <c r="W2517" s="46"/>
      <c r="X2517" s="46"/>
      <c r="Y2517" s="46"/>
      <c r="Z2517" s="46"/>
    </row>
    <row r="2518" ht="14.25" customHeight="1">
      <c r="A2518" s="48" t="s">
        <v>387</v>
      </c>
      <c r="B2518" s="48" t="s">
        <v>388</v>
      </c>
      <c r="C2518" s="48" t="s">
        <v>257</v>
      </c>
      <c r="D2518" s="48" t="s">
        <v>59</v>
      </c>
      <c r="E2518" s="48" t="s">
        <v>60</v>
      </c>
      <c r="F2518" s="49"/>
      <c r="G2518" s="46"/>
      <c r="H2518" s="46"/>
      <c r="I2518" s="46"/>
      <c r="J2518" s="46"/>
      <c r="K2518" s="46"/>
      <c r="L2518" s="46"/>
      <c r="M2518" s="46"/>
      <c r="N2518" s="46"/>
      <c r="O2518" s="46"/>
      <c r="P2518" s="46"/>
      <c r="Q2518" s="46"/>
      <c r="R2518" s="46"/>
      <c r="S2518" s="46"/>
      <c r="T2518" s="46"/>
      <c r="U2518" s="46"/>
      <c r="V2518" s="46"/>
      <c r="W2518" s="46"/>
      <c r="X2518" s="46"/>
      <c r="Y2518" s="46"/>
      <c r="Z2518" s="46"/>
    </row>
    <row r="2519" ht="14.25" customHeight="1">
      <c r="A2519" s="50" t="s">
        <v>61</v>
      </c>
      <c r="B2519" s="51" t="s">
        <v>62</v>
      </c>
      <c r="C2519" s="52">
        <v>46305.0</v>
      </c>
      <c r="D2519" s="50" t="s">
        <v>63</v>
      </c>
      <c r="E2519" s="51" t="s">
        <v>64</v>
      </c>
      <c r="F2519" s="53" t="s">
        <v>65</v>
      </c>
      <c r="G2519" s="46"/>
      <c r="H2519" s="46"/>
      <c r="I2519" s="46"/>
      <c r="J2519" s="46"/>
      <c r="K2519" s="46"/>
      <c r="L2519" s="46"/>
      <c r="M2519" s="46"/>
      <c r="N2519" s="46"/>
      <c r="O2519" s="46"/>
      <c r="P2519" s="46"/>
      <c r="Q2519" s="46"/>
      <c r="R2519" s="46"/>
      <c r="S2519" s="46"/>
      <c r="T2519" s="46"/>
      <c r="U2519" s="46"/>
      <c r="V2519" s="46"/>
      <c r="W2519" s="46"/>
      <c r="X2519" s="46"/>
      <c r="Y2519" s="46"/>
      <c r="Z2519" s="46"/>
    </row>
    <row r="2520" ht="14.25" customHeight="1">
      <c r="A2520" s="54"/>
      <c r="B2520" s="51" t="s">
        <v>66</v>
      </c>
      <c r="C2520" s="49">
        <f>IF(C2519="","",IF(AND(MONTH(C2519)&gt;=1,MONTH(C2519)&lt;=3),1,IF(AND(MONTH(C2519)&gt;=4,MONTH(C2519)&lt;=6),2,IF(AND(MONTH(C2519)&gt;=7,MONTH(C2519)&lt;=9),3,4))))</f>
        <v>4</v>
      </c>
      <c r="D2520" s="54"/>
      <c r="E2520" s="51" t="s">
        <v>67</v>
      </c>
      <c r="F2520" s="53" t="s">
        <v>68</v>
      </c>
      <c r="G2520" s="46"/>
      <c r="H2520" s="46"/>
      <c r="I2520" s="46"/>
      <c r="J2520" s="46"/>
      <c r="K2520" s="46"/>
      <c r="L2520" s="46"/>
      <c r="M2520" s="46"/>
      <c r="N2520" s="46"/>
      <c r="O2520" s="46"/>
      <c r="P2520" s="46"/>
      <c r="Q2520" s="46"/>
      <c r="R2520" s="46"/>
      <c r="S2520" s="46"/>
      <c r="T2520" s="46"/>
      <c r="U2520" s="46"/>
      <c r="V2520" s="46"/>
      <c r="W2520" s="46"/>
      <c r="X2520" s="46"/>
      <c r="Y2520" s="46"/>
      <c r="Z2520" s="46"/>
    </row>
    <row r="2521" ht="14.25" customHeight="1">
      <c r="A2521" s="54"/>
      <c r="B2521" s="51" t="s">
        <v>69</v>
      </c>
      <c r="C2521" s="52">
        <v>46315.0</v>
      </c>
      <c r="D2521" s="54"/>
      <c r="E2521" s="51" t="s">
        <v>70</v>
      </c>
      <c r="F2521" s="53" t="s">
        <v>71</v>
      </c>
      <c r="G2521" s="46"/>
      <c r="H2521" s="46"/>
      <c r="I2521" s="46"/>
      <c r="J2521" s="46"/>
      <c r="K2521" s="46"/>
      <c r="L2521" s="46"/>
      <c r="M2521" s="46"/>
      <c r="N2521" s="46"/>
      <c r="O2521" s="46"/>
      <c r="P2521" s="46"/>
      <c r="Q2521" s="46"/>
      <c r="R2521" s="46"/>
      <c r="S2521" s="46"/>
      <c r="T2521" s="46"/>
      <c r="U2521" s="46"/>
      <c r="V2521" s="46"/>
      <c r="W2521" s="46"/>
      <c r="X2521" s="46"/>
      <c r="Y2521" s="46"/>
      <c r="Z2521" s="46"/>
    </row>
    <row r="2522" ht="14.25" customHeight="1">
      <c r="A2522" s="55"/>
      <c r="B2522" s="51" t="s">
        <v>66</v>
      </c>
      <c r="C2522" s="49">
        <f>IF(C2521="","",IF(AND(MONTH(C2521)&gt;=1,MONTH(C2521)&lt;=3),1,IF(AND(MONTH(C2521)&gt;=4,MONTH(C2521)&lt;=6),2,IF(AND(MONTH(C2521)&gt;=7,MONTH(C2521)&lt;=9),3,4))))</f>
        <v>4</v>
      </c>
      <c r="D2522" s="55"/>
      <c r="E2522" s="51" t="s">
        <v>72</v>
      </c>
      <c r="F2522" s="53" t="s">
        <v>73</v>
      </c>
      <c r="G2522" s="46"/>
      <c r="H2522" s="46"/>
      <c r="I2522" s="46"/>
      <c r="J2522" s="46"/>
      <c r="K2522" s="46"/>
      <c r="L2522" s="46"/>
      <c r="M2522" s="46"/>
      <c r="N2522" s="46"/>
      <c r="O2522" s="46"/>
      <c r="P2522" s="46"/>
      <c r="Q2522" s="46"/>
      <c r="R2522" s="46"/>
      <c r="S2522" s="46"/>
      <c r="T2522" s="46"/>
      <c r="U2522" s="46"/>
      <c r="V2522" s="46"/>
      <c r="W2522" s="46"/>
      <c r="X2522" s="46"/>
      <c r="Y2522" s="46"/>
      <c r="Z2522" s="46"/>
    </row>
    <row r="2523" ht="14.25" customHeight="1">
      <c r="A2523" s="46"/>
      <c r="B2523" s="46"/>
      <c r="C2523" s="46"/>
      <c r="D2523" s="46"/>
      <c r="E2523" s="46"/>
      <c r="F2523" s="46"/>
      <c r="G2523" s="46"/>
      <c r="H2523" s="46"/>
      <c r="I2523" s="46"/>
      <c r="J2523" s="46"/>
      <c r="K2523" s="46"/>
      <c r="L2523" s="46"/>
      <c r="M2523" s="46"/>
      <c r="N2523" s="46"/>
      <c r="O2523" s="46"/>
      <c r="P2523" s="46"/>
      <c r="Q2523" s="46"/>
      <c r="R2523" s="46"/>
      <c r="S2523" s="46"/>
      <c r="T2523" s="46"/>
      <c r="U2523" s="46"/>
      <c r="V2523" s="46"/>
      <c r="W2523" s="46"/>
      <c r="X2523" s="46"/>
      <c r="Y2523" s="46"/>
      <c r="Z2523" s="46"/>
    </row>
    <row r="2524" ht="14.25" customHeight="1">
      <c r="A2524" s="56" t="s">
        <v>74</v>
      </c>
      <c r="B2524" s="56" t="s">
        <v>75</v>
      </c>
      <c r="C2524" s="56" t="s">
        <v>76</v>
      </c>
      <c r="D2524" s="56" t="s">
        <v>77</v>
      </c>
      <c r="E2524" s="56" t="s">
        <v>78</v>
      </c>
      <c r="F2524" s="56" t="s">
        <v>79</v>
      </c>
      <c r="G2524" s="46"/>
      <c r="H2524" s="46"/>
      <c r="I2524" s="46"/>
      <c r="J2524" s="46"/>
      <c r="K2524" s="46"/>
      <c r="L2524" s="46"/>
      <c r="M2524" s="46"/>
      <c r="N2524" s="46"/>
      <c r="O2524" s="46"/>
      <c r="P2524" s="46"/>
      <c r="Q2524" s="46"/>
      <c r="R2524" s="46"/>
      <c r="S2524" s="46"/>
      <c r="T2524" s="46"/>
      <c r="U2524" s="46"/>
      <c r="V2524" s="46"/>
      <c r="W2524" s="46"/>
      <c r="X2524" s="46"/>
      <c r="Y2524" s="46"/>
      <c r="Z2524" s="46"/>
    </row>
    <row r="2525" ht="14.25" customHeight="1">
      <c r="A2525" s="57">
        <v>7.21015E7</v>
      </c>
      <c r="B2525" s="63" t="s">
        <v>382</v>
      </c>
      <c r="C2525" s="59" t="s">
        <v>108</v>
      </c>
      <c r="D2525" s="60">
        <v>1.0</v>
      </c>
      <c r="E2525" s="61">
        <v>25000.0</v>
      </c>
      <c r="F2525" s="62">
        <f t="shared" ref="F2525:F2532" si="140">INDIRECT(ADDRESS(ROW(),COLUMN()-2,4))*INDIRECT(ADDRESS(ROW(),COLUMN()-1,4))</f>
        <v>25000</v>
      </c>
      <c r="G2525" s="46"/>
      <c r="H2525" s="46"/>
      <c r="I2525" s="46"/>
      <c r="J2525" s="46"/>
      <c r="K2525" s="46"/>
      <c r="L2525" s="46"/>
      <c r="M2525" s="46"/>
      <c r="N2525" s="46"/>
      <c r="O2525" s="46"/>
      <c r="P2525" s="46"/>
      <c r="Q2525" s="46"/>
      <c r="R2525" s="46"/>
      <c r="S2525" s="46"/>
      <c r="T2525" s="46"/>
      <c r="U2525" s="46"/>
      <c r="V2525" s="46"/>
      <c r="W2525" s="46"/>
      <c r="X2525" s="46"/>
      <c r="Y2525" s="46"/>
      <c r="Z2525" s="46"/>
    </row>
    <row r="2526" ht="14.25" hidden="1" customHeight="1">
      <c r="A2526" s="57"/>
      <c r="B2526" s="58" t="str">
        <f t="array" ref="B2526">IFERROR(INDEX(UNSPSCDes,MATCH(INDIRECT(ADDRESS(ROW(),COLUMN()-1,4)),UNSPSCCode,0)),"")</f>
        <v/>
      </c>
      <c r="C2526" s="59"/>
      <c r="D2526" s="60"/>
      <c r="E2526" s="61"/>
      <c r="F2526" s="62">
        <f t="shared" si="140"/>
        <v>0</v>
      </c>
      <c r="G2526" s="46"/>
      <c r="H2526" s="46"/>
      <c r="I2526" s="46"/>
      <c r="J2526" s="46"/>
      <c r="K2526" s="46"/>
      <c r="L2526" s="46"/>
      <c r="M2526" s="46"/>
      <c r="N2526" s="46"/>
      <c r="O2526" s="46"/>
      <c r="P2526" s="46"/>
      <c r="Q2526" s="46"/>
      <c r="R2526" s="46"/>
      <c r="S2526" s="46"/>
      <c r="T2526" s="46"/>
      <c r="U2526" s="46"/>
      <c r="V2526" s="46"/>
      <c r="W2526" s="46"/>
      <c r="X2526" s="46"/>
      <c r="Y2526" s="46"/>
      <c r="Z2526" s="46"/>
    </row>
    <row r="2527" ht="14.25" hidden="1" customHeight="1">
      <c r="A2527" s="57"/>
      <c r="B2527" s="58" t="str">
        <f t="array" ref="B2527">IFERROR(INDEX(UNSPSCDes,MATCH(INDIRECT(ADDRESS(ROW(),COLUMN()-1,4)),UNSPSCCode,0)),"")</f>
        <v/>
      </c>
      <c r="C2527" s="59"/>
      <c r="D2527" s="60"/>
      <c r="E2527" s="61"/>
      <c r="F2527" s="62">
        <f t="shared" si="140"/>
        <v>0</v>
      </c>
      <c r="G2527" s="46"/>
      <c r="H2527" s="46"/>
      <c r="I2527" s="46"/>
      <c r="J2527" s="46"/>
      <c r="K2527" s="46"/>
      <c r="L2527" s="46"/>
      <c r="M2527" s="46"/>
      <c r="N2527" s="46"/>
      <c r="O2527" s="46"/>
      <c r="P2527" s="46"/>
      <c r="Q2527" s="46"/>
      <c r="R2527" s="46"/>
      <c r="S2527" s="46"/>
      <c r="T2527" s="46"/>
      <c r="U2527" s="46"/>
      <c r="V2527" s="46"/>
      <c r="W2527" s="46"/>
      <c r="X2527" s="46"/>
      <c r="Y2527" s="46"/>
      <c r="Z2527" s="46"/>
    </row>
    <row r="2528" ht="14.25" hidden="1" customHeight="1">
      <c r="A2528" s="57"/>
      <c r="B2528" s="58" t="str">
        <f t="array" ref="B2528">IFERROR(INDEX(UNSPSCDes,MATCH(INDIRECT(ADDRESS(ROW(),COLUMN()-1,4)),UNSPSCCode,0)),"")</f>
        <v/>
      </c>
      <c r="C2528" s="59"/>
      <c r="D2528" s="60"/>
      <c r="E2528" s="61"/>
      <c r="F2528" s="62">
        <f t="shared" si="140"/>
        <v>0</v>
      </c>
      <c r="G2528" s="46"/>
      <c r="H2528" s="46"/>
      <c r="I2528" s="46"/>
      <c r="J2528" s="46"/>
      <c r="K2528" s="46"/>
      <c r="L2528" s="46"/>
      <c r="M2528" s="46"/>
      <c r="N2528" s="46"/>
      <c r="O2528" s="46"/>
      <c r="P2528" s="46"/>
      <c r="Q2528" s="46"/>
      <c r="R2528" s="46"/>
      <c r="S2528" s="46"/>
      <c r="T2528" s="46"/>
      <c r="U2528" s="46"/>
      <c r="V2528" s="46"/>
      <c r="W2528" s="46"/>
      <c r="X2528" s="46"/>
      <c r="Y2528" s="46"/>
      <c r="Z2528" s="46"/>
    </row>
    <row r="2529" ht="14.25" hidden="1" customHeight="1">
      <c r="A2529" s="57"/>
      <c r="B2529" s="58" t="str">
        <f t="array" ref="B2529">IFERROR(INDEX(UNSPSCDes,MATCH(INDIRECT(ADDRESS(ROW(),COLUMN()-1,4)),UNSPSCCode,0)),"")</f>
        <v/>
      </c>
      <c r="C2529" s="59"/>
      <c r="D2529" s="60"/>
      <c r="E2529" s="61"/>
      <c r="F2529" s="62">
        <f t="shared" si="140"/>
        <v>0</v>
      </c>
      <c r="G2529" s="46"/>
      <c r="H2529" s="46"/>
      <c r="I2529" s="46"/>
      <c r="J2529" s="46"/>
      <c r="K2529" s="46"/>
      <c r="L2529" s="46"/>
      <c r="M2529" s="46"/>
      <c r="N2529" s="46"/>
      <c r="O2529" s="46"/>
      <c r="P2529" s="46"/>
      <c r="Q2529" s="46"/>
      <c r="R2529" s="46"/>
      <c r="S2529" s="46"/>
      <c r="T2529" s="46"/>
      <c r="U2529" s="46"/>
      <c r="V2529" s="46"/>
      <c r="W2529" s="46"/>
      <c r="X2529" s="46"/>
      <c r="Y2529" s="46"/>
      <c r="Z2529" s="46"/>
    </row>
    <row r="2530" ht="14.25" hidden="1" customHeight="1">
      <c r="A2530" s="57"/>
      <c r="B2530" s="58" t="str">
        <f t="array" ref="B2530">IFERROR(INDEX(UNSPSCDes,MATCH(INDIRECT(ADDRESS(ROW(),COLUMN()-1,4)),UNSPSCCode,0)),"")</f>
        <v/>
      </c>
      <c r="C2530" s="59"/>
      <c r="D2530" s="60"/>
      <c r="E2530" s="61"/>
      <c r="F2530" s="62">
        <f t="shared" si="140"/>
        <v>0</v>
      </c>
      <c r="G2530" s="46"/>
      <c r="H2530" s="46"/>
      <c r="I2530" s="46"/>
      <c r="J2530" s="46"/>
      <c r="K2530" s="46"/>
      <c r="L2530" s="46"/>
      <c r="M2530" s="46"/>
      <c r="N2530" s="46"/>
      <c r="O2530" s="46"/>
      <c r="P2530" s="46"/>
      <c r="Q2530" s="46"/>
      <c r="R2530" s="46"/>
      <c r="S2530" s="46"/>
      <c r="T2530" s="46"/>
      <c r="U2530" s="46"/>
      <c r="V2530" s="46"/>
      <c r="W2530" s="46"/>
      <c r="X2530" s="46"/>
      <c r="Y2530" s="46"/>
      <c r="Z2530" s="46"/>
    </row>
    <row r="2531" ht="14.25" hidden="1" customHeight="1">
      <c r="A2531" s="57"/>
      <c r="B2531" s="58" t="str">
        <f t="array" ref="B2531">IFERROR(INDEX(UNSPSCDes,MATCH(INDIRECT(ADDRESS(ROW(),COLUMN()-1,4)),UNSPSCCode,0)),"")</f>
        <v/>
      </c>
      <c r="C2531" s="59"/>
      <c r="D2531" s="60"/>
      <c r="E2531" s="61"/>
      <c r="F2531" s="62">
        <f t="shared" si="140"/>
        <v>0</v>
      </c>
      <c r="G2531" s="46"/>
      <c r="H2531" s="46"/>
      <c r="I2531" s="46"/>
      <c r="J2531" s="46"/>
      <c r="K2531" s="46"/>
      <c r="L2531" s="46"/>
      <c r="M2531" s="46"/>
      <c r="N2531" s="46"/>
      <c r="O2531" s="46"/>
      <c r="P2531" s="46"/>
      <c r="Q2531" s="46"/>
      <c r="R2531" s="46"/>
      <c r="S2531" s="46"/>
      <c r="T2531" s="46"/>
      <c r="U2531" s="46"/>
      <c r="V2531" s="46"/>
      <c r="W2531" s="46"/>
      <c r="X2531" s="46"/>
      <c r="Y2531" s="46"/>
      <c r="Z2531" s="46"/>
    </row>
    <row r="2532" ht="14.25" hidden="1" customHeight="1">
      <c r="A2532" s="57"/>
      <c r="B2532" s="58" t="str">
        <f t="array" ref="B2532">IFERROR(INDEX(UNSPSCDes,MATCH(INDIRECT(ADDRESS(ROW(),COLUMN()-1,4)),UNSPSCCode,0)),"")</f>
        <v/>
      </c>
      <c r="C2532" s="59"/>
      <c r="D2532" s="60"/>
      <c r="E2532" s="61"/>
      <c r="F2532" s="62">
        <f t="shared" si="140"/>
        <v>0</v>
      </c>
      <c r="G2532" s="46"/>
      <c r="H2532" s="46"/>
      <c r="I2532" s="46"/>
      <c r="J2532" s="46"/>
      <c r="K2532" s="46"/>
      <c r="L2532" s="46"/>
      <c r="M2532" s="46"/>
      <c r="N2532" s="46"/>
      <c r="O2532" s="46"/>
      <c r="P2532" s="46"/>
      <c r="Q2532" s="46"/>
      <c r="R2532" s="46"/>
      <c r="S2532" s="46"/>
      <c r="T2532" s="46"/>
      <c r="U2532" s="46"/>
      <c r="V2532" s="46"/>
      <c r="W2532" s="46"/>
      <c r="X2532" s="46"/>
      <c r="Y2532" s="46"/>
      <c r="Z2532" s="46"/>
    </row>
    <row r="2533" ht="14.25" customHeight="1">
      <c r="A2533" s="57"/>
      <c r="B2533" s="58"/>
      <c r="C2533" s="59"/>
      <c r="D2533" s="60"/>
      <c r="E2533" s="61" t="s">
        <v>84</v>
      </c>
      <c r="F2533" s="62">
        <f>SUM(F2525:F2532)</f>
        <v>25000</v>
      </c>
      <c r="G2533" s="46"/>
      <c r="H2533" s="46" t="str">
        <f>C2518</f>
        <v>Servicios</v>
      </c>
      <c r="I2533" s="46" t="str">
        <f>E2518</f>
        <v>No</v>
      </c>
      <c r="J2533" s="46" t="str">
        <f>D2518</f>
        <v>Compras Menores</v>
      </c>
      <c r="K2533" s="46"/>
      <c r="L2533" s="46"/>
      <c r="M2533" s="46"/>
      <c r="N2533" s="46"/>
      <c r="O2533" s="46"/>
      <c r="P2533" s="46"/>
      <c r="Q2533" s="46"/>
      <c r="R2533" s="46"/>
      <c r="S2533" s="46"/>
      <c r="T2533" s="46"/>
      <c r="U2533" s="46"/>
      <c r="V2533" s="46"/>
      <c r="W2533" s="46"/>
      <c r="X2533" s="46"/>
      <c r="Y2533" s="46"/>
      <c r="Z2533" s="46"/>
    </row>
    <row r="2534" ht="14.25" customHeight="1">
      <c r="A2534" s="46"/>
      <c r="B2534" s="46"/>
      <c r="C2534" s="46"/>
      <c r="D2534" s="46"/>
      <c r="E2534" s="46"/>
      <c r="F2534" s="46"/>
      <c r="G2534" s="46"/>
      <c r="H2534" s="46"/>
      <c r="I2534" s="46"/>
      <c r="J2534" s="46"/>
      <c r="K2534" s="46"/>
      <c r="L2534" s="46"/>
      <c r="M2534" s="46"/>
      <c r="N2534" s="46"/>
      <c r="O2534" s="46"/>
      <c r="P2534" s="46"/>
      <c r="Q2534" s="46"/>
      <c r="R2534" s="46"/>
      <c r="S2534" s="46"/>
      <c r="T2534" s="46"/>
      <c r="U2534" s="46"/>
      <c r="V2534" s="46"/>
      <c r="W2534" s="46"/>
      <c r="X2534" s="46"/>
      <c r="Y2534" s="46"/>
      <c r="Z2534" s="46"/>
    </row>
    <row r="2535" ht="14.25" customHeight="1">
      <c r="A2535" s="47" t="s">
        <v>50</v>
      </c>
      <c r="B2535" s="47" t="s">
        <v>51</v>
      </c>
      <c r="C2535" s="47" t="s">
        <v>52</v>
      </c>
      <c r="D2535" s="47" t="s">
        <v>53</v>
      </c>
      <c r="E2535" s="47" t="s">
        <v>54</v>
      </c>
      <c r="F2535" s="47" t="s">
        <v>55</v>
      </c>
      <c r="G2535" s="46"/>
      <c r="H2535" s="46"/>
      <c r="I2535" s="46"/>
      <c r="J2535" s="46"/>
      <c r="K2535" s="46"/>
      <c r="L2535" s="46"/>
      <c r="M2535" s="46"/>
      <c r="N2535" s="46"/>
      <c r="O2535" s="46"/>
      <c r="P2535" s="46"/>
      <c r="Q2535" s="46"/>
      <c r="R2535" s="46"/>
      <c r="S2535" s="46"/>
      <c r="T2535" s="46"/>
      <c r="U2535" s="46"/>
      <c r="V2535" s="46"/>
      <c r="W2535" s="46"/>
      <c r="X2535" s="46"/>
      <c r="Y2535" s="46"/>
      <c r="Z2535" s="46"/>
    </row>
    <row r="2536" ht="14.25" customHeight="1">
      <c r="A2536" s="48" t="s">
        <v>389</v>
      </c>
      <c r="B2536" s="48" t="s">
        <v>390</v>
      </c>
      <c r="C2536" s="48" t="s">
        <v>257</v>
      </c>
      <c r="D2536" s="48" t="s">
        <v>59</v>
      </c>
      <c r="E2536" s="48" t="s">
        <v>60</v>
      </c>
      <c r="F2536" s="49"/>
      <c r="G2536" s="46"/>
      <c r="H2536" s="46"/>
      <c r="I2536" s="46"/>
      <c r="J2536" s="46"/>
      <c r="K2536" s="46"/>
      <c r="L2536" s="46"/>
      <c r="M2536" s="46"/>
      <c r="N2536" s="46"/>
      <c r="O2536" s="46"/>
      <c r="P2536" s="46"/>
      <c r="Q2536" s="46"/>
      <c r="R2536" s="46"/>
      <c r="S2536" s="46"/>
      <c r="T2536" s="46"/>
      <c r="U2536" s="46"/>
      <c r="V2536" s="46"/>
      <c r="W2536" s="46"/>
      <c r="X2536" s="46"/>
      <c r="Y2536" s="46"/>
      <c r="Z2536" s="46"/>
    </row>
    <row r="2537" ht="14.25" customHeight="1">
      <c r="A2537" s="50" t="s">
        <v>61</v>
      </c>
      <c r="B2537" s="51" t="s">
        <v>62</v>
      </c>
      <c r="C2537" s="52">
        <v>46063.0</v>
      </c>
      <c r="D2537" s="50" t="s">
        <v>63</v>
      </c>
      <c r="E2537" s="51" t="s">
        <v>64</v>
      </c>
      <c r="F2537" s="53" t="s">
        <v>65</v>
      </c>
      <c r="G2537" s="46"/>
      <c r="H2537" s="46"/>
      <c r="I2537" s="46"/>
      <c r="J2537" s="46"/>
      <c r="K2537" s="46"/>
      <c r="L2537" s="46"/>
      <c r="M2537" s="46"/>
      <c r="N2537" s="46"/>
      <c r="O2537" s="46"/>
      <c r="P2537" s="46"/>
      <c r="Q2537" s="46"/>
      <c r="R2537" s="46"/>
      <c r="S2537" s="46"/>
      <c r="T2537" s="46"/>
      <c r="U2537" s="46"/>
      <c r="V2537" s="46"/>
      <c r="W2537" s="46"/>
      <c r="X2537" s="46"/>
      <c r="Y2537" s="46"/>
      <c r="Z2537" s="46"/>
    </row>
    <row r="2538" ht="14.25" customHeight="1">
      <c r="A2538" s="54"/>
      <c r="B2538" s="51" t="s">
        <v>66</v>
      </c>
      <c r="C2538" s="49">
        <f>IF(C2537="","",IF(AND(MONTH(C2537)&gt;=1,MONTH(C2537)&lt;=3),1,IF(AND(MONTH(C2537)&gt;=4,MONTH(C2537)&lt;=6),2,IF(AND(MONTH(C2537)&gt;=7,MONTH(C2537)&lt;=9),3,4))))</f>
        <v>1</v>
      </c>
      <c r="D2538" s="54"/>
      <c r="E2538" s="51" t="s">
        <v>67</v>
      </c>
      <c r="F2538" s="53" t="s">
        <v>68</v>
      </c>
      <c r="G2538" s="46"/>
      <c r="H2538" s="46"/>
      <c r="I2538" s="46"/>
      <c r="J2538" s="46"/>
      <c r="K2538" s="46"/>
      <c r="L2538" s="46"/>
      <c r="M2538" s="46"/>
      <c r="N2538" s="46"/>
      <c r="O2538" s="46"/>
      <c r="P2538" s="46"/>
      <c r="Q2538" s="46"/>
      <c r="R2538" s="46"/>
      <c r="S2538" s="46"/>
      <c r="T2538" s="46"/>
      <c r="U2538" s="46"/>
      <c r="V2538" s="46"/>
      <c r="W2538" s="46"/>
      <c r="X2538" s="46"/>
      <c r="Y2538" s="46"/>
      <c r="Z2538" s="46"/>
    </row>
    <row r="2539" ht="14.25" customHeight="1">
      <c r="A2539" s="54"/>
      <c r="B2539" s="51" t="s">
        <v>69</v>
      </c>
      <c r="C2539" s="52">
        <v>46073.0</v>
      </c>
      <c r="D2539" s="54"/>
      <c r="E2539" s="51" t="s">
        <v>70</v>
      </c>
      <c r="F2539" s="53" t="s">
        <v>71</v>
      </c>
      <c r="G2539" s="46"/>
      <c r="H2539" s="46"/>
      <c r="I2539" s="46"/>
      <c r="J2539" s="46"/>
      <c r="K2539" s="46"/>
      <c r="L2539" s="46"/>
      <c r="M2539" s="46"/>
      <c r="N2539" s="46"/>
      <c r="O2539" s="46"/>
      <c r="P2539" s="46"/>
      <c r="Q2539" s="46"/>
      <c r="R2539" s="46"/>
      <c r="S2539" s="46"/>
      <c r="T2539" s="46"/>
      <c r="U2539" s="46"/>
      <c r="V2539" s="46"/>
      <c r="W2539" s="46"/>
      <c r="X2539" s="46"/>
      <c r="Y2539" s="46"/>
      <c r="Z2539" s="46"/>
    </row>
    <row r="2540" ht="14.25" customHeight="1">
      <c r="A2540" s="55"/>
      <c r="B2540" s="51" t="s">
        <v>66</v>
      </c>
      <c r="C2540" s="49">
        <f>IF(C2539="","",IF(AND(MONTH(C2539)&gt;=1,MONTH(C2539)&lt;=3),1,IF(AND(MONTH(C2539)&gt;=4,MONTH(C2539)&lt;=6),2,IF(AND(MONTH(C2539)&gt;=7,MONTH(C2539)&lt;=9),3,4))))</f>
        <v>1</v>
      </c>
      <c r="D2540" s="55"/>
      <c r="E2540" s="51" t="s">
        <v>72</v>
      </c>
      <c r="F2540" s="53" t="s">
        <v>73</v>
      </c>
      <c r="G2540" s="46"/>
      <c r="H2540" s="46"/>
      <c r="I2540" s="46"/>
      <c r="J2540" s="46"/>
      <c r="K2540" s="46"/>
      <c r="L2540" s="46"/>
      <c r="M2540" s="46"/>
      <c r="N2540" s="46"/>
      <c r="O2540" s="46"/>
      <c r="P2540" s="46"/>
      <c r="Q2540" s="46"/>
      <c r="R2540" s="46"/>
      <c r="S2540" s="46"/>
      <c r="T2540" s="46"/>
      <c r="U2540" s="46"/>
      <c r="V2540" s="46"/>
      <c r="W2540" s="46"/>
      <c r="X2540" s="46"/>
      <c r="Y2540" s="46"/>
      <c r="Z2540" s="46"/>
    </row>
    <row r="2541" ht="14.25" customHeight="1">
      <c r="A2541" s="46"/>
      <c r="B2541" s="46"/>
      <c r="C2541" s="46"/>
      <c r="D2541" s="46"/>
      <c r="E2541" s="46"/>
      <c r="F2541" s="46"/>
      <c r="G2541" s="46"/>
      <c r="H2541" s="46"/>
      <c r="I2541" s="46"/>
      <c r="J2541" s="46"/>
      <c r="K2541" s="46"/>
      <c r="L2541" s="46"/>
      <c r="M2541" s="46"/>
      <c r="N2541" s="46"/>
      <c r="O2541" s="46"/>
      <c r="P2541" s="46"/>
      <c r="Q2541" s="46"/>
      <c r="R2541" s="46"/>
      <c r="S2541" s="46"/>
      <c r="T2541" s="46"/>
      <c r="U2541" s="46"/>
      <c r="V2541" s="46"/>
      <c r="W2541" s="46"/>
      <c r="X2541" s="46"/>
      <c r="Y2541" s="46"/>
      <c r="Z2541" s="46"/>
    </row>
    <row r="2542" ht="14.25" customHeight="1">
      <c r="A2542" s="56" t="s">
        <v>74</v>
      </c>
      <c r="B2542" s="56" t="s">
        <v>75</v>
      </c>
      <c r="C2542" s="56" t="s">
        <v>76</v>
      </c>
      <c r="D2542" s="56" t="s">
        <v>77</v>
      </c>
      <c r="E2542" s="56" t="s">
        <v>78</v>
      </c>
      <c r="F2542" s="56" t="s">
        <v>79</v>
      </c>
      <c r="G2542" s="46"/>
      <c r="H2542" s="46"/>
      <c r="I2542" s="46"/>
      <c r="J2542" s="46"/>
      <c r="K2542" s="46"/>
      <c r="L2542" s="46"/>
      <c r="M2542" s="46"/>
      <c r="N2542" s="46"/>
      <c r="O2542" s="46"/>
      <c r="P2542" s="46"/>
      <c r="Q2542" s="46"/>
      <c r="R2542" s="46"/>
      <c r="S2542" s="46"/>
      <c r="T2542" s="46"/>
      <c r="U2542" s="46"/>
      <c r="V2542" s="46"/>
      <c r="W2542" s="46"/>
      <c r="X2542" s="46"/>
      <c r="Y2542" s="46"/>
      <c r="Z2542" s="46"/>
    </row>
    <row r="2543" ht="14.25" customHeight="1">
      <c r="A2543" s="57">
        <v>7.81815E7</v>
      </c>
      <c r="B2543" s="63" t="s">
        <v>391</v>
      </c>
      <c r="C2543" s="59" t="s">
        <v>108</v>
      </c>
      <c r="D2543" s="60">
        <v>1.0</v>
      </c>
      <c r="E2543" s="61">
        <v>25000.0</v>
      </c>
      <c r="F2543" s="62">
        <f t="shared" ref="F2543:F2550" si="141">INDIRECT(ADDRESS(ROW(),COLUMN()-2,4))*INDIRECT(ADDRESS(ROW(),COLUMN()-1,4))</f>
        <v>25000</v>
      </c>
      <c r="G2543" s="46"/>
      <c r="H2543" s="46"/>
      <c r="I2543" s="46"/>
      <c r="J2543" s="46"/>
      <c r="K2543" s="46"/>
      <c r="L2543" s="46"/>
      <c r="M2543" s="46"/>
      <c r="N2543" s="46"/>
      <c r="O2543" s="46"/>
      <c r="P2543" s="46"/>
      <c r="Q2543" s="46"/>
      <c r="R2543" s="46"/>
      <c r="S2543" s="46"/>
      <c r="T2543" s="46"/>
      <c r="U2543" s="46"/>
      <c r="V2543" s="46"/>
      <c r="W2543" s="46"/>
      <c r="X2543" s="46"/>
      <c r="Y2543" s="46"/>
      <c r="Z2543" s="46"/>
    </row>
    <row r="2544" ht="14.25" hidden="1" customHeight="1">
      <c r="A2544" s="57"/>
      <c r="B2544" s="58" t="str">
        <f t="array" ref="B2544">IFERROR(INDEX(UNSPSCDes,MATCH(INDIRECT(ADDRESS(ROW(),COLUMN()-1,4)),UNSPSCCode,0)),"")</f>
        <v/>
      </c>
      <c r="C2544" s="59"/>
      <c r="D2544" s="60"/>
      <c r="E2544" s="61"/>
      <c r="F2544" s="62">
        <f t="shared" si="141"/>
        <v>0</v>
      </c>
      <c r="G2544" s="46"/>
      <c r="H2544" s="46"/>
      <c r="I2544" s="46"/>
      <c r="J2544" s="46"/>
      <c r="K2544" s="46"/>
      <c r="L2544" s="46"/>
      <c r="M2544" s="46"/>
      <c r="N2544" s="46"/>
      <c r="O2544" s="46"/>
      <c r="P2544" s="46"/>
      <c r="Q2544" s="46"/>
      <c r="R2544" s="46"/>
      <c r="S2544" s="46"/>
      <c r="T2544" s="46"/>
      <c r="U2544" s="46"/>
      <c r="V2544" s="46"/>
      <c r="W2544" s="46"/>
      <c r="X2544" s="46"/>
      <c r="Y2544" s="46"/>
      <c r="Z2544" s="46"/>
    </row>
    <row r="2545" ht="14.25" hidden="1" customHeight="1">
      <c r="A2545" s="57"/>
      <c r="B2545" s="58" t="str">
        <f t="array" ref="B2545">IFERROR(INDEX(UNSPSCDes,MATCH(INDIRECT(ADDRESS(ROW(),COLUMN()-1,4)),UNSPSCCode,0)),"")</f>
        <v/>
      </c>
      <c r="C2545" s="59"/>
      <c r="D2545" s="60"/>
      <c r="E2545" s="61"/>
      <c r="F2545" s="62">
        <f t="shared" si="141"/>
        <v>0</v>
      </c>
      <c r="G2545" s="46"/>
      <c r="H2545" s="46"/>
      <c r="I2545" s="46"/>
      <c r="J2545" s="46"/>
      <c r="K2545" s="46"/>
      <c r="L2545" s="46"/>
      <c r="M2545" s="46"/>
      <c r="N2545" s="46"/>
      <c r="O2545" s="46"/>
      <c r="P2545" s="46"/>
      <c r="Q2545" s="46"/>
      <c r="R2545" s="46"/>
      <c r="S2545" s="46"/>
      <c r="T2545" s="46"/>
      <c r="U2545" s="46"/>
      <c r="V2545" s="46"/>
      <c r="W2545" s="46"/>
      <c r="X2545" s="46"/>
      <c r="Y2545" s="46"/>
      <c r="Z2545" s="46"/>
    </row>
    <row r="2546" ht="14.25" hidden="1" customHeight="1">
      <c r="A2546" s="57"/>
      <c r="B2546" s="58" t="str">
        <f t="array" ref="B2546">IFERROR(INDEX(UNSPSCDes,MATCH(INDIRECT(ADDRESS(ROW(),COLUMN()-1,4)),UNSPSCCode,0)),"")</f>
        <v/>
      </c>
      <c r="C2546" s="59"/>
      <c r="D2546" s="60"/>
      <c r="E2546" s="61"/>
      <c r="F2546" s="62">
        <f t="shared" si="141"/>
        <v>0</v>
      </c>
      <c r="G2546" s="46"/>
      <c r="H2546" s="46"/>
      <c r="I2546" s="46"/>
      <c r="J2546" s="46"/>
      <c r="K2546" s="46"/>
      <c r="L2546" s="46"/>
      <c r="M2546" s="46"/>
      <c r="N2546" s="46"/>
      <c r="O2546" s="46"/>
      <c r="P2546" s="46"/>
      <c r="Q2546" s="46"/>
      <c r="R2546" s="46"/>
      <c r="S2546" s="46"/>
      <c r="T2546" s="46"/>
      <c r="U2546" s="46"/>
      <c r="V2546" s="46"/>
      <c r="W2546" s="46"/>
      <c r="X2546" s="46"/>
      <c r="Y2546" s="46"/>
      <c r="Z2546" s="46"/>
    </row>
    <row r="2547" ht="14.25" hidden="1" customHeight="1">
      <c r="A2547" s="57"/>
      <c r="B2547" s="58" t="str">
        <f t="array" ref="B2547">IFERROR(INDEX(UNSPSCDes,MATCH(INDIRECT(ADDRESS(ROW(),COLUMN()-1,4)),UNSPSCCode,0)),"")</f>
        <v/>
      </c>
      <c r="C2547" s="59"/>
      <c r="D2547" s="60"/>
      <c r="E2547" s="61"/>
      <c r="F2547" s="62">
        <f t="shared" si="141"/>
        <v>0</v>
      </c>
      <c r="G2547" s="46"/>
      <c r="H2547" s="46"/>
      <c r="I2547" s="46"/>
      <c r="J2547" s="46"/>
      <c r="K2547" s="46"/>
      <c r="L2547" s="46"/>
      <c r="M2547" s="46"/>
      <c r="N2547" s="46"/>
      <c r="O2547" s="46"/>
      <c r="P2547" s="46"/>
      <c r="Q2547" s="46"/>
      <c r="R2547" s="46"/>
      <c r="S2547" s="46"/>
      <c r="T2547" s="46"/>
      <c r="U2547" s="46"/>
      <c r="V2547" s="46"/>
      <c r="W2547" s="46"/>
      <c r="X2547" s="46"/>
      <c r="Y2547" s="46"/>
      <c r="Z2547" s="46"/>
    </row>
    <row r="2548" ht="14.25" hidden="1" customHeight="1">
      <c r="A2548" s="57"/>
      <c r="B2548" s="58" t="str">
        <f t="array" ref="B2548">IFERROR(INDEX(UNSPSCDes,MATCH(INDIRECT(ADDRESS(ROW(),COLUMN()-1,4)),UNSPSCCode,0)),"")</f>
        <v/>
      </c>
      <c r="C2548" s="59"/>
      <c r="D2548" s="60"/>
      <c r="E2548" s="61"/>
      <c r="F2548" s="62">
        <f t="shared" si="141"/>
        <v>0</v>
      </c>
      <c r="G2548" s="46"/>
      <c r="H2548" s="46"/>
      <c r="I2548" s="46"/>
      <c r="J2548" s="46"/>
      <c r="K2548" s="46"/>
      <c r="L2548" s="46"/>
      <c r="M2548" s="46"/>
      <c r="N2548" s="46"/>
      <c r="O2548" s="46"/>
      <c r="P2548" s="46"/>
      <c r="Q2548" s="46"/>
      <c r="R2548" s="46"/>
      <c r="S2548" s="46"/>
      <c r="T2548" s="46"/>
      <c r="U2548" s="46"/>
      <c r="V2548" s="46"/>
      <c r="W2548" s="46"/>
      <c r="X2548" s="46"/>
      <c r="Y2548" s="46"/>
      <c r="Z2548" s="46"/>
    </row>
    <row r="2549" ht="14.25" hidden="1" customHeight="1">
      <c r="A2549" s="57"/>
      <c r="B2549" s="58" t="str">
        <f t="array" ref="B2549">IFERROR(INDEX(UNSPSCDes,MATCH(INDIRECT(ADDRESS(ROW(),COLUMN()-1,4)),UNSPSCCode,0)),"")</f>
        <v/>
      </c>
      <c r="C2549" s="59"/>
      <c r="D2549" s="60"/>
      <c r="E2549" s="61"/>
      <c r="F2549" s="62">
        <f t="shared" si="141"/>
        <v>0</v>
      </c>
      <c r="G2549" s="46"/>
      <c r="H2549" s="46"/>
      <c r="I2549" s="46"/>
      <c r="J2549" s="46"/>
      <c r="K2549" s="46"/>
      <c r="L2549" s="46"/>
      <c r="M2549" s="46"/>
      <c r="N2549" s="46"/>
      <c r="O2549" s="46"/>
      <c r="P2549" s="46"/>
      <c r="Q2549" s="46"/>
      <c r="R2549" s="46"/>
      <c r="S2549" s="46"/>
      <c r="T2549" s="46"/>
      <c r="U2549" s="46"/>
      <c r="V2549" s="46"/>
      <c r="W2549" s="46"/>
      <c r="X2549" s="46"/>
      <c r="Y2549" s="46"/>
      <c r="Z2549" s="46"/>
    </row>
    <row r="2550" ht="14.25" hidden="1" customHeight="1">
      <c r="A2550" s="57"/>
      <c r="B2550" s="58" t="str">
        <f t="array" ref="B2550">IFERROR(INDEX(UNSPSCDes,MATCH(INDIRECT(ADDRESS(ROW(),COLUMN()-1,4)),UNSPSCCode,0)),"")</f>
        <v/>
      </c>
      <c r="C2550" s="59"/>
      <c r="D2550" s="60"/>
      <c r="E2550" s="61"/>
      <c r="F2550" s="62">
        <f t="shared" si="141"/>
        <v>0</v>
      </c>
      <c r="G2550" s="46"/>
      <c r="H2550" s="46"/>
      <c r="I2550" s="46"/>
      <c r="J2550" s="46"/>
      <c r="K2550" s="46"/>
      <c r="L2550" s="46"/>
      <c r="M2550" s="46"/>
      <c r="N2550" s="46"/>
      <c r="O2550" s="46"/>
      <c r="P2550" s="46"/>
      <c r="Q2550" s="46"/>
      <c r="R2550" s="46"/>
      <c r="S2550" s="46"/>
      <c r="T2550" s="46"/>
      <c r="U2550" s="46"/>
      <c r="V2550" s="46"/>
      <c r="W2550" s="46"/>
      <c r="X2550" s="46"/>
      <c r="Y2550" s="46"/>
      <c r="Z2550" s="46"/>
    </row>
    <row r="2551" ht="14.25" customHeight="1">
      <c r="A2551" s="57"/>
      <c r="B2551" s="58"/>
      <c r="C2551" s="59"/>
      <c r="D2551" s="60"/>
      <c r="E2551" s="61" t="s">
        <v>84</v>
      </c>
      <c r="F2551" s="62">
        <f>SUM(F2543:F2550)</f>
        <v>25000</v>
      </c>
      <c r="G2551" s="46"/>
      <c r="H2551" s="46" t="str">
        <f>C2536</f>
        <v>Servicios</v>
      </c>
      <c r="I2551" s="46" t="str">
        <f>E2536</f>
        <v>No</v>
      </c>
      <c r="J2551" s="46" t="str">
        <f>D2536</f>
        <v>Compras Menores</v>
      </c>
      <c r="K2551" s="46"/>
      <c r="L2551" s="46"/>
      <c r="M2551" s="46"/>
      <c r="N2551" s="46"/>
      <c r="O2551" s="46"/>
      <c r="P2551" s="46"/>
      <c r="Q2551" s="46"/>
      <c r="R2551" s="46"/>
      <c r="S2551" s="46"/>
      <c r="T2551" s="46"/>
      <c r="U2551" s="46"/>
      <c r="V2551" s="46"/>
      <c r="W2551" s="46"/>
      <c r="X2551" s="46"/>
      <c r="Y2551" s="46"/>
      <c r="Z2551" s="46"/>
    </row>
    <row r="2552" ht="14.25" customHeight="1">
      <c r="A2552" s="46"/>
      <c r="B2552" s="46"/>
      <c r="C2552" s="46"/>
      <c r="D2552" s="46"/>
      <c r="E2552" s="46"/>
      <c r="F2552" s="46"/>
      <c r="G2552" s="46"/>
      <c r="H2552" s="46"/>
      <c r="I2552" s="46"/>
      <c r="J2552" s="46"/>
      <c r="K2552" s="46"/>
      <c r="L2552" s="46"/>
      <c r="M2552" s="46"/>
      <c r="N2552" s="46"/>
      <c r="O2552" s="46"/>
      <c r="P2552" s="46"/>
      <c r="Q2552" s="46"/>
      <c r="R2552" s="46"/>
      <c r="S2552" s="46"/>
      <c r="T2552" s="46"/>
      <c r="U2552" s="46"/>
      <c r="V2552" s="46"/>
      <c r="W2552" s="46"/>
      <c r="X2552" s="46"/>
      <c r="Y2552" s="46"/>
      <c r="Z2552" s="46"/>
    </row>
    <row r="2553" ht="14.25" customHeight="1">
      <c r="A2553" s="47" t="s">
        <v>50</v>
      </c>
      <c r="B2553" s="47" t="s">
        <v>51</v>
      </c>
      <c r="C2553" s="47" t="s">
        <v>52</v>
      </c>
      <c r="D2553" s="47" t="s">
        <v>53</v>
      </c>
      <c r="E2553" s="47" t="s">
        <v>54</v>
      </c>
      <c r="F2553" s="47" t="s">
        <v>55</v>
      </c>
      <c r="G2553" s="46"/>
      <c r="H2553" s="46"/>
      <c r="I2553" s="46"/>
      <c r="J2553" s="46"/>
      <c r="K2553" s="46"/>
      <c r="L2553" s="46"/>
      <c r="M2553" s="46"/>
      <c r="N2553" s="46"/>
      <c r="O2553" s="46"/>
      <c r="P2553" s="46"/>
      <c r="Q2553" s="46"/>
      <c r="R2553" s="46"/>
      <c r="S2553" s="46"/>
      <c r="T2553" s="46"/>
      <c r="U2553" s="46"/>
      <c r="V2553" s="46"/>
      <c r="W2553" s="46"/>
      <c r="X2553" s="46"/>
      <c r="Y2553" s="46"/>
      <c r="Z2553" s="46"/>
    </row>
    <row r="2554" ht="14.25" customHeight="1">
      <c r="A2554" s="48" t="s">
        <v>392</v>
      </c>
      <c r="B2554" s="48" t="s">
        <v>393</v>
      </c>
      <c r="C2554" s="48" t="s">
        <v>257</v>
      </c>
      <c r="D2554" s="48" t="s">
        <v>59</v>
      </c>
      <c r="E2554" s="48" t="s">
        <v>60</v>
      </c>
      <c r="F2554" s="49"/>
      <c r="G2554" s="46"/>
      <c r="H2554" s="46"/>
      <c r="I2554" s="46"/>
      <c r="J2554" s="46"/>
      <c r="K2554" s="46"/>
      <c r="L2554" s="46"/>
      <c r="M2554" s="46"/>
      <c r="N2554" s="46"/>
      <c r="O2554" s="46"/>
      <c r="P2554" s="46"/>
      <c r="Q2554" s="46"/>
      <c r="R2554" s="46"/>
      <c r="S2554" s="46"/>
      <c r="T2554" s="46"/>
      <c r="U2554" s="46"/>
      <c r="V2554" s="46"/>
      <c r="W2554" s="46"/>
      <c r="X2554" s="46"/>
      <c r="Y2554" s="46"/>
      <c r="Z2554" s="46"/>
    </row>
    <row r="2555" ht="14.25" customHeight="1">
      <c r="A2555" s="50" t="s">
        <v>61</v>
      </c>
      <c r="B2555" s="51" t="s">
        <v>62</v>
      </c>
      <c r="C2555" s="52">
        <v>46122.0</v>
      </c>
      <c r="D2555" s="50" t="s">
        <v>63</v>
      </c>
      <c r="E2555" s="51" t="s">
        <v>64</v>
      </c>
      <c r="F2555" s="53" t="s">
        <v>65</v>
      </c>
      <c r="G2555" s="46"/>
      <c r="H2555" s="46"/>
      <c r="I2555" s="46"/>
      <c r="J2555" s="46"/>
      <c r="K2555" s="46"/>
      <c r="L2555" s="46"/>
      <c r="M2555" s="46"/>
      <c r="N2555" s="46"/>
      <c r="O2555" s="46"/>
      <c r="P2555" s="46"/>
      <c r="Q2555" s="46"/>
      <c r="R2555" s="46"/>
      <c r="S2555" s="46"/>
      <c r="T2555" s="46"/>
      <c r="U2555" s="46"/>
      <c r="V2555" s="46"/>
      <c r="W2555" s="46"/>
      <c r="X2555" s="46"/>
      <c r="Y2555" s="46"/>
      <c r="Z2555" s="46"/>
    </row>
    <row r="2556" ht="14.25" customHeight="1">
      <c r="A2556" s="54"/>
      <c r="B2556" s="51" t="s">
        <v>66</v>
      </c>
      <c r="C2556" s="49">
        <f>IF(C2555="","",IF(AND(MONTH(C2555)&gt;=1,MONTH(C2555)&lt;=3),1,IF(AND(MONTH(C2555)&gt;=4,MONTH(C2555)&lt;=6),2,IF(AND(MONTH(C2555)&gt;=7,MONTH(C2555)&lt;=9),3,4))))</f>
        <v>2</v>
      </c>
      <c r="D2556" s="54"/>
      <c r="E2556" s="51" t="s">
        <v>67</v>
      </c>
      <c r="F2556" s="53" t="s">
        <v>68</v>
      </c>
      <c r="G2556" s="46"/>
      <c r="H2556" s="46"/>
      <c r="I2556" s="46"/>
      <c r="J2556" s="46"/>
      <c r="K2556" s="46"/>
      <c r="L2556" s="46"/>
      <c r="M2556" s="46"/>
      <c r="N2556" s="46"/>
      <c r="O2556" s="46"/>
      <c r="P2556" s="46"/>
      <c r="Q2556" s="46"/>
      <c r="R2556" s="46"/>
      <c r="S2556" s="46"/>
      <c r="T2556" s="46"/>
      <c r="U2556" s="46"/>
      <c r="V2556" s="46"/>
      <c r="W2556" s="46"/>
      <c r="X2556" s="46"/>
      <c r="Y2556" s="46"/>
      <c r="Z2556" s="46"/>
    </row>
    <row r="2557" ht="14.25" customHeight="1">
      <c r="A2557" s="54"/>
      <c r="B2557" s="51" t="s">
        <v>69</v>
      </c>
      <c r="C2557" s="52">
        <v>46132.0</v>
      </c>
      <c r="D2557" s="54"/>
      <c r="E2557" s="51" t="s">
        <v>70</v>
      </c>
      <c r="F2557" s="53" t="s">
        <v>71</v>
      </c>
      <c r="G2557" s="46"/>
      <c r="H2557" s="46"/>
      <c r="I2557" s="46"/>
      <c r="J2557" s="46"/>
      <c r="K2557" s="46"/>
      <c r="L2557" s="46"/>
      <c r="M2557" s="46"/>
      <c r="N2557" s="46"/>
      <c r="O2557" s="46"/>
      <c r="P2557" s="46"/>
      <c r="Q2557" s="46"/>
      <c r="R2557" s="46"/>
      <c r="S2557" s="46"/>
      <c r="T2557" s="46"/>
      <c r="U2557" s="46"/>
      <c r="V2557" s="46"/>
      <c r="W2557" s="46"/>
      <c r="X2557" s="46"/>
      <c r="Y2557" s="46"/>
      <c r="Z2557" s="46"/>
    </row>
    <row r="2558" ht="14.25" customHeight="1">
      <c r="A2558" s="55"/>
      <c r="B2558" s="51" t="s">
        <v>66</v>
      </c>
      <c r="C2558" s="49">
        <f>IF(C2557="","",IF(AND(MONTH(C2557)&gt;=1,MONTH(C2557)&lt;=3),1,IF(AND(MONTH(C2557)&gt;=4,MONTH(C2557)&lt;=6),2,IF(AND(MONTH(C2557)&gt;=7,MONTH(C2557)&lt;=9),3,4))))</f>
        <v>2</v>
      </c>
      <c r="D2558" s="55"/>
      <c r="E2558" s="51" t="s">
        <v>72</v>
      </c>
      <c r="F2558" s="53" t="s">
        <v>73</v>
      </c>
      <c r="G2558" s="46"/>
      <c r="H2558" s="46"/>
      <c r="I2558" s="46"/>
      <c r="J2558" s="46"/>
      <c r="K2558" s="46"/>
      <c r="L2558" s="46"/>
      <c r="M2558" s="46"/>
      <c r="N2558" s="46"/>
      <c r="O2558" s="46"/>
      <c r="P2558" s="46"/>
      <c r="Q2558" s="46"/>
      <c r="R2558" s="46"/>
      <c r="S2558" s="46"/>
      <c r="T2558" s="46"/>
      <c r="U2558" s="46"/>
      <c r="V2558" s="46"/>
      <c r="W2558" s="46"/>
      <c r="X2558" s="46"/>
      <c r="Y2558" s="46"/>
      <c r="Z2558" s="46"/>
    </row>
    <row r="2559" ht="14.25" customHeight="1">
      <c r="A2559" s="46"/>
      <c r="B2559" s="46"/>
      <c r="C2559" s="46"/>
      <c r="D2559" s="46"/>
      <c r="E2559" s="46"/>
      <c r="F2559" s="46"/>
      <c r="G2559" s="46"/>
      <c r="H2559" s="46"/>
      <c r="I2559" s="46"/>
      <c r="J2559" s="46"/>
      <c r="K2559" s="46"/>
      <c r="L2559" s="46"/>
      <c r="M2559" s="46"/>
      <c r="N2559" s="46"/>
      <c r="O2559" s="46"/>
      <c r="P2559" s="46"/>
      <c r="Q2559" s="46"/>
      <c r="R2559" s="46"/>
      <c r="S2559" s="46"/>
      <c r="T2559" s="46"/>
      <c r="U2559" s="46"/>
      <c r="V2559" s="46"/>
      <c r="W2559" s="46"/>
      <c r="X2559" s="46"/>
      <c r="Y2559" s="46"/>
      <c r="Z2559" s="46"/>
    </row>
    <row r="2560" ht="14.25" customHeight="1">
      <c r="A2560" s="56" t="s">
        <v>74</v>
      </c>
      <c r="B2560" s="56" t="s">
        <v>75</v>
      </c>
      <c r="C2560" s="56" t="s">
        <v>76</v>
      </c>
      <c r="D2560" s="56" t="s">
        <v>77</v>
      </c>
      <c r="E2560" s="56" t="s">
        <v>78</v>
      </c>
      <c r="F2560" s="56" t="s">
        <v>79</v>
      </c>
      <c r="G2560" s="46"/>
      <c r="H2560" s="46"/>
      <c r="I2560" s="46"/>
      <c r="J2560" s="46"/>
      <c r="K2560" s="46"/>
      <c r="L2560" s="46"/>
      <c r="M2560" s="46"/>
      <c r="N2560" s="46"/>
      <c r="O2560" s="46"/>
      <c r="P2560" s="46"/>
      <c r="Q2560" s="46"/>
      <c r="R2560" s="46"/>
      <c r="S2560" s="46"/>
      <c r="T2560" s="46"/>
      <c r="U2560" s="46"/>
      <c r="V2560" s="46"/>
      <c r="W2560" s="46"/>
      <c r="X2560" s="46"/>
      <c r="Y2560" s="46"/>
      <c r="Z2560" s="46"/>
    </row>
    <row r="2561" ht="14.25" customHeight="1">
      <c r="A2561" s="57">
        <v>7.81815E7</v>
      </c>
      <c r="B2561" s="63" t="s">
        <v>391</v>
      </c>
      <c r="C2561" s="59" t="s">
        <v>108</v>
      </c>
      <c r="D2561" s="60">
        <v>1.0</v>
      </c>
      <c r="E2561" s="61">
        <v>25000.0</v>
      </c>
      <c r="F2561" s="62">
        <f t="shared" ref="F2561:F2568" si="142">INDIRECT(ADDRESS(ROW(),COLUMN()-2,4))*INDIRECT(ADDRESS(ROW(),COLUMN()-1,4))</f>
        <v>25000</v>
      </c>
      <c r="G2561" s="46"/>
      <c r="H2561" s="46"/>
      <c r="I2561" s="46"/>
      <c r="J2561" s="46"/>
      <c r="K2561" s="46"/>
      <c r="L2561" s="46"/>
      <c r="M2561" s="46"/>
      <c r="N2561" s="46"/>
      <c r="O2561" s="46"/>
      <c r="P2561" s="46"/>
      <c r="Q2561" s="46"/>
      <c r="R2561" s="46"/>
      <c r="S2561" s="46"/>
      <c r="T2561" s="46"/>
      <c r="U2561" s="46"/>
      <c r="V2561" s="46"/>
      <c r="W2561" s="46"/>
      <c r="X2561" s="46"/>
      <c r="Y2561" s="46"/>
      <c r="Z2561" s="46"/>
    </row>
    <row r="2562" ht="14.25" hidden="1" customHeight="1">
      <c r="A2562" s="57"/>
      <c r="B2562" s="58" t="str">
        <f t="array" ref="B2562">IFERROR(INDEX(UNSPSCDes,MATCH(INDIRECT(ADDRESS(ROW(),COLUMN()-1,4)),UNSPSCCode,0)),"")</f>
        <v/>
      </c>
      <c r="C2562" s="59"/>
      <c r="D2562" s="60"/>
      <c r="E2562" s="61"/>
      <c r="F2562" s="62">
        <f t="shared" si="142"/>
        <v>0</v>
      </c>
      <c r="G2562" s="46"/>
      <c r="H2562" s="46"/>
      <c r="I2562" s="46"/>
      <c r="J2562" s="46"/>
      <c r="K2562" s="46"/>
      <c r="L2562" s="46"/>
      <c r="M2562" s="46"/>
      <c r="N2562" s="46"/>
      <c r="O2562" s="46"/>
      <c r="P2562" s="46"/>
      <c r="Q2562" s="46"/>
      <c r="R2562" s="46"/>
      <c r="S2562" s="46"/>
      <c r="T2562" s="46"/>
      <c r="U2562" s="46"/>
      <c r="V2562" s="46"/>
      <c r="W2562" s="46"/>
      <c r="X2562" s="46"/>
      <c r="Y2562" s="46"/>
      <c r="Z2562" s="46"/>
    </row>
    <row r="2563" ht="14.25" hidden="1" customHeight="1">
      <c r="A2563" s="57"/>
      <c r="B2563" s="58" t="str">
        <f t="array" ref="B2563">IFERROR(INDEX(UNSPSCDes,MATCH(INDIRECT(ADDRESS(ROW(),COLUMN()-1,4)),UNSPSCCode,0)),"")</f>
        <v/>
      </c>
      <c r="C2563" s="59"/>
      <c r="D2563" s="60"/>
      <c r="E2563" s="61"/>
      <c r="F2563" s="62">
        <f t="shared" si="142"/>
        <v>0</v>
      </c>
      <c r="G2563" s="46"/>
      <c r="H2563" s="46"/>
      <c r="I2563" s="46"/>
      <c r="J2563" s="46"/>
      <c r="K2563" s="46"/>
      <c r="L2563" s="46"/>
      <c r="M2563" s="46"/>
      <c r="N2563" s="46"/>
      <c r="O2563" s="46"/>
      <c r="P2563" s="46"/>
      <c r="Q2563" s="46"/>
      <c r="R2563" s="46"/>
      <c r="S2563" s="46"/>
      <c r="T2563" s="46"/>
      <c r="U2563" s="46"/>
      <c r="V2563" s="46"/>
      <c r="W2563" s="46"/>
      <c r="X2563" s="46"/>
      <c r="Y2563" s="46"/>
      <c r="Z2563" s="46"/>
    </row>
    <row r="2564" ht="14.25" hidden="1" customHeight="1">
      <c r="A2564" s="57"/>
      <c r="B2564" s="58" t="str">
        <f t="array" ref="B2564">IFERROR(INDEX(UNSPSCDes,MATCH(INDIRECT(ADDRESS(ROW(),COLUMN()-1,4)),UNSPSCCode,0)),"")</f>
        <v/>
      </c>
      <c r="C2564" s="59"/>
      <c r="D2564" s="60"/>
      <c r="E2564" s="61"/>
      <c r="F2564" s="62">
        <f t="shared" si="142"/>
        <v>0</v>
      </c>
      <c r="G2564" s="46"/>
      <c r="H2564" s="46"/>
      <c r="I2564" s="46"/>
      <c r="J2564" s="46"/>
      <c r="K2564" s="46"/>
      <c r="L2564" s="46"/>
      <c r="M2564" s="46"/>
      <c r="N2564" s="46"/>
      <c r="O2564" s="46"/>
      <c r="P2564" s="46"/>
      <c r="Q2564" s="46"/>
      <c r="R2564" s="46"/>
      <c r="S2564" s="46"/>
      <c r="T2564" s="46"/>
      <c r="U2564" s="46"/>
      <c r="V2564" s="46"/>
      <c r="W2564" s="46"/>
      <c r="X2564" s="46"/>
      <c r="Y2564" s="46"/>
      <c r="Z2564" s="46"/>
    </row>
    <row r="2565" ht="14.25" hidden="1" customHeight="1">
      <c r="A2565" s="57"/>
      <c r="B2565" s="58" t="str">
        <f t="array" ref="B2565">IFERROR(INDEX(UNSPSCDes,MATCH(INDIRECT(ADDRESS(ROW(),COLUMN()-1,4)),UNSPSCCode,0)),"")</f>
        <v/>
      </c>
      <c r="C2565" s="59"/>
      <c r="D2565" s="60"/>
      <c r="E2565" s="61"/>
      <c r="F2565" s="62">
        <f t="shared" si="142"/>
        <v>0</v>
      </c>
      <c r="G2565" s="46"/>
      <c r="H2565" s="46"/>
      <c r="I2565" s="46"/>
      <c r="J2565" s="46"/>
      <c r="K2565" s="46"/>
      <c r="L2565" s="46"/>
      <c r="M2565" s="46"/>
      <c r="N2565" s="46"/>
      <c r="O2565" s="46"/>
      <c r="P2565" s="46"/>
      <c r="Q2565" s="46"/>
      <c r="R2565" s="46"/>
      <c r="S2565" s="46"/>
      <c r="T2565" s="46"/>
      <c r="U2565" s="46"/>
      <c r="V2565" s="46"/>
      <c r="W2565" s="46"/>
      <c r="X2565" s="46"/>
      <c r="Y2565" s="46"/>
      <c r="Z2565" s="46"/>
    </row>
    <row r="2566" ht="14.25" hidden="1" customHeight="1">
      <c r="A2566" s="57"/>
      <c r="B2566" s="58" t="str">
        <f t="array" ref="B2566">IFERROR(INDEX(UNSPSCDes,MATCH(INDIRECT(ADDRESS(ROW(),COLUMN()-1,4)),UNSPSCCode,0)),"")</f>
        <v/>
      </c>
      <c r="C2566" s="59"/>
      <c r="D2566" s="60"/>
      <c r="E2566" s="61"/>
      <c r="F2566" s="62">
        <f t="shared" si="142"/>
        <v>0</v>
      </c>
      <c r="G2566" s="46"/>
      <c r="H2566" s="46"/>
      <c r="I2566" s="46"/>
      <c r="J2566" s="46"/>
      <c r="K2566" s="46"/>
      <c r="L2566" s="46"/>
      <c r="M2566" s="46"/>
      <c r="N2566" s="46"/>
      <c r="O2566" s="46"/>
      <c r="P2566" s="46"/>
      <c r="Q2566" s="46"/>
      <c r="R2566" s="46"/>
      <c r="S2566" s="46"/>
      <c r="T2566" s="46"/>
      <c r="U2566" s="46"/>
      <c r="V2566" s="46"/>
      <c r="W2566" s="46"/>
      <c r="X2566" s="46"/>
      <c r="Y2566" s="46"/>
      <c r="Z2566" s="46"/>
    </row>
    <row r="2567" ht="14.25" hidden="1" customHeight="1">
      <c r="A2567" s="57"/>
      <c r="B2567" s="58" t="str">
        <f t="array" ref="B2567">IFERROR(INDEX(UNSPSCDes,MATCH(INDIRECT(ADDRESS(ROW(),COLUMN()-1,4)),UNSPSCCode,0)),"")</f>
        <v/>
      </c>
      <c r="C2567" s="59"/>
      <c r="D2567" s="60"/>
      <c r="E2567" s="61"/>
      <c r="F2567" s="62">
        <f t="shared" si="142"/>
        <v>0</v>
      </c>
      <c r="G2567" s="46"/>
      <c r="H2567" s="46"/>
      <c r="I2567" s="46"/>
      <c r="J2567" s="46"/>
      <c r="K2567" s="46"/>
      <c r="L2567" s="46"/>
      <c r="M2567" s="46"/>
      <c r="N2567" s="46"/>
      <c r="O2567" s="46"/>
      <c r="P2567" s="46"/>
      <c r="Q2567" s="46"/>
      <c r="R2567" s="46"/>
      <c r="S2567" s="46"/>
      <c r="T2567" s="46"/>
      <c r="U2567" s="46"/>
      <c r="V2567" s="46"/>
      <c r="W2567" s="46"/>
      <c r="X2567" s="46"/>
      <c r="Y2567" s="46"/>
      <c r="Z2567" s="46"/>
    </row>
    <row r="2568" ht="14.25" hidden="1" customHeight="1">
      <c r="A2568" s="57"/>
      <c r="B2568" s="58" t="str">
        <f t="array" ref="B2568">IFERROR(INDEX(UNSPSCDes,MATCH(INDIRECT(ADDRESS(ROW(),COLUMN()-1,4)),UNSPSCCode,0)),"")</f>
        <v/>
      </c>
      <c r="C2568" s="59"/>
      <c r="D2568" s="60"/>
      <c r="E2568" s="61"/>
      <c r="F2568" s="62">
        <f t="shared" si="142"/>
        <v>0</v>
      </c>
      <c r="G2568" s="46"/>
      <c r="H2568" s="46"/>
      <c r="I2568" s="46"/>
      <c r="J2568" s="46"/>
      <c r="K2568" s="46"/>
      <c r="L2568" s="46"/>
      <c r="M2568" s="46"/>
      <c r="N2568" s="46"/>
      <c r="O2568" s="46"/>
      <c r="P2568" s="46"/>
      <c r="Q2568" s="46"/>
      <c r="R2568" s="46"/>
      <c r="S2568" s="46"/>
      <c r="T2568" s="46"/>
      <c r="U2568" s="46"/>
      <c r="V2568" s="46"/>
      <c r="W2568" s="46"/>
      <c r="X2568" s="46"/>
      <c r="Y2568" s="46"/>
      <c r="Z2568" s="46"/>
    </row>
    <row r="2569" ht="14.25" customHeight="1">
      <c r="A2569" s="57"/>
      <c r="B2569" s="58"/>
      <c r="C2569" s="59"/>
      <c r="D2569" s="60"/>
      <c r="E2569" s="61" t="s">
        <v>84</v>
      </c>
      <c r="F2569" s="62">
        <f>SUM(F2561:F2568)</f>
        <v>25000</v>
      </c>
      <c r="G2569" s="46"/>
      <c r="H2569" s="46" t="str">
        <f>C2554</f>
        <v>Servicios</v>
      </c>
      <c r="I2569" s="46" t="str">
        <f>E2554</f>
        <v>No</v>
      </c>
      <c r="J2569" s="46" t="str">
        <f>D2554</f>
        <v>Compras Menores</v>
      </c>
      <c r="K2569" s="46"/>
      <c r="L2569" s="46"/>
      <c r="M2569" s="46"/>
      <c r="N2569" s="46"/>
      <c r="O2569" s="46"/>
      <c r="P2569" s="46"/>
      <c r="Q2569" s="46"/>
      <c r="R2569" s="46"/>
      <c r="S2569" s="46"/>
      <c r="T2569" s="46"/>
      <c r="U2569" s="46"/>
      <c r="V2569" s="46"/>
      <c r="W2569" s="46"/>
      <c r="X2569" s="46"/>
      <c r="Y2569" s="46"/>
      <c r="Z2569" s="46"/>
    </row>
    <row r="2570" ht="14.25" customHeight="1">
      <c r="A2570" s="46"/>
      <c r="B2570" s="46"/>
      <c r="C2570" s="46"/>
      <c r="D2570" s="46"/>
      <c r="E2570" s="46"/>
      <c r="F2570" s="46"/>
      <c r="G2570" s="46"/>
      <c r="H2570" s="46"/>
      <c r="I2570" s="46"/>
      <c r="J2570" s="46"/>
      <c r="K2570" s="46"/>
      <c r="L2570" s="46"/>
      <c r="M2570" s="46"/>
      <c r="N2570" s="46"/>
      <c r="O2570" s="46"/>
      <c r="P2570" s="46"/>
      <c r="Q2570" s="46"/>
      <c r="R2570" s="46"/>
      <c r="S2570" s="46"/>
      <c r="T2570" s="46"/>
      <c r="U2570" s="46"/>
      <c r="V2570" s="46"/>
      <c r="W2570" s="46"/>
      <c r="X2570" s="46"/>
      <c r="Y2570" s="46"/>
      <c r="Z2570" s="46"/>
    </row>
    <row r="2571" ht="14.25" customHeight="1">
      <c r="A2571" s="47" t="s">
        <v>50</v>
      </c>
      <c r="B2571" s="47" t="s">
        <v>51</v>
      </c>
      <c r="C2571" s="47" t="s">
        <v>52</v>
      </c>
      <c r="D2571" s="47" t="s">
        <v>53</v>
      </c>
      <c r="E2571" s="47" t="s">
        <v>54</v>
      </c>
      <c r="F2571" s="47" t="s">
        <v>55</v>
      </c>
      <c r="G2571" s="46"/>
      <c r="H2571" s="46"/>
      <c r="I2571" s="46"/>
      <c r="J2571" s="46"/>
      <c r="K2571" s="46"/>
      <c r="L2571" s="46"/>
      <c r="M2571" s="46"/>
      <c r="N2571" s="46"/>
      <c r="O2571" s="46"/>
      <c r="P2571" s="46"/>
      <c r="Q2571" s="46"/>
      <c r="R2571" s="46"/>
      <c r="S2571" s="46"/>
      <c r="T2571" s="46"/>
      <c r="U2571" s="46"/>
      <c r="V2571" s="46"/>
      <c r="W2571" s="46"/>
      <c r="X2571" s="46"/>
      <c r="Y2571" s="46"/>
      <c r="Z2571" s="46"/>
    </row>
    <row r="2572" ht="14.25" customHeight="1">
      <c r="A2572" s="48" t="s">
        <v>394</v>
      </c>
      <c r="B2572" s="48" t="s">
        <v>395</v>
      </c>
      <c r="C2572" s="48" t="s">
        <v>257</v>
      </c>
      <c r="D2572" s="48" t="s">
        <v>59</v>
      </c>
      <c r="E2572" s="48" t="s">
        <v>60</v>
      </c>
      <c r="F2572" s="49"/>
      <c r="G2572" s="46"/>
      <c r="H2572" s="46"/>
      <c r="I2572" s="46"/>
      <c r="J2572" s="46"/>
      <c r="K2572" s="46"/>
      <c r="L2572" s="46"/>
      <c r="M2572" s="46"/>
      <c r="N2572" s="46"/>
      <c r="O2572" s="46"/>
      <c r="P2572" s="46"/>
      <c r="Q2572" s="46"/>
      <c r="R2572" s="46"/>
      <c r="S2572" s="46"/>
      <c r="T2572" s="46"/>
      <c r="U2572" s="46"/>
      <c r="V2572" s="46"/>
      <c r="W2572" s="46"/>
      <c r="X2572" s="46"/>
      <c r="Y2572" s="46"/>
      <c r="Z2572" s="46"/>
    </row>
    <row r="2573" ht="14.25" customHeight="1">
      <c r="A2573" s="50" t="s">
        <v>61</v>
      </c>
      <c r="B2573" s="51" t="s">
        <v>62</v>
      </c>
      <c r="C2573" s="52">
        <v>46213.0</v>
      </c>
      <c r="D2573" s="50" t="s">
        <v>63</v>
      </c>
      <c r="E2573" s="51" t="s">
        <v>64</v>
      </c>
      <c r="F2573" s="53" t="s">
        <v>65</v>
      </c>
      <c r="G2573" s="46"/>
      <c r="H2573" s="46"/>
      <c r="I2573" s="46"/>
      <c r="J2573" s="46"/>
      <c r="K2573" s="46"/>
      <c r="L2573" s="46"/>
      <c r="M2573" s="46"/>
      <c r="N2573" s="46"/>
      <c r="O2573" s="46"/>
      <c r="P2573" s="46"/>
      <c r="Q2573" s="46"/>
      <c r="R2573" s="46"/>
      <c r="S2573" s="46"/>
      <c r="T2573" s="46"/>
      <c r="U2573" s="46"/>
      <c r="V2573" s="46"/>
      <c r="W2573" s="46"/>
      <c r="X2573" s="46"/>
      <c r="Y2573" s="46"/>
      <c r="Z2573" s="46"/>
    </row>
    <row r="2574" ht="14.25" customHeight="1">
      <c r="A2574" s="54"/>
      <c r="B2574" s="51" t="s">
        <v>66</v>
      </c>
      <c r="C2574" s="49">
        <f>IF(C2573="","",IF(AND(MONTH(C2573)&gt;=1,MONTH(C2573)&lt;=3),1,IF(AND(MONTH(C2573)&gt;=4,MONTH(C2573)&lt;=6),2,IF(AND(MONTH(C2573)&gt;=7,MONTH(C2573)&lt;=9),3,4))))</f>
        <v>3</v>
      </c>
      <c r="D2574" s="54"/>
      <c r="E2574" s="51" t="s">
        <v>67</v>
      </c>
      <c r="F2574" s="53" t="s">
        <v>68</v>
      </c>
      <c r="G2574" s="46"/>
      <c r="H2574" s="46"/>
      <c r="I2574" s="46"/>
      <c r="J2574" s="46"/>
      <c r="K2574" s="46"/>
      <c r="L2574" s="46"/>
      <c r="M2574" s="46"/>
      <c r="N2574" s="46"/>
      <c r="O2574" s="46"/>
      <c r="P2574" s="46"/>
      <c r="Q2574" s="46"/>
      <c r="R2574" s="46"/>
      <c r="S2574" s="46"/>
      <c r="T2574" s="46"/>
      <c r="U2574" s="46"/>
      <c r="V2574" s="46"/>
      <c r="W2574" s="46"/>
      <c r="X2574" s="46"/>
      <c r="Y2574" s="46"/>
      <c r="Z2574" s="46"/>
    </row>
    <row r="2575" ht="14.25" customHeight="1">
      <c r="A2575" s="54"/>
      <c r="B2575" s="51" t="s">
        <v>69</v>
      </c>
      <c r="C2575" s="52">
        <v>46223.0</v>
      </c>
      <c r="D2575" s="54"/>
      <c r="E2575" s="51" t="s">
        <v>70</v>
      </c>
      <c r="F2575" s="53" t="s">
        <v>71</v>
      </c>
      <c r="G2575" s="46"/>
      <c r="H2575" s="46"/>
      <c r="I2575" s="46"/>
      <c r="J2575" s="46"/>
      <c r="K2575" s="46"/>
      <c r="L2575" s="46"/>
      <c r="M2575" s="46"/>
      <c r="N2575" s="46"/>
      <c r="O2575" s="46"/>
      <c r="P2575" s="46"/>
      <c r="Q2575" s="46"/>
      <c r="R2575" s="46"/>
      <c r="S2575" s="46"/>
      <c r="T2575" s="46"/>
      <c r="U2575" s="46"/>
      <c r="V2575" s="46"/>
      <c r="W2575" s="46"/>
      <c r="X2575" s="46"/>
      <c r="Y2575" s="46"/>
      <c r="Z2575" s="46"/>
    </row>
    <row r="2576" ht="14.25" customHeight="1">
      <c r="A2576" s="55"/>
      <c r="B2576" s="51" t="s">
        <v>66</v>
      </c>
      <c r="C2576" s="49">
        <f>IF(C2575="","",IF(AND(MONTH(C2575)&gt;=1,MONTH(C2575)&lt;=3),1,IF(AND(MONTH(C2575)&gt;=4,MONTH(C2575)&lt;=6),2,IF(AND(MONTH(C2575)&gt;=7,MONTH(C2575)&lt;=9),3,4))))</f>
        <v>3</v>
      </c>
      <c r="D2576" s="55"/>
      <c r="E2576" s="51" t="s">
        <v>72</v>
      </c>
      <c r="F2576" s="53" t="s">
        <v>73</v>
      </c>
      <c r="G2576" s="46"/>
      <c r="H2576" s="46"/>
      <c r="I2576" s="46"/>
      <c r="J2576" s="46"/>
      <c r="K2576" s="46"/>
      <c r="L2576" s="46"/>
      <c r="M2576" s="46"/>
      <c r="N2576" s="46"/>
      <c r="O2576" s="46"/>
      <c r="P2576" s="46"/>
      <c r="Q2576" s="46"/>
      <c r="R2576" s="46"/>
      <c r="S2576" s="46"/>
      <c r="T2576" s="46"/>
      <c r="U2576" s="46"/>
      <c r="V2576" s="46"/>
      <c r="W2576" s="46"/>
      <c r="X2576" s="46"/>
      <c r="Y2576" s="46"/>
      <c r="Z2576" s="46"/>
    </row>
    <row r="2577" ht="14.25" customHeight="1">
      <c r="A2577" s="46"/>
      <c r="B2577" s="46"/>
      <c r="C2577" s="46"/>
      <c r="D2577" s="46"/>
      <c r="E2577" s="46"/>
      <c r="F2577" s="46"/>
      <c r="G2577" s="46"/>
      <c r="H2577" s="46"/>
      <c r="I2577" s="46"/>
      <c r="J2577" s="46"/>
      <c r="K2577" s="46"/>
      <c r="L2577" s="46"/>
      <c r="M2577" s="46"/>
      <c r="N2577" s="46"/>
      <c r="O2577" s="46"/>
      <c r="P2577" s="46"/>
      <c r="Q2577" s="46"/>
      <c r="R2577" s="46"/>
      <c r="S2577" s="46"/>
      <c r="T2577" s="46"/>
      <c r="U2577" s="46"/>
      <c r="V2577" s="46"/>
      <c r="W2577" s="46"/>
      <c r="X2577" s="46"/>
      <c r="Y2577" s="46"/>
      <c r="Z2577" s="46"/>
    </row>
    <row r="2578" ht="14.25" customHeight="1">
      <c r="A2578" s="56" t="s">
        <v>74</v>
      </c>
      <c r="B2578" s="56" t="s">
        <v>75</v>
      </c>
      <c r="C2578" s="56" t="s">
        <v>76</v>
      </c>
      <c r="D2578" s="56" t="s">
        <v>77</v>
      </c>
      <c r="E2578" s="56" t="s">
        <v>78</v>
      </c>
      <c r="F2578" s="56" t="s">
        <v>79</v>
      </c>
      <c r="G2578" s="46"/>
      <c r="H2578" s="46"/>
      <c r="I2578" s="46"/>
      <c r="J2578" s="46"/>
      <c r="K2578" s="46"/>
      <c r="L2578" s="46"/>
      <c r="M2578" s="46"/>
      <c r="N2578" s="46"/>
      <c r="O2578" s="46"/>
      <c r="P2578" s="46"/>
      <c r="Q2578" s="46"/>
      <c r="R2578" s="46"/>
      <c r="S2578" s="46"/>
      <c r="T2578" s="46"/>
      <c r="U2578" s="46"/>
      <c r="V2578" s="46"/>
      <c r="W2578" s="46"/>
      <c r="X2578" s="46"/>
      <c r="Y2578" s="46"/>
      <c r="Z2578" s="46"/>
    </row>
    <row r="2579" ht="14.25" customHeight="1">
      <c r="A2579" s="57">
        <v>7.81815E7</v>
      </c>
      <c r="B2579" s="63" t="s">
        <v>391</v>
      </c>
      <c r="C2579" s="59" t="s">
        <v>108</v>
      </c>
      <c r="D2579" s="60">
        <v>1.0</v>
      </c>
      <c r="E2579" s="61">
        <v>25000.0</v>
      </c>
      <c r="F2579" s="62">
        <f t="shared" ref="F2579:F2586" si="143">INDIRECT(ADDRESS(ROW(),COLUMN()-2,4))*INDIRECT(ADDRESS(ROW(),COLUMN()-1,4))</f>
        <v>25000</v>
      </c>
      <c r="G2579" s="46"/>
      <c r="H2579" s="46"/>
      <c r="I2579" s="46"/>
      <c r="J2579" s="46"/>
      <c r="K2579" s="46"/>
      <c r="L2579" s="46"/>
      <c r="M2579" s="46"/>
      <c r="N2579" s="46"/>
      <c r="O2579" s="46"/>
      <c r="P2579" s="46"/>
      <c r="Q2579" s="46"/>
      <c r="R2579" s="46"/>
      <c r="S2579" s="46"/>
      <c r="T2579" s="46"/>
      <c r="U2579" s="46"/>
      <c r="V2579" s="46"/>
      <c r="W2579" s="46"/>
      <c r="X2579" s="46"/>
      <c r="Y2579" s="46"/>
      <c r="Z2579" s="46"/>
    </row>
    <row r="2580" ht="14.25" hidden="1" customHeight="1">
      <c r="A2580" s="57"/>
      <c r="B2580" s="58" t="str">
        <f t="array" ref="B2580">IFERROR(INDEX(UNSPSCDes,MATCH(INDIRECT(ADDRESS(ROW(),COLUMN()-1,4)),UNSPSCCode,0)),"")</f>
        <v/>
      </c>
      <c r="C2580" s="59"/>
      <c r="D2580" s="60"/>
      <c r="E2580" s="61"/>
      <c r="F2580" s="62">
        <f t="shared" si="143"/>
        <v>0</v>
      </c>
      <c r="G2580" s="46"/>
      <c r="H2580" s="46"/>
      <c r="I2580" s="46"/>
      <c r="J2580" s="46"/>
      <c r="K2580" s="46"/>
      <c r="L2580" s="46"/>
      <c r="M2580" s="46"/>
      <c r="N2580" s="46"/>
      <c r="O2580" s="46"/>
      <c r="P2580" s="46"/>
      <c r="Q2580" s="46"/>
      <c r="R2580" s="46"/>
      <c r="S2580" s="46"/>
      <c r="T2580" s="46"/>
      <c r="U2580" s="46"/>
      <c r="V2580" s="46"/>
      <c r="W2580" s="46"/>
      <c r="X2580" s="46"/>
      <c r="Y2580" s="46"/>
      <c r="Z2580" s="46"/>
    </row>
    <row r="2581" ht="14.25" hidden="1" customHeight="1">
      <c r="A2581" s="57"/>
      <c r="B2581" s="58" t="str">
        <f t="array" ref="B2581">IFERROR(INDEX(UNSPSCDes,MATCH(INDIRECT(ADDRESS(ROW(),COLUMN()-1,4)),UNSPSCCode,0)),"")</f>
        <v/>
      </c>
      <c r="C2581" s="59"/>
      <c r="D2581" s="60"/>
      <c r="E2581" s="61"/>
      <c r="F2581" s="62">
        <f t="shared" si="143"/>
        <v>0</v>
      </c>
      <c r="G2581" s="46"/>
      <c r="H2581" s="46"/>
      <c r="I2581" s="46"/>
      <c r="J2581" s="46"/>
      <c r="K2581" s="46"/>
      <c r="L2581" s="46"/>
      <c r="M2581" s="46"/>
      <c r="N2581" s="46"/>
      <c r="O2581" s="46"/>
      <c r="P2581" s="46"/>
      <c r="Q2581" s="46"/>
      <c r="R2581" s="46"/>
      <c r="S2581" s="46"/>
      <c r="T2581" s="46"/>
      <c r="U2581" s="46"/>
      <c r="V2581" s="46"/>
      <c r="W2581" s="46"/>
      <c r="X2581" s="46"/>
      <c r="Y2581" s="46"/>
      <c r="Z2581" s="46"/>
    </row>
    <row r="2582" ht="14.25" hidden="1" customHeight="1">
      <c r="A2582" s="57"/>
      <c r="B2582" s="58" t="str">
        <f t="array" ref="B2582">IFERROR(INDEX(UNSPSCDes,MATCH(INDIRECT(ADDRESS(ROW(),COLUMN()-1,4)),UNSPSCCode,0)),"")</f>
        <v/>
      </c>
      <c r="C2582" s="59"/>
      <c r="D2582" s="60"/>
      <c r="E2582" s="61"/>
      <c r="F2582" s="62">
        <f t="shared" si="143"/>
        <v>0</v>
      </c>
      <c r="G2582" s="46"/>
      <c r="H2582" s="46"/>
      <c r="I2582" s="46"/>
      <c r="J2582" s="46"/>
      <c r="K2582" s="46"/>
      <c r="L2582" s="46"/>
      <c r="M2582" s="46"/>
      <c r="N2582" s="46"/>
      <c r="O2582" s="46"/>
      <c r="P2582" s="46"/>
      <c r="Q2582" s="46"/>
      <c r="R2582" s="46"/>
      <c r="S2582" s="46"/>
      <c r="T2582" s="46"/>
      <c r="U2582" s="46"/>
      <c r="V2582" s="46"/>
      <c r="W2582" s="46"/>
      <c r="X2582" s="46"/>
      <c r="Y2582" s="46"/>
      <c r="Z2582" s="46"/>
    </row>
    <row r="2583" ht="14.25" hidden="1" customHeight="1">
      <c r="A2583" s="57"/>
      <c r="B2583" s="58" t="str">
        <f t="array" ref="B2583">IFERROR(INDEX(UNSPSCDes,MATCH(INDIRECT(ADDRESS(ROW(),COLUMN()-1,4)),UNSPSCCode,0)),"")</f>
        <v/>
      </c>
      <c r="C2583" s="59"/>
      <c r="D2583" s="60"/>
      <c r="E2583" s="61"/>
      <c r="F2583" s="62">
        <f t="shared" si="143"/>
        <v>0</v>
      </c>
      <c r="G2583" s="46"/>
      <c r="H2583" s="46"/>
      <c r="I2583" s="46"/>
      <c r="J2583" s="46"/>
      <c r="K2583" s="46"/>
      <c r="L2583" s="46"/>
      <c r="M2583" s="46"/>
      <c r="N2583" s="46"/>
      <c r="O2583" s="46"/>
      <c r="P2583" s="46"/>
      <c r="Q2583" s="46"/>
      <c r="R2583" s="46"/>
      <c r="S2583" s="46"/>
      <c r="T2583" s="46"/>
      <c r="U2583" s="46"/>
      <c r="V2583" s="46"/>
      <c r="W2583" s="46"/>
      <c r="X2583" s="46"/>
      <c r="Y2583" s="46"/>
      <c r="Z2583" s="46"/>
    </row>
    <row r="2584" ht="14.25" hidden="1" customHeight="1">
      <c r="A2584" s="57"/>
      <c r="B2584" s="58" t="str">
        <f t="array" ref="B2584">IFERROR(INDEX(UNSPSCDes,MATCH(INDIRECT(ADDRESS(ROW(),COLUMN()-1,4)),UNSPSCCode,0)),"")</f>
        <v/>
      </c>
      <c r="C2584" s="59"/>
      <c r="D2584" s="60"/>
      <c r="E2584" s="61"/>
      <c r="F2584" s="62">
        <f t="shared" si="143"/>
        <v>0</v>
      </c>
      <c r="G2584" s="46"/>
      <c r="H2584" s="46"/>
      <c r="I2584" s="46"/>
      <c r="J2584" s="46"/>
      <c r="K2584" s="46"/>
      <c r="L2584" s="46"/>
      <c r="M2584" s="46"/>
      <c r="N2584" s="46"/>
      <c r="O2584" s="46"/>
      <c r="P2584" s="46"/>
      <c r="Q2584" s="46"/>
      <c r="R2584" s="46"/>
      <c r="S2584" s="46"/>
      <c r="T2584" s="46"/>
      <c r="U2584" s="46"/>
      <c r="V2584" s="46"/>
      <c r="W2584" s="46"/>
      <c r="X2584" s="46"/>
      <c r="Y2584" s="46"/>
      <c r="Z2584" s="46"/>
    </row>
    <row r="2585" ht="14.25" hidden="1" customHeight="1">
      <c r="A2585" s="57"/>
      <c r="B2585" s="58" t="str">
        <f t="array" ref="B2585">IFERROR(INDEX(UNSPSCDes,MATCH(INDIRECT(ADDRESS(ROW(),COLUMN()-1,4)),UNSPSCCode,0)),"")</f>
        <v/>
      </c>
      <c r="C2585" s="59"/>
      <c r="D2585" s="60"/>
      <c r="E2585" s="61"/>
      <c r="F2585" s="62">
        <f t="shared" si="143"/>
        <v>0</v>
      </c>
      <c r="G2585" s="46"/>
      <c r="H2585" s="46"/>
      <c r="I2585" s="46"/>
      <c r="J2585" s="46"/>
      <c r="K2585" s="46"/>
      <c r="L2585" s="46"/>
      <c r="M2585" s="46"/>
      <c r="N2585" s="46"/>
      <c r="O2585" s="46"/>
      <c r="P2585" s="46"/>
      <c r="Q2585" s="46"/>
      <c r="R2585" s="46"/>
      <c r="S2585" s="46"/>
      <c r="T2585" s="46"/>
      <c r="U2585" s="46"/>
      <c r="V2585" s="46"/>
      <c r="W2585" s="46"/>
      <c r="X2585" s="46"/>
      <c r="Y2585" s="46"/>
      <c r="Z2585" s="46"/>
    </row>
    <row r="2586" ht="14.25" hidden="1" customHeight="1">
      <c r="A2586" s="57"/>
      <c r="B2586" s="58" t="str">
        <f t="array" ref="B2586">IFERROR(INDEX(UNSPSCDes,MATCH(INDIRECT(ADDRESS(ROW(),COLUMN()-1,4)),UNSPSCCode,0)),"")</f>
        <v/>
      </c>
      <c r="C2586" s="59"/>
      <c r="D2586" s="60"/>
      <c r="E2586" s="61"/>
      <c r="F2586" s="62">
        <f t="shared" si="143"/>
        <v>0</v>
      </c>
      <c r="G2586" s="46"/>
      <c r="H2586" s="46"/>
      <c r="I2586" s="46"/>
      <c r="J2586" s="46"/>
      <c r="K2586" s="46"/>
      <c r="L2586" s="46"/>
      <c r="M2586" s="46"/>
      <c r="N2586" s="46"/>
      <c r="O2586" s="46"/>
      <c r="P2586" s="46"/>
      <c r="Q2586" s="46"/>
      <c r="R2586" s="46"/>
      <c r="S2586" s="46"/>
      <c r="T2586" s="46"/>
      <c r="U2586" s="46"/>
      <c r="V2586" s="46"/>
      <c r="W2586" s="46"/>
      <c r="X2586" s="46"/>
      <c r="Y2586" s="46"/>
      <c r="Z2586" s="46"/>
    </row>
    <row r="2587" ht="14.25" customHeight="1">
      <c r="A2587" s="57"/>
      <c r="B2587" s="58"/>
      <c r="C2587" s="59"/>
      <c r="D2587" s="60"/>
      <c r="E2587" s="61" t="s">
        <v>84</v>
      </c>
      <c r="F2587" s="62">
        <f>SUM(F2579:F2586)</f>
        <v>25000</v>
      </c>
      <c r="G2587" s="46"/>
      <c r="H2587" s="46" t="str">
        <f>C2572</f>
        <v>Servicios</v>
      </c>
      <c r="I2587" s="46" t="str">
        <f>E2572</f>
        <v>No</v>
      </c>
      <c r="J2587" s="46" t="str">
        <f>D2572</f>
        <v>Compras Menores</v>
      </c>
      <c r="K2587" s="46"/>
      <c r="L2587" s="46"/>
      <c r="M2587" s="46"/>
      <c r="N2587" s="46"/>
      <c r="O2587" s="46"/>
      <c r="P2587" s="46"/>
      <c r="Q2587" s="46"/>
      <c r="R2587" s="46"/>
      <c r="S2587" s="46"/>
      <c r="T2587" s="46"/>
      <c r="U2587" s="46"/>
      <c r="V2587" s="46"/>
      <c r="W2587" s="46"/>
      <c r="X2587" s="46"/>
      <c r="Y2587" s="46"/>
      <c r="Z2587" s="46"/>
    </row>
    <row r="2588" ht="14.25" customHeight="1">
      <c r="A2588" s="46"/>
      <c r="B2588" s="46"/>
      <c r="C2588" s="46"/>
      <c r="D2588" s="46"/>
      <c r="E2588" s="46"/>
      <c r="F2588" s="46"/>
      <c r="G2588" s="46"/>
      <c r="H2588" s="46"/>
      <c r="I2588" s="46"/>
      <c r="J2588" s="46"/>
      <c r="K2588" s="46"/>
      <c r="L2588" s="46"/>
      <c r="M2588" s="46"/>
      <c r="N2588" s="46"/>
      <c r="O2588" s="46"/>
      <c r="P2588" s="46"/>
      <c r="Q2588" s="46"/>
      <c r="R2588" s="46"/>
      <c r="S2588" s="46"/>
      <c r="T2588" s="46"/>
      <c r="U2588" s="46"/>
      <c r="V2588" s="46"/>
      <c r="W2588" s="46"/>
      <c r="X2588" s="46"/>
      <c r="Y2588" s="46"/>
      <c r="Z2588" s="46"/>
    </row>
    <row r="2589" ht="14.25" customHeight="1">
      <c r="A2589" s="47" t="s">
        <v>50</v>
      </c>
      <c r="B2589" s="47" t="s">
        <v>51</v>
      </c>
      <c r="C2589" s="47" t="s">
        <v>52</v>
      </c>
      <c r="D2589" s="47" t="s">
        <v>53</v>
      </c>
      <c r="E2589" s="47" t="s">
        <v>54</v>
      </c>
      <c r="F2589" s="47" t="s">
        <v>55</v>
      </c>
      <c r="G2589" s="46"/>
      <c r="H2589" s="46"/>
      <c r="I2589" s="46"/>
      <c r="J2589" s="46"/>
      <c r="K2589" s="46"/>
      <c r="L2589" s="46"/>
      <c r="M2589" s="46"/>
      <c r="N2589" s="46"/>
      <c r="O2589" s="46"/>
      <c r="P2589" s="46"/>
      <c r="Q2589" s="46"/>
      <c r="R2589" s="46"/>
      <c r="S2589" s="46"/>
      <c r="T2589" s="46"/>
      <c r="U2589" s="46"/>
      <c r="V2589" s="46"/>
      <c r="W2589" s="46"/>
      <c r="X2589" s="46"/>
      <c r="Y2589" s="46"/>
      <c r="Z2589" s="46"/>
    </row>
    <row r="2590" ht="14.25" customHeight="1">
      <c r="A2590" s="48" t="s">
        <v>396</v>
      </c>
      <c r="B2590" s="48" t="s">
        <v>397</v>
      </c>
      <c r="C2590" s="48" t="s">
        <v>257</v>
      </c>
      <c r="D2590" s="48" t="s">
        <v>59</v>
      </c>
      <c r="E2590" s="48" t="s">
        <v>60</v>
      </c>
      <c r="F2590" s="49"/>
      <c r="G2590" s="46"/>
      <c r="H2590" s="46"/>
      <c r="I2590" s="46"/>
      <c r="J2590" s="46"/>
      <c r="K2590" s="46"/>
      <c r="L2590" s="46"/>
      <c r="M2590" s="46"/>
      <c r="N2590" s="46"/>
      <c r="O2590" s="46"/>
      <c r="P2590" s="46"/>
      <c r="Q2590" s="46"/>
      <c r="R2590" s="46"/>
      <c r="S2590" s="46"/>
      <c r="T2590" s="46"/>
      <c r="U2590" s="46"/>
      <c r="V2590" s="46"/>
      <c r="W2590" s="46"/>
      <c r="X2590" s="46"/>
      <c r="Y2590" s="46"/>
      <c r="Z2590" s="46"/>
    </row>
    <row r="2591" ht="14.25" customHeight="1">
      <c r="A2591" s="50" t="s">
        <v>61</v>
      </c>
      <c r="B2591" s="51" t="s">
        <v>62</v>
      </c>
      <c r="C2591" s="52">
        <v>46305.0</v>
      </c>
      <c r="D2591" s="50" t="s">
        <v>63</v>
      </c>
      <c r="E2591" s="51" t="s">
        <v>64</v>
      </c>
      <c r="F2591" s="53" t="s">
        <v>65</v>
      </c>
      <c r="G2591" s="46"/>
      <c r="H2591" s="46"/>
      <c r="I2591" s="46"/>
      <c r="J2591" s="46"/>
      <c r="K2591" s="46"/>
      <c r="L2591" s="46"/>
      <c r="M2591" s="46"/>
      <c r="N2591" s="46"/>
      <c r="O2591" s="46"/>
      <c r="P2591" s="46"/>
      <c r="Q2591" s="46"/>
      <c r="R2591" s="46"/>
      <c r="S2591" s="46"/>
      <c r="T2591" s="46"/>
      <c r="U2591" s="46"/>
      <c r="V2591" s="46"/>
      <c r="W2591" s="46"/>
      <c r="X2591" s="46"/>
      <c r="Y2591" s="46"/>
      <c r="Z2591" s="46"/>
    </row>
    <row r="2592" ht="14.25" customHeight="1">
      <c r="A2592" s="54"/>
      <c r="B2592" s="51" t="s">
        <v>66</v>
      </c>
      <c r="C2592" s="49">
        <f>IF(C2591="","",IF(AND(MONTH(C2591)&gt;=1,MONTH(C2591)&lt;=3),1,IF(AND(MONTH(C2591)&gt;=4,MONTH(C2591)&lt;=6),2,IF(AND(MONTH(C2591)&gt;=7,MONTH(C2591)&lt;=9),3,4))))</f>
        <v>4</v>
      </c>
      <c r="D2592" s="54"/>
      <c r="E2592" s="51" t="s">
        <v>67</v>
      </c>
      <c r="F2592" s="53" t="s">
        <v>68</v>
      </c>
      <c r="G2592" s="46"/>
      <c r="H2592" s="46"/>
      <c r="I2592" s="46"/>
      <c r="J2592" s="46"/>
      <c r="K2592" s="46"/>
      <c r="L2592" s="46"/>
      <c r="M2592" s="46"/>
      <c r="N2592" s="46"/>
      <c r="O2592" s="46"/>
      <c r="P2592" s="46"/>
      <c r="Q2592" s="46"/>
      <c r="R2592" s="46"/>
      <c r="S2592" s="46"/>
      <c r="T2592" s="46"/>
      <c r="U2592" s="46"/>
      <c r="V2592" s="46"/>
      <c r="W2592" s="46"/>
      <c r="X2592" s="46"/>
      <c r="Y2592" s="46"/>
      <c r="Z2592" s="46"/>
    </row>
    <row r="2593" ht="14.25" customHeight="1">
      <c r="A2593" s="54"/>
      <c r="B2593" s="51" t="s">
        <v>69</v>
      </c>
      <c r="C2593" s="52">
        <v>46315.0</v>
      </c>
      <c r="D2593" s="54"/>
      <c r="E2593" s="51" t="s">
        <v>70</v>
      </c>
      <c r="F2593" s="53" t="s">
        <v>71</v>
      </c>
      <c r="G2593" s="46"/>
      <c r="H2593" s="46"/>
      <c r="I2593" s="46"/>
      <c r="J2593" s="46"/>
      <c r="K2593" s="46"/>
      <c r="L2593" s="46"/>
      <c r="M2593" s="46"/>
      <c r="N2593" s="46"/>
      <c r="O2593" s="46"/>
      <c r="P2593" s="46"/>
      <c r="Q2593" s="46"/>
      <c r="R2593" s="46"/>
      <c r="S2593" s="46"/>
      <c r="T2593" s="46"/>
      <c r="U2593" s="46"/>
      <c r="V2593" s="46"/>
      <c r="W2593" s="46"/>
      <c r="X2593" s="46"/>
      <c r="Y2593" s="46"/>
      <c r="Z2593" s="46"/>
    </row>
    <row r="2594" ht="14.25" customHeight="1">
      <c r="A2594" s="55"/>
      <c r="B2594" s="51" t="s">
        <v>66</v>
      </c>
      <c r="C2594" s="49">
        <f>IF(C2593="","",IF(AND(MONTH(C2593)&gt;=1,MONTH(C2593)&lt;=3),1,IF(AND(MONTH(C2593)&gt;=4,MONTH(C2593)&lt;=6),2,IF(AND(MONTH(C2593)&gt;=7,MONTH(C2593)&lt;=9),3,4))))</f>
        <v>4</v>
      </c>
      <c r="D2594" s="55"/>
      <c r="E2594" s="51" t="s">
        <v>72</v>
      </c>
      <c r="F2594" s="53" t="s">
        <v>73</v>
      </c>
      <c r="G2594" s="46"/>
      <c r="H2594" s="46"/>
      <c r="I2594" s="46"/>
      <c r="J2594" s="46"/>
      <c r="K2594" s="46"/>
      <c r="L2594" s="46"/>
      <c r="M2594" s="46"/>
      <c r="N2594" s="46"/>
      <c r="O2594" s="46"/>
      <c r="P2594" s="46"/>
      <c r="Q2594" s="46"/>
      <c r="R2594" s="46"/>
      <c r="S2594" s="46"/>
      <c r="T2594" s="46"/>
      <c r="U2594" s="46"/>
      <c r="V2594" s="46"/>
      <c r="W2594" s="46"/>
      <c r="X2594" s="46"/>
      <c r="Y2594" s="46"/>
      <c r="Z2594" s="46"/>
    </row>
    <row r="2595" ht="14.25" customHeight="1">
      <c r="A2595" s="46"/>
      <c r="B2595" s="46"/>
      <c r="C2595" s="46"/>
      <c r="D2595" s="46"/>
      <c r="E2595" s="46"/>
      <c r="F2595" s="46"/>
      <c r="G2595" s="46"/>
      <c r="H2595" s="46"/>
      <c r="I2595" s="46"/>
      <c r="J2595" s="46"/>
      <c r="K2595" s="46"/>
      <c r="L2595" s="46"/>
      <c r="M2595" s="46"/>
      <c r="N2595" s="46"/>
      <c r="O2595" s="46"/>
      <c r="P2595" s="46"/>
      <c r="Q2595" s="46"/>
      <c r="R2595" s="46"/>
      <c r="S2595" s="46"/>
      <c r="T2595" s="46"/>
      <c r="U2595" s="46"/>
      <c r="V2595" s="46"/>
      <c r="W2595" s="46"/>
      <c r="X2595" s="46"/>
      <c r="Y2595" s="46"/>
      <c r="Z2595" s="46"/>
    </row>
    <row r="2596" ht="14.25" customHeight="1">
      <c r="A2596" s="56" t="s">
        <v>74</v>
      </c>
      <c r="B2596" s="56" t="s">
        <v>75</v>
      </c>
      <c r="C2596" s="56" t="s">
        <v>76</v>
      </c>
      <c r="D2596" s="56" t="s">
        <v>77</v>
      </c>
      <c r="E2596" s="56" t="s">
        <v>78</v>
      </c>
      <c r="F2596" s="56" t="s">
        <v>79</v>
      </c>
      <c r="G2596" s="46"/>
      <c r="H2596" s="46"/>
      <c r="I2596" s="46"/>
      <c r="J2596" s="46"/>
      <c r="K2596" s="46"/>
      <c r="L2596" s="46"/>
      <c r="M2596" s="46"/>
      <c r="N2596" s="46"/>
      <c r="O2596" s="46"/>
      <c r="P2596" s="46"/>
      <c r="Q2596" s="46"/>
      <c r="R2596" s="46"/>
      <c r="S2596" s="46"/>
      <c r="T2596" s="46"/>
      <c r="U2596" s="46"/>
      <c r="V2596" s="46"/>
      <c r="W2596" s="46"/>
      <c r="X2596" s="46"/>
      <c r="Y2596" s="46"/>
      <c r="Z2596" s="46"/>
    </row>
    <row r="2597" ht="14.25" customHeight="1">
      <c r="A2597" s="57">
        <v>7.81815E7</v>
      </c>
      <c r="B2597" s="63" t="s">
        <v>391</v>
      </c>
      <c r="C2597" s="59" t="s">
        <v>108</v>
      </c>
      <c r="D2597" s="60">
        <v>1.0</v>
      </c>
      <c r="E2597" s="61">
        <v>25000.0</v>
      </c>
      <c r="F2597" s="62">
        <f t="shared" ref="F2597:F2604" si="144">INDIRECT(ADDRESS(ROW(),COLUMN()-2,4))*INDIRECT(ADDRESS(ROW(),COLUMN()-1,4))</f>
        <v>25000</v>
      </c>
      <c r="G2597" s="46"/>
      <c r="H2597" s="46"/>
      <c r="I2597" s="46"/>
      <c r="J2597" s="46"/>
      <c r="K2597" s="46"/>
      <c r="L2597" s="46"/>
      <c r="M2597" s="46"/>
      <c r="N2597" s="46"/>
      <c r="O2597" s="46"/>
      <c r="P2597" s="46"/>
      <c r="Q2597" s="46"/>
      <c r="R2597" s="46"/>
      <c r="S2597" s="46"/>
      <c r="T2597" s="46"/>
      <c r="U2597" s="46"/>
      <c r="V2597" s="46"/>
      <c r="W2597" s="46"/>
      <c r="X2597" s="46"/>
      <c r="Y2597" s="46"/>
      <c r="Z2597" s="46"/>
    </row>
    <row r="2598" ht="14.25" hidden="1" customHeight="1">
      <c r="A2598" s="57"/>
      <c r="B2598" s="58" t="str">
        <f t="array" ref="B2598">IFERROR(INDEX(UNSPSCDes,MATCH(INDIRECT(ADDRESS(ROW(),COLUMN()-1,4)),UNSPSCCode,0)),"")</f>
        <v/>
      </c>
      <c r="C2598" s="59"/>
      <c r="D2598" s="60"/>
      <c r="E2598" s="61"/>
      <c r="F2598" s="62">
        <f t="shared" si="144"/>
        <v>0</v>
      </c>
      <c r="G2598" s="46"/>
      <c r="H2598" s="46"/>
      <c r="I2598" s="46"/>
      <c r="J2598" s="46"/>
      <c r="K2598" s="46"/>
      <c r="L2598" s="46"/>
      <c r="M2598" s="46"/>
      <c r="N2598" s="46"/>
      <c r="O2598" s="46"/>
      <c r="P2598" s="46"/>
      <c r="Q2598" s="46"/>
      <c r="R2598" s="46"/>
      <c r="S2598" s="46"/>
      <c r="T2598" s="46"/>
      <c r="U2598" s="46"/>
      <c r="V2598" s="46"/>
      <c r="W2598" s="46"/>
      <c r="X2598" s="46"/>
      <c r="Y2598" s="46"/>
      <c r="Z2598" s="46"/>
    </row>
    <row r="2599" ht="14.25" hidden="1" customHeight="1">
      <c r="A2599" s="57"/>
      <c r="B2599" s="58" t="str">
        <f t="array" ref="B2599">IFERROR(INDEX(UNSPSCDes,MATCH(INDIRECT(ADDRESS(ROW(),COLUMN()-1,4)),UNSPSCCode,0)),"")</f>
        <v/>
      </c>
      <c r="C2599" s="59"/>
      <c r="D2599" s="60"/>
      <c r="E2599" s="61"/>
      <c r="F2599" s="62">
        <f t="shared" si="144"/>
        <v>0</v>
      </c>
      <c r="G2599" s="46"/>
      <c r="H2599" s="46"/>
      <c r="I2599" s="46"/>
      <c r="J2599" s="46"/>
      <c r="K2599" s="46"/>
      <c r="L2599" s="46"/>
      <c r="M2599" s="46"/>
      <c r="N2599" s="46"/>
      <c r="O2599" s="46"/>
      <c r="P2599" s="46"/>
      <c r="Q2599" s="46"/>
      <c r="R2599" s="46"/>
      <c r="S2599" s="46"/>
      <c r="T2599" s="46"/>
      <c r="U2599" s="46"/>
      <c r="V2599" s="46"/>
      <c r="W2599" s="46"/>
      <c r="X2599" s="46"/>
      <c r="Y2599" s="46"/>
      <c r="Z2599" s="46"/>
    </row>
    <row r="2600" ht="14.25" hidden="1" customHeight="1">
      <c r="A2600" s="57"/>
      <c r="B2600" s="58" t="str">
        <f t="array" ref="B2600">IFERROR(INDEX(UNSPSCDes,MATCH(INDIRECT(ADDRESS(ROW(),COLUMN()-1,4)),UNSPSCCode,0)),"")</f>
        <v/>
      </c>
      <c r="C2600" s="59"/>
      <c r="D2600" s="60"/>
      <c r="E2600" s="61"/>
      <c r="F2600" s="62">
        <f t="shared" si="144"/>
        <v>0</v>
      </c>
      <c r="G2600" s="46"/>
      <c r="H2600" s="46"/>
      <c r="I2600" s="46"/>
      <c r="J2600" s="46"/>
      <c r="K2600" s="46"/>
      <c r="L2600" s="46"/>
      <c r="M2600" s="46"/>
      <c r="N2600" s="46"/>
      <c r="O2600" s="46"/>
      <c r="P2600" s="46"/>
      <c r="Q2600" s="46"/>
      <c r="R2600" s="46"/>
      <c r="S2600" s="46"/>
      <c r="T2600" s="46"/>
      <c r="U2600" s="46"/>
      <c r="V2600" s="46"/>
      <c r="W2600" s="46"/>
      <c r="X2600" s="46"/>
      <c r="Y2600" s="46"/>
      <c r="Z2600" s="46"/>
    </row>
    <row r="2601" ht="14.25" hidden="1" customHeight="1">
      <c r="A2601" s="57"/>
      <c r="B2601" s="58" t="str">
        <f t="array" ref="B2601">IFERROR(INDEX(UNSPSCDes,MATCH(INDIRECT(ADDRESS(ROW(),COLUMN()-1,4)),UNSPSCCode,0)),"")</f>
        <v/>
      </c>
      <c r="C2601" s="59"/>
      <c r="D2601" s="60"/>
      <c r="E2601" s="61"/>
      <c r="F2601" s="62">
        <f t="shared" si="144"/>
        <v>0</v>
      </c>
      <c r="G2601" s="46"/>
      <c r="H2601" s="46"/>
      <c r="I2601" s="46"/>
      <c r="J2601" s="46"/>
      <c r="K2601" s="46"/>
      <c r="L2601" s="46"/>
      <c r="M2601" s="46"/>
      <c r="N2601" s="46"/>
      <c r="O2601" s="46"/>
      <c r="P2601" s="46"/>
      <c r="Q2601" s="46"/>
      <c r="R2601" s="46"/>
      <c r="S2601" s="46"/>
      <c r="T2601" s="46"/>
      <c r="U2601" s="46"/>
      <c r="V2601" s="46"/>
      <c r="W2601" s="46"/>
      <c r="X2601" s="46"/>
      <c r="Y2601" s="46"/>
      <c r="Z2601" s="46"/>
    </row>
    <row r="2602" ht="14.25" hidden="1" customHeight="1">
      <c r="A2602" s="57"/>
      <c r="B2602" s="58" t="str">
        <f t="array" ref="B2602">IFERROR(INDEX(UNSPSCDes,MATCH(INDIRECT(ADDRESS(ROW(),COLUMN()-1,4)),UNSPSCCode,0)),"")</f>
        <v/>
      </c>
      <c r="C2602" s="59"/>
      <c r="D2602" s="60"/>
      <c r="E2602" s="61"/>
      <c r="F2602" s="62">
        <f t="shared" si="144"/>
        <v>0</v>
      </c>
      <c r="G2602" s="46"/>
      <c r="H2602" s="46"/>
      <c r="I2602" s="46"/>
      <c r="J2602" s="46"/>
      <c r="K2602" s="46"/>
      <c r="L2602" s="46"/>
      <c r="M2602" s="46"/>
      <c r="N2602" s="46"/>
      <c r="O2602" s="46"/>
      <c r="P2602" s="46"/>
      <c r="Q2602" s="46"/>
      <c r="R2602" s="46"/>
      <c r="S2602" s="46"/>
      <c r="T2602" s="46"/>
      <c r="U2602" s="46"/>
      <c r="V2602" s="46"/>
      <c r="W2602" s="46"/>
      <c r="X2602" s="46"/>
      <c r="Y2602" s="46"/>
      <c r="Z2602" s="46"/>
    </row>
    <row r="2603" ht="14.25" hidden="1" customHeight="1">
      <c r="A2603" s="57"/>
      <c r="B2603" s="58" t="str">
        <f t="array" ref="B2603">IFERROR(INDEX(UNSPSCDes,MATCH(INDIRECT(ADDRESS(ROW(),COLUMN()-1,4)),UNSPSCCode,0)),"")</f>
        <v/>
      </c>
      <c r="C2603" s="59"/>
      <c r="D2603" s="60"/>
      <c r="E2603" s="61"/>
      <c r="F2603" s="62">
        <f t="shared" si="144"/>
        <v>0</v>
      </c>
      <c r="G2603" s="46"/>
      <c r="H2603" s="46"/>
      <c r="I2603" s="46"/>
      <c r="J2603" s="46"/>
      <c r="K2603" s="46"/>
      <c r="L2603" s="46"/>
      <c r="M2603" s="46"/>
      <c r="N2603" s="46"/>
      <c r="O2603" s="46"/>
      <c r="P2603" s="46"/>
      <c r="Q2603" s="46"/>
      <c r="R2603" s="46"/>
      <c r="S2603" s="46"/>
      <c r="T2603" s="46"/>
      <c r="U2603" s="46"/>
      <c r="V2603" s="46"/>
      <c r="W2603" s="46"/>
      <c r="X2603" s="46"/>
      <c r="Y2603" s="46"/>
      <c r="Z2603" s="46"/>
    </row>
    <row r="2604" ht="14.25" hidden="1" customHeight="1">
      <c r="A2604" s="57"/>
      <c r="B2604" s="58" t="str">
        <f t="array" ref="B2604">IFERROR(INDEX(UNSPSCDes,MATCH(INDIRECT(ADDRESS(ROW(),COLUMN()-1,4)),UNSPSCCode,0)),"")</f>
        <v/>
      </c>
      <c r="C2604" s="59"/>
      <c r="D2604" s="60"/>
      <c r="E2604" s="61"/>
      <c r="F2604" s="62">
        <f t="shared" si="144"/>
        <v>0</v>
      </c>
      <c r="G2604" s="46"/>
      <c r="H2604" s="46"/>
      <c r="I2604" s="46"/>
      <c r="J2604" s="46"/>
      <c r="K2604" s="46"/>
      <c r="L2604" s="46"/>
      <c r="M2604" s="46"/>
      <c r="N2604" s="46"/>
      <c r="O2604" s="46"/>
      <c r="P2604" s="46"/>
      <c r="Q2604" s="46"/>
      <c r="R2604" s="46"/>
      <c r="S2604" s="46"/>
      <c r="T2604" s="46"/>
      <c r="U2604" s="46"/>
      <c r="V2604" s="46"/>
      <c r="W2604" s="46"/>
      <c r="X2604" s="46"/>
      <c r="Y2604" s="46"/>
      <c r="Z2604" s="46"/>
    </row>
    <row r="2605" ht="14.25" customHeight="1">
      <c r="A2605" s="57"/>
      <c r="B2605" s="58"/>
      <c r="C2605" s="59"/>
      <c r="D2605" s="60"/>
      <c r="E2605" s="61" t="s">
        <v>84</v>
      </c>
      <c r="F2605" s="62">
        <f>SUM(F2597:F2604)</f>
        <v>25000</v>
      </c>
      <c r="G2605" s="46"/>
      <c r="H2605" s="46" t="str">
        <f>C2590</f>
        <v>Servicios</v>
      </c>
      <c r="I2605" s="46" t="str">
        <f>E2590</f>
        <v>No</v>
      </c>
      <c r="J2605" s="46" t="str">
        <f>D2590</f>
        <v>Compras Menores</v>
      </c>
      <c r="K2605" s="46"/>
      <c r="L2605" s="46"/>
      <c r="M2605" s="46"/>
      <c r="N2605" s="46"/>
      <c r="O2605" s="46"/>
      <c r="P2605" s="46"/>
      <c r="Q2605" s="46"/>
      <c r="R2605" s="46"/>
      <c r="S2605" s="46"/>
      <c r="T2605" s="46"/>
      <c r="U2605" s="46"/>
      <c r="V2605" s="46"/>
      <c r="W2605" s="46"/>
      <c r="X2605" s="46"/>
      <c r="Y2605" s="46"/>
      <c r="Z2605" s="46"/>
    </row>
    <row r="2606" ht="14.25" customHeight="1">
      <c r="A2606" s="46"/>
      <c r="B2606" s="46"/>
      <c r="C2606" s="46"/>
      <c r="D2606" s="46"/>
      <c r="E2606" s="46"/>
      <c r="F2606" s="46"/>
      <c r="G2606" s="46"/>
      <c r="H2606" s="46"/>
      <c r="I2606" s="46"/>
      <c r="J2606" s="46"/>
      <c r="K2606" s="46"/>
      <c r="L2606" s="46"/>
      <c r="M2606" s="46"/>
      <c r="N2606" s="46"/>
      <c r="O2606" s="46"/>
      <c r="P2606" s="46"/>
      <c r="Q2606" s="46"/>
      <c r="R2606" s="46"/>
      <c r="S2606" s="46"/>
      <c r="T2606" s="46"/>
      <c r="U2606" s="46"/>
      <c r="V2606" s="46"/>
      <c r="W2606" s="46"/>
      <c r="X2606" s="46"/>
      <c r="Y2606" s="46"/>
      <c r="Z2606" s="46"/>
    </row>
    <row r="2607" ht="14.25" customHeight="1">
      <c r="A2607" s="47" t="s">
        <v>50</v>
      </c>
      <c r="B2607" s="47" t="s">
        <v>51</v>
      </c>
      <c r="C2607" s="47" t="s">
        <v>52</v>
      </c>
      <c r="D2607" s="47" t="s">
        <v>53</v>
      </c>
      <c r="E2607" s="47" t="s">
        <v>54</v>
      </c>
      <c r="F2607" s="47" t="s">
        <v>55</v>
      </c>
      <c r="G2607" s="46"/>
      <c r="H2607" s="46"/>
      <c r="I2607" s="46"/>
      <c r="J2607" s="46"/>
      <c r="K2607" s="46"/>
      <c r="L2607" s="46"/>
      <c r="M2607" s="46"/>
      <c r="N2607" s="46"/>
      <c r="O2607" s="46"/>
      <c r="P2607" s="46"/>
      <c r="Q2607" s="46"/>
      <c r="R2607" s="46"/>
      <c r="S2607" s="46"/>
      <c r="T2607" s="46"/>
      <c r="U2607" s="46"/>
      <c r="V2607" s="46"/>
      <c r="W2607" s="46"/>
      <c r="X2607" s="46"/>
      <c r="Y2607" s="46"/>
      <c r="Z2607" s="46"/>
    </row>
    <row r="2608" ht="14.25" customHeight="1">
      <c r="A2608" s="48" t="s">
        <v>398</v>
      </c>
      <c r="B2608" s="48" t="s">
        <v>399</v>
      </c>
      <c r="C2608" s="48" t="s">
        <v>257</v>
      </c>
      <c r="D2608" s="48" t="s">
        <v>59</v>
      </c>
      <c r="E2608" s="48" t="s">
        <v>60</v>
      </c>
      <c r="F2608" s="49"/>
      <c r="G2608" s="46"/>
      <c r="H2608" s="46"/>
      <c r="I2608" s="46"/>
      <c r="J2608" s="46"/>
      <c r="K2608" s="46"/>
      <c r="L2608" s="46"/>
      <c r="M2608" s="46"/>
      <c r="N2608" s="46"/>
      <c r="O2608" s="46"/>
      <c r="P2608" s="46"/>
      <c r="Q2608" s="46"/>
      <c r="R2608" s="46"/>
      <c r="S2608" s="46"/>
      <c r="T2608" s="46"/>
      <c r="U2608" s="46"/>
      <c r="V2608" s="46"/>
      <c r="W2608" s="46"/>
      <c r="X2608" s="46"/>
      <c r="Y2608" s="46"/>
      <c r="Z2608" s="46"/>
    </row>
    <row r="2609" ht="14.25" customHeight="1">
      <c r="A2609" s="50" t="s">
        <v>61</v>
      </c>
      <c r="B2609" s="51" t="s">
        <v>62</v>
      </c>
      <c r="C2609" s="52">
        <v>46063.0</v>
      </c>
      <c r="D2609" s="50" t="s">
        <v>63</v>
      </c>
      <c r="E2609" s="51" t="s">
        <v>64</v>
      </c>
      <c r="F2609" s="53" t="s">
        <v>65</v>
      </c>
      <c r="G2609" s="46"/>
      <c r="H2609" s="46"/>
      <c r="I2609" s="46"/>
      <c r="J2609" s="46"/>
      <c r="K2609" s="46"/>
      <c r="L2609" s="46"/>
      <c r="M2609" s="46"/>
      <c r="N2609" s="46"/>
      <c r="O2609" s="46"/>
      <c r="P2609" s="46"/>
      <c r="Q2609" s="46"/>
      <c r="R2609" s="46"/>
      <c r="S2609" s="46"/>
      <c r="T2609" s="46"/>
      <c r="U2609" s="46"/>
      <c r="V2609" s="46"/>
      <c r="W2609" s="46"/>
      <c r="X2609" s="46"/>
      <c r="Y2609" s="46"/>
      <c r="Z2609" s="46"/>
    </row>
    <row r="2610" ht="14.25" customHeight="1">
      <c r="A2610" s="54"/>
      <c r="B2610" s="51" t="s">
        <v>66</v>
      </c>
      <c r="C2610" s="49">
        <f>IF(C2609="","",IF(AND(MONTH(C2609)&gt;=1,MONTH(C2609)&lt;=3),1,IF(AND(MONTH(C2609)&gt;=4,MONTH(C2609)&lt;=6),2,IF(AND(MONTH(C2609)&gt;=7,MONTH(C2609)&lt;=9),3,4))))</f>
        <v>1</v>
      </c>
      <c r="D2610" s="54"/>
      <c r="E2610" s="51" t="s">
        <v>67</v>
      </c>
      <c r="F2610" s="53" t="s">
        <v>68</v>
      </c>
      <c r="G2610" s="46"/>
      <c r="H2610" s="46"/>
      <c r="I2610" s="46"/>
      <c r="J2610" s="46"/>
      <c r="K2610" s="46"/>
      <c r="L2610" s="46"/>
      <c r="M2610" s="46"/>
      <c r="N2610" s="46"/>
      <c r="O2610" s="46"/>
      <c r="P2610" s="46"/>
      <c r="Q2610" s="46"/>
      <c r="R2610" s="46"/>
      <c r="S2610" s="46"/>
      <c r="T2610" s="46"/>
      <c r="U2610" s="46"/>
      <c r="V2610" s="46"/>
      <c r="W2610" s="46"/>
      <c r="X2610" s="46"/>
      <c r="Y2610" s="46"/>
      <c r="Z2610" s="46"/>
    </row>
    <row r="2611" ht="14.25" customHeight="1">
      <c r="A2611" s="54"/>
      <c r="B2611" s="51" t="s">
        <v>69</v>
      </c>
      <c r="C2611" s="52">
        <v>46073.0</v>
      </c>
      <c r="D2611" s="54"/>
      <c r="E2611" s="51" t="s">
        <v>70</v>
      </c>
      <c r="F2611" s="53" t="s">
        <v>71</v>
      </c>
      <c r="G2611" s="46"/>
      <c r="H2611" s="46"/>
      <c r="I2611" s="46"/>
      <c r="J2611" s="46"/>
      <c r="K2611" s="46"/>
      <c r="L2611" s="46"/>
      <c r="M2611" s="46"/>
      <c r="N2611" s="46"/>
      <c r="O2611" s="46"/>
      <c r="P2611" s="46"/>
      <c r="Q2611" s="46"/>
      <c r="R2611" s="46"/>
      <c r="S2611" s="46"/>
      <c r="T2611" s="46"/>
      <c r="U2611" s="46"/>
      <c r="V2611" s="46"/>
      <c r="W2611" s="46"/>
      <c r="X2611" s="46"/>
      <c r="Y2611" s="46"/>
      <c r="Z2611" s="46"/>
    </row>
    <row r="2612" ht="14.25" customHeight="1">
      <c r="A2612" s="55"/>
      <c r="B2612" s="51" t="s">
        <v>66</v>
      </c>
      <c r="C2612" s="49">
        <f>IF(C2611="","",IF(AND(MONTH(C2611)&gt;=1,MONTH(C2611)&lt;=3),1,IF(AND(MONTH(C2611)&gt;=4,MONTH(C2611)&lt;=6),2,IF(AND(MONTH(C2611)&gt;=7,MONTH(C2611)&lt;=9),3,4))))</f>
        <v>1</v>
      </c>
      <c r="D2612" s="55"/>
      <c r="E2612" s="51" t="s">
        <v>72</v>
      </c>
      <c r="F2612" s="53" t="s">
        <v>73</v>
      </c>
      <c r="G2612" s="46"/>
      <c r="H2612" s="46"/>
      <c r="I2612" s="46"/>
      <c r="J2612" s="46"/>
      <c r="K2612" s="46"/>
      <c r="L2612" s="46"/>
      <c r="M2612" s="46"/>
      <c r="N2612" s="46"/>
      <c r="O2612" s="46"/>
      <c r="P2612" s="46"/>
      <c r="Q2612" s="46"/>
      <c r="R2612" s="46"/>
      <c r="S2612" s="46"/>
      <c r="T2612" s="46"/>
      <c r="U2612" s="46"/>
      <c r="V2612" s="46"/>
      <c r="W2612" s="46"/>
      <c r="X2612" s="46"/>
      <c r="Y2612" s="46"/>
      <c r="Z2612" s="46"/>
    </row>
    <row r="2613" ht="14.25" customHeight="1">
      <c r="A2613" s="46"/>
      <c r="B2613" s="46"/>
      <c r="C2613" s="46"/>
      <c r="D2613" s="46"/>
      <c r="E2613" s="46"/>
      <c r="F2613" s="46"/>
      <c r="G2613" s="46"/>
      <c r="H2613" s="46"/>
      <c r="I2613" s="46"/>
      <c r="J2613" s="46"/>
      <c r="K2613" s="46"/>
      <c r="L2613" s="46"/>
      <c r="M2613" s="46"/>
      <c r="N2613" s="46"/>
      <c r="O2613" s="46"/>
      <c r="P2613" s="46"/>
      <c r="Q2613" s="46"/>
      <c r="R2613" s="46"/>
      <c r="S2613" s="46"/>
      <c r="T2613" s="46"/>
      <c r="U2613" s="46"/>
      <c r="V2613" s="46"/>
      <c r="W2613" s="46"/>
      <c r="X2613" s="46"/>
      <c r="Y2613" s="46"/>
      <c r="Z2613" s="46"/>
    </row>
    <row r="2614" ht="14.25" customHeight="1">
      <c r="A2614" s="56" t="s">
        <v>74</v>
      </c>
      <c r="B2614" s="56" t="s">
        <v>75</v>
      </c>
      <c r="C2614" s="56" t="s">
        <v>76</v>
      </c>
      <c r="D2614" s="56" t="s">
        <v>77</v>
      </c>
      <c r="E2614" s="56" t="s">
        <v>78</v>
      </c>
      <c r="F2614" s="56" t="s">
        <v>79</v>
      </c>
      <c r="G2614" s="46"/>
      <c r="H2614" s="46"/>
      <c r="I2614" s="46"/>
      <c r="J2614" s="46"/>
      <c r="K2614" s="46"/>
      <c r="L2614" s="46"/>
      <c r="M2614" s="46"/>
      <c r="N2614" s="46"/>
      <c r="O2614" s="46"/>
      <c r="P2614" s="46"/>
      <c r="Q2614" s="46"/>
      <c r="R2614" s="46"/>
      <c r="S2614" s="46"/>
      <c r="T2614" s="46"/>
      <c r="U2614" s="46"/>
      <c r="V2614" s="46"/>
      <c r="W2614" s="46"/>
      <c r="X2614" s="46"/>
      <c r="Y2614" s="46"/>
      <c r="Z2614" s="46"/>
    </row>
    <row r="2615" ht="14.25" customHeight="1">
      <c r="A2615" s="57">
        <v>7.81815E7</v>
      </c>
      <c r="B2615" s="63" t="s">
        <v>400</v>
      </c>
      <c r="C2615" s="59" t="s">
        <v>108</v>
      </c>
      <c r="D2615" s="60">
        <v>1.0</v>
      </c>
      <c r="E2615" s="61">
        <v>1500000.0</v>
      </c>
      <c r="F2615" s="62">
        <f t="shared" ref="F2615:F2622" si="145">INDIRECT(ADDRESS(ROW(),COLUMN()-2,4))*INDIRECT(ADDRESS(ROW(),COLUMN()-1,4))</f>
        <v>1500000</v>
      </c>
      <c r="G2615" s="46"/>
      <c r="H2615" s="46"/>
      <c r="I2615" s="46"/>
      <c r="J2615" s="46"/>
      <c r="K2615" s="46"/>
      <c r="L2615" s="46"/>
      <c r="M2615" s="46"/>
      <c r="N2615" s="46"/>
      <c r="O2615" s="46"/>
      <c r="P2615" s="46"/>
      <c r="Q2615" s="46"/>
      <c r="R2615" s="46"/>
      <c r="S2615" s="46"/>
      <c r="T2615" s="46"/>
      <c r="U2615" s="46"/>
      <c r="V2615" s="46"/>
      <c r="W2615" s="46"/>
      <c r="X2615" s="46"/>
      <c r="Y2615" s="46"/>
      <c r="Z2615" s="46"/>
    </row>
    <row r="2616" ht="14.25" hidden="1" customHeight="1">
      <c r="A2616" s="57"/>
      <c r="B2616" s="58" t="str">
        <f t="array" ref="B2616">IFERROR(INDEX(UNSPSCDes,MATCH(INDIRECT(ADDRESS(ROW(),COLUMN()-1,4)),UNSPSCCode,0)),"")</f>
        <v/>
      </c>
      <c r="C2616" s="59"/>
      <c r="D2616" s="60"/>
      <c r="E2616" s="61"/>
      <c r="F2616" s="62">
        <f t="shared" si="145"/>
        <v>0</v>
      </c>
      <c r="G2616" s="46"/>
      <c r="H2616" s="46"/>
      <c r="I2616" s="46"/>
      <c r="J2616" s="46"/>
      <c r="K2616" s="46"/>
      <c r="L2616" s="46"/>
      <c r="M2616" s="46"/>
      <c r="N2616" s="46"/>
      <c r="O2616" s="46"/>
      <c r="P2616" s="46"/>
      <c r="Q2616" s="46"/>
      <c r="R2616" s="46"/>
      <c r="S2616" s="46"/>
      <c r="T2616" s="46"/>
      <c r="U2616" s="46"/>
      <c r="V2616" s="46"/>
      <c r="W2616" s="46"/>
      <c r="X2616" s="46"/>
      <c r="Y2616" s="46"/>
      <c r="Z2616" s="46"/>
    </row>
    <row r="2617" ht="14.25" hidden="1" customHeight="1">
      <c r="A2617" s="57"/>
      <c r="B2617" s="58" t="str">
        <f t="array" ref="B2617">IFERROR(INDEX(UNSPSCDes,MATCH(INDIRECT(ADDRESS(ROW(),COLUMN()-1,4)),UNSPSCCode,0)),"")</f>
        <v/>
      </c>
      <c r="C2617" s="59"/>
      <c r="D2617" s="60"/>
      <c r="E2617" s="61"/>
      <c r="F2617" s="62">
        <f t="shared" si="145"/>
        <v>0</v>
      </c>
      <c r="G2617" s="46"/>
      <c r="H2617" s="46"/>
      <c r="I2617" s="46"/>
      <c r="J2617" s="46"/>
      <c r="K2617" s="46"/>
      <c r="L2617" s="46"/>
      <c r="M2617" s="46"/>
      <c r="N2617" s="46"/>
      <c r="O2617" s="46"/>
      <c r="P2617" s="46"/>
      <c r="Q2617" s="46"/>
      <c r="R2617" s="46"/>
      <c r="S2617" s="46"/>
      <c r="T2617" s="46"/>
      <c r="U2617" s="46"/>
      <c r="V2617" s="46"/>
      <c r="W2617" s="46"/>
      <c r="X2617" s="46"/>
      <c r="Y2617" s="46"/>
      <c r="Z2617" s="46"/>
    </row>
    <row r="2618" ht="14.25" hidden="1" customHeight="1">
      <c r="A2618" s="57"/>
      <c r="B2618" s="58" t="str">
        <f t="array" ref="B2618">IFERROR(INDEX(UNSPSCDes,MATCH(INDIRECT(ADDRESS(ROW(),COLUMN()-1,4)),UNSPSCCode,0)),"")</f>
        <v/>
      </c>
      <c r="C2618" s="59"/>
      <c r="D2618" s="60"/>
      <c r="E2618" s="61"/>
      <c r="F2618" s="62">
        <f t="shared" si="145"/>
        <v>0</v>
      </c>
      <c r="G2618" s="46"/>
      <c r="H2618" s="46"/>
      <c r="I2618" s="46"/>
      <c r="J2618" s="46"/>
      <c r="K2618" s="46"/>
      <c r="L2618" s="46"/>
      <c r="M2618" s="46"/>
      <c r="N2618" s="46"/>
      <c r="O2618" s="46"/>
      <c r="P2618" s="46"/>
      <c r="Q2618" s="46"/>
      <c r="R2618" s="46"/>
      <c r="S2618" s="46"/>
      <c r="T2618" s="46"/>
      <c r="U2618" s="46"/>
      <c r="V2618" s="46"/>
      <c r="W2618" s="46"/>
      <c r="X2618" s="46"/>
      <c r="Y2618" s="46"/>
      <c r="Z2618" s="46"/>
    </row>
    <row r="2619" ht="14.25" hidden="1" customHeight="1">
      <c r="A2619" s="57"/>
      <c r="B2619" s="58" t="str">
        <f t="array" ref="B2619">IFERROR(INDEX(UNSPSCDes,MATCH(INDIRECT(ADDRESS(ROW(),COLUMN()-1,4)),UNSPSCCode,0)),"")</f>
        <v/>
      </c>
      <c r="C2619" s="59"/>
      <c r="D2619" s="60"/>
      <c r="E2619" s="61"/>
      <c r="F2619" s="62">
        <f t="shared" si="145"/>
        <v>0</v>
      </c>
      <c r="G2619" s="46"/>
      <c r="H2619" s="46"/>
      <c r="I2619" s="46"/>
      <c r="J2619" s="46"/>
      <c r="K2619" s="46"/>
      <c r="L2619" s="46"/>
      <c r="M2619" s="46"/>
      <c r="N2619" s="46"/>
      <c r="O2619" s="46"/>
      <c r="P2619" s="46"/>
      <c r="Q2619" s="46"/>
      <c r="R2619" s="46"/>
      <c r="S2619" s="46"/>
      <c r="T2619" s="46"/>
      <c r="U2619" s="46"/>
      <c r="V2619" s="46"/>
      <c r="W2619" s="46"/>
      <c r="X2619" s="46"/>
      <c r="Y2619" s="46"/>
      <c r="Z2619" s="46"/>
    </row>
    <row r="2620" ht="14.25" hidden="1" customHeight="1">
      <c r="A2620" s="57"/>
      <c r="B2620" s="58" t="str">
        <f t="array" ref="B2620">IFERROR(INDEX(UNSPSCDes,MATCH(INDIRECT(ADDRESS(ROW(),COLUMN()-1,4)),UNSPSCCode,0)),"")</f>
        <v/>
      </c>
      <c r="C2620" s="59"/>
      <c r="D2620" s="60"/>
      <c r="E2620" s="61"/>
      <c r="F2620" s="62">
        <f t="shared" si="145"/>
        <v>0</v>
      </c>
      <c r="G2620" s="46"/>
      <c r="H2620" s="46"/>
      <c r="I2620" s="46"/>
      <c r="J2620" s="46"/>
      <c r="K2620" s="46"/>
      <c r="L2620" s="46"/>
      <c r="M2620" s="46"/>
      <c r="N2620" s="46"/>
      <c r="O2620" s="46"/>
      <c r="P2620" s="46"/>
      <c r="Q2620" s="46"/>
      <c r="R2620" s="46"/>
      <c r="S2620" s="46"/>
      <c r="T2620" s="46"/>
      <c r="U2620" s="46"/>
      <c r="V2620" s="46"/>
      <c r="W2620" s="46"/>
      <c r="X2620" s="46"/>
      <c r="Y2620" s="46"/>
      <c r="Z2620" s="46"/>
    </row>
    <row r="2621" ht="14.25" hidden="1" customHeight="1">
      <c r="A2621" s="57"/>
      <c r="B2621" s="58" t="str">
        <f t="array" ref="B2621">IFERROR(INDEX(UNSPSCDes,MATCH(INDIRECT(ADDRESS(ROW(),COLUMN()-1,4)),UNSPSCCode,0)),"")</f>
        <v/>
      </c>
      <c r="C2621" s="59"/>
      <c r="D2621" s="60"/>
      <c r="E2621" s="61"/>
      <c r="F2621" s="62">
        <f t="shared" si="145"/>
        <v>0</v>
      </c>
      <c r="G2621" s="46"/>
      <c r="H2621" s="46"/>
      <c r="I2621" s="46"/>
      <c r="J2621" s="46"/>
      <c r="K2621" s="46"/>
      <c r="L2621" s="46"/>
      <c r="M2621" s="46"/>
      <c r="N2621" s="46"/>
      <c r="O2621" s="46"/>
      <c r="P2621" s="46"/>
      <c r="Q2621" s="46"/>
      <c r="R2621" s="46"/>
      <c r="S2621" s="46"/>
      <c r="T2621" s="46"/>
      <c r="U2621" s="46"/>
      <c r="V2621" s="46"/>
      <c r="W2621" s="46"/>
      <c r="X2621" s="46"/>
      <c r="Y2621" s="46"/>
      <c r="Z2621" s="46"/>
    </row>
    <row r="2622" ht="14.25" hidden="1" customHeight="1">
      <c r="A2622" s="57"/>
      <c r="B2622" s="58" t="str">
        <f t="array" ref="B2622">IFERROR(INDEX(UNSPSCDes,MATCH(INDIRECT(ADDRESS(ROW(),COLUMN()-1,4)),UNSPSCCode,0)),"")</f>
        <v/>
      </c>
      <c r="C2622" s="59"/>
      <c r="D2622" s="60"/>
      <c r="E2622" s="61"/>
      <c r="F2622" s="62">
        <f t="shared" si="145"/>
        <v>0</v>
      </c>
      <c r="G2622" s="46"/>
      <c r="H2622" s="46"/>
      <c r="I2622" s="46"/>
      <c r="J2622" s="46"/>
      <c r="K2622" s="46"/>
      <c r="L2622" s="46"/>
      <c r="M2622" s="46"/>
      <c r="N2622" s="46"/>
      <c r="O2622" s="46"/>
      <c r="P2622" s="46"/>
      <c r="Q2622" s="46"/>
      <c r="R2622" s="46"/>
      <c r="S2622" s="46"/>
      <c r="T2622" s="46"/>
      <c r="U2622" s="46"/>
      <c r="V2622" s="46"/>
      <c r="W2622" s="46"/>
      <c r="X2622" s="46"/>
      <c r="Y2622" s="46"/>
      <c r="Z2622" s="46"/>
    </row>
    <row r="2623" ht="14.25" customHeight="1">
      <c r="A2623" s="57"/>
      <c r="B2623" s="58"/>
      <c r="C2623" s="59"/>
      <c r="D2623" s="60"/>
      <c r="E2623" s="61" t="s">
        <v>84</v>
      </c>
      <c r="F2623" s="62">
        <f>SUM(F2615:F2622)</f>
        <v>1500000</v>
      </c>
      <c r="G2623" s="46"/>
      <c r="H2623" s="46" t="str">
        <f>C2608</f>
        <v>Servicios</v>
      </c>
      <c r="I2623" s="46" t="str">
        <f>E2608</f>
        <v>No</v>
      </c>
      <c r="J2623" s="46" t="str">
        <f>D2608</f>
        <v>Compras Menores</v>
      </c>
      <c r="K2623" s="46"/>
      <c r="L2623" s="46"/>
      <c r="M2623" s="46"/>
      <c r="N2623" s="46"/>
      <c r="O2623" s="46"/>
      <c r="P2623" s="46"/>
      <c r="Q2623" s="46"/>
      <c r="R2623" s="46"/>
      <c r="S2623" s="46"/>
      <c r="T2623" s="46"/>
      <c r="U2623" s="46"/>
      <c r="V2623" s="46"/>
      <c r="W2623" s="46"/>
      <c r="X2623" s="46"/>
      <c r="Y2623" s="46"/>
      <c r="Z2623" s="46"/>
    </row>
    <row r="2624" ht="14.25" customHeight="1">
      <c r="A2624" s="46"/>
      <c r="B2624" s="46"/>
      <c r="C2624" s="46"/>
      <c r="D2624" s="46"/>
      <c r="E2624" s="46"/>
      <c r="F2624" s="46"/>
      <c r="G2624" s="46"/>
      <c r="H2624" s="46"/>
      <c r="I2624" s="46"/>
      <c r="J2624" s="46"/>
      <c r="K2624" s="46"/>
      <c r="L2624" s="46"/>
      <c r="M2624" s="46"/>
      <c r="N2624" s="46"/>
      <c r="O2624" s="46"/>
      <c r="P2624" s="46"/>
      <c r="Q2624" s="46"/>
      <c r="R2624" s="46"/>
      <c r="S2624" s="46"/>
      <c r="T2624" s="46"/>
      <c r="U2624" s="46"/>
      <c r="V2624" s="46"/>
      <c r="W2624" s="46"/>
      <c r="X2624" s="46"/>
      <c r="Y2624" s="46"/>
      <c r="Z2624" s="46"/>
    </row>
    <row r="2625" ht="14.25" customHeight="1">
      <c r="A2625" s="47" t="s">
        <v>50</v>
      </c>
      <c r="B2625" s="47" t="s">
        <v>51</v>
      </c>
      <c r="C2625" s="47" t="s">
        <v>52</v>
      </c>
      <c r="D2625" s="47" t="s">
        <v>53</v>
      </c>
      <c r="E2625" s="47" t="s">
        <v>54</v>
      </c>
      <c r="F2625" s="47" t="s">
        <v>55</v>
      </c>
      <c r="G2625" s="46"/>
      <c r="H2625" s="46"/>
      <c r="I2625" s="46"/>
      <c r="J2625" s="46"/>
      <c r="K2625" s="46"/>
      <c r="L2625" s="46"/>
      <c r="M2625" s="46"/>
      <c r="N2625" s="46"/>
      <c r="O2625" s="46"/>
      <c r="P2625" s="46"/>
      <c r="Q2625" s="46"/>
      <c r="R2625" s="46"/>
      <c r="S2625" s="46"/>
      <c r="T2625" s="46"/>
      <c r="U2625" s="46"/>
      <c r="V2625" s="46"/>
      <c r="W2625" s="46"/>
      <c r="X2625" s="46"/>
      <c r="Y2625" s="46"/>
      <c r="Z2625" s="46"/>
    </row>
    <row r="2626" ht="14.25" customHeight="1">
      <c r="A2626" s="48" t="s">
        <v>401</v>
      </c>
      <c r="B2626" s="48" t="s">
        <v>402</v>
      </c>
      <c r="C2626" s="48" t="s">
        <v>257</v>
      </c>
      <c r="D2626" s="48" t="s">
        <v>59</v>
      </c>
      <c r="E2626" s="48" t="s">
        <v>60</v>
      </c>
      <c r="F2626" s="49"/>
      <c r="G2626" s="46"/>
      <c r="H2626" s="46"/>
      <c r="I2626" s="46"/>
      <c r="J2626" s="46"/>
      <c r="K2626" s="46"/>
      <c r="L2626" s="46"/>
      <c r="M2626" s="46"/>
      <c r="N2626" s="46"/>
      <c r="O2626" s="46"/>
      <c r="P2626" s="46"/>
      <c r="Q2626" s="46"/>
      <c r="R2626" s="46"/>
      <c r="S2626" s="46"/>
      <c r="T2626" s="46"/>
      <c r="U2626" s="46"/>
      <c r="V2626" s="46"/>
      <c r="W2626" s="46"/>
      <c r="X2626" s="46"/>
      <c r="Y2626" s="46"/>
      <c r="Z2626" s="46"/>
    </row>
    <row r="2627" ht="14.25" customHeight="1">
      <c r="A2627" s="50" t="s">
        <v>61</v>
      </c>
      <c r="B2627" s="51" t="s">
        <v>62</v>
      </c>
      <c r="C2627" s="52">
        <v>46122.0</v>
      </c>
      <c r="D2627" s="50" t="s">
        <v>63</v>
      </c>
      <c r="E2627" s="51" t="s">
        <v>64</v>
      </c>
      <c r="F2627" s="53" t="s">
        <v>65</v>
      </c>
      <c r="G2627" s="46"/>
      <c r="H2627" s="46"/>
      <c r="I2627" s="46"/>
      <c r="J2627" s="46"/>
      <c r="K2627" s="46"/>
      <c r="L2627" s="46"/>
      <c r="M2627" s="46"/>
      <c r="N2627" s="46"/>
      <c r="O2627" s="46"/>
      <c r="P2627" s="46"/>
      <c r="Q2627" s="46"/>
      <c r="R2627" s="46"/>
      <c r="S2627" s="46"/>
      <c r="T2627" s="46"/>
      <c r="U2627" s="46"/>
      <c r="V2627" s="46"/>
      <c r="W2627" s="46"/>
      <c r="X2627" s="46"/>
      <c r="Y2627" s="46"/>
      <c r="Z2627" s="46"/>
    </row>
    <row r="2628" ht="14.25" customHeight="1">
      <c r="A2628" s="54"/>
      <c r="B2628" s="51" t="s">
        <v>66</v>
      </c>
      <c r="C2628" s="49">
        <f>IF(C2627="","",IF(AND(MONTH(C2627)&gt;=1,MONTH(C2627)&lt;=3),1,IF(AND(MONTH(C2627)&gt;=4,MONTH(C2627)&lt;=6),2,IF(AND(MONTH(C2627)&gt;=7,MONTH(C2627)&lt;=9),3,4))))</f>
        <v>2</v>
      </c>
      <c r="D2628" s="54"/>
      <c r="E2628" s="51" t="s">
        <v>67</v>
      </c>
      <c r="F2628" s="53" t="s">
        <v>68</v>
      </c>
      <c r="G2628" s="46"/>
      <c r="H2628" s="46"/>
      <c r="I2628" s="46"/>
      <c r="J2628" s="46"/>
      <c r="K2628" s="46"/>
      <c r="L2628" s="46"/>
      <c r="M2628" s="46"/>
      <c r="N2628" s="46"/>
      <c r="O2628" s="46"/>
      <c r="P2628" s="46"/>
      <c r="Q2628" s="46"/>
      <c r="R2628" s="46"/>
      <c r="S2628" s="46"/>
      <c r="T2628" s="46"/>
      <c r="U2628" s="46"/>
      <c r="V2628" s="46"/>
      <c r="W2628" s="46"/>
      <c r="X2628" s="46"/>
      <c r="Y2628" s="46"/>
      <c r="Z2628" s="46"/>
    </row>
    <row r="2629" ht="14.25" customHeight="1">
      <c r="A2629" s="54"/>
      <c r="B2629" s="51" t="s">
        <v>69</v>
      </c>
      <c r="C2629" s="52">
        <v>46132.0</v>
      </c>
      <c r="D2629" s="54"/>
      <c r="E2629" s="51" t="s">
        <v>70</v>
      </c>
      <c r="F2629" s="53" t="s">
        <v>71</v>
      </c>
      <c r="G2629" s="46"/>
      <c r="H2629" s="46"/>
      <c r="I2629" s="46"/>
      <c r="J2629" s="46"/>
      <c r="K2629" s="46"/>
      <c r="L2629" s="46"/>
      <c r="M2629" s="46"/>
      <c r="N2629" s="46"/>
      <c r="O2629" s="46"/>
      <c r="P2629" s="46"/>
      <c r="Q2629" s="46"/>
      <c r="R2629" s="46"/>
      <c r="S2629" s="46"/>
      <c r="T2629" s="46"/>
      <c r="U2629" s="46"/>
      <c r="V2629" s="46"/>
      <c r="W2629" s="46"/>
      <c r="X2629" s="46"/>
      <c r="Y2629" s="46"/>
      <c r="Z2629" s="46"/>
    </row>
    <row r="2630" ht="14.25" customHeight="1">
      <c r="A2630" s="55"/>
      <c r="B2630" s="51" t="s">
        <v>66</v>
      </c>
      <c r="C2630" s="49">
        <f>IF(C2629="","",IF(AND(MONTH(C2629)&gt;=1,MONTH(C2629)&lt;=3),1,IF(AND(MONTH(C2629)&gt;=4,MONTH(C2629)&lt;=6),2,IF(AND(MONTH(C2629)&gt;=7,MONTH(C2629)&lt;=9),3,4))))</f>
        <v>2</v>
      </c>
      <c r="D2630" s="55"/>
      <c r="E2630" s="51" t="s">
        <v>72</v>
      </c>
      <c r="F2630" s="53" t="s">
        <v>73</v>
      </c>
      <c r="G2630" s="46"/>
      <c r="H2630" s="46"/>
      <c r="I2630" s="46"/>
      <c r="J2630" s="46"/>
      <c r="K2630" s="46"/>
      <c r="L2630" s="46"/>
      <c r="M2630" s="46"/>
      <c r="N2630" s="46"/>
      <c r="O2630" s="46"/>
      <c r="P2630" s="46"/>
      <c r="Q2630" s="46"/>
      <c r="R2630" s="46"/>
      <c r="S2630" s="46"/>
      <c r="T2630" s="46"/>
      <c r="U2630" s="46"/>
      <c r="V2630" s="46"/>
      <c r="W2630" s="46"/>
      <c r="X2630" s="46"/>
      <c r="Y2630" s="46"/>
      <c r="Z2630" s="46"/>
    </row>
    <row r="2631" ht="14.25" customHeight="1">
      <c r="A2631" s="46"/>
      <c r="B2631" s="46"/>
      <c r="C2631" s="46"/>
      <c r="D2631" s="46"/>
      <c r="E2631" s="46"/>
      <c r="F2631" s="46"/>
      <c r="G2631" s="46"/>
      <c r="H2631" s="46"/>
      <c r="I2631" s="46"/>
      <c r="J2631" s="46"/>
      <c r="K2631" s="46"/>
      <c r="L2631" s="46"/>
      <c r="M2631" s="46"/>
      <c r="N2631" s="46"/>
      <c r="O2631" s="46"/>
      <c r="P2631" s="46"/>
      <c r="Q2631" s="46"/>
      <c r="R2631" s="46"/>
      <c r="S2631" s="46"/>
      <c r="T2631" s="46"/>
      <c r="U2631" s="46"/>
      <c r="V2631" s="46"/>
      <c r="W2631" s="46"/>
      <c r="X2631" s="46"/>
      <c r="Y2631" s="46"/>
      <c r="Z2631" s="46"/>
    </row>
    <row r="2632" ht="14.25" customHeight="1">
      <c r="A2632" s="56" t="s">
        <v>74</v>
      </c>
      <c r="B2632" s="56" t="s">
        <v>75</v>
      </c>
      <c r="C2632" s="56" t="s">
        <v>76</v>
      </c>
      <c r="D2632" s="56" t="s">
        <v>77</v>
      </c>
      <c r="E2632" s="56" t="s">
        <v>78</v>
      </c>
      <c r="F2632" s="56" t="s">
        <v>79</v>
      </c>
      <c r="G2632" s="46"/>
      <c r="H2632" s="46"/>
      <c r="I2632" s="46"/>
      <c r="J2632" s="46"/>
      <c r="K2632" s="46"/>
      <c r="L2632" s="46"/>
      <c r="M2632" s="46"/>
      <c r="N2632" s="46"/>
      <c r="O2632" s="46"/>
      <c r="P2632" s="46"/>
      <c r="Q2632" s="46"/>
      <c r="R2632" s="46"/>
      <c r="S2632" s="46"/>
      <c r="T2632" s="46"/>
      <c r="U2632" s="46"/>
      <c r="V2632" s="46"/>
      <c r="W2632" s="46"/>
      <c r="X2632" s="46"/>
      <c r="Y2632" s="46"/>
      <c r="Z2632" s="46"/>
    </row>
    <row r="2633" ht="14.25" customHeight="1">
      <c r="A2633" s="57">
        <v>7.81815E7</v>
      </c>
      <c r="B2633" s="63" t="s">
        <v>400</v>
      </c>
      <c r="C2633" s="59" t="s">
        <v>108</v>
      </c>
      <c r="D2633" s="60">
        <v>1.0</v>
      </c>
      <c r="E2633" s="61">
        <v>1500000.0</v>
      </c>
      <c r="F2633" s="62">
        <f t="shared" ref="F2633:F2640" si="146">INDIRECT(ADDRESS(ROW(),COLUMN()-2,4))*INDIRECT(ADDRESS(ROW(),COLUMN()-1,4))</f>
        <v>1500000</v>
      </c>
      <c r="G2633" s="46"/>
      <c r="H2633" s="46"/>
      <c r="I2633" s="46"/>
      <c r="J2633" s="46"/>
      <c r="K2633" s="46"/>
      <c r="L2633" s="46"/>
      <c r="M2633" s="46"/>
      <c r="N2633" s="46"/>
      <c r="O2633" s="46"/>
      <c r="P2633" s="46"/>
      <c r="Q2633" s="46"/>
      <c r="R2633" s="46"/>
      <c r="S2633" s="46"/>
      <c r="T2633" s="46"/>
      <c r="U2633" s="46"/>
      <c r="V2633" s="46"/>
      <c r="W2633" s="46"/>
      <c r="X2633" s="46"/>
      <c r="Y2633" s="46"/>
      <c r="Z2633" s="46"/>
    </row>
    <row r="2634" ht="14.25" hidden="1" customHeight="1">
      <c r="A2634" s="57"/>
      <c r="B2634" s="58" t="str">
        <f t="array" ref="B2634">IFERROR(INDEX(UNSPSCDes,MATCH(INDIRECT(ADDRESS(ROW(),COLUMN()-1,4)),UNSPSCCode,0)),"")</f>
        <v/>
      </c>
      <c r="C2634" s="59"/>
      <c r="D2634" s="60"/>
      <c r="E2634" s="61"/>
      <c r="F2634" s="62">
        <f t="shared" si="146"/>
        <v>0</v>
      </c>
      <c r="G2634" s="46"/>
      <c r="H2634" s="46"/>
      <c r="I2634" s="46"/>
      <c r="J2634" s="46"/>
      <c r="K2634" s="46"/>
      <c r="L2634" s="46"/>
      <c r="M2634" s="46"/>
      <c r="N2634" s="46"/>
      <c r="O2634" s="46"/>
      <c r="P2634" s="46"/>
      <c r="Q2634" s="46"/>
      <c r="R2634" s="46"/>
      <c r="S2634" s="46"/>
      <c r="T2634" s="46"/>
      <c r="U2634" s="46"/>
      <c r="V2634" s="46"/>
      <c r="W2634" s="46"/>
      <c r="X2634" s="46"/>
      <c r="Y2634" s="46"/>
      <c r="Z2634" s="46"/>
    </row>
    <row r="2635" ht="14.25" hidden="1" customHeight="1">
      <c r="A2635" s="57"/>
      <c r="B2635" s="58" t="str">
        <f t="array" ref="B2635">IFERROR(INDEX(UNSPSCDes,MATCH(INDIRECT(ADDRESS(ROW(),COLUMN()-1,4)),UNSPSCCode,0)),"")</f>
        <v/>
      </c>
      <c r="C2635" s="59"/>
      <c r="D2635" s="60"/>
      <c r="E2635" s="61"/>
      <c r="F2635" s="62">
        <f t="shared" si="146"/>
        <v>0</v>
      </c>
      <c r="G2635" s="46"/>
      <c r="H2635" s="46"/>
      <c r="I2635" s="46"/>
      <c r="J2635" s="46"/>
      <c r="K2635" s="46"/>
      <c r="L2635" s="46"/>
      <c r="M2635" s="46"/>
      <c r="N2635" s="46"/>
      <c r="O2635" s="46"/>
      <c r="P2635" s="46"/>
      <c r="Q2635" s="46"/>
      <c r="R2635" s="46"/>
      <c r="S2635" s="46"/>
      <c r="T2635" s="46"/>
      <c r="U2635" s="46"/>
      <c r="V2635" s="46"/>
      <c r="W2635" s="46"/>
      <c r="X2635" s="46"/>
      <c r="Y2635" s="46"/>
      <c r="Z2635" s="46"/>
    </row>
    <row r="2636" ht="14.25" hidden="1" customHeight="1">
      <c r="A2636" s="57"/>
      <c r="B2636" s="58" t="str">
        <f t="array" ref="B2636">IFERROR(INDEX(UNSPSCDes,MATCH(INDIRECT(ADDRESS(ROW(),COLUMN()-1,4)),UNSPSCCode,0)),"")</f>
        <v/>
      </c>
      <c r="C2636" s="59"/>
      <c r="D2636" s="60"/>
      <c r="E2636" s="61"/>
      <c r="F2636" s="62">
        <f t="shared" si="146"/>
        <v>0</v>
      </c>
      <c r="G2636" s="46"/>
      <c r="H2636" s="46"/>
      <c r="I2636" s="46"/>
      <c r="J2636" s="46"/>
      <c r="K2636" s="46"/>
      <c r="L2636" s="46"/>
      <c r="M2636" s="46"/>
      <c r="N2636" s="46"/>
      <c r="O2636" s="46"/>
      <c r="P2636" s="46"/>
      <c r="Q2636" s="46"/>
      <c r="R2636" s="46"/>
      <c r="S2636" s="46"/>
      <c r="T2636" s="46"/>
      <c r="U2636" s="46"/>
      <c r="V2636" s="46"/>
      <c r="W2636" s="46"/>
      <c r="X2636" s="46"/>
      <c r="Y2636" s="46"/>
      <c r="Z2636" s="46"/>
    </row>
    <row r="2637" ht="14.25" hidden="1" customHeight="1">
      <c r="A2637" s="57"/>
      <c r="B2637" s="58" t="str">
        <f t="array" ref="B2637">IFERROR(INDEX(UNSPSCDes,MATCH(INDIRECT(ADDRESS(ROW(),COLUMN()-1,4)),UNSPSCCode,0)),"")</f>
        <v/>
      </c>
      <c r="C2637" s="59"/>
      <c r="D2637" s="60"/>
      <c r="E2637" s="61"/>
      <c r="F2637" s="62">
        <f t="shared" si="146"/>
        <v>0</v>
      </c>
      <c r="G2637" s="46"/>
      <c r="H2637" s="46"/>
      <c r="I2637" s="46"/>
      <c r="J2637" s="46"/>
      <c r="K2637" s="46"/>
      <c r="L2637" s="46"/>
      <c r="M2637" s="46"/>
      <c r="N2637" s="46"/>
      <c r="O2637" s="46"/>
      <c r="P2637" s="46"/>
      <c r="Q2637" s="46"/>
      <c r="R2637" s="46"/>
      <c r="S2637" s="46"/>
      <c r="T2637" s="46"/>
      <c r="U2637" s="46"/>
      <c r="V2637" s="46"/>
      <c r="W2637" s="46"/>
      <c r="X2637" s="46"/>
      <c r="Y2637" s="46"/>
      <c r="Z2637" s="46"/>
    </row>
    <row r="2638" ht="14.25" hidden="1" customHeight="1">
      <c r="A2638" s="57"/>
      <c r="B2638" s="58" t="str">
        <f t="array" ref="B2638">IFERROR(INDEX(UNSPSCDes,MATCH(INDIRECT(ADDRESS(ROW(),COLUMN()-1,4)),UNSPSCCode,0)),"")</f>
        <v/>
      </c>
      <c r="C2638" s="59"/>
      <c r="D2638" s="60"/>
      <c r="E2638" s="61"/>
      <c r="F2638" s="62">
        <f t="shared" si="146"/>
        <v>0</v>
      </c>
      <c r="G2638" s="46"/>
      <c r="H2638" s="46"/>
      <c r="I2638" s="46"/>
      <c r="J2638" s="46"/>
      <c r="K2638" s="46"/>
      <c r="L2638" s="46"/>
      <c r="M2638" s="46"/>
      <c r="N2638" s="46"/>
      <c r="O2638" s="46"/>
      <c r="P2638" s="46"/>
      <c r="Q2638" s="46"/>
      <c r="R2638" s="46"/>
      <c r="S2638" s="46"/>
      <c r="T2638" s="46"/>
      <c r="U2638" s="46"/>
      <c r="V2638" s="46"/>
      <c r="W2638" s="46"/>
      <c r="X2638" s="46"/>
      <c r="Y2638" s="46"/>
      <c r="Z2638" s="46"/>
    </row>
    <row r="2639" ht="14.25" hidden="1" customHeight="1">
      <c r="A2639" s="57"/>
      <c r="B2639" s="58" t="str">
        <f t="array" ref="B2639">IFERROR(INDEX(UNSPSCDes,MATCH(INDIRECT(ADDRESS(ROW(),COLUMN()-1,4)),UNSPSCCode,0)),"")</f>
        <v/>
      </c>
      <c r="C2639" s="59"/>
      <c r="D2639" s="60"/>
      <c r="E2639" s="61"/>
      <c r="F2639" s="62">
        <f t="shared" si="146"/>
        <v>0</v>
      </c>
      <c r="G2639" s="46"/>
      <c r="H2639" s="46"/>
      <c r="I2639" s="46"/>
      <c r="J2639" s="46"/>
      <c r="K2639" s="46"/>
      <c r="L2639" s="46"/>
      <c r="M2639" s="46"/>
      <c r="N2639" s="46"/>
      <c r="O2639" s="46"/>
      <c r="P2639" s="46"/>
      <c r="Q2639" s="46"/>
      <c r="R2639" s="46"/>
      <c r="S2639" s="46"/>
      <c r="T2639" s="46"/>
      <c r="U2639" s="46"/>
      <c r="V2639" s="46"/>
      <c r="W2639" s="46"/>
      <c r="X2639" s="46"/>
      <c r="Y2639" s="46"/>
      <c r="Z2639" s="46"/>
    </row>
    <row r="2640" ht="14.25" hidden="1" customHeight="1">
      <c r="A2640" s="57"/>
      <c r="B2640" s="58" t="str">
        <f t="array" ref="B2640">IFERROR(INDEX(UNSPSCDes,MATCH(INDIRECT(ADDRESS(ROW(),COLUMN()-1,4)),UNSPSCCode,0)),"")</f>
        <v/>
      </c>
      <c r="C2640" s="59"/>
      <c r="D2640" s="60"/>
      <c r="E2640" s="61"/>
      <c r="F2640" s="62">
        <f t="shared" si="146"/>
        <v>0</v>
      </c>
      <c r="G2640" s="46"/>
      <c r="H2640" s="46"/>
      <c r="I2640" s="46"/>
      <c r="J2640" s="46"/>
      <c r="K2640" s="46"/>
      <c r="L2640" s="46"/>
      <c r="M2640" s="46"/>
      <c r="N2640" s="46"/>
      <c r="O2640" s="46"/>
      <c r="P2640" s="46"/>
      <c r="Q2640" s="46"/>
      <c r="R2640" s="46"/>
      <c r="S2640" s="46"/>
      <c r="T2640" s="46"/>
      <c r="U2640" s="46"/>
      <c r="V2640" s="46"/>
      <c r="W2640" s="46"/>
      <c r="X2640" s="46"/>
      <c r="Y2640" s="46"/>
      <c r="Z2640" s="46"/>
    </row>
    <row r="2641" ht="14.25" customHeight="1">
      <c r="A2641" s="57"/>
      <c r="B2641" s="58"/>
      <c r="C2641" s="59"/>
      <c r="D2641" s="60"/>
      <c r="E2641" s="61" t="s">
        <v>84</v>
      </c>
      <c r="F2641" s="62">
        <f>SUM(F2633:F2640)</f>
        <v>1500000</v>
      </c>
      <c r="G2641" s="46"/>
      <c r="H2641" s="46" t="str">
        <f>C2626</f>
        <v>Servicios</v>
      </c>
      <c r="I2641" s="46" t="str">
        <f>E2626</f>
        <v>No</v>
      </c>
      <c r="J2641" s="46" t="str">
        <f>D2626</f>
        <v>Compras Menores</v>
      </c>
      <c r="K2641" s="46"/>
      <c r="L2641" s="46"/>
      <c r="M2641" s="46"/>
      <c r="N2641" s="46"/>
      <c r="O2641" s="46"/>
      <c r="P2641" s="46"/>
      <c r="Q2641" s="46"/>
      <c r="R2641" s="46"/>
      <c r="S2641" s="46"/>
      <c r="T2641" s="46"/>
      <c r="U2641" s="46"/>
      <c r="V2641" s="46"/>
      <c r="W2641" s="46"/>
      <c r="X2641" s="46"/>
      <c r="Y2641" s="46"/>
      <c r="Z2641" s="46"/>
    </row>
    <row r="2642" ht="14.25" customHeight="1">
      <c r="A2642" s="46"/>
      <c r="B2642" s="46"/>
      <c r="C2642" s="46"/>
      <c r="D2642" s="46"/>
      <c r="E2642" s="46"/>
      <c r="F2642" s="46"/>
      <c r="G2642" s="46"/>
      <c r="H2642" s="46"/>
      <c r="I2642" s="46"/>
      <c r="J2642" s="46"/>
      <c r="K2642" s="46"/>
      <c r="L2642" s="46"/>
      <c r="M2642" s="46"/>
      <c r="N2642" s="46"/>
      <c r="O2642" s="46"/>
      <c r="P2642" s="46"/>
      <c r="Q2642" s="46"/>
      <c r="R2642" s="46"/>
      <c r="S2642" s="46"/>
      <c r="T2642" s="46"/>
      <c r="U2642" s="46"/>
      <c r="V2642" s="46"/>
      <c r="W2642" s="46"/>
      <c r="X2642" s="46"/>
      <c r="Y2642" s="46"/>
      <c r="Z2642" s="46"/>
    </row>
    <row r="2643" ht="14.25" customHeight="1">
      <c r="A2643" s="47" t="s">
        <v>50</v>
      </c>
      <c r="B2643" s="47" t="s">
        <v>51</v>
      </c>
      <c r="C2643" s="47" t="s">
        <v>52</v>
      </c>
      <c r="D2643" s="47" t="s">
        <v>53</v>
      </c>
      <c r="E2643" s="47" t="s">
        <v>54</v>
      </c>
      <c r="F2643" s="47" t="s">
        <v>55</v>
      </c>
      <c r="G2643" s="46"/>
      <c r="H2643" s="46"/>
      <c r="I2643" s="46"/>
      <c r="J2643" s="46"/>
      <c r="K2643" s="46"/>
      <c r="L2643" s="46"/>
      <c r="M2643" s="46"/>
      <c r="N2643" s="46"/>
      <c r="O2643" s="46"/>
      <c r="P2643" s="46"/>
      <c r="Q2643" s="46"/>
      <c r="R2643" s="46"/>
      <c r="S2643" s="46"/>
      <c r="T2643" s="46"/>
      <c r="U2643" s="46"/>
      <c r="V2643" s="46"/>
      <c r="W2643" s="46"/>
      <c r="X2643" s="46"/>
      <c r="Y2643" s="46"/>
      <c r="Z2643" s="46"/>
    </row>
    <row r="2644" ht="14.25" customHeight="1">
      <c r="A2644" s="48" t="s">
        <v>403</v>
      </c>
      <c r="B2644" s="48" t="s">
        <v>404</v>
      </c>
      <c r="C2644" s="48" t="s">
        <v>257</v>
      </c>
      <c r="D2644" s="48" t="s">
        <v>59</v>
      </c>
      <c r="E2644" s="48" t="s">
        <v>60</v>
      </c>
      <c r="F2644" s="49"/>
      <c r="G2644" s="46"/>
      <c r="H2644" s="46"/>
      <c r="I2644" s="46"/>
      <c r="J2644" s="46"/>
      <c r="K2644" s="46"/>
      <c r="L2644" s="46"/>
      <c r="M2644" s="46"/>
      <c r="N2644" s="46"/>
      <c r="O2644" s="46"/>
      <c r="P2644" s="46"/>
      <c r="Q2644" s="46"/>
      <c r="R2644" s="46"/>
      <c r="S2644" s="46"/>
      <c r="T2644" s="46"/>
      <c r="U2644" s="46"/>
      <c r="V2644" s="46"/>
      <c r="W2644" s="46"/>
      <c r="X2644" s="46"/>
      <c r="Y2644" s="46"/>
      <c r="Z2644" s="46"/>
    </row>
    <row r="2645" ht="14.25" customHeight="1">
      <c r="A2645" s="50" t="s">
        <v>61</v>
      </c>
      <c r="B2645" s="51" t="s">
        <v>62</v>
      </c>
      <c r="C2645" s="52">
        <v>46213.0</v>
      </c>
      <c r="D2645" s="50" t="s">
        <v>63</v>
      </c>
      <c r="E2645" s="51" t="s">
        <v>64</v>
      </c>
      <c r="F2645" s="53" t="s">
        <v>65</v>
      </c>
      <c r="G2645" s="46"/>
      <c r="H2645" s="46"/>
      <c r="I2645" s="46"/>
      <c r="J2645" s="46"/>
      <c r="K2645" s="46"/>
      <c r="L2645" s="46"/>
      <c r="M2645" s="46"/>
      <c r="N2645" s="46"/>
      <c r="O2645" s="46"/>
      <c r="P2645" s="46"/>
      <c r="Q2645" s="46"/>
      <c r="R2645" s="46"/>
      <c r="S2645" s="46"/>
      <c r="T2645" s="46"/>
      <c r="U2645" s="46"/>
      <c r="V2645" s="46"/>
      <c r="W2645" s="46"/>
      <c r="X2645" s="46"/>
      <c r="Y2645" s="46"/>
      <c r="Z2645" s="46"/>
    </row>
    <row r="2646" ht="14.25" customHeight="1">
      <c r="A2646" s="54"/>
      <c r="B2646" s="51" t="s">
        <v>66</v>
      </c>
      <c r="C2646" s="49">
        <f>IF(C2645="","",IF(AND(MONTH(C2645)&gt;=1,MONTH(C2645)&lt;=3),1,IF(AND(MONTH(C2645)&gt;=4,MONTH(C2645)&lt;=6),2,IF(AND(MONTH(C2645)&gt;=7,MONTH(C2645)&lt;=9),3,4))))</f>
        <v>3</v>
      </c>
      <c r="D2646" s="54"/>
      <c r="E2646" s="51" t="s">
        <v>67</v>
      </c>
      <c r="F2646" s="53" t="s">
        <v>68</v>
      </c>
      <c r="G2646" s="46"/>
      <c r="H2646" s="46"/>
      <c r="I2646" s="46"/>
      <c r="J2646" s="46"/>
      <c r="K2646" s="46"/>
      <c r="L2646" s="46"/>
      <c r="M2646" s="46"/>
      <c r="N2646" s="46"/>
      <c r="O2646" s="46"/>
      <c r="P2646" s="46"/>
      <c r="Q2646" s="46"/>
      <c r="R2646" s="46"/>
      <c r="S2646" s="46"/>
      <c r="T2646" s="46"/>
      <c r="U2646" s="46"/>
      <c r="V2646" s="46"/>
      <c r="W2646" s="46"/>
      <c r="X2646" s="46"/>
      <c r="Y2646" s="46"/>
      <c r="Z2646" s="46"/>
    </row>
    <row r="2647" ht="14.25" customHeight="1">
      <c r="A2647" s="54"/>
      <c r="B2647" s="51" t="s">
        <v>69</v>
      </c>
      <c r="C2647" s="52">
        <v>46223.0</v>
      </c>
      <c r="D2647" s="54"/>
      <c r="E2647" s="51" t="s">
        <v>70</v>
      </c>
      <c r="F2647" s="53" t="s">
        <v>71</v>
      </c>
      <c r="G2647" s="46"/>
      <c r="H2647" s="46"/>
      <c r="I2647" s="46"/>
      <c r="J2647" s="46"/>
      <c r="K2647" s="46"/>
      <c r="L2647" s="46"/>
      <c r="M2647" s="46"/>
      <c r="N2647" s="46"/>
      <c r="O2647" s="46"/>
      <c r="P2647" s="46"/>
      <c r="Q2647" s="46"/>
      <c r="R2647" s="46"/>
      <c r="S2647" s="46"/>
      <c r="T2647" s="46"/>
      <c r="U2647" s="46"/>
      <c r="V2647" s="46"/>
      <c r="W2647" s="46"/>
      <c r="X2647" s="46"/>
      <c r="Y2647" s="46"/>
      <c r="Z2647" s="46"/>
    </row>
    <row r="2648" ht="14.25" customHeight="1">
      <c r="A2648" s="55"/>
      <c r="B2648" s="51" t="s">
        <v>66</v>
      </c>
      <c r="C2648" s="49">
        <f>IF(C2647="","",IF(AND(MONTH(C2647)&gt;=1,MONTH(C2647)&lt;=3),1,IF(AND(MONTH(C2647)&gt;=4,MONTH(C2647)&lt;=6),2,IF(AND(MONTH(C2647)&gt;=7,MONTH(C2647)&lt;=9),3,4))))</f>
        <v>3</v>
      </c>
      <c r="D2648" s="55"/>
      <c r="E2648" s="51" t="s">
        <v>72</v>
      </c>
      <c r="F2648" s="53" t="s">
        <v>73</v>
      </c>
      <c r="G2648" s="46"/>
      <c r="H2648" s="46"/>
      <c r="I2648" s="46"/>
      <c r="J2648" s="46"/>
      <c r="K2648" s="46"/>
      <c r="L2648" s="46"/>
      <c r="M2648" s="46"/>
      <c r="N2648" s="46"/>
      <c r="O2648" s="46"/>
      <c r="P2648" s="46"/>
      <c r="Q2648" s="46"/>
      <c r="R2648" s="46"/>
      <c r="S2648" s="46"/>
      <c r="T2648" s="46"/>
      <c r="U2648" s="46"/>
      <c r="V2648" s="46"/>
      <c r="W2648" s="46"/>
      <c r="X2648" s="46"/>
      <c r="Y2648" s="46"/>
      <c r="Z2648" s="46"/>
    </row>
    <row r="2649" ht="14.25" customHeight="1">
      <c r="A2649" s="46"/>
      <c r="B2649" s="46"/>
      <c r="C2649" s="46"/>
      <c r="D2649" s="46"/>
      <c r="E2649" s="46"/>
      <c r="F2649" s="46"/>
      <c r="G2649" s="46"/>
      <c r="H2649" s="46"/>
      <c r="I2649" s="46"/>
      <c r="J2649" s="46"/>
      <c r="K2649" s="46"/>
      <c r="L2649" s="46"/>
      <c r="M2649" s="46"/>
      <c r="N2649" s="46"/>
      <c r="O2649" s="46"/>
      <c r="P2649" s="46"/>
      <c r="Q2649" s="46"/>
      <c r="R2649" s="46"/>
      <c r="S2649" s="46"/>
      <c r="T2649" s="46"/>
      <c r="U2649" s="46"/>
      <c r="V2649" s="46"/>
      <c r="W2649" s="46"/>
      <c r="X2649" s="46"/>
      <c r="Y2649" s="46"/>
      <c r="Z2649" s="46"/>
    </row>
    <row r="2650" ht="14.25" customHeight="1">
      <c r="A2650" s="56" t="s">
        <v>74</v>
      </c>
      <c r="B2650" s="56" t="s">
        <v>75</v>
      </c>
      <c r="C2650" s="56" t="s">
        <v>76</v>
      </c>
      <c r="D2650" s="56" t="s">
        <v>77</v>
      </c>
      <c r="E2650" s="56" t="s">
        <v>78</v>
      </c>
      <c r="F2650" s="56" t="s">
        <v>79</v>
      </c>
      <c r="G2650" s="46"/>
      <c r="H2650" s="46"/>
      <c r="I2650" s="46"/>
      <c r="J2650" s="46"/>
      <c r="K2650" s="46"/>
      <c r="L2650" s="46"/>
      <c r="M2650" s="46"/>
      <c r="N2650" s="46"/>
      <c r="O2650" s="46"/>
      <c r="P2650" s="46"/>
      <c r="Q2650" s="46"/>
      <c r="R2650" s="46"/>
      <c r="S2650" s="46"/>
      <c r="T2650" s="46"/>
      <c r="U2650" s="46"/>
      <c r="V2650" s="46"/>
      <c r="W2650" s="46"/>
      <c r="X2650" s="46"/>
      <c r="Y2650" s="46"/>
      <c r="Z2650" s="46"/>
    </row>
    <row r="2651" ht="14.25" customHeight="1">
      <c r="A2651" s="57">
        <v>7.81815E7</v>
      </c>
      <c r="B2651" s="63" t="s">
        <v>400</v>
      </c>
      <c r="C2651" s="59" t="s">
        <v>108</v>
      </c>
      <c r="D2651" s="60">
        <v>1.0</v>
      </c>
      <c r="E2651" s="61">
        <v>1500000.0</v>
      </c>
      <c r="F2651" s="62">
        <f t="shared" ref="F2651:F2658" si="147">INDIRECT(ADDRESS(ROW(),COLUMN()-2,4))*INDIRECT(ADDRESS(ROW(),COLUMN()-1,4))</f>
        <v>1500000</v>
      </c>
      <c r="G2651" s="46"/>
      <c r="H2651" s="46"/>
      <c r="I2651" s="46"/>
      <c r="J2651" s="46"/>
      <c r="K2651" s="46"/>
      <c r="L2651" s="46"/>
      <c r="M2651" s="46"/>
      <c r="N2651" s="46"/>
      <c r="O2651" s="46"/>
      <c r="P2651" s="46"/>
      <c r="Q2651" s="46"/>
      <c r="R2651" s="46"/>
      <c r="S2651" s="46"/>
      <c r="T2651" s="46"/>
      <c r="U2651" s="46"/>
      <c r="V2651" s="46"/>
      <c r="W2651" s="46"/>
      <c r="X2651" s="46"/>
      <c r="Y2651" s="46"/>
      <c r="Z2651" s="46"/>
    </row>
    <row r="2652" ht="14.25" hidden="1" customHeight="1">
      <c r="A2652" s="57"/>
      <c r="B2652" s="58" t="str">
        <f t="array" ref="B2652">IFERROR(INDEX(UNSPSCDes,MATCH(INDIRECT(ADDRESS(ROW(),COLUMN()-1,4)),UNSPSCCode,0)),"")</f>
        <v/>
      </c>
      <c r="C2652" s="59"/>
      <c r="D2652" s="60"/>
      <c r="E2652" s="61"/>
      <c r="F2652" s="62">
        <f t="shared" si="147"/>
        <v>0</v>
      </c>
      <c r="G2652" s="46"/>
      <c r="H2652" s="46"/>
      <c r="I2652" s="46"/>
      <c r="J2652" s="46"/>
      <c r="K2652" s="46"/>
      <c r="L2652" s="46"/>
      <c r="M2652" s="46"/>
      <c r="N2652" s="46"/>
      <c r="O2652" s="46"/>
      <c r="P2652" s="46"/>
      <c r="Q2652" s="46"/>
      <c r="R2652" s="46"/>
      <c r="S2652" s="46"/>
      <c r="T2652" s="46"/>
      <c r="U2652" s="46"/>
      <c r="V2652" s="46"/>
      <c r="W2652" s="46"/>
      <c r="X2652" s="46"/>
      <c r="Y2652" s="46"/>
      <c r="Z2652" s="46"/>
    </row>
    <row r="2653" ht="14.25" hidden="1" customHeight="1">
      <c r="A2653" s="57"/>
      <c r="B2653" s="58" t="str">
        <f t="array" ref="B2653">IFERROR(INDEX(UNSPSCDes,MATCH(INDIRECT(ADDRESS(ROW(),COLUMN()-1,4)),UNSPSCCode,0)),"")</f>
        <v/>
      </c>
      <c r="C2653" s="59"/>
      <c r="D2653" s="60"/>
      <c r="E2653" s="61"/>
      <c r="F2653" s="62">
        <f t="shared" si="147"/>
        <v>0</v>
      </c>
      <c r="G2653" s="46"/>
      <c r="H2653" s="46"/>
      <c r="I2653" s="46"/>
      <c r="J2653" s="46"/>
      <c r="K2653" s="46"/>
      <c r="L2653" s="46"/>
      <c r="M2653" s="46"/>
      <c r="N2653" s="46"/>
      <c r="O2653" s="46"/>
      <c r="P2653" s="46"/>
      <c r="Q2653" s="46"/>
      <c r="R2653" s="46"/>
      <c r="S2653" s="46"/>
      <c r="T2653" s="46"/>
      <c r="U2653" s="46"/>
      <c r="V2653" s="46"/>
      <c r="W2653" s="46"/>
      <c r="X2653" s="46"/>
      <c r="Y2653" s="46"/>
      <c r="Z2653" s="46"/>
    </row>
    <row r="2654" ht="14.25" hidden="1" customHeight="1">
      <c r="A2654" s="57"/>
      <c r="B2654" s="58" t="str">
        <f t="array" ref="B2654">IFERROR(INDEX(UNSPSCDes,MATCH(INDIRECT(ADDRESS(ROW(),COLUMN()-1,4)),UNSPSCCode,0)),"")</f>
        <v/>
      </c>
      <c r="C2654" s="59"/>
      <c r="D2654" s="60"/>
      <c r="E2654" s="61"/>
      <c r="F2654" s="62">
        <f t="shared" si="147"/>
        <v>0</v>
      </c>
      <c r="G2654" s="46"/>
      <c r="H2654" s="46"/>
      <c r="I2654" s="46"/>
      <c r="J2654" s="46"/>
      <c r="K2654" s="46"/>
      <c r="L2654" s="46"/>
      <c r="M2654" s="46"/>
      <c r="N2654" s="46"/>
      <c r="O2654" s="46"/>
      <c r="P2654" s="46"/>
      <c r="Q2654" s="46"/>
      <c r="R2654" s="46"/>
      <c r="S2654" s="46"/>
      <c r="T2654" s="46"/>
      <c r="U2654" s="46"/>
      <c r="V2654" s="46"/>
      <c r="W2654" s="46"/>
      <c r="X2654" s="46"/>
      <c r="Y2654" s="46"/>
      <c r="Z2654" s="46"/>
    </row>
    <row r="2655" ht="14.25" hidden="1" customHeight="1">
      <c r="A2655" s="57"/>
      <c r="B2655" s="58" t="str">
        <f t="array" ref="B2655">IFERROR(INDEX(UNSPSCDes,MATCH(INDIRECT(ADDRESS(ROW(),COLUMN()-1,4)),UNSPSCCode,0)),"")</f>
        <v/>
      </c>
      <c r="C2655" s="59"/>
      <c r="D2655" s="60"/>
      <c r="E2655" s="61"/>
      <c r="F2655" s="62">
        <f t="shared" si="147"/>
        <v>0</v>
      </c>
      <c r="G2655" s="46"/>
      <c r="H2655" s="46"/>
      <c r="I2655" s="46"/>
      <c r="J2655" s="46"/>
      <c r="K2655" s="46"/>
      <c r="L2655" s="46"/>
      <c r="M2655" s="46"/>
      <c r="N2655" s="46"/>
      <c r="O2655" s="46"/>
      <c r="P2655" s="46"/>
      <c r="Q2655" s="46"/>
      <c r="R2655" s="46"/>
      <c r="S2655" s="46"/>
      <c r="T2655" s="46"/>
      <c r="U2655" s="46"/>
      <c r="V2655" s="46"/>
      <c r="W2655" s="46"/>
      <c r="X2655" s="46"/>
      <c r="Y2655" s="46"/>
      <c r="Z2655" s="46"/>
    </row>
    <row r="2656" ht="14.25" hidden="1" customHeight="1">
      <c r="A2656" s="57"/>
      <c r="B2656" s="58" t="str">
        <f t="array" ref="B2656">IFERROR(INDEX(UNSPSCDes,MATCH(INDIRECT(ADDRESS(ROW(),COLUMN()-1,4)),UNSPSCCode,0)),"")</f>
        <v/>
      </c>
      <c r="C2656" s="59"/>
      <c r="D2656" s="60"/>
      <c r="E2656" s="61"/>
      <c r="F2656" s="62">
        <f t="shared" si="147"/>
        <v>0</v>
      </c>
      <c r="G2656" s="46"/>
      <c r="H2656" s="46"/>
      <c r="I2656" s="46"/>
      <c r="J2656" s="46"/>
      <c r="K2656" s="46"/>
      <c r="L2656" s="46"/>
      <c r="M2656" s="46"/>
      <c r="N2656" s="46"/>
      <c r="O2656" s="46"/>
      <c r="P2656" s="46"/>
      <c r="Q2656" s="46"/>
      <c r="R2656" s="46"/>
      <c r="S2656" s="46"/>
      <c r="T2656" s="46"/>
      <c r="U2656" s="46"/>
      <c r="V2656" s="46"/>
      <c r="W2656" s="46"/>
      <c r="X2656" s="46"/>
      <c r="Y2656" s="46"/>
      <c r="Z2656" s="46"/>
    </row>
    <row r="2657" ht="14.25" hidden="1" customHeight="1">
      <c r="A2657" s="57"/>
      <c r="B2657" s="58" t="str">
        <f t="array" ref="B2657">IFERROR(INDEX(UNSPSCDes,MATCH(INDIRECT(ADDRESS(ROW(),COLUMN()-1,4)),UNSPSCCode,0)),"")</f>
        <v/>
      </c>
      <c r="C2657" s="59"/>
      <c r="D2657" s="60"/>
      <c r="E2657" s="61"/>
      <c r="F2657" s="62">
        <f t="shared" si="147"/>
        <v>0</v>
      </c>
      <c r="G2657" s="46"/>
      <c r="H2657" s="46"/>
      <c r="I2657" s="46"/>
      <c r="J2657" s="46"/>
      <c r="K2657" s="46"/>
      <c r="L2657" s="46"/>
      <c r="M2657" s="46"/>
      <c r="N2657" s="46"/>
      <c r="O2657" s="46"/>
      <c r="P2657" s="46"/>
      <c r="Q2657" s="46"/>
      <c r="R2657" s="46"/>
      <c r="S2657" s="46"/>
      <c r="T2657" s="46"/>
      <c r="U2657" s="46"/>
      <c r="V2657" s="46"/>
      <c r="W2657" s="46"/>
      <c r="X2657" s="46"/>
      <c r="Y2657" s="46"/>
      <c r="Z2657" s="46"/>
    </row>
    <row r="2658" ht="14.25" hidden="1" customHeight="1">
      <c r="A2658" s="57"/>
      <c r="B2658" s="58" t="str">
        <f t="array" ref="B2658">IFERROR(INDEX(UNSPSCDes,MATCH(INDIRECT(ADDRESS(ROW(),COLUMN()-1,4)),UNSPSCCode,0)),"")</f>
        <v/>
      </c>
      <c r="C2658" s="59"/>
      <c r="D2658" s="60"/>
      <c r="E2658" s="61"/>
      <c r="F2658" s="62">
        <f t="shared" si="147"/>
        <v>0</v>
      </c>
      <c r="G2658" s="46"/>
      <c r="H2658" s="46"/>
      <c r="I2658" s="46"/>
      <c r="J2658" s="46"/>
      <c r="K2658" s="46"/>
      <c r="L2658" s="46"/>
      <c r="M2658" s="46"/>
      <c r="N2658" s="46"/>
      <c r="O2658" s="46"/>
      <c r="P2658" s="46"/>
      <c r="Q2658" s="46"/>
      <c r="R2658" s="46"/>
      <c r="S2658" s="46"/>
      <c r="T2658" s="46"/>
      <c r="U2658" s="46"/>
      <c r="V2658" s="46"/>
      <c r="W2658" s="46"/>
      <c r="X2658" s="46"/>
      <c r="Y2658" s="46"/>
      <c r="Z2658" s="46"/>
    </row>
    <row r="2659" ht="14.25" customHeight="1">
      <c r="A2659" s="57"/>
      <c r="B2659" s="58"/>
      <c r="C2659" s="59"/>
      <c r="D2659" s="60"/>
      <c r="E2659" s="61" t="s">
        <v>84</v>
      </c>
      <c r="F2659" s="62">
        <f>SUM(F2651:F2658)</f>
        <v>1500000</v>
      </c>
      <c r="G2659" s="46"/>
      <c r="H2659" s="46" t="str">
        <f>C2644</f>
        <v>Servicios</v>
      </c>
      <c r="I2659" s="46" t="str">
        <f>E2644</f>
        <v>No</v>
      </c>
      <c r="J2659" s="46" t="str">
        <f>D2644</f>
        <v>Compras Menores</v>
      </c>
      <c r="K2659" s="46"/>
      <c r="L2659" s="46"/>
      <c r="M2659" s="46"/>
      <c r="N2659" s="46"/>
      <c r="O2659" s="46"/>
      <c r="P2659" s="46"/>
      <c r="Q2659" s="46"/>
      <c r="R2659" s="46"/>
      <c r="S2659" s="46"/>
      <c r="T2659" s="46"/>
      <c r="U2659" s="46"/>
      <c r="V2659" s="46"/>
      <c r="W2659" s="46"/>
      <c r="X2659" s="46"/>
      <c r="Y2659" s="46"/>
      <c r="Z2659" s="46"/>
    </row>
    <row r="2660" ht="14.25" customHeight="1">
      <c r="A2660" s="46"/>
      <c r="B2660" s="46"/>
      <c r="C2660" s="46"/>
      <c r="D2660" s="46"/>
      <c r="E2660" s="46"/>
      <c r="F2660" s="46"/>
      <c r="G2660" s="46"/>
      <c r="H2660" s="46"/>
      <c r="I2660" s="46"/>
      <c r="J2660" s="46"/>
      <c r="K2660" s="46"/>
      <c r="L2660" s="46"/>
      <c r="M2660" s="46"/>
      <c r="N2660" s="46"/>
      <c r="O2660" s="46"/>
      <c r="P2660" s="46"/>
      <c r="Q2660" s="46"/>
      <c r="R2660" s="46"/>
      <c r="S2660" s="46"/>
      <c r="T2660" s="46"/>
      <c r="U2660" s="46"/>
      <c r="V2660" s="46"/>
      <c r="W2660" s="46"/>
      <c r="X2660" s="46"/>
      <c r="Y2660" s="46"/>
      <c r="Z2660" s="46"/>
    </row>
    <row r="2661" ht="14.25" customHeight="1">
      <c r="A2661" s="47" t="s">
        <v>50</v>
      </c>
      <c r="B2661" s="47" t="s">
        <v>51</v>
      </c>
      <c r="C2661" s="47" t="s">
        <v>52</v>
      </c>
      <c r="D2661" s="47" t="s">
        <v>53</v>
      </c>
      <c r="E2661" s="47" t="s">
        <v>54</v>
      </c>
      <c r="F2661" s="47" t="s">
        <v>55</v>
      </c>
      <c r="G2661" s="46"/>
      <c r="H2661" s="46"/>
      <c r="I2661" s="46"/>
      <c r="J2661" s="46"/>
      <c r="K2661" s="46"/>
      <c r="L2661" s="46"/>
      <c r="M2661" s="46"/>
      <c r="N2661" s="46"/>
      <c r="O2661" s="46"/>
      <c r="P2661" s="46"/>
      <c r="Q2661" s="46"/>
      <c r="R2661" s="46"/>
      <c r="S2661" s="46"/>
      <c r="T2661" s="46"/>
      <c r="U2661" s="46"/>
      <c r="V2661" s="46"/>
      <c r="W2661" s="46"/>
      <c r="X2661" s="46"/>
      <c r="Y2661" s="46"/>
      <c r="Z2661" s="46"/>
    </row>
    <row r="2662" ht="14.25" customHeight="1">
      <c r="A2662" s="48" t="s">
        <v>405</v>
      </c>
      <c r="B2662" s="48" t="s">
        <v>406</v>
      </c>
      <c r="C2662" s="48" t="s">
        <v>257</v>
      </c>
      <c r="D2662" s="48" t="s">
        <v>59</v>
      </c>
      <c r="E2662" s="48" t="s">
        <v>60</v>
      </c>
      <c r="F2662" s="49"/>
      <c r="G2662" s="46"/>
      <c r="H2662" s="46"/>
      <c r="I2662" s="46"/>
      <c r="J2662" s="46"/>
      <c r="K2662" s="46"/>
      <c r="L2662" s="46"/>
      <c r="M2662" s="46"/>
      <c r="N2662" s="46"/>
      <c r="O2662" s="46"/>
      <c r="P2662" s="46"/>
      <c r="Q2662" s="46"/>
      <c r="R2662" s="46"/>
      <c r="S2662" s="46"/>
      <c r="T2662" s="46"/>
      <c r="U2662" s="46"/>
      <c r="V2662" s="46"/>
      <c r="W2662" s="46"/>
      <c r="X2662" s="46"/>
      <c r="Y2662" s="46"/>
      <c r="Z2662" s="46"/>
    </row>
    <row r="2663" ht="14.25" customHeight="1">
      <c r="A2663" s="50" t="s">
        <v>61</v>
      </c>
      <c r="B2663" s="51" t="s">
        <v>62</v>
      </c>
      <c r="C2663" s="52">
        <v>46305.0</v>
      </c>
      <c r="D2663" s="50" t="s">
        <v>63</v>
      </c>
      <c r="E2663" s="51" t="s">
        <v>64</v>
      </c>
      <c r="F2663" s="53" t="s">
        <v>65</v>
      </c>
      <c r="G2663" s="46"/>
      <c r="H2663" s="46"/>
      <c r="I2663" s="46"/>
      <c r="J2663" s="46"/>
      <c r="K2663" s="46"/>
      <c r="L2663" s="46"/>
      <c r="M2663" s="46"/>
      <c r="N2663" s="46"/>
      <c r="O2663" s="46"/>
      <c r="P2663" s="46"/>
      <c r="Q2663" s="46"/>
      <c r="R2663" s="46"/>
      <c r="S2663" s="46"/>
      <c r="T2663" s="46"/>
      <c r="U2663" s="46"/>
      <c r="V2663" s="46"/>
      <c r="W2663" s="46"/>
      <c r="X2663" s="46"/>
      <c r="Y2663" s="46"/>
      <c r="Z2663" s="46"/>
    </row>
    <row r="2664" ht="14.25" customHeight="1">
      <c r="A2664" s="54"/>
      <c r="B2664" s="51" t="s">
        <v>66</v>
      </c>
      <c r="C2664" s="49">
        <f>IF(C2663="","",IF(AND(MONTH(C2663)&gt;=1,MONTH(C2663)&lt;=3),1,IF(AND(MONTH(C2663)&gt;=4,MONTH(C2663)&lt;=6),2,IF(AND(MONTH(C2663)&gt;=7,MONTH(C2663)&lt;=9),3,4))))</f>
        <v>4</v>
      </c>
      <c r="D2664" s="54"/>
      <c r="E2664" s="51" t="s">
        <v>67</v>
      </c>
      <c r="F2664" s="53" t="s">
        <v>68</v>
      </c>
      <c r="G2664" s="46"/>
      <c r="H2664" s="46"/>
      <c r="I2664" s="46"/>
      <c r="J2664" s="46"/>
      <c r="K2664" s="46"/>
      <c r="L2664" s="46"/>
      <c r="M2664" s="46"/>
      <c r="N2664" s="46"/>
      <c r="O2664" s="46"/>
      <c r="P2664" s="46"/>
      <c r="Q2664" s="46"/>
      <c r="R2664" s="46"/>
      <c r="S2664" s="46"/>
      <c r="T2664" s="46"/>
      <c r="U2664" s="46"/>
      <c r="V2664" s="46"/>
      <c r="W2664" s="46"/>
      <c r="X2664" s="46"/>
      <c r="Y2664" s="46"/>
      <c r="Z2664" s="46"/>
    </row>
    <row r="2665" ht="14.25" customHeight="1">
      <c r="A2665" s="54"/>
      <c r="B2665" s="51" t="s">
        <v>69</v>
      </c>
      <c r="C2665" s="52">
        <v>46315.0</v>
      </c>
      <c r="D2665" s="54"/>
      <c r="E2665" s="51" t="s">
        <v>70</v>
      </c>
      <c r="F2665" s="53" t="s">
        <v>71</v>
      </c>
      <c r="G2665" s="46"/>
      <c r="H2665" s="46"/>
      <c r="I2665" s="46"/>
      <c r="J2665" s="46"/>
      <c r="K2665" s="46"/>
      <c r="L2665" s="46"/>
      <c r="M2665" s="46"/>
      <c r="N2665" s="46"/>
      <c r="O2665" s="46"/>
      <c r="P2665" s="46"/>
      <c r="Q2665" s="46"/>
      <c r="R2665" s="46"/>
      <c r="S2665" s="46"/>
      <c r="T2665" s="46"/>
      <c r="U2665" s="46"/>
      <c r="V2665" s="46"/>
      <c r="W2665" s="46"/>
      <c r="X2665" s="46"/>
      <c r="Y2665" s="46"/>
      <c r="Z2665" s="46"/>
    </row>
    <row r="2666" ht="14.25" customHeight="1">
      <c r="A2666" s="55"/>
      <c r="B2666" s="51" t="s">
        <v>66</v>
      </c>
      <c r="C2666" s="49">
        <f>IF(C2665="","",IF(AND(MONTH(C2665)&gt;=1,MONTH(C2665)&lt;=3),1,IF(AND(MONTH(C2665)&gt;=4,MONTH(C2665)&lt;=6),2,IF(AND(MONTH(C2665)&gt;=7,MONTH(C2665)&lt;=9),3,4))))</f>
        <v>4</v>
      </c>
      <c r="D2666" s="55"/>
      <c r="E2666" s="51" t="s">
        <v>72</v>
      </c>
      <c r="F2666" s="53" t="s">
        <v>73</v>
      </c>
      <c r="G2666" s="46"/>
      <c r="H2666" s="46"/>
      <c r="I2666" s="46"/>
      <c r="J2666" s="46"/>
      <c r="K2666" s="46"/>
      <c r="L2666" s="46"/>
      <c r="M2666" s="46"/>
      <c r="N2666" s="46"/>
      <c r="O2666" s="46"/>
      <c r="P2666" s="46"/>
      <c r="Q2666" s="46"/>
      <c r="R2666" s="46"/>
      <c r="S2666" s="46"/>
      <c r="T2666" s="46"/>
      <c r="U2666" s="46"/>
      <c r="V2666" s="46"/>
      <c r="W2666" s="46"/>
      <c r="X2666" s="46"/>
      <c r="Y2666" s="46"/>
      <c r="Z2666" s="46"/>
    </row>
    <row r="2667" ht="14.25" customHeight="1">
      <c r="A2667" s="46"/>
      <c r="B2667" s="46"/>
      <c r="C2667" s="46"/>
      <c r="D2667" s="46"/>
      <c r="E2667" s="46"/>
      <c r="F2667" s="46"/>
      <c r="G2667" s="46"/>
      <c r="H2667" s="46"/>
      <c r="I2667" s="46"/>
      <c r="J2667" s="46"/>
      <c r="K2667" s="46"/>
      <c r="L2667" s="46"/>
      <c r="M2667" s="46"/>
      <c r="N2667" s="46"/>
      <c r="O2667" s="46"/>
      <c r="P2667" s="46"/>
      <c r="Q2667" s="46"/>
      <c r="R2667" s="46"/>
      <c r="S2667" s="46"/>
      <c r="T2667" s="46"/>
      <c r="U2667" s="46"/>
      <c r="V2667" s="46"/>
      <c r="W2667" s="46"/>
      <c r="X2667" s="46"/>
      <c r="Y2667" s="46"/>
      <c r="Z2667" s="46"/>
    </row>
    <row r="2668" ht="14.25" customHeight="1">
      <c r="A2668" s="56" t="s">
        <v>74</v>
      </c>
      <c r="B2668" s="56" t="s">
        <v>75</v>
      </c>
      <c r="C2668" s="56" t="s">
        <v>76</v>
      </c>
      <c r="D2668" s="56" t="s">
        <v>77</v>
      </c>
      <c r="E2668" s="56" t="s">
        <v>78</v>
      </c>
      <c r="F2668" s="56" t="s">
        <v>79</v>
      </c>
      <c r="G2668" s="46"/>
      <c r="H2668" s="46"/>
      <c r="I2668" s="46"/>
      <c r="J2668" s="46"/>
      <c r="K2668" s="46"/>
      <c r="L2668" s="46"/>
      <c r="M2668" s="46"/>
      <c r="N2668" s="46"/>
      <c r="O2668" s="46"/>
      <c r="P2668" s="46"/>
      <c r="Q2668" s="46"/>
      <c r="R2668" s="46"/>
      <c r="S2668" s="46"/>
      <c r="T2668" s="46"/>
      <c r="U2668" s="46"/>
      <c r="V2668" s="46"/>
      <c r="W2668" s="46"/>
      <c r="X2668" s="46"/>
      <c r="Y2668" s="46"/>
      <c r="Z2668" s="46"/>
    </row>
    <row r="2669" ht="14.25" customHeight="1">
      <c r="A2669" s="57">
        <v>7.81815E7</v>
      </c>
      <c r="B2669" s="63" t="s">
        <v>400</v>
      </c>
      <c r="C2669" s="59" t="s">
        <v>108</v>
      </c>
      <c r="D2669" s="60">
        <v>1.0</v>
      </c>
      <c r="E2669" s="61">
        <v>1500000.0</v>
      </c>
      <c r="F2669" s="62">
        <f t="shared" ref="F2669:F2676" si="148">INDIRECT(ADDRESS(ROW(),COLUMN()-2,4))*INDIRECT(ADDRESS(ROW(),COLUMN()-1,4))</f>
        <v>1500000</v>
      </c>
      <c r="G2669" s="46"/>
      <c r="H2669" s="46"/>
      <c r="I2669" s="46"/>
      <c r="J2669" s="46"/>
      <c r="K2669" s="46"/>
      <c r="L2669" s="46"/>
      <c r="M2669" s="46"/>
      <c r="N2669" s="46"/>
      <c r="O2669" s="46"/>
      <c r="P2669" s="46"/>
      <c r="Q2669" s="46"/>
      <c r="R2669" s="46"/>
      <c r="S2669" s="46"/>
      <c r="T2669" s="46"/>
      <c r="U2669" s="46"/>
      <c r="V2669" s="46"/>
      <c r="W2669" s="46"/>
      <c r="X2669" s="46"/>
      <c r="Y2669" s="46"/>
      <c r="Z2669" s="46"/>
    </row>
    <row r="2670" ht="14.25" hidden="1" customHeight="1">
      <c r="A2670" s="57"/>
      <c r="B2670" s="58" t="str">
        <f t="array" ref="B2670">IFERROR(INDEX(UNSPSCDes,MATCH(INDIRECT(ADDRESS(ROW(),COLUMN()-1,4)),UNSPSCCode,0)),"")</f>
        <v/>
      </c>
      <c r="C2670" s="59"/>
      <c r="D2670" s="60"/>
      <c r="E2670" s="61"/>
      <c r="F2670" s="62">
        <f t="shared" si="148"/>
        <v>0</v>
      </c>
      <c r="G2670" s="46"/>
      <c r="H2670" s="46"/>
      <c r="I2670" s="46"/>
      <c r="J2670" s="46"/>
      <c r="K2670" s="46"/>
      <c r="L2670" s="46"/>
      <c r="M2670" s="46"/>
      <c r="N2670" s="46"/>
      <c r="O2670" s="46"/>
      <c r="P2670" s="46"/>
      <c r="Q2670" s="46"/>
      <c r="R2670" s="46"/>
      <c r="S2670" s="46"/>
      <c r="T2670" s="46"/>
      <c r="U2670" s="46"/>
      <c r="V2670" s="46"/>
      <c r="W2670" s="46"/>
      <c r="X2670" s="46"/>
      <c r="Y2670" s="46"/>
      <c r="Z2670" s="46"/>
    </row>
    <row r="2671" ht="14.25" hidden="1" customHeight="1">
      <c r="A2671" s="57"/>
      <c r="B2671" s="58" t="str">
        <f t="array" ref="B2671">IFERROR(INDEX(UNSPSCDes,MATCH(INDIRECT(ADDRESS(ROW(),COLUMN()-1,4)),UNSPSCCode,0)),"")</f>
        <v/>
      </c>
      <c r="C2671" s="59"/>
      <c r="D2671" s="60"/>
      <c r="E2671" s="61"/>
      <c r="F2671" s="62">
        <f t="shared" si="148"/>
        <v>0</v>
      </c>
      <c r="G2671" s="46"/>
      <c r="H2671" s="46"/>
      <c r="I2671" s="46"/>
      <c r="J2671" s="46"/>
      <c r="K2671" s="46"/>
      <c r="L2671" s="46"/>
      <c r="M2671" s="46"/>
      <c r="N2671" s="46"/>
      <c r="O2671" s="46"/>
      <c r="P2671" s="46"/>
      <c r="Q2671" s="46"/>
      <c r="R2671" s="46"/>
      <c r="S2671" s="46"/>
      <c r="T2671" s="46"/>
      <c r="U2671" s="46"/>
      <c r="V2671" s="46"/>
      <c r="W2671" s="46"/>
      <c r="X2671" s="46"/>
      <c r="Y2671" s="46"/>
      <c r="Z2671" s="46"/>
    </row>
    <row r="2672" ht="14.25" hidden="1" customHeight="1">
      <c r="A2672" s="57"/>
      <c r="B2672" s="58" t="str">
        <f t="array" ref="B2672">IFERROR(INDEX(UNSPSCDes,MATCH(INDIRECT(ADDRESS(ROW(),COLUMN()-1,4)),UNSPSCCode,0)),"")</f>
        <v/>
      </c>
      <c r="C2672" s="59"/>
      <c r="D2672" s="60"/>
      <c r="E2672" s="61"/>
      <c r="F2672" s="62">
        <f t="shared" si="148"/>
        <v>0</v>
      </c>
      <c r="G2672" s="46"/>
      <c r="H2672" s="46"/>
      <c r="I2672" s="46"/>
      <c r="J2672" s="46"/>
      <c r="K2672" s="46"/>
      <c r="L2672" s="46"/>
      <c r="M2672" s="46"/>
      <c r="N2672" s="46"/>
      <c r="O2672" s="46"/>
      <c r="P2672" s="46"/>
      <c r="Q2672" s="46"/>
      <c r="R2672" s="46"/>
      <c r="S2672" s="46"/>
      <c r="T2672" s="46"/>
      <c r="U2672" s="46"/>
      <c r="V2672" s="46"/>
      <c r="W2672" s="46"/>
      <c r="X2672" s="46"/>
      <c r="Y2672" s="46"/>
      <c r="Z2672" s="46"/>
    </row>
    <row r="2673" ht="14.25" hidden="1" customHeight="1">
      <c r="A2673" s="57"/>
      <c r="B2673" s="58" t="str">
        <f t="array" ref="B2673">IFERROR(INDEX(UNSPSCDes,MATCH(INDIRECT(ADDRESS(ROW(),COLUMN()-1,4)),UNSPSCCode,0)),"")</f>
        <v/>
      </c>
      <c r="C2673" s="59"/>
      <c r="D2673" s="60"/>
      <c r="E2673" s="61"/>
      <c r="F2673" s="62">
        <f t="shared" si="148"/>
        <v>0</v>
      </c>
      <c r="G2673" s="46"/>
      <c r="H2673" s="46"/>
      <c r="I2673" s="46"/>
      <c r="J2673" s="46"/>
      <c r="K2673" s="46"/>
      <c r="L2673" s="46"/>
      <c r="M2673" s="46"/>
      <c r="N2673" s="46"/>
      <c r="O2673" s="46"/>
      <c r="P2673" s="46"/>
      <c r="Q2673" s="46"/>
      <c r="R2673" s="46"/>
      <c r="S2673" s="46"/>
      <c r="T2673" s="46"/>
      <c r="U2673" s="46"/>
      <c r="V2673" s="46"/>
      <c r="W2673" s="46"/>
      <c r="X2673" s="46"/>
      <c r="Y2673" s="46"/>
      <c r="Z2673" s="46"/>
    </row>
    <row r="2674" ht="14.25" hidden="1" customHeight="1">
      <c r="A2674" s="57"/>
      <c r="B2674" s="58" t="str">
        <f t="array" ref="B2674">IFERROR(INDEX(UNSPSCDes,MATCH(INDIRECT(ADDRESS(ROW(),COLUMN()-1,4)),UNSPSCCode,0)),"")</f>
        <v/>
      </c>
      <c r="C2674" s="59"/>
      <c r="D2674" s="60"/>
      <c r="E2674" s="61"/>
      <c r="F2674" s="62">
        <f t="shared" si="148"/>
        <v>0</v>
      </c>
      <c r="G2674" s="46"/>
      <c r="H2674" s="46"/>
      <c r="I2674" s="46"/>
      <c r="J2674" s="46"/>
      <c r="K2674" s="46"/>
      <c r="L2674" s="46"/>
      <c r="M2674" s="46"/>
      <c r="N2674" s="46"/>
      <c r="O2674" s="46"/>
      <c r="P2674" s="46"/>
      <c r="Q2674" s="46"/>
      <c r="R2674" s="46"/>
      <c r="S2674" s="46"/>
      <c r="T2674" s="46"/>
      <c r="U2674" s="46"/>
      <c r="V2674" s="46"/>
      <c r="W2674" s="46"/>
      <c r="X2674" s="46"/>
      <c r="Y2674" s="46"/>
      <c r="Z2674" s="46"/>
    </row>
    <row r="2675" ht="14.25" hidden="1" customHeight="1">
      <c r="A2675" s="57"/>
      <c r="B2675" s="58" t="str">
        <f t="array" ref="B2675">IFERROR(INDEX(UNSPSCDes,MATCH(INDIRECT(ADDRESS(ROW(),COLUMN()-1,4)),UNSPSCCode,0)),"")</f>
        <v/>
      </c>
      <c r="C2675" s="59"/>
      <c r="D2675" s="60"/>
      <c r="E2675" s="61"/>
      <c r="F2675" s="62">
        <f t="shared" si="148"/>
        <v>0</v>
      </c>
      <c r="G2675" s="46"/>
      <c r="H2675" s="46"/>
      <c r="I2675" s="46"/>
      <c r="J2675" s="46"/>
      <c r="K2675" s="46"/>
      <c r="L2675" s="46"/>
      <c r="M2675" s="46"/>
      <c r="N2675" s="46"/>
      <c r="O2675" s="46"/>
      <c r="P2675" s="46"/>
      <c r="Q2675" s="46"/>
      <c r="R2675" s="46"/>
      <c r="S2675" s="46"/>
      <c r="T2675" s="46"/>
      <c r="U2675" s="46"/>
      <c r="V2675" s="46"/>
      <c r="W2675" s="46"/>
      <c r="X2675" s="46"/>
      <c r="Y2675" s="46"/>
      <c r="Z2675" s="46"/>
    </row>
    <row r="2676" ht="14.25" hidden="1" customHeight="1">
      <c r="A2676" s="57"/>
      <c r="B2676" s="58" t="str">
        <f t="array" ref="B2676">IFERROR(INDEX(UNSPSCDes,MATCH(INDIRECT(ADDRESS(ROW(),COLUMN()-1,4)),UNSPSCCode,0)),"")</f>
        <v/>
      </c>
      <c r="C2676" s="59"/>
      <c r="D2676" s="60"/>
      <c r="E2676" s="61"/>
      <c r="F2676" s="62">
        <f t="shared" si="148"/>
        <v>0</v>
      </c>
      <c r="G2676" s="46"/>
      <c r="H2676" s="46"/>
      <c r="I2676" s="46"/>
      <c r="J2676" s="46"/>
      <c r="K2676" s="46"/>
      <c r="L2676" s="46"/>
      <c r="M2676" s="46"/>
      <c r="N2676" s="46"/>
      <c r="O2676" s="46"/>
      <c r="P2676" s="46"/>
      <c r="Q2676" s="46"/>
      <c r="R2676" s="46"/>
      <c r="S2676" s="46"/>
      <c r="T2676" s="46"/>
      <c r="U2676" s="46"/>
      <c r="V2676" s="46"/>
      <c r="W2676" s="46"/>
      <c r="X2676" s="46"/>
      <c r="Y2676" s="46"/>
      <c r="Z2676" s="46"/>
    </row>
    <row r="2677" ht="14.25" customHeight="1">
      <c r="A2677" s="57"/>
      <c r="B2677" s="58"/>
      <c r="C2677" s="59"/>
      <c r="D2677" s="60"/>
      <c r="E2677" s="61" t="s">
        <v>84</v>
      </c>
      <c r="F2677" s="62">
        <f>SUM(F2669:F2676)</f>
        <v>1500000</v>
      </c>
      <c r="G2677" s="46"/>
      <c r="H2677" s="46" t="str">
        <f>C2662</f>
        <v>Servicios</v>
      </c>
      <c r="I2677" s="46" t="str">
        <f>E2662</f>
        <v>No</v>
      </c>
      <c r="J2677" s="46" t="str">
        <f>D2662</f>
        <v>Compras Menores</v>
      </c>
      <c r="K2677" s="46"/>
      <c r="L2677" s="46"/>
      <c r="M2677" s="46"/>
      <c r="N2677" s="46"/>
      <c r="O2677" s="46"/>
      <c r="P2677" s="46"/>
      <c r="Q2677" s="46"/>
      <c r="R2677" s="46"/>
      <c r="S2677" s="46"/>
      <c r="T2677" s="46"/>
      <c r="U2677" s="46"/>
      <c r="V2677" s="46"/>
      <c r="W2677" s="46"/>
      <c r="X2677" s="46"/>
      <c r="Y2677" s="46"/>
      <c r="Z2677" s="46"/>
    </row>
    <row r="2678" ht="14.25" customHeight="1">
      <c r="A2678" s="46"/>
      <c r="B2678" s="46"/>
      <c r="C2678" s="46"/>
      <c r="D2678" s="46"/>
      <c r="E2678" s="46"/>
      <c r="F2678" s="46"/>
      <c r="G2678" s="46"/>
      <c r="H2678" s="46"/>
      <c r="I2678" s="46"/>
      <c r="J2678" s="46"/>
      <c r="K2678" s="46"/>
      <c r="L2678" s="46"/>
      <c r="M2678" s="46"/>
      <c r="N2678" s="46"/>
      <c r="O2678" s="46"/>
      <c r="P2678" s="46"/>
      <c r="Q2678" s="46"/>
      <c r="R2678" s="46"/>
      <c r="S2678" s="46"/>
      <c r="T2678" s="46"/>
      <c r="U2678" s="46"/>
      <c r="V2678" s="46"/>
      <c r="W2678" s="46"/>
      <c r="X2678" s="46"/>
      <c r="Y2678" s="46"/>
      <c r="Z2678" s="46"/>
    </row>
    <row r="2679" ht="14.25" customHeight="1">
      <c r="A2679" s="47" t="s">
        <v>50</v>
      </c>
      <c r="B2679" s="47" t="s">
        <v>51</v>
      </c>
      <c r="C2679" s="47" t="s">
        <v>52</v>
      </c>
      <c r="D2679" s="47" t="s">
        <v>53</v>
      </c>
      <c r="E2679" s="47" t="s">
        <v>54</v>
      </c>
      <c r="F2679" s="47" t="s">
        <v>55</v>
      </c>
      <c r="G2679" s="46"/>
      <c r="H2679" s="46"/>
      <c r="I2679" s="46"/>
      <c r="J2679" s="46"/>
      <c r="K2679" s="46"/>
      <c r="L2679" s="46"/>
      <c r="M2679" s="46"/>
      <c r="N2679" s="46"/>
      <c r="O2679" s="46"/>
      <c r="P2679" s="46"/>
      <c r="Q2679" s="46"/>
      <c r="R2679" s="46"/>
      <c r="S2679" s="46"/>
      <c r="T2679" s="46"/>
      <c r="U2679" s="46"/>
      <c r="V2679" s="46"/>
      <c r="W2679" s="46"/>
      <c r="X2679" s="46"/>
      <c r="Y2679" s="46"/>
      <c r="Z2679" s="46"/>
    </row>
    <row r="2680" ht="14.25" customHeight="1">
      <c r="A2680" s="48" t="s">
        <v>407</v>
      </c>
      <c r="B2680" s="48" t="s">
        <v>408</v>
      </c>
      <c r="C2680" s="48" t="s">
        <v>257</v>
      </c>
      <c r="D2680" s="48" t="s">
        <v>59</v>
      </c>
      <c r="E2680" s="48" t="s">
        <v>60</v>
      </c>
      <c r="F2680" s="49"/>
      <c r="G2680" s="46"/>
      <c r="H2680" s="46"/>
      <c r="I2680" s="46"/>
      <c r="J2680" s="46"/>
      <c r="K2680" s="46"/>
      <c r="L2680" s="46"/>
      <c r="M2680" s="46"/>
      <c r="N2680" s="46"/>
      <c r="O2680" s="46"/>
      <c r="P2680" s="46"/>
      <c r="Q2680" s="46"/>
      <c r="R2680" s="46"/>
      <c r="S2680" s="46"/>
      <c r="T2680" s="46"/>
      <c r="U2680" s="46"/>
      <c r="V2680" s="46"/>
      <c r="W2680" s="46"/>
      <c r="X2680" s="46"/>
      <c r="Y2680" s="46"/>
      <c r="Z2680" s="46"/>
    </row>
    <row r="2681" ht="14.25" customHeight="1">
      <c r="A2681" s="50" t="s">
        <v>61</v>
      </c>
      <c r="B2681" s="51" t="s">
        <v>62</v>
      </c>
      <c r="C2681" s="52">
        <v>46063.0</v>
      </c>
      <c r="D2681" s="50" t="s">
        <v>63</v>
      </c>
      <c r="E2681" s="51" t="s">
        <v>64</v>
      </c>
      <c r="F2681" s="53" t="s">
        <v>65</v>
      </c>
      <c r="G2681" s="46"/>
      <c r="H2681" s="46"/>
      <c r="I2681" s="46"/>
      <c r="J2681" s="46"/>
      <c r="K2681" s="46"/>
      <c r="L2681" s="46"/>
      <c r="M2681" s="46"/>
      <c r="N2681" s="46"/>
      <c r="O2681" s="46"/>
      <c r="P2681" s="46"/>
      <c r="Q2681" s="46"/>
      <c r="R2681" s="46"/>
      <c r="S2681" s="46"/>
      <c r="T2681" s="46"/>
      <c r="U2681" s="46"/>
      <c r="V2681" s="46"/>
      <c r="W2681" s="46"/>
      <c r="X2681" s="46"/>
      <c r="Y2681" s="46"/>
      <c r="Z2681" s="46"/>
    </row>
    <row r="2682" ht="14.25" customHeight="1">
      <c r="A2682" s="54"/>
      <c r="B2682" s="51" t="s">
        <v>66</v>
      </c>
      <c r="C2682" s="49">
        <f>IF(C2681="","",IF(AND(MONTH(C2681)&gt;=1,MONTH(C2681)&lt;=3),1,IF(AND(MONTH(C2681)&gt;=4,MONTH(C2681)&lt;=6),2,IF(AND(MONTH(C2681)&gt;=7,MONTH(C2681)&lt;=9),3,4))))</f>
        <v>1</v>
      </c>
      <c r="D2682" s="54"/>
      <c r="E2682" s="51" t="s">
        <v>67</v>
      </c>
      <c r="F2682" s="53" t="s">
        <v>68</v>
      </c>
      <c r="G2682" s="46"/>
      <c r="H2682" s="46"/>
      <c r="I2682" s="46"/>
      <c r="J2682" s="46"/>
      <c r="K2682" s="46"/>
      <c r="L2682" s="46"/>
      <c r="M2682" s="46"/>
      <c r="N2682" s="46"/>
      <c r="O2682" s="46"/>
      <c r="P2682" s="46"/>
      <c r="Q2682" s="46"/>
      <c r="R2682" s="46"/>
      <c r="S2682" s="46"/>
      <c r="T2682" s="46"/>
      <c r="U2682" s="46"/>
      <c r="V2682" s="46"/>
      <c r="W2682" s="46"/>
      <c r="X2682" s="46"/>
      <c r="Y2682" s="46"/>
      <c r="Z2682" s="46"/>
    </row>
    <row r="2683" ht="14.25" customHeight="1">
      <c r="A2683" s="54"/>
      <c r="B2683" s="51" t="s">
        <v>69</v>
      </c>
      <c r="C2683" s="52">
        <v>46073.0</v>
      </c>
      <c r="D2683" s="54"/>
      <c r="E2683" s="51" t="s">
        <v>70</v>
      </c>
      <c r="F2683" s="53" t="s">
        <v>71</v>
      </c>
      <c r="G2683" s="46"/>
      <c r="H2683" s="46"/>
      <c r="I2683" s="46"/>
      <c r="J2683" s="46"/>
      <c r="K2683" s="46"/>
      <c r="L2683" s="46"/>
      <c r="M2683" s="46"/>
      <c r="N2683" s="46"/>
      <c r="O2683" s="46"/>
      <c r="P2683" s="46"/>
      <c r="Q2683" s="46"/>
      <c r="R2683" s="46"/>
      <c r="S2683" s="46"/>
      <c r="T2683" s="46"/>
      <c r="U2683" s="46"/>
      <c r="V2683" s="46"/>
      <c r="W2683" s="46"/>
      <c r="X2683" s="46"/>
      <c r="Y2683" s="46"/>
      <c r="Z2683" s="46"/>
    </row>
    <row r="2684" ht="14.25" customHeight="1">
      <c r="A2684" s="55"/>
      <c r="B2684" s="51" t="s">
        <v>66</v>
      </c>
      <c r="C2684" s="49">
        <f>IF(C2683="","",IF(AND(MONTH(C2683)&gt;=1,MONTH(C2683)&lt;=3),1,IF(AND(MONTH(C2683)&gt;=4,MONTH(C2683)&lt;=6),2,IF(AND(MONTH(C2683)&gt;=7,MONTH(C2683)&lt;=9),3,4))))</f>
        <v>1</v>
      </c>
      <c r="D2684" s="55"/>
      <c r="E2684" s="51" t="s">
        <v>72</v>
      </c>
      <c r="F2684" s="53" t="s">
        <v>73</v>
      </c>
      <c r="G2684" s="46"/>
      <c r="H2684" s="46"/>
      <c r="I2684" s="46"/>
      <c r="J2684" s="46"/>
      <c r="K2684" s="46"/>
      <c r="L2684" s="46"/>
      <c r="M2684" s="46"/>
      <c r="N2684" s="46"/>
      <c r="O2684" s="46"/>
      <c r="P2684" s="46"/>
      <c r="Q2684" s="46"/>
      <c r="R2684" s="46"/>
      <c r="S2684" s="46"/>
      <c r="T2684" s="46"/>
      <c r="U2684" s="46"/>
      <c r="V2684" s="46"/>
      <c r="W2684" s="46"/>
      <c r="X2684" s="46"/>
      <c r="Y2684" s="46"/>
      <c r="Z2684" s="46"/>
    </row>
    <row r="2685" ht="14.25" customHeight="1">
      <c r="A2685" s="46"/>
      <c r="B2685" s="46"/>
      <c r="C2685" s="46"/>
      <c r="D2685" s="46"/>
      <c r="E2685" s="46"/>
      <c r="F2685" s="46"/>
      <c r="G2685" s="46"/>
      <c r="H2685" s="46"/>
      <c r="I2685" s="46"/>
      <c r="J2685" s="46"/>
      <c r="K2685" s="46"/>
      <c r="L2685" s="46"/>
      <c r="M2685" s="46"/>
      <c r="N2685" s="46"/>
      <c r="O2685" s="46"/>
      <c r="P2685" s="46"/>
      <c r="Q2685" s="46"/>
      <c r="R2685" s="46"/>
      <c r="S2685" s="46"/>
      <c r="T2685" s="46"/>
      <c r="U2685" s="46"/>
      <c r="V2685" s="46"/>
      <c r="W2685" s="46"/>
      <c r="X2685" s="46"/>
      <c r="Y2685" s="46"/>
      <c r="Z2685" s="46"/>
    </row>
    <row r="2686" ht="14.25" customHeight="1">
      <c r="A2686" s="56" t="s">
        <v>74</v>
      </c>
      <c r="B2686" s="56" t="s">
        <v>75</v>
      </c>
      <c r="C2686" s="56" t="s">
        <v>76</v>
      </c>
      <c r="D2686" s="56" t="s">
        <v>77</v>
      </c>
      <c r="E2686" s="56" t="s">
        <v>78</v>
      </c>
      <c r="F2686" s="56" t="s">
        <v>79</v>
      </c>
      <c r="G2686" s="46"/>
      <c r="H2686" s="46"/>
      <c r="I2686" s="46"/>
      <c r="J2686" s="46"/>
      <c r="K2686" s="46"/>
      <c r="L2686" s="46"/>
      <c r="M2686" s="46"/>
      <c r="N2686" s="46"/>
      <c r="O2686" s="46"/>
      <c r="P2686" s="46"/>
      <c r="Q2686" s="46"/>
      <c r="R2686" s="46"/>
      <c r="S2686" s="46"/>
      <c r="T2686" s="46"/>
      <c r="U2686" s="46"/>
      <c r="V2686" s="46"/>
      <c r="W2686" s="46"/>
      <c r="X2686" s="46"/>
      <c r="Y2686" s="46"/>
      <c r="Z2686" s="46"/>
    </row>
    <row r="2687" ht="14.25" customHeight="1">
      <c r="A2687" s="57">
        <v>8.21016E7</v>
      </c>
      <c r="B2687" s="63" t="s">
        <v>409</v>
      </c>
      <c r="C2687" s="59" t="s">
        <v>108</v>
      </c>
      <c r="D2687" s="60">
        <v>1.0</v>
      </c>
      <c r="E2687" s="61">
        <v>187500.0</v>
      </c>
      <c r="F2687" s="62">
        <f t="shared" ref="F2687:F2694" si="149">INDIRECT(ADDRESS(ROW(),COLUMN()-2,4))*INDIRECT(ADDRESS(ROW(),COLUMN()-1,4))</f>
        <v>187500</v>
      </c>
      <c r="G2687" s="46"/>
      <c r="H2687" s="46"/>
      <c r="I2687" s="46"/>
      <c r="J2687" s="46"/>
      <c r="K2687" s="46"/>
      <c r="L2687" s="46"/>
      <c r="M2687" s="46"/>
      <c r="N2687" s="46"/>
      <c r="O2687" s="46"/>
      <c r="P2687" s="46"/>
      <c r="Q2687" s="46"/>
      <c r="R2687" s="46"/>
      <c r="S2687" s="46"/>
      <c r="T2687" s="46"/>
      <c r="U2687" s="46"/>
      <c r="V2687" s="46"/>
      <c r="W2687" s="46"/>
      <c r="X2687" s="46"/>
      <c r="Y2687" s="46"/>
      <c r="Z2687" s="46"/>
    </row>
    <row r="2688" ht="14.25" hidden="1" customHeight="1">
      <c r="A2688" s="57"/>
      <c r="B2688" s="58" t="str">
        <f t="array" ref="B2688">IFERROR(INDEX(UNSPSCDes,MATCH(INDIRECT(ADDRESS(ROW(),COLUMN()-1,4)),UNSPSCCode,0)),"")</f>
        <v/>
      </c>
      <c r="C2688" s="59"/>
      <c r="D2688" s="60"/>
      <c r="E2688" s="61"/>
      <c r="F2688" s="62">
        <f t="shared" si="149"/>
        <v>0</v>
      </c>
      <c r="G2688" s="46"/>
      <c r="H2688" s="46"/>
      <c r="I2688" s="46"/>
      <c r="J2688" s="46"/>
      <c r="K2688" s="46"/>
      <c r="L2688" s="46"/>
      <c r="M2688" s="46"/>
      <c r="N2688" s="46"/>
      <c r="O2688" s="46"/>
      <c r="P2688" s="46"/>
      <c r="Q2688" s="46"/>
      <c r="R2688" s="46"/>
      <c r="S2688" s="46"/>
      <c r="T2688" s="46"/>
      <c r="U2688" s="46"/>
      <c r="V2688" s="46"/>
      <c r="W2688" s="46"/>
      <c r="X2688" s="46"/>
      <c r="Y2688" s="46"/>
      <c r="Z2688" s="46"/>
    </row>
    <row r="2689" ht="14.25" hidden="1" customHeight="1">
      <c r="A2689" s="57"/>
      <c r="B2689" s="58" t="str">
        <f t="array" ref="B2689">IFERROR(INDEX(UNSPSCDes,MATCH(INDIRECT(ADDRESS(ROW(),COLUMN()-1,4)),UNSPSCCode,0)),"")</f>
        <v/>
      </c>
      <c r="C2689" s="59"/>
      <c r="D2689" s="60"/>
      <c r="E2689" s="61"/>
      <c r="F2689" s="62">
        <f t="shared" si="149"/>
        <v>0</v>
      </c>
      <c r="G2689" s="46"/>
      <c r="H2689" s="46"/>
      <c r="I2689" s="46"/>
      <c r="J2689" s="46"/>
      <c r="K2689" s="46"/>
      <c r="L2689" s="46"/>
      <c r="M2689" s="46"/>
      <c r="N2689" s="46"/>
      <c r="O2689" s="46"/>
      <c r="P2689" s="46"/>
      <c r="Q2689" s="46"/>
      <c r="R2689" s="46"/>
      <c r="S2689" s="46"/>
      <c r="T2689" s="46"/>
      <c r="U2689" s="46"/>
      <c r="V2689" s="46"/>
      <c r="W2689" s="46"/>
      <c r="X2689" s="46"/>
      <c r="Y2689" s="46"/>
      <c r="Z2689" s="46"/>
    </row>
    <row r="2690" ht="14.25" hidden="1" customHeight="1">
      <c r="A2690" s="57"/>
      <c r="B2690" s="58" t="str">
        <f t="array" ref="B2690">IFERROR(INDEX(UNSPSCDes,MATCH(INDIRECT(ADDRESS(ROW(),COLUMN()-1,4)),UNSPSCCode,0)),"")</f>
        <v/>
      </c>
      <c r="C2690" s="59"/>
      <c r="D2690" s="60"/>
      <c r="E2690" s="61"/>
      <c r="F2690" s="62">
        <f t="shared" si="149"/>
        <v>0</v>
      </c>
      <c r="G2690" s="46"/>
      <c r="H2690" s="46"/>
      <c r="I2690" s="46"/>
      <c r="J2690" s="46"/>
      <c r="K2690" s="46"/>
      <c r="L2690" s="46"/>
      <c r="M2690" s="46"/>
      <c r="N2690" s="46"/>
      <c r="O2690" s="46"/>
      <c r="P2690" s="46"/>
      <c r="Q2690" s="46"/>
      <c r="R2690" s="46"/>
      <c r="S2690" s="46"/>
      <c r="T2690" s="46"/>
      <c r="U2690" s="46"/>
      <c r="V2690" s="46"/>
      <c r="W2690" s="46"/>
      <c r="X2690" s="46"/>
      <c r="Y2690" s="46"/>
      <c r="Z2690" s="46"/>
    </row>
    <row r="2691" ht="14.25" hidden="1" customHeight="1">
      <c r="A2691" s="57"/>
      <c r="B2691" s="58" t="str">
        <f t="array" ref="B2691">IFERROR(INDEX(UNSPSCDes,MATCH(INDIRECT(ADDRESS(ROW(),COLUMN()-1,4)),UNSPSCCode,0)),"")</f>
        <v/>
      </c>
      <c r="C2691" s="59"/>
      <c r="D2691" s="60"/>
      <c r="E2691" s="61"/>
      <c r="F2691" s="62">
        <f t="shared" si="149"/>
        <v>0</v>
      </c>
      <c r="G2691" s="46"/>
      <c r="H2691" s="46"/>
      <c r="I2691" s="46"/>
      <c r="J2691" s="46"/>
      <c r="K2691" s="46"/>
      <c r="L2691" s="46"/>
      <c r="M2691" s="46"/>
      <c r="N2691" s="46"/>
      <c r="O2691" s="46"/>
      <c r="P2691" s="46"/>
      <c r="Q2691" s="46"/>
      <c r="R2691" s="46"/>
      <c r="S2691" s="46"/>
      <c r="T2691" s="46"/>
      <c r="U2691" s="46"/>
      <c r="V2691" s="46"/>
      <c r="W2691" s="46"/>
      <c r="X2691" s="46"/>
      <c r="Y2691" s="46"/>
      <c r="Z2691" s="46"/>
    </row>
    <row r="2692" ht="14.25" hidden="1" customHeight="1">
      <c r="A2692" s="57"/>
      <c r="B2692" s="58" t="str">
        <f t="array" ref="B2692">IFERROR(INDEX(UNSPSCDes,MATCH(INDIRECT(ADDRESS(ROW(),COLUMN()-1,4)),UNSPSCCode,0)),"")</f>
        <v/>
      </c>
      <c r="C2692" s="59"/>
      <c r="D2692" s="60"/>
      <c r="E2692" s="61"/>
      <c r="F2692" s="62">
        <f t="shared" si="149"/>
        <v>0</v>
      </c>
      <c r="G2692" s="46"/>
      <c r="H2692" s="46"/>
      <c r="I2692" s="46"/>
      <c r="J2692" s="46"/>
      <c r="K2692" s="46"/>
      <c r="L2692" s="46"/>
      <c r="M2692" s="46"/>
      <c r="N2692" s="46"/>
      <c r="O2692" s="46"/>
      <c r="P2692" s="46"/>
      <c r="Q2692" s="46"/>
      <c r="R2692" s="46"/>
      <c r="S2692" s="46"/>
      <c r="T2692" s="46"/>
      <c r="U2692" s="46"/>
      <c r="V2692" s="46"/>
      <c r="W2692" s="46"/>
      <c r="X2692" s="46"/>
      <c r="Y2692" s="46"/>
      <c r="Z2692" s="46"/>
    </row>
    <row r="2693" ht="14.25" hidden="1" customHeight="1">
      <c r="A2693" s="57"/>
      <c r="B2693" s="58" t="str">
        <f t="array" ref="B2693">IFERROR(INDEX(UNSPSCDes,MATCH(INDIRECT(ADDRESS(ROW(),COLUMN()-1,4)),UNSPSCCode,0)),"")</f>
        <v/>
      </c>
      <c r="C2693" s="59"/>
      <c r="D2693" s="60"/>
      <c r="E2693" s="61"/>
      <c r="F2693" s="62">
        <f t="shared" si="149"/>
        <v>0</v>
      </c>
      <c r="G2693" s="46"/>
      <c r="H2693" s="46"/>
      <c r="I2693" s="46"/>
      <c r="J2693" s="46"/>
      <c r="K2693" s="46"/>
      <c r="L2693" s="46"/>
      <c r="M2693" s="46"/>
      <c r="N2693" s="46"/>
      <c r="O2693" s="46"/>
      <c r="P2693" s="46"/>
      <c r="Q2693" s="46"/>
      <c r="R2693" s="46"/>
      <c r="S2693" s="46"/>
      <c r="T2693" s="46"/>
      <c r="U2693" s="46"/>
      <c r="V2693" s="46"/>
      <c r="W2693" s="46"/>
      <c r="X2693" s="46"/>
      <c r="Y2693" s="46"/>
      <c r="Z2693" s="46"/>
    </row>
    <row r="2694" ht="14.25" hidden="1" customHeight="1">
      <c r="A2694" s="57"/>
      <c r="B2694" s="58" t="str">
        <f t="array" ref="B2694">IFERROR(INDEX(UNSPSCDes,MATCH(INDIRECT(ADDRESS(ROW(),COLUMN()-1,4)),UNSPSCCode,0)),"")</f>
        <v/>
      </c>
      <c r="C2694" s="59"/>
      <c r="D2694" s="60"/>
      <c r="E2694" s="61"/>
      <c r="F2694" s="62">
        <f t="shared" si="149"/>
        <v>0</v>
      </c>
      <c r="G2694" s="46"/>
      <c r="H2694" s="46"/>
      <c r="I2694" s="46"/>
      <c r="J2694" s="46"/>
      <c r="K2694" s="46"/>
      <c r="L2694" s="46"/>
      <c r="M2694" s="46"/>
      <c r="N2694" s="46"/>
      <c r="O2694" s="46"/>
      <c r="P2694" s="46"/>
      <c r="Q2694" s="46"/>
      <c r="R2694" s="46"/>
      <c r="S2694" s="46"/>
      <c r="T2694" s="46"/>
      <c r="U2694" s="46"/>
      <c r="V2694" s="46"/>
      <c r="W2694" s="46"/>
      <c r="X2694" s="46"/>
      <c r="Y2694" s="46"/>
      <c r="Z2694" s="46"/>
    </row>
    <row r="2695" ht="14.25" customHeight="1">
      <c r="A2695" s="57"/>
      <c r="B2695" s="58"/>
      <c r="C2695" s="59"/>
      <c r="D2695" s="60"/>
      <c r="E2695" s="61" t="s">
        <v>84</v>
      </c>
      <c r="F2695" s="62">
        <f>SUM(F2687:F2694)</f>
        <v>187500</v>
      </c>
      <c r="G2695" s="46"/>
      <c r="H2695" s="46" t="str">
        <f>C2680</f>
        <v>Servicios</v>
      </c>
      <c r="I2695" s="46" t="str">
        <f>E2680</f>
        <v>No</v>
      </c>
      <c r="J2695" s="46" t="str">
        <f>D2680</f>
        <v>Compras Menores</v>
      </c>
      <c r="K2695" s="46"/>
      <c r="L2695" s="46"/>
      <c r="M2695" s="46"/>
      <c r="N2695" s="46"/>
      <c r="O2695" s="46"/>
      <c r="P2695" s="46"/>
      <c r="Q2695" s="46"/>
      <c r="R2695" s="46"/>
      <c r="S2695" s="46"/>
      <c r="T2695" s="46"/>
      <c r="U2695" s="46"/>
      <c r="V2695" s="46"/>
      <c r="W2695" s="46"/>
      <c r="X2695" s="46"/>
      <c r="Y2695" s="46"/>
      <c r="Z2695" s="46"/>
    </row>
    <row r="2696" ht="14.25" customHeight="1">
      <c r="A2696" s="46"/>
      <c r="B2696" s="46"/>
      <c r="C2696" s="46"/>
      <c r="D2696" s="46"/>
      <c r="E2696" s="46"/>
      <c r="F2696" s="46"/>
      <c r="G2696" s="46"/>
      <c r="H2696" s="46"/>
      <c r="I2696" s="46"/>
      <c r="J2696" s="46"/>
      <c r="K2696" s="46"/>
      <c r="L2696" s="46"/>
      <c r="M2696" s="46"/>
      <c r="N2696" s="46"/>
      <c r="O2696" s="46"/>
      <c r="P2696" s="46"/>
      <c r="Q2696" s="46"/>
      <c r="R2696" s="46"/>
      <c r="S2696" s="46"/>
      <c r="T2696" s="46"/>
      <c r="U2696" s="46"/>
      <c r="V2696" s="46"/>
      <c r="W2696" s="46"/>
      <c r="X2696" s="46"/>
      <c r="Y2696" s="46"/>
      <c r="Z2696" s="46"/>
    </row>
    <row r="2697" ht="14.25" customHeight="1">
      <c r="A2697" s="47" t="s">
        <v>50</v>
      </c>
      <c r="B2697" s="47" t="s">
        <v>51</v>
      </c>
      <c r="C2697" s="47" t="s">
        <v>52</v>
      </c>
      <c r="D2697" s="47" t="s">
        <v>53</v>
      </c>
      <c r="E2697" s="47" t="s">
        <v>54</v>
      </c>
      <c r="F2697" s="47" t="s">
        <v>55</v>
      </c>
      <c r="G2697" s="46"/>
      <c r="H2697" s="46"/>
      <c r="I2697" s="46"/>
      <c r="J2697" s="46"/>
      <c r="K2697" s="46"/>
      <c r="L2697" s="46"/>
      <c r="M2697" s="46"/>
      <c r="N2697" s="46"/>
      <c r="O2697" s="46"/>
      <c r="P2697" s="46"/>
      <c r="Q2697" s="46"/>
      <c r="R2697" s="46"/>
      <c r="S2697" s="46"/>
      <c r="T2697" s="46"/>
      <c r="U2697" s="46"/>
      <c r="V2697" s="46"/>
      <c r="W2697" s="46"/>
      <c r="X2697" s="46"/>
      <c r="Y2697" s="46"/>
      <c r="Z2697" s="46"/>
    </row>
    <row r="2698" ht="14.25" customHeight="1">
      <c r="A2698" s="48" t="s">
        <v>410</v>
      </c>
      <c r="B2698" s="48" t="s">
        <v>411</v>
      </c>
      <c r="C2698" s="48" t="s">
        <v>257</v>
      </c>
      <c r="D2698" s="48" t="s">
        <v>59</v>
      </c>
      <c r="E2698" s="48" t="s">
        <v>60</v>
      </c>
      <c r="F2698" s="49"/>
      <c r="G2698" s="46"/>
      <c r="H2698" s="46"/>
      <c r="I2698" s="46"/>
      <c r="J2698" s="46"/>
      <c r="K2698" s="46"/>
      <c r="L2698" s="46"/>
      <c r="M2698" s="46"/>
      <c r="N2698" s="46"/>
      <c r="O2698" s="46"/>
      <c r="P2698" s="46"/>
      <c r="Q2698" s="46"/>
      <c r="R2698" s="46"/>
      <c r="S2698" s="46"/>
      <c r="T2698" s="46"/>
      <c r="U2698" s="46"/>
      <c r="V2698" s="46"/>
      <c r="W2698" s="46"/>
      <c r="X2698" s="46"/>
      <c r="Y2698" s="46"/>
      <c r="Z2698" s="46"/>
    </row>
    <row r="2699" ht="14.25" customHeight="1">
      <c r="A2699" s="50" t="s">
        <v>61</v>
      </c>
      <c r="B2699" s="51" t="s">
        <v>62</v>
      </c>
      <c r="C2699" s="52">
        <v>46122.0</v>
      </c>
      <c r="D2699" s="50" t="s">
        <v>63</v>
      </c>
      <c r="E2699" s="51" t="s">
        <v>64</v>
      </c>
      <c r="F2699" s="53" t="s">
        <v>65</v>
      </c>
      <c r="G2699" s="46"/>
      <c r="H2699" s="46"/>
      <c r="I2699" s="46"/>
      <c r="J2699" s="46"/>
      <c r="K2699" s="46"/>
      <c r="L2699" s="46"/>
      <c r="M2699" s="46"/>
      <c r="N2699" s="46"/>
      <c r="O2699" s="46"/>
      <c r="P2699" s="46"/>
      <c r="Q2699" s="46"/>
      <c r="R2699" s="46"/>
      <c r="S2699" s="46"/>
      <c r="T2699" s="46"/>
      <c r="U2699" s="46"/>
      <c r="V2699" s="46"/>
      <c r="W2699" s="46"/>
      <c r="X2699" s="46"/>
      <c r="Y2699" s="46"/>
      <c r="Z2699" s="46"/>
    </row>
    <row r="2700" ht="14.25" customHeight="1">
      <c r="A2700" s="54"/>
      <c r="B2700" s="51" t="s">
        <v>66</v>
      </c>
      <c r="C2700" s="49">
        <f>IF(C2699="","",IF(AND(MONTH(C2699)&gt;=1,MONTH(C2699)&lt;=3),1,IF(AND(MONTH(C2699)&gt;=4,MONTH(C2699)&lt;=6),2,IF(AND(MONTH(C2699)&gt;=7,MONTH(C2699)&lt;=9),3,4))))</f>
        <v>2</v>
      </c>
      <c r="D2700" s="54"/>
      <c r="E2700" s="51" t="s">
        <v>67</v>
      </c>
      <c r="F2700" s="53" t="s">
        <v>68</v>
      </c>
      <c r="G2700" s="46"/>
      <c r="H2700" s="46"/>
      <c r="I2700" s="46"/>
      <c r="J2700" s="46"/>
      <c r="K2700" s="46"/>
      <c r="L2700" s="46"/>
      <c r="M2700" s="46"/>
      <c r="N2700" s="46"/>
      <c r="O2700" s="46"/>
      <c r="P2700" s="46"/>
      <c r="Q2700" s="46"/>
      <c r="R2700" s="46"/>
      <c r="S2700" s="46"/>
      <c r="T2700" s="46"/>
      <c r="U2700" s="46"/>
      <c r="V2700" s="46"/>
      <c r="W2700" s="46"/>
      <c r="X2700" s="46"/>
      <c r="Y2700" s="46"/>
      <c r="Z2700" s="46"/>
    </row>
    <row r="2701" ht="14.25" customHeight="1">
      <c r="A2701" s="54"/>
      <c r="B2701" s="51" t="s">
        <v>69</v>
      </c>
      <c r="C2701" s="52">
        <v>46132.0</v>
      </c>
      <c r="D2701" s="54"/>
      <c r="E2701" s="51" t="s">
        <v>70</v>
      </c>
      <c r="F2701" s="53" t="s">
        <v>71</v>
      </c>
      <c r="G2701" s="46"/>
      <c r="H2701" s="46"/>
      <c r="I2701" s="46"/>
      <c r="J2701" s="46"/>
      <c r="K2701" s="46"/>
      <c r="L2701" s="46"/>
      <c r="M2701" s="46"/>
      <c r="N2701" s="46"/>
      <c r="O2701" s="46"/>
      <c r="P2701" s="46"/>
      <c r="Q2701" s="46"/>
      <c r="R2701" s="46"/>
      <c r="S2701" s="46"/>
      <c r="T2701" s="46"/>
      <c r="U2701" s="46"/>
      <c r="V2701" s="46"/>
      <c r="W2701" s="46"/>
      <c r="X2701" s="46"/>
      <c r="Y2701" s="46"/>
      <c r="Z2701" s="46"/>
    </row>
    <row r="2702" ht="14.25" customHeight="1">
      <c r="A2702" s="55"/>
      <c r="B2702" s="51" t="s">
        <v>66</v>
      </c>
      <c r="C2702" s="49">
        <f>IF(C2701="","",IF(AND(MONTH(C2701)&gt;=1,MONTH(C2701)&lt;=3),1,IF(AND(MONTH(C2701)&gt;=4,MONTH(C2701)&lt;=6),2,IF(AND(MONTH(C2701)&gt;=7,MONTH(C2701)&lt;=9),3,4))))</f>
        <v>2</v>
      </c>
      <c r="D2702" s="55"/>
      <c r="E2702" s="51" t="s">
        <v>72</v>
      </c>
      <c r="F2702" s="53" t="s">
        <v>73</v>
      </c>
      <c r="G2702" s="46"/>
      <c r="H2702" s="46"/>
      <c r="I2702" s="46"/>
      <c r="J2702" s="46"/>
      <c r="K2702" s="46"/>
      <c r="L2702" s="46"/>
      <c r="M2702" s="46"/>
      <c r="N2702" s="46"/>
      <c r="O2702" s="46"/>
      <c r="P2702" s="46"/>
      <c r="Q2702" s="46"/>
      <c r="R2702" s="46"/>
      <c r="S2702" s="46"/>
      <c r="T2702" s="46"/>
      <c r="U2702" s="46"/>
      <c r="V2702" s="46"/>
      <c r="W2702" s="46"/>
      <c r="X2702" s="46"/>
      <c r="Y2702" s="46"/>
      <c r="Z2702" s="46"/>
    </row>
    <row r="2703" ht="14.25" customHeight="1">
      <c r="A2703" s="46"/>
      <c r="B2703" s="46"/>
      <c r="C2703" s="46"/>
      <c r="D2703" s="46"/>
      <c r="E2703" s="46"/>
      <c r="F2703" s="46"/>
      <c r="G2703" s="46"/>
      <c r="H2703" s="46"/>
      <c r="I2703" s="46"/>
      <c r="J2703" s="46"/>
      <c r="K2703" s="46"/>
      <c r="L2703" s="46"/>
      <c r="M2703" s="46"/>
      <c r="N2703" s="46"/>
      <c r="O2703" s="46"/>
      <c r="P2703" s="46"/>
      <c r="Q2703" s="46"/>
      <c r="R2703" s="46"/>
      <c r="S2703" s="46"/>
      <c r="T2703" s="46"/>
      <c r="U2703" s="46"/>
      <c r="V2703" s="46"/>
      <c r="W2703" s="46"/>
      <c r="X2703" s="46"/>
      <c r="Y2703" s="46"/>
      <c r="Z2703" s="46"/>
    </row>
    <row r="2704" ht="14.25" customHeight="1">
      <c r="A2704" s="56" t="s">
        <v>74</v>
      </c>
      <c r="B2704" s="56" t="s">
        <v>75</v>
      </c>
      <c r="C2704" s="56" t="s">
        <v>76</v>
      </c>
      <c r="D2704" s="56" t="s">
        <v>77</v>
      </c>
      <c r="E2704" s="56" t="s">
        <v>78</v>
      </c>
      <c r="F2704" s="56" t="s">
        <v>79</v>
      </c>
      <c r="G2704" s="46"/>
      <c r="H2704" s="46"/>
      <c r="I2704" s="46"/>
      <c r="J2704" s="46"/>
      <c r="K2704" s="46"/>
      <c r="L2704" s="46"/>
      <c r="M2704" s="46"/>
      <c r="N2704" s="46"/>
      <c r="O2704" s="46"/>
      <c r="P2704" s="46"/>
      <c r="Q2704" s="46"/>
      <c r="R2704" s="46"/>
      <c r="S2704" s="46"/>
      <c r="T2704" s="46"/>
      <c r="U2704" s="46"/>
      <c r="V2704" s="46"/>
      <c r="W2704" s="46"/>
      <c r="X2704" s="46"/>
      <c r="Y2704" s="46"/>
      <c r="Z2704" s="46"/>
    </row>
    <row r="2705" ht="14.25" customHeight="1">
      <c r="A2705" s="57">
        <v>8.21016E7</v>
      </c>
      <c r="B2705" s="63" t="s">
        <v>409</v>
      </c>
      <c r="C2705" s="59" t="s">
        <v>108</v>
      </c>
      <c r="D2705" s="60">
        <v>1.0</v>
      </c>
      <c r="E2705" s="61">
        <v>187500.0</v>
      </c>
      <c r="F2705" s="62">
        <f t="shared" ref="F2705:F2712" si="150">INDIRECT(ADDRESS(ROW(),COLUMN()-2,4))*INDIRECT(ADDRESS(ROW(),COLUMN()-1,4))</f>
        <v>187500</v>
      </c>
      <c r="G2705" s="46"/>
      <c r="H2705" s="46"/>
      <c r="I2705" s="46"/>
      <c r="J2705" s="46"/>
      <c r="K2705" s="46"/>
      <c r="L2705" s="46"/>
      <c r="M2705" s="46"/>
      <c r="N2705" s="46"/>
      <c r="O2705" s="46"/>
      <c r="P2705" s="46"/>
      <c r="Q2705" s="46"/>
      <c r="R2705" s="46"/>
      <c r="S2705" s="46"/>
      <c r="T2705" s="46"/>
      <c r="U2705" s="46"/>
      <c r="V2705" s="46"/>
      <c r="W2705" s="46"/>
      <c r="X2705" s="46"/>
      <c r="Y2705" s="46"/>
      <c r="Z2705" s="46"/>
    </row>
    <row r="2706" ht="14.25" hidden="1" customHeight="1">
      <c r="A2706" s="57"/>
      <c r="B2706" s="58" t="str">
        <f t="array" ref="B2706">IFERROR(INDEX(UNSPSCDes,MATCH(INDIRECT(ADDRESS(ROW(),COLUMN()-1,4)),UNSPSCCode,0)),"")</f>
        <v/>
      </c>
      <c r="C2706" s="59"/>
      <c r="D2706" s="60"/>
      <c r="E2706" s="61"/>
      <c r="F2706" s="62">
        <f t="shared" si="150"/>
        <v>0</v>
      </c>
      <c r="G2706" s="46"/>
      <c r="H2706" s="46"/>
      <c r="I2706" s="46"/>
      <c r="J2706" s="46"/>
      <c r="K2706" s="46"/>
      <c r="L2706" s="46"/>
      <c r="M2706" s="46"/>
      <c r="N2706" s="46"/>
      <c r="O2706" s="46"/>
      <c r="P2706" s="46"/>
      <c r="Q2706" s="46"/>
      <c r="R2706" s="46"/>
      <c r="S2706" s="46"/>
      <c r="T2706" s="46"/>
      <c r="U2706" s="46"/>
      <c r="V2706" s="46"/>
      <c r="W2706" s="46"/>
      <c r="X2706" s="46"/>
      <c r="Y2706" s="46"/>
      <c r="Z2706" s="46"/>
    </row>
    <row r="2707" ht="14.25" hidden="1" customHeight="1">
      <c r="A2707" s="57"/>
      <c r="B2707" s="58" t="str">
        <f t="array" ref="B2707">IFERROR(INDEX(UNSPSCDes,MATCH(INDIRECT(ADDRESS(ROW(),COLUMN()-1,4)),UNSPSCCode,0)),"")</f>
        <v/>
      </c>
      <c r="C2707" s="59"/>
      <c r="D2707" s="60"/>
      <c r="E2707" s="61"/>
      <c r="F2707" s="62">
        <f t="shared" si="150"/>
        <v>0</v>
      </c>
      <c r="G2707" s="46"/>
      <c r="H2707" s="46"/>
      <c r="I2707" s="46"/>
      <c r="J2707" s="46"/>
      <c r="K2707" s="46"/>
      <c r="L2707" s="46"/>
      <c r="M2707" s="46"/>
      <c r="N2707" s="46"/>
      <c r="O2707" s="46"/>
      <c r="P2707" s="46"/>
      <c r="Q2707" s="46"/>
      <c r="R2707" s="46"/>
      <c r="S2707" s="46"/>
      <c r="T2707" s="46"/>
      <c r="U2707" s="46"/>
      <c r="V2707" s="46"/>
      <c r="W2707" s="46"/>
      <c r="X2707" s="46"/>
      <c r="Y2707" s="46"/>
      <c r="Z2707" s="46"/>
    </row>
    <row r="2708" ht="14.25" hidden="1" customHeight="1">
      <c r="A2708" s="57"/>
      <c r="B2708" s="58" t="str">
        <f t="array" ref="B2708">IFERROR(INDEX(UNSPSCDes,MATCH(INDIRECT(ADDRESS(ROW(),COLUMN()-1,4)),UNSPSCCode,0)),"")</f>
        <v/>
      </c>
      <c r="C2708" s="59"/>
      <c r="D2708" s="60"/>
      <c r="E2708" s="61"/>
      <c r="F2708" s="62">
        <f t="shared" si="150"/>
        <v>0</v>
      </c>
      <c r="G2708" s="46"/>
      <c r="H2708" s="46"/>
      <c r="I2708" s="46"/>
      <c r="J2708" s="46"/>
      <c r="K2708" s="46"/>
      <c r="L2708" s="46"/>
      <c r="M2708" s="46"/>
      <c r="N2708" s="46"/>
      <c r="O2708" s="46"/>
      <c r="P2708" s="46"/>
      <c r="Q2708" s="46"/>
      <c r="R2708" s="46"/>
      <c r="S2708" s="46"/>
      <c r="T2708" s="46"/>
      <c r="U2708" s="46"/>
      <c r="V2708" s="46"/>
      <c r="W2708" s="46"/>
      <c r="X2708" s="46"/>
      <c r="Y2708" s="46"/>
      <c r="Z2708" s="46"/>
    </row>
    <row r="2709" ht="14.25" hidden="1" customHeight="1">
      <c r="A2709" s="57"/>
      <c r="B2709" s="58" t="str">
        <f t="array" ref="B2709">IFERROR(INDEX(UNSPSCDes,MATCH(INDIRECT(ADDRESS(ROW(),COLUMN()-1,4)),UNSPSCCode,0)),"")</f>
        <v/>
      </c>
      <c r="C2709" s="59"/>
      <c r="D2709" s="60"/>
      <c r="E2709" s="61"/>
      <c r="F2709" s="62">
        <f t="shared" si="150"/>
        <v>0</v>
      </c>
      <c r="G2709" s="46"/>
      <c r="H2709" s="46"/>
      <c r="I2709" s="46"/>
      <c r="J2709" s="46"/>
      <c r="K2709" s="46"/>
      <c r="L2709" s="46"/>
      <c r="M2709" s="46"/>
      <c r="N2709" s="46"/>
      <c r="O2709" s="46"/>
      <c r="P2709" s="46"/>
      <c r="Q2709" s="46"/>
      <c r="R2709" s="46"/>
      <c r="S2709" s="46"/>
      <c r="T2709" s="46"/>
      <c r="U2709" s="46"/>
      <c r="V2709" s="46"/>
      <c r="W2709" s="46"/>
      <c r="X2709" s="46"/>
      <c r="Y2709" s="46"/>
      <c r="Z2709" s="46"/>
    </row>
    <row r="2710" ht="14.25" hidden="1" customHeight="1">
      <c r="A2710" s="57"/>
      <c r="B2710" s="58" t="str">
        <f t="array" ref="B2710">IFERROR(INDEX(UNSPSCDes,MATCH(INDIRECT(ADDRESS(ROW(),COLUMN()-1,4)),UNSPSCCode,0)),"")</f>
        <v/>
      </c>
      <c r="C2710" s="59"/>
      <c r="D2710" s="60"/>
      <c r="E2710" s="61"/>
      <c r="F2710" s="62">
        <f t="shared" si="150"/>
        <v>0</v>
      </c>
      <c r="G2710" s="46"/>
      <c r="H2710" s="46"/>
      <c r="I2710" s="46"/>
      <c r="J2710" s="46"/>
      <c r="K2710" s="46"/>
      <c r="L2710" s="46"/>
      <c r="M2710" s="46"/>
      <c r="N2710" s="46"/>
      <c r="O2710" s="46"/>
      <c r="P2710" s="46"/>
      <c r="Q2710" s="46"/>
      <c r="R2710" s="46"/>
      <c r="S2710" s="46"/>
      <c r="T2710" s="46"/>
      <c r="U2710" s="46"/>
      <c r="V2710" s="46"/>
      <c r="W2710" s="46"/>
      <c r="X2710" s="46"/>
      <c r="Y2710" s="46"/>
      <c r="Z2710" s="46"/>
    </row>
    <row r="2711" ht="14.25" hidden="1" customHeight="1">
      <c r="A2711" s="57"/>
      <c r="B2711" s="58" t="str">
        <f t="array" ref="B2711">IFERROR(INDEX(UNSPSCDes,MATCH(INDIRECT(ADDRESS(ROW(),COLUMN()-1,4)),UNSPSCCode,0)),"")</f>
        <v/>
      </c>
      <c r="C2711" s="59"/>
      <c r="D2711" s="60"/>
      <c r="E2711" s="61"/>
      <c r="F2711" s="62">
        <f t="shared" si="150"/>
        <v>0</v>
      </c>
      <c r="G2711" s="46"/>
      <c r="H2711" s="46"/>
      <c r="I2711" s="46"/>
      <c r="J2711" s="46"/>
      <c r="K2711" s="46"/>
      <c r="L2711" s="46"/>
      <c r="M2711" s="46"/>
      <c r="N2711" s="46"/>
      <c r="O2711" s="46"/>
      <c r="P2711" s="46"/>
      <c r="Q2711" s="46"/>
      <c r="R2711" s="46"/>
      <c r="S2711" s="46"/>
      <c r="T2711" s="46"/>
      <c r="U2711" s="46"/>
      <c r="V2711" s="46"/>
      <c r="W2711" s="46"/>
      <c r="X2711" s="46"/>
      <c r="Y2711" s="46"/>
      <c r="Z2711" s="46"/>
    </row>
    <row r="2712" ht="14.25" hidden="1" customHeight="1">
      <c r="A2712" s="57"/>
      <c r="B2712" s="58" t="str">
        <f t="array" ref="B2712">IFERROR(INDEX(UNSPSCDes,MATCH(INDIRECT(ADDRESS(ROW(),COLUMN()-1,4)),UNSPSCCode,0)),"")</f>
        <v/>
      </c>
      <c r="C2712" s="59"/>
      <c r="D2712" s="60"/>
      <c r="E2712" s="61"/>
      <c r="F2712" s="62">
        <f t="shared" si="150"/>
        <v>0</v>
      </c>
      <c r="G2712" s="46"/>
      <c r="H2712" s="46"/>
      <c r="I2712" s="46"/>
      <c r="J2712" s="46"/>
      <c r="K2712" s="46"/>
      <c r="L2712" s="46"/>
      <c r="M2712" s="46"/>
      <c r="N2712" s="46"/>
      <c r="O2712" s="46"/>
      <c r="P2712" s="46"/>
      <c r="Q2712" s="46"/>
      <c r="R2712" s="46"/>
      <c r="S2712" s="46"/>
      <c r="T2712" s="46"/>
      <c r="U2712" s="46"/>
      <c r="V2712" s="46"/>
      <c r="W2712" s="46"/>
      <c r="X2712" s="46"/>
      <c r="Y2712" s="46"/>
      <c r="Z2712" s="46"/>
    </row>
    <row r="2713" ht="14.25" customHeight="1">
      <c r="A2713" s="57"/>
      <c r="B2713" s="58"/>
      <c r="C2713" s="59"/>
      <c r="D2713" s="60"/>
      <c r="E2713" s="61" t="s">
        <v>84</v>
      </c>
      <c r="F2713" s="62">
        <f>SUM(F2705:F2712)</f>
        <v>187500</v>
      </c>
      <c r="G2713" s="46"/>
      <c r="H2713" s="46" t="str">
        <f>C2698</f>
        <v>Servicios</v>
      </c>
      <c r="I2713" s="46" t="str">
        <f>E2698</f>
        <v>No</v>
      </c>
      <c r="J2713" s="46" t="str">
        <f>D2698</f>
        <v>Compras Menores</v>
      </c>
      <c r="K2713" s="46"/>
      <c r="L2713" s="46"/>
      <c r="M2713" s="46"/>
      <c r="N2713" s="46"/>
      <c r="O2713" s="46"/>
      <c r="P2713" s="46"/>
      <c r="Q2713" s="46"/>
      <c r="R2713" s="46"/>
      <c r="S2713" s="46"/>
      <c r="T2713" s="46"/>
      <c r="U2713" s="46"/>
      <c r="V2713" s="46"/>
      <c r="W2713" s="46"/>
      <c r="X2713" s="46"/>
      <c r="Y2713" s="46"/>
      <c r="Z2713" s="46"/>
    </row>
    <row r="2714" ht="14.25" customHeight="1">
      <c r="A2714" s="46"/>
      <c r="B2714" s="46"/>
      <c r="C2714" s="46"/>
      <c r="D2714" s="46"/>
      <c r="E2714" s="46"/>
      <c r="F2714" s="46"/>
      <c r="G2714" s="46"/>
      <c r="H2714" s="46"/>
      <c r="I2714" s="46"/>
      <c r="J2714" s="46"/>
      <c r="K2714" s="46"/>
      <c r="L2714" s="46"/>
      <c r="M2714" s="46"/>
      <c r="N2714" s="46"/>
      <c r="O2714" s="46"/>
      <c r="P2714" s="46"/>
      <c r="Q2714" s="46"/>
      <c r="R2714" s="46"/>
      <c r="S2714" s="46"/>
      <c r="T2714" s="46"/>
      <c r="U2714" s="46"/>
      <c r="V2714" s="46"/>
      <c r="W2714" s="46"/>
      <c r="X2714" s="46"/>
      <c r="Y2714" s="46"/>
      <c r="Z2714" s="46"/>
    </row>
    <row r="2715" ht="14.25" customHeight="1">
      <c r="A2715" s="47" t="s">
        <v>50</v>
      </c>
      <c r="B2715" s="47" t="s">
        <v>51</v>
      </c>
      <c r="C2715" s="47" t="s">
        <v>52</v>
      </c>
      <c r="D2715" s="47" t="s">
        <v>53</v>
      </c>
      <c r="E2715" s="47" t="s">
        <v>54</v>
      </c>
      <c r="F2715" s="47" t="s">
        <v>55</v>
      </c>
      <c r="G2715" s="46"/>
      <c r="H2715" s="46"/>
      <c r="I2715" s="46"/>
      <c r="J2715" s="46"/>
      <c r="K2715" s="46"/>
      <c r="L2715" s="46"/>
      <c r="M2715" s="46"/>
      <c r="N2715" s="46"/>
      <c r="O2715" s="46"/>
      <c r="P2715" s="46"/>
      <c r="Q2715" s="46"/>
      <c r="R2715" s="46"/>
      <c r="S2715" s="46"/>
      <c r="T2715" s="46"/>
      <c r="U2715" s="46"/>
      <c r="V2715" s="46"/>
      <c r="W2715" s="46"/>
      <c r="X2715" s="46"/>
      <c r="Y2715" s="46"/>
      <c r="Z2715" s="46"/>
    </row>
    <row r="2716" ht="14.25" customHeight="1">
      <c r="A2716" s="48" t="s">
        <v>412</v>
      </c>
      <c r="B2716" s="48" t="s">
        <v>413</v>
      </c>
      <c r="C2716" s="48" t="s">
        <v>257</v>
      </c>
      <c r="D2716" s="48" t="s">
        <v>59</v>
      </c>
      <c r="E2716" s="48" t="s">
        <v>60</v>
      </c>
      <c r="F2716" s="49"/>
      <c r="G2716" s="46"/>
      <c r="H2716" s="46"/>
      <c r="I2716" s="46"/>
      <c r="J2716" s="46"/>
      <c r="K2716" s="46"/>
      <c r="L2716" s="46"/>
      <c r="M2716" s="46"/>
      <c r="N2716" s="46"/>
      <c r="O2716" s="46"/>
      <c r="P2716" s="46"/>
      <c r="Q2716" s="46"/>
      <c r="R2716" s="46"/>
      <c r="S2716" s="46"/>
      <c r="T2716" s="46"/>
      <c r="U2716" s="46"/>
      <c r="V2716" s="46"/>
      <c r="W2716" s="46"/>
      <c r="X2716" s="46"/>
      <c r="Y2716" s="46"/>
      <c r="Z2716" s="46"/>
    </row>
    <row r="2717" ht="14.25" customHeight="1">
      <c r="A2717" s="50" t="s">
        <v>61</v>
      </c>
      <c r="B2717" s="51" t="s">
        <v>62</v>
      </c>
      <c r="C2717" s="52">
        <v>46213.0</v>
      </c>
      <c r="D2717" s="50" t="s">
        <v>63</v>
      </c>
      <c r="E2717" s="51" t="s">
        <v>64</v>
      </c>
      <c r="F2717" s="53" t="s">
        <v>65</v>
      </c>
      <c r="G2717" s="46"/>
      <c r="H2717" s="46"/>
      <c r="I2717" s="46"/>
      <c r="J2717" s="46"/>
      <c r="K2717" s="46"/>
      <c r="L2717" s="46"/>
      <c r="M2717" s="46"/>
      <c r="N2717" s="46"/>
      <c r="O2717" s="46"/>
      <c r="P2717" s="46"/>
      <c r="Q2717" s="46"/>
      <c r="R2717" s="46"/>
      <c r="S2717" s="46"/>
      <c r="T2717" s="46"/>
      <c r="U2717" s="46"/>
      <c r="V2717" s="46"/>
      <c r="W2717" s="46"/>
      <c r="X2717" s="46"/>
      <c r="Y2717" s="46"/>
      <c r="Z2717" s="46"/>
    </row>
    <row r="2718" ht="14.25" customHeight="1">
      <c r="A2718" s="54"/>
      <c r="B2718" s="51" t="s">
        <v>66</v>
      </c>
      <c r="C2718" s="49">
        <f>IF(C2717="","",IF(AND(MONTH(C2717)&gt;=1,MONTH(C2717)&lt;=3),1,IF(AND(MONTH(C2717)&gt;=4,MONTH(C2717)&lt;=6),2,IF(AND(MONTH(C2717)&gt;=7,MONTH(C2717)&lt;=9),3,4))))</f>
        <v>3</v>
      </c>
      <c r="D2718" s="54"/>
      <c r="E2718" s="51" t="s">
        <v>67</v>
      </c>
      <c r="F2718" s="53" t="s">
        <v>68</v>
      </c>
      <c r="G2718" s="46"/>
      <c r="H2718" s="46"/>
      <c r="I2718" s="46"/>
      <c r="J2718" s="46"/>
      <c r="K2718" s="46"/>
      <c r="L2718" s="46"/>
      <c r="M2718" s="46"/>
      <c r="N2718" s="46"/>
      <c r="O2718" s="46"/>
      <c r="P2718" s="46"/>
      <c r="Q2718" s="46"/>
      <c r="R2718" s="46"/>
      <c r="S2718" s="46"/>
      <c r="T2718" s="46"/>
      <c r="U2718" s="46"/>
      <c r="V2718" s="46"/>
      <c r="W2718" s="46"/>
      <c r="X2718" s="46"/>
      <c r="Y2718" s="46"/>
      <c r="Z2718" s="46"/>
    </row>
    <row r="2719" ht="14.25" customHeight="1">
      <c r="A2719" s="54"/>
      <c r="B2719" s="51" t="s">
        <v>69</v>
      </c>
      <c r="C2719" s="52">
        <v>46223.0</v>
      </c>
      <c r="D2719" s="54"/>
      <c r="E2719" s="51" t="s">
        <v>70</v>
      </c>
      <c r="F2719" s="53" t="s">
        <v>71</v>
      </c>
      <c r="G2719" s="46"/>
      <c r="H2719" s="46"/>
      <c r="I2719" s="46"/>
      <c r="J2719" s="46"/>
      <c r="K2719" s="46"/>
      <c r="L2719" s="46"/>
      <c r="M2719" s="46"/>
      <c r="N2719" s="46"/>
      <c r="O2719" s="46"/>
      <c r="P2719" s="46"/>
      <c r="Q2719" s="46"/>
      <c r="R2719" s="46"/>
      <c r="S2719" s="46"/>
      <c r="T2719" s="46"/>
      <c r="U2719" s="46"/>
      <c r="V2719" s="46"/>
      <c r="W2719" s="46"/>
      <c r="X2719" s="46"/>
      <c r="Y2719" s="46"/>
      <c r="Z2719" s="46"/>
    </row>
    <row r="2720" ht="14.25" customHeight="1">
      <c r="A2720" s="55"/>
      <c r="B2720" s="51" t="s">
        <v>66</v>
      </c>
      <c r="C2720" s="49">
        <f>IF(C2719="","",IF(AND(MONTH(C2719)&gt;=1,MONTH(C2719)&lt;=3),1,IF(AND(MONTH(C2719)&gt;=4,MONTH(C2719)&lt;=6),2,IF(AND(MONTH(C2719)&gt;=7,MONTH(C2719)&lt;=9),3,4))))</f>
        <v>3</v>
      </c>
      <c r="D2720" s="55"/>
      <c r="E2720" s="51" t="s">
        <v>72</v>
      </c>
      <c r="F2720" s="53" t="s">
        <v>73</v>
      </c>
      <c r="G2720" s="46"/>
      <c r="H2720" s="46"/>
      <c r="I2720" s="46"/>
      <c r="J2720" s="46"/>
      <c r="K2720" s="46"/>
      <c r="L2720" s="46"/>
      <c r="M2720" s="46"/>
      <c r="N2720" s="46"/>
      <c r="O2720" s="46"/>
      <c r="P2720" s="46"/>
      <c r="Q2720" s="46"/>
      <c r="R2720" s="46"/>
      <c r="S2720" s="46"/>
      <c r="T2720" s="46"/>
      <c r="U2720" s="46"/>
      <c r="V2720" s="46"/>
      <c r="W2720" s="46"/>
      <c r="X2720" s="46"/>
      <c r="Y2720" s="46"/>
      <c r="Z2720" s="46"/>
    </row>
    <row r="2721" ht="14.25" customHeight="1">
      <c r="A2721" s="46"/>
      <c r="B2721" s="46"/>
      <c r="C2721" s="46"/>
      <c r="D2721" s="46"/>
      <c r="E2721" s="46"/>
      <c r="F2721" s="46"/>
      <c r="G2721" s="46"/>
      <c r="H2721" s="46"/>
      <c r="I2721" s="46"/>
      <c r="J2721" s="46"/>
      <c r="K2721" s="46"/>
      <c r="L2721" s="46"/>
      <c r="M2721" s="46"/>
      <c r="N2721" s="46"/>
      <c r="O2721" s="46"/>
      <c r="P2721" s="46"/>
      <c r="Q2721" s="46"/>
      <c r="R2721" s="46"/>
      <c r="S2721" s="46"/>
      <c r="T2721" s="46"/>
      <c r="U2721" s="46"/>
      <c r="V2721" s="46"/>
      <c r="W2721" s="46"/>
      <c r="X2721" s="46"/>
      <c r="Y2721" s="46"/>
      <c r="Z2721" s="46"/>
    </row>
    <row r="2722" ht="14.25" customHeight="1">
      <c r="A2722" s="56" t="s">
        <v>74</v>
      </c>
      <c r="B2722" s="56" t="s">
        <v>75</v>
      </c>
      <c r="C2722" s="56" t="s">
        <v>76</v>
      </c>
      <c r="D2722" s="56" t="s">
        <v>77</v>
      </c>
      <c r="E2722" s="56" t="s">
        <v>78</v>
      </c>
      <c r="F2722" s="56" t="s">
        <v>79</v>
      </c>
      <c r="G2722" s="46"/>
      <c r="H2722" s="46"/>
      <c r="I2722" s="46"/>
      <c r="J2722" s="46"/>
      <c r="K2722" s="46"/>
      <c r="L2722" s="46"/>
      <c r="M2722" s="46"/>
      <c r="N2722" s="46"/>
      <c r="O2722" s="46"/>
      <c r="P2722" s="46"/>
      <c r="Q2722" s="46"/>
      <c r="R2722" s="46"/>
      <c r="S2722" s="46"/>
      <c r="T2722" s="46"/>
      <c r="U2722" s="46"/>
      <c r="V2722" s="46"/>
      <c r="W2722" s="46"/>
      <c r="X2722" s="46"/>
      <c r="Y2722" s="46"/>
      <c r="Z2722" s="46"/>
    </row>
    <row r="2723" ht="14.25" customHeight="1">
      <c r="A2723" s="57">
        <v>8.21016E7</v>
      </c>
      <c r="B2723" s="63" t="s">
        <v>409</v>
      </c>
      <c r="C2723" s="59" t="s">
        <v>108</v>
      </c>
      <c r="D2723" s="60">
        <v>1.0</v>
      </c>
      <c r="E2723" s="61">
        <v>187500.0</v>
      </c>
      <c r="F2723" s="62">
        <f t="shared" ref="F2723:F2730" si="151">INDIRECT(ADDRESS(ROW(),COLUMN()-2,4))*INDIRECT(ADDRESS(ROW(),COLUMN()-1,4))</f>
        <v>187500</v>
      </c>
      <c r="G2723" s="46"/>
      <c r="H2723" s="46"/>
      <c r="I2723" s="46"/>
      <c r="J2723" s="46"/>
      <c r="K2723" s="46"/>
      <c r="L2723" s="46"/>
      <c r="M2723" s="46"/>
      <c r="N2723" s="46"/>
      <c r="O2723" s="46"/>
      <c r="P2723" s="46"/>
      <c r="Q2723" s="46"/>
      <c r="R2723" s="46"/>
      <c r="S2723" s="46"/>
      <c r="T2723" s="46"/>
      <c r="U2723" s="46"/>
      <c r="V2723" s="46"/>
      <c r="W2723" s="46"/>
      <c r="X2723" s="46"/>
      <c r="Y2723" s="46"/>
      <c r="Z2723" s="46"/>
    </row>
    <row r="2724" ht="14.25" hidden="1" customHeight="1">
      <c r="A2724" s="57"/>
      <c r="B2724" s="58" t="str">
        <f t="array" ref="B2724">IFERROR(INDEX(UNSPSCDes,MATCH(INDIRECT(ADDRESS(ROW(),COLUMN()-1,4)),UNSPSCCode,0)),"")</f>
        <v/>
      </c>
      <c r="C2724" s="59"/>
      <c r="D2724" s="60"/>
      <c r="E2724" s="61"/>
      <c r="F2724" s="62">
        <f t="shared" si="151"/>
        <v>0</v>
      </c>
      <c r="G2724" s="46"/>
      <c r="H2724" s="46"/>
      <c r="I2724" s="46"/>
      <c r="J2724" s="46"/>
      <c r="K2724" s="46"/>
      <c r="L2724" s="46"/>
      <c r="M2724" s="46"/>
      <c r="N2724" s="46"/>
      <c r="O2724" s="46"/>
      <c r="P2724" s="46"/>
      <c r="Q2724" s="46"/>
      <c r="R2724" s="46"/>
      <c r="S2724" s="46"/>
      <c r="T2724" s="46"/>
      <c r="U2724" s="46"/>
      <c r="V2724" s="46"/>
      <c r="W2724" s="46"/>
      <c r="X2724" s="46"/>
      <c r="Y2724" s="46"/>
      <c r="Z2724" s="46"/>
    </row>
    <row r="2725" ht="14.25" hidden="1" customHeight="1">
      <c r="A2725" s="57"/>
      <c r="B2725" s="58" t="str">
        <f t="array" ref="B2725">IFERROR(INDEX(UNSPSCDes,MATCH(INDIRECT(ADDRESS(ROW(),COLUMN()-1,4)),UNSPSCCode,0)),"")</f>
        <v/>
      </c>
      <c r="C2725" s="59"/>
      <c r="D2725" s="60"/>
      <c r="E2725" s="61"/>
      <c r="F2725" s="62">
        <f t="shared" si="151"/>
        <v>0</v>
      </c>
      <c r="G2725" s="46"/>
      <c r="H2725" s="46"/>
      <c r="I2725" s="46"/>
      <c r="J2725" s="46"/>
      <c r="K2725" s="46"/>
      <c r="L2725" s="46"/>
      <c r="M2725" s="46"/>
      <c r="N2725" s="46"/>
      <c r="O2725" s="46"/>
      <c r="P2725" s="46"/>
      <c r="Q2725" s="46"/>
      <c r="R2725" s="46"/>
      <c r="S2725" s="46"/>
      <c r="T2725" s="46"/>
      <c r="U2725" s="46"/>
      <c r="V2725" s="46"/>
      <c r="W2725" s="46"/>
      <c r="X2725" s="46"/>
      <c r="Y2725" s="46"/>
      <c r="Z2725" s="46"/>
    </row>
    <row r="2726" ht="14.25" hidden="1" customHeight="1">
      <c r="A2726" s="57"/>
      <c r="B2726" s="58" t="str">
        <f t="array" ref="B2726">IFERROR(INDEX(UNSPSCDes,MATCH(INDIRECT(ADDRESS(ROW(),COLUMN()-1,4)),UNSPSCCode,0)),"")</f>
        <v/>
      </c>
      <c r="C2726" s="59"/>
      <c r="D2726" s="60"/>
      <c r="E2726" s="61"/>
      <c r="F2726" s="62">
        <f t="shared" si="151"/>
        <v>0</v>
      </c>
      <c r="G2726" s="46"/>
      <c r="H2726" s="46"/>
      <c r="I2726" s="46"/>
      <c r="J2726" s="46"/>
      <c r="K2726" s="46"/>
      <c r="L2726" s="46"/>
      <c r="M2726" s="46"/>
      <c r="N2726" s="46"/>
      <c r="O2726" s="46"/>
      <c r="P2726" s="46"/>
      <c r="Q2726" s="46"/>
      <c r="R2726" s="46"/>
      <c r="S2726" s="46"/>
      <c r="T2726" s="46"/>
      <c r="U2726" s="46"/>
      <c r="V2726" s="46"/>
      <c r="W2726" s="46"/>
      <c r="X2726" s="46"/>
      <c r="Y2726" s="46"/>
      <c r="Z2726" s="46"/>
    </row>
    <row r="2727" ht="14.25" hidden="1" customHeight="1">
      <c r="A2727" s="57"/>
      <c r="B2727" s="58" t="str">
        <f t="array" ref="B2727">IFERROR(INDEX(UNSPSCDes,MATCH(INDIRECT(ADDRESS(ROW(),COLUMN()-1,4)),UNSPSCCode,0)),"")</f>
        <v/>
      </c>
      <c r="C2727" s="59"/>
      <c r="D2727" s="60"/>
      <c r="E2727" s="61"/>
      <c r="F2727" s="62">
        <f t="shared" si="151"/>
        <v>0</v>
      </c>
      <c r="G2727" s="46"/>
      <c r="H2727" s="46"/>
      <c r="I2727" s="46"/>
      <c r="J2727" s="46"/>
      <c r="K2727" s="46"/>
      <c r="L2727" s="46"/>
      <c r="M2727" s="46"/>
      <c r="N2727" s="46"/>
      <c r="O2727" s="46"/>
      <c r="P2727" s="46"/>
      <c r="Q2727" s="46"/>
      <c r="R2727" s="46"/>
      <c r="S2727" s="46"/>
      <c r="T2727" s="46"/>
      <c r="U2727" s="46"/>
      <c r="V2727" s="46"/>
      <c r="W2727" s="46"/>
      <c r="X2727" s="46"/>
      <c r="Y2727" s="46"/>
      <c r="Z2727" s="46"/>
    </row>
    <row r="2728" ht="14.25" hidden="1" customHeight="1">
      <c r="A2728" s="57"/>
      <c r="B2728" s="58" t="str">
        <f t="array" ref="B2728">IFERROR(INDEX(UNSPSCDes,MATCH(INDIRECT(ADDRESS(ROW(),COLUMN()-1,4)),UNSPSCCode,0)),"")</f>
        <v/>
      </c>
      <c r="C2728" s="59"/>
      <c r="D2728" s="60"/>
      <c r="E2728" s="61"/>
      <c r="F2728" s="62">
        <f t="shared" si="151"/>
        <v>0</v>
      </c>
      <c r="G2728" s="46"/>
      <c r="H2728" s="46"/>
      <c r="I2728" s="46"/>
      <c r="J2728" s="46"/>
      <c r="K2728" s="46"/>
      <c r="L2728" s="46"/>
      <c r="M2728" s="46"/>
      <c r="N2728" s="46"/>
      <c r="O2728" s="46"/>
      <c r="P2728" s="46"/>
      <c r="Q2728" s="46"/>
      <c r="R2728" s="46"/>
      <c r="S2728" s="46"/>
      <c r="T2728" s="46"/>
      <c r="U2728" s="46"/>
      <c r="V2728" s="46"/>
      <c r="W2728" s="46"/>
      <c r="X2728" s="46"/>
      <c r="Y2728" s="46"/>
      <c r="Z2728" s="46"/>
    </row>
    <row r="2729" ht="14.25" hidden="1" customHeight="1">
      <c r="A2729" s="57"/>
      <c r="B2729" s="58" t="str">
        <f t="array" ref="B2729">IFERROR(INDEX(UNSPSCDes,MATCH(INDIRECT(ADDRESS(ROW(),COLUMN()-1,4)),UNSPSCCode,0)),"")</f>
        <v/>
      </c>
      <c r="C2729" s="59"/>
      <c r="D2729" s="60"/>
      <c r="E2729" s="61"/>
      <c r="F2729" s="62">
        <f t="shared" si="151"/>
        <v>0</v>
      </c>
      <c r="G2729" s="46"/>
      <c r="H2729" s="46"/>
      <c r="I2729" s="46"/>
      <c r="J2729" s="46"/>
      <c r="K2729" s="46"/>
      <c r="L2729" s="46"/>
      <c r="M2729" s="46"/>
      <c r="N2729" s="46"/>
      <c r="O2729" s="46"/>
      <c r="P2729" s="46"/>
      <c r="Q2729" s="46"/>
      <c r="R2729" s="46"/>
      <c r="S2729" s="46"/>
      <c r="T2729" s="46"/>
      <c r="U2729" s="46"/>
      <c r="V2729" s="46"/>
      <c r="W2729" s="46"/>
      <c r="X2729" s="46"/>
      <c r="Y2729" s="46"/>
      <c r="Z2729" s="46"/>
    </row>
    <row r="2730" ht="14.25" hidden="1" customHeight="1">
      <c r="A2730" s="57"/>
      <c r="B2730" s="58" t="str">
        <f t="array" ref="B2730">IFERROR(INDEX(UNSPSCDes,MATCH(INDIRECT(ADDRESS(ROW(),COLUMN()-1,4)),UNSPSCCode,0)),"")</f>
        <v/>
      </c>
      <c r="C2730" s="59"/>
      <c r="D2730" s="60"/>
      <c r="E2730" s="61"/>
      <c r="F2730" s="62">
        <f t="shared" si="151"/>
        <v>0</v>
      </c>
      <c r="G2730" s="46"/>
      <c r="H2730" s="46"/>
      <c r="I2730" s="46"/>
      <c r="J2730" s="46"/>
      <c r="K2730" s="46"/>
      <c r="L2730" s="46"/>
      <c r="M2730" s="46"/>
      <c r="N2730" s="46"/>
      <c r="O2730" s="46"/>
      <c r="P2730" s="46"/>
      <c r="Q2730" s="46"/>
      <c r="R2730" s="46"/>
      <c r="S2730" s="46"/>
      <c r="T2730" s="46"/>
      <c r="U2730" s="46"/>
      <c r="V2730" s="46"/>
      <c r="W2730" s="46"/>
      <c r="X2730" s="46"/>
      <c r="Y2730" s="46"/>
      <c r="Z2730" s="46"/>
    </row>
    <row r="2731" ht="14.25" customHeight="1">
      <c r="A2731" s="57"/>
      <c r="B2731" s="58"/>
      <c r="C2731" s="59"/>
      <c r="D2731" s="60"/>
      <c r="E2731" s="61" t="s">
        <v>84</v>
      </c>
      <c r="F2731" s="62">
        <f>SUM(F2723:F2730)</f>
        <v>187500</v>
      </c>
      <c r="G2731" s="46"/>
      <c r="H2731" s="46" t="str">
        <f>C2716</f>
        <v>Servicios</v>
      </c>
      <c r="I2731" s="46" t="str">
        <f>E2716</f>
        <v>No</v>
      </c>
      <c r="J2731" s="46" t="str">
        <f>D2716</f>
        <v>Compras Menores</v>
      </c>
      <c r="K2731" s="46"/>
      <c r="L2731" s="46"/>
      <c r="M2731" s="46"/>
      <c r="N2731" s="46"/>
      <c r="O2731" s="46"/>
      <c r="P2731" s="46"/>
      <c r="Q2731" s="46"/>
      <c r="R2731" s="46"/>
      <c r="S2731" s="46"/>
      <c r="T2731" s="46"/>
      <c r="U2731" s="46"/>
      <c r="V2731" s="46"/>
      <c r="W2731" s="46"/>
      <c r="X2731" s="46"/>
      <c r="Y2731" s="46"/>
      <c r="Z2731" s="46"/>
    </row>
    <row r="2732" ht="14.25" customHeight="1">
      <c r="A2732" s="46"/>
      <c r="B2732" s="46"/>
      <c r="C2732" s="46"/>
      <c r="D2732" s="46"/>
      <c r="E2732" s="46"/>
      <c r="F2732" s="46"/>
      <c r="G2732" s="46"/>
      <c r="H2732" s="46"/>
      <c r="I2732" s="46"/>
      <c r="J2732" s="46"/>
      <c r="K2732" s="46"/>
      <c r="L2732" s="46"/>
      <c r="M2732" s="46"/>
      <c r="N2732" s="46"/>
      <c r="O2732" s="46"/>
      <c r="P2732" s="46"/>
      <c r="Q2732" s="46"/>
      <c r="R2732" s="46"/>
      <c r="S2732" s="46"/>
      <c r="T2732" s="46"/>
      <c r="U2732" s="46"/>
      <c r="V2732" s="46"/>
      <c r="W2732" s="46"/>
      <c r="X2732" s="46"/>
      <c r="Y2732" s="46"/>
      <c r="Z2732" s="46"/>
    </row>
    <row r="2733" ht="14.25" customHeight="1">
      <c r="A2733" s="47" t="s">
        <v>50</v>
      </c>
      <c r="B2733" s="47" t="s">
        <v>51</v>
      </c>
      <c r="C2733" s="47" t="s">
        <v>52</v>
      </c>
      <c r="D2733" s="47" t="s">
        <v>53</v>
      </c>
      <c r="E2733" s="47" t="s">
        <v>54</v>
      </c>
      <c r="F2733" s="47" t="s">
        <v>55</v>
      </c>
      <c r="G2733" s="46"/>
      <c r="H2733" s="46"/>
      <c r="I2733" s="46"/>
      <c r="J2733" s="46"/>
      <c r="K2733" s="46"/>
      <c r="L2733" s="46"/>
      <c r="M2733" s="46"/>
      <c r="N2733" s="46"/>
      <c r="O2733" s="46"/>
      <c r="P2733" s="46"/>
      <c r="Q2733" s="46"/>
      <c r="R2733" s="46"/>
      <c r="S2733" s="46"/>
      <c r="T2733" s="46"/>
      <c r="U2733" s="46"/>
      <c r="V2733" s="46"/>
      <c r="W2733" s="46"/>
      <c r="X2733" s="46"/>
      <c r="Y2733" s="46"/>
      <c r="Z2733" s="46"/>
    </row>
    <row r="2734" ht="14.25" customHeight="1">
      <c r="A2734" s="48" t="s">
        <v>414</v>
      </c>
      <c r="B2734" s="48" t="s">
        <v>415</v>
      </c>
      <c r="C2734" s="48" t="s">
        <v>257</v>
      </c>
      <c r="D2734" s="48" t="s">
        <v>59</v>
      </c>
      <c r="E2734" s="48" t="s">
        <v>60</v>
      </c>
      <c r="F2734" s="49"/>
      <c r="G2734" s="46"/>
      <c r="H2734" s="46"/>
      <c r="I2734" s="46"/>
      <c r="J2734" s="46"/>
      <c r="K2734" s="46"/>
      <c r="L2734" s="46"/>
      <c r="M2734" s="46"/>
      <c r="N2734" s="46"/>
      <c r="O2734" s="46"/>
      <c r="P2734" s="46"/>
      <c r="Q2734" s="46"/>
      <c r="R2734" s="46"/>
      <c r="S2734" s="46"/>
      <c r="T2734" s="46"/>
      <c r="U2734" s="46"/>
      <c r="V2734" s="46"/>
      <c r="W2734" s="46"/>
      <c r="X2734" s="46"/>
      <c r="Y2734" s="46"/>
      <c r="Z2734" s="46"/>
    </row>
    <row r="2735" ht="14.25" customHeight="1">
      <c r="A2735" s="50" t="s">
        <v>61</v>
      </c>
      <c r="B2735" s="51" t="s">
        <v>62</v>
      </c>
      <c r="C2735" s="52">
        <v>46305.0</v>
      </c>
      <c r="D2735" s="50" t="s">
        <v>63</v>
      </c>
      <c r="E2735" s="51" t="s">
        <v>64</v>
      </c>
      <c r="F2735" s="53" t="s">
        <v>65</v>
      </c>
      <c r="G2735" s="46"/>
      <c r="H2735" s="46"/>
      <c r="I2735" s="46"/>
      <c r="J2735" s="46"/>
      <c r="K2735" s="46"/>
      <c r="L2735" s="46"/>
      <c r="M2735" s="46"/>
      <c r="N2735" s="46"/>
      <c r="O2735" s="46"/>
      <c r="P2735" s="46"/>
      <c r="Q2735" s="46"/>
      <c r="R2735" s="46"/>
      <c r="S2735" s="46"/>
      <c r="T2735" s="46"/>
      <c r="U2735" s="46"/>
      <c r="V2735" s="46"/>
      <c r="W2735" s="46"/>
      <c r="X2735" s="46"/>
      <c r="Y2735" s="46"/>
      <c r="Z2735" s="46"/>
    </row>
    <row r="2736" ht="14.25" customHeight="1">
      <c r="A2736" s="54"/>
      <c r="B2736" s="51" t="s">
        <v>66</v>
      </c>
      <c r="C2736" s="49">
        <f>IF(C2735="","",IF(AND(MONTH(C2735)&gt;=1,MONTH(C2735)&lt;=3),1,IF(AND(MONTH(C2735)&gt;=4,MONTH(C2735)&lt;=6),2,IF(AND(MONTH(C2735)&gt;=7,MONTH(C2735)&lt;=9),3,4))))</f>
        <v>4</v>
      </c>
      <c r="D2736" s="54"/>
      <c r="E2736" s="51" t="s">
        <v>67</v>
      </c>
      <c r="F2736" s="53" t="s">
        <v>68</v>
      </c>
      <c r="G2736" s="46"/>
      <c r="H2736" s="46"/>
      <c r="I2736" s="46"/>
      <c r="J2736" s="46"/>
      <c r="K2736" s="46"/>
      <c r="L2736" s="46"/>
      <c r="M2736" s="46"/>
      <c r="N2736" s="46"/>
      <c r="O2736" s="46"/>
      <c r="P2736" s="46"/>
      <c r="Q2736" s="46"/>
      <c r="R2736" s="46"/>
      <c r="S2736" s="46"/>
      <c r="T2736" s="46"/>
      <c r="U2736" s="46"/>
      <c r="V2736" s="46"/>
      <c r="W2736" s="46"/>
      <c r="X2736" s="46"/>
      <c r="Y2736" s="46"/>
      <c r="Z2736" s="46"/>
    </row>
    <row r="2737" ht="14.25" customHeight="1">
      <c r="A2737" s="54"/>
      <c r="B2737" s="51" t="s">
        <v>69</v>
      </c>
      <c r="C2737" s="52">
        <v>46315.0</v>
      </c>
      <c r="D2737" s="54"/>
      <c r="E2737" s="51" t="s">
        <v>70</v>
      </c>
      <c r="F2737" s="53" t="s">
        <v>71</v>
      </c>
      <c r="G2737" s="46"/>
      <c r="H2737" s="46"/>
      <c r="I2737" s="46"/>
      <c r="J2737" s="46"/>
      <c r="K2737" s="46"/>
      <c r="L2737" s="46"/>
      <c r="M2737" s="46"/>
      <c r="N2737" s="46"/>
      <c r="O2737" s="46"/>
      <c r="P2737" s="46"/>
      <c r="Q2737" s="46"/>
      <c r="R2737" s="46"/>
      <c r="S2737" s="46"/>
      <c r="T2737" s="46"/>
      <c r="U2737" s="46"/>
      <c r="V2737" s="46"/>
      <c r="W2737" s="46"/>
      <c r="X2737" s="46"/>
      <c r="Y2737" s="46"/>
      <c r="Z2737" s="46"/>
    </row>
    <row r="2738" ht="14.25" customHeight="1">
      <c r="A2738" s="55"/>
      <c r="B2738" s="51" t="s">
        <v>66</v>
      </c>
      <c r="C2738" s="49">
        <f>IF(C2737="","",IF(AND(MONTH(C2737)&gt;=1,MONTH(C2737)&lt;=3),1,IF(AND(MONTH(C2737)&gt;=4,MONTH(C2737)&lt;=6),2,IF(AND(MONTH(C2737)&gt;=7,MONTH(C2737)&lt;=9),3,4))))</f>
        <v>4</v>
      </c>
      <c r="D2738" s="55"/>
      <c r="E2738" s="51" t="s">
        <v>72</v>
      </c>
      <c r="F2738" s="53" t="s">
        <v>73</v>
      </c>
      <c r="G2738" s="46"/>
      <c r="H2738" s="46"/>
      <c r="I2738" s="46"/>
      <c r="J2738" s="46"/>
      <c r="K2738" s="46"/>
      <c r="L2738" s="46"/>
      <c r="M2738" s="46"/>
      <c r="N2738" s="46"/>
      <c r="O2738" s="46"/>
      <c r="P2738" s="46"/>
      <c r="Q2738" s="46"/>
      <c r="R2738" s="46"/>
      <c r="S2738" s="46"/>
      <c r="T2738" s="46"/>
      <c r="U2738" s="46"/>
      <c r="V2738" s="46"/>
      <c r="W2738" s="46"/>
      <c r="X2738" s="46"/>
      <c r="Y2738" s="46"/>
      <c r="Z2738" s="46"/>
    </row>
    <row r="2739" ht="14.25" customHeight="1">
      <c r="A2739" s="46"/>
      <c r="B2739" s="46"/>
      <c r="C2739" s="46"/>
      <c r="D2739" s="46"/>
      <c r="E2739" s="46"/>
      <c r="F2739" s="46"/>
      <c r="G2739" s="46"/>
      <c r="H2739" s="46"/>
      <c r="I2739" s="46"/>
      <c r="J2739" s="46"/>
      <c r="K2739" s="46"/>
      <c r="L2739" s="46"/>
      <c r="M2739" s="46"/>
      <c r="N2739" s="46"/>
      <c r="O2739" s="46"/>
      <c r="P2739" s="46"/>
      <c r="Q2739" s="46"/>
      <c r="R2739" s="46"/>
      <c r="S2739" s="46"/>
      <c r="T2739" s="46"/>
      <c r="U2739" s="46"/>
      <c r="V2739" s="46"/>
      <c r="W2739" s="46"/>
      <c r="X2739" s="46"/>
      <c r="Y2739" s="46"/>
      <c r="Z2739" s="46"/>
    </row>
    <row r="2740" ht="14.25" customHeight="1">
      <c r="A2740" s="56" t="s">
        <v>74</v>
      </c>
      <c r="B2740" s="56" t="s">
        <v>75</v>
      </c>
      <c r="C2740" s="56" t="s">
        <v>76</v>
      </c>
      <c r="D2740" s="56" t="s">
        <v>77</v>
      </c>
      <c r="E2740" s="56" t="s">
        <v>78</v>
      </c>
      <c r="F2740" s="56" t="s">
        <v>79</v>
      </c>
      <c r="G2740" s="46"/>
      <c r="H2740" s="46"/>
      <c r="I2740" s="46"/>
      <c r="J2740" s="46"/>
      <c r="K2740" s="46"/>
      <c r="L2740" s="46"/>
      <c r="M2740" s="46"/>
      <c r="N2740" s="46"/>
      <c r="O2740" s="46"/>
      <c r="P2740" s="46"/>
      <c r="Q2740" s="46"/>
      <c r="R2740" s="46"/>
      <c r="S2740" s="46"/>
      <c r="T2740" s="46"/>
      <c r="U2740" s="46"/>
      <c r="V2740" s="46"/>
      <c r="W2740" s="46"/>
      <c r="X2740" s="46"/>
      <c r="Y2740" s="46"/>
      <c r="Z2740" s="46"/>
    </row>
    <row r="2741" ht="14.25" customHeight="1">
      <c r="A2741" s="57">
        <v>8.21016E7</v>
      </c>
      <c r="B2741" s="63" t="s">
        <v>409</v>
      </c>
      <c r="C2741" s="59" t="s">
        <v>108</v>
      </c>
      <c r="D2741" s="60">
        <v>1.0</v>
      </c>
      <c r="E2741" s="61">
        <v>187500.0</v>
      </c>
      <c r="F2741" s="62">
        <f t="shared" ref="F2741:F2748" si="152">INDIRECT(ADDRESS(ROW(),COLUMN()-2,4))*INDIRECT(ADDRESS(ROW(),COLUMN()-1,4))</f>
        <v>187500</v>
      </c>
      <c r="G2741" s="46"/>
      <c r="H2741" s="46"/>
      <c r="I2741" s="46"/>
      <c r="J2741" s="46"/>
      <c r="K2741" s="46"/>
      <c r="L2741" s="46"/>
      <c r="M2741" s="46"/>
      <c r="N2741" s="46"/>
      <c r="O2741" s="46"/>
      <c r="P2741" s="46"/>
      <c r="Q2741" s="46"/>
      <c r="R2741" s="46"/>
      <c r="S2741" s="46"/>
      <c r="T2741" s="46"/>
      <c r="U2741" s="46"/>
      <c r="V2741" s="46"/>
      <c r="W2741" s="46"/>
      <c r="X2741" s="46"/>
      <c r="Y2741" s="46"/>
      <c r="Z2741" s="46"/>
    </row>
    <row r="2742" ht="14.25" hidden="1" customHeight="1">
      <c r="A2742" s="57"/>
      <c r="B2742" s="58" t="str">
        <f t="array" ref="B2742">IFERROR(INDEX(UNSPSCDes,MATCH(INDIRECT(ADDRESS(ROW(),COLUMN()-1,4)),UNSPSCCode,0)),"")</f>
        <v/>
      </c>
      <c r="C2742" s="59"/>
      <c r="D2742" s="60"/>
      <c r="E2742" s="61"/>
      <c r="F2742" s="62">
        <f t="shared" si="152"/>
        <v>0</v>
      </c>
      <c r="G2742" s="46"/>
      <c r="H2742" s="46"/>
      <c r="I2742" s="46"/>
      <c r="J2742" s="46"/>
      <c r="K2742" s="46"/>
      <c r="L2742" s="46"/>
      <c r="M2742" s="46"/>
      <c r="N2742" s="46"/>
      <c r="O2742" s="46"/>
      <c r="P2742" s="46"/>
      <c r="Q2742" s="46"/>
      <c r="R2742" s="46"/>
      <c r="S2742" s="46"/>
      <c r="T2742" s="46"/>
      <c r="U2742" s="46"/>
      <c r="V2742" s="46"/>
      <c r="W2742" s="46"/>
      <c r="X2742" s="46"/>
      <c r="Y2742" s="46"/>
      <c r="Z2742" s="46"/>
    </row>
    <row r="2743" ht="14.25" hidden="1" customHeight="1">
      <c r="A2743" s="57"/>
      <c r="B2743" s="58" t="str">
        <f t="array" ref="B2743">IFERROR(INDEX(UNSPSCDes,MATCH(INDIRECT(ADDRESS(ROW(),COLUMN()-1,4)),UNSPSCCode,0)),"")</f>
        <v/>
      </c>
      <c r="C2743" s="59"/>
      <c r="D2743" s="60"/>
      <c r="E2743" s="61"/>
      <c r="F2743" s="62">
        <f t="shared" si="152"/>
        <v>0</v>
      </c>
      <c r="G2743" s="46"/>
      <c r="H2743" s="46"/>
      <c r="I2743" s="46"/>
      <c r="J2743" s="46"/>
      <c r="K2743" s="46"/>
      <c r="L2743" s="46"/>
      <c r="M2743" s="46"/>
      <c r="N2743" s="46"/>
      <c r="O2743" s="46"/>
      <c r="P2743" s="46"/>
      <c r="Q2743" s="46"/>
      <c r="R2743" s="46"/>
      <c r="S2743" s="46"/>
      <c r="T2743" s="46"/>
      <c r="U2743" s="46"/>
      <c r="V2743" s="46"/>
      <c r="W2743" s="46"/>
      <c r="X2743" s="46"/>
      <c r="Y2743" s="46"/>
      <c r="Z2743" s="46"/>
    </row>
    <row r="2744" ht="14.25" hidden="1" customHeight="1">
      <c r="A2744" s="57"/>
      <c r="B2744" s="58" t="str">
        <f t="array" ref="B2744">IFERROR(INDEX(UNSPSCDes,MATCH(INDIRECT(ADDRESS(ROW(),COLUMN()-1,4)),UNSPSCCode,0)),"")</f>
        <v/>
      </c>
      <c r="C2744" s="59"/>
      <c r="D2744" s="60"/>
      <c r="E2744" s="61"/>
      <c r="F2744" s="62">
        <f t="shared" si="152"/>
        <v>0</v>
      </c>
      <c r="G2744" s="46"/>
      <c r="H2744" s="46"/>
      <c r="I2744" s="46"/>
      <c r="J2744" s="46"/>
      <c r="K2744" s="46"/>
      <c r="L2744" s="46"/>
      <c r="M2744" s="46"/>
      <c r="N2744" s="46"/>
      <c r="O2744" s="46"/>
      <c r="P2744" s="46"/>
      <c r="Q2744" s="46"/>
      <c r="R2744" s="46"/>
      <c r="S2744" s="46"/>
      <c r="T2744" s="46"/>
      <c r="U2744" s="46"/>
      <c r="V2744" s="46"/>
      <c r="W2744" s="46"/>
      <c r="X2744" s="46"/>
      <c r="Y2744" s="46"/>
      <c r="Z2744" s="46"/>
    </row>
    <row r="2745" ht="14.25" hidden="1" customHeight="1">
      <c r="A2745" s="57"/>
      <c r="B2745" s="58" t="str">
        <f t="array" ref="B2745">IFERROR(INDEX(UNSPSCDes,MATCH(INDIRECT(ADDRESS(ROW(),COLUMN()-1,4)),UNSPSCCode,0)),"")</f>
        <v/>
      </c>
      <c r="C2745" s="59"/>
      <c r="D2745" s="60"/>
      <c r="E2745" s="61"/>
      <c r="F2745" s="62">
        <f t="shared" si="152"/>
        <v>0</v>
      </c>
      <c r="G2745" s="46"/>
      <c r="H2745" s="46"/>
      <c r="I2745" s="46"/>
      <c r="J2745" s="46"/>
      <c r="K2745" s="46"/>
      <c r="L2745" s="46"/>
      <c r="M2745" s="46"/>
      <c r="N2745" s="46"/>
      <c r="O2745" s="46"/>
      <c r="P2745" s="46"/>
      <c r="Q2745" s="46"/>
      <c r="R2745" s="46"/>
      <c r="S2745" s="46"/>
      <c r="T2745" s="46"/>
      <c r="U2745" s="46"/>
      <c r="V2745" s="46"/>
      <c r="W2745" s="46"/>
      <c r="X2745" s="46"/>
      <c r="Y2745" s="46"/>
      <c r="Z2745" s="46"/>
    </row>
    <row r="2746" ht="14.25" hidden="1" customHeight="1">
      <c r="A2746" s="57"/>
      <c r="B2746" s="58" t="str">
        <f t="array" ref="B2746">IFERROR(INDEX(UNSPSCDes,MATCH(INDIRECT(ADDRESS(ROW(),COLUMN()-1,4)),UNSPSCCode,0)),"")</f>
        <v/>
      </c>
      <c r="C2746" s="59"/>
      <c r="D2746" s="60"/>
      <c r="E2746" s="61"/>
      <c r="F2746" s="62">
        <f t="shared" si="152"/>
        <v>0</v>
      </c>
      <c r="G2746" s="46"/>
      <c r="H2746" s="46"/>
      <c r="I2746" s="46"/>
      <c r="J2746" s="46"/>
      <c r="K2746" s="46"/>
      <c r="L2746" s="46"/>
      <c r="M2746" s="46"/>
      <c r="N2746" s="46"/>
      <c r="O2746" s="46"/>
      <c r="P2746" s="46"/>
      <c r="Q2746" s="46"/>
      <c r="R2746" s="46"/>
      <c r="S2746" s="46"/>
      <c r="T2746" s="46"/>
      <c r="U2746" s="46"/>
      <c r="V2746" s="46"/>
      <c r="W2746" s="46"/>
      <c r="X2746" s="46"/>
      <c r="Y2746" s="46"/>
      <c r="Z2746" s="46"/>
    </row>
    <row r="2747" ht="14.25" hidden="1" customHeight="1">
      <c r="A2747" s="57"/>
      <c r="B2747" s="58" t="str">
        <f t="array" ref="B2747">IFERROR(INDEX(UNSPSCDes,MATCH(INDIRECT(ADDRESS(ROW(),COLUMN()-1,4)),UNSPSCCode,0)),"")</f>
        <v/>
      </c>
      <c r="C2747" s="59"/>
      <c r="D2747" s="60"/>
      <c r="E2747" s="61"/>
      <c r="F2747" s="62">
        <f t="shared" si="152"/>
        <v>0</v>
      </c>
      <c r="G2747" s="46"/>
      <c r="H2747" s="46"/>
      <c r="I2747" s="46"/>
      <c r="J2747" s="46"/>
      <c r="K2747" s="46"/>
      <c r="L2747" s="46"/>
      <c r="M2747" s="46"/>
      <c r="N2747" s="46"/>
      <c r="O2747" s="46"/>
      <c r="P2747" s="46"/>
      <c r="Q2747" s="46"/>
      <c r="R2747" s="46"/>
      <c r="S2747" s="46"/>
      <c r="T2747" s="46"/>
      <c r="U2747" s="46"/>
      <c r="V2747" s="46"/>
      <c r="W2747" s="46"/>
      <c r="X2747" s="46"/>
      <c r="Y2747" s="46"/>
      <c r="Z2747" s="46"/>
    </row>
    <row r="2748" ht="14.25" hidden="1" customHeight="1">
      <c r="A2748" s="57"/>
      <c r="B2748" s="58" t="str">
        <f t="array" ref="B2748">IFERROR(INDEX(UNSPSCDes,MATCH(INDIRECT(ADDRESS(ROW(),COLUMN()-1,4)),UNSPSCCode,0)),"")</f>
        <v/>
      </c>
      <c r="C2748" s="59"/>
      <c r="D2748" s="60"/>
      <c r="E2748" s="61"/>
      <c r="F2748" s="62">
        <f t="shared" si="152"/>
        <v>0</v>
      </c>
      <c r="G2748" s="46"/>
      <c r="H2748" s="46"/>
      <c r="I2748" s="46"/>
      <c r="J2748" s="46"/>
      <c r="K2748" s="46"/>
      <c r="L2748" s="46"/>
      <c r="M2748" s="46"/>
      <c r="N2748" s="46"/>
      <c r="O2748" s="46"/>
      <c r="P2748" s="46"/>
      <c r="Q2748" s="46"/>
      <c r="R2748" s="46"/>
      <c r="S2748" s="46"/>
      <c r="T2748" s="46"/>
      <c r="U2748" s="46"/>
      <c r="V2748" s="46"/>
      <c r="W2748" s="46"/>
      <c r="X2748" s="46"/>
      <c r="Y2748" s="46"/>
      <c r="Z2748" s="46"/>
    </row>
    <row r="2749" ht="14.25" customHeight="1">
      <c r="A2749" s="57"/>
      <c r="B2749" s="58"/>
      <c r="C2749" s="59"/>
      <c r="D2749" s="60"/>
      <c r="E2749" s="61" t="s">
        <v>84</v>
      </c>
      <c r="F2749" s="62">
        <f>SUM(F2741:F2748)</f>
        <v>187500</v>
      </c>
      <c r="G2749" s="46"/>
      <c r="H2749" s="46" t="str">
        <f>C2734</f>
        <v>Servicios</v>
      </c>
      <c r="I2749" s="46" t="str">
        <f>E2734</f>
        <v>No</v>
      </c>
      <c r="J2749" s="46" t="str">
        <f>D2734</f>
        <v>Compras Menores</v>
      </c>
      <c r="K2749" s="46"/>
      <c r="L2749" s="46"/>
      <c r="M2749" s="46"/>
      <c r="N2749" s="46"/>
      <c r="O2749" s="46"/>
      <c r="P2749" s="46"/>
      <c r="Q2749" s="46"/>
      <c r="R2749" s="46"/>
      <c r="S2749" s="46"/>
      <c r="T2749" s="46"/>
      <c r="U2749" s="46"/>
      <c r="V2749" s="46"/>
      <c r="W2749" s="46"/>
      <c r="X2749" s="46"/>
      <c r="Y2749" s="46"/>
      <c r="Z2749" s="46"/>
    </row>
    <row r="2750" ht="14.25" customHeight="1">
      <c r="A2750" s="46"/>
      <c r="B2750" s="46"/>
      <c r="C2750" s="46"/>
      <c r="D2750" s="46"/>
      <c r="E2750" s="46"/>
      <c r="F2750" s="46"/>
      <c r="G2750" s="46"/>
      <c r="H2750" s="46"/>
      <c r="I2750" s="46"/>
      <c r="J2750" s="46"/>
      <c r="K2750" s="46"/>
      <c r="L2750" s="46"/>
      <c r="M2750" s="46"/>
      <c r="N2750" s="46"/>
      <c r="O2750" s="46"/>
      <c r="P2750" s="46"/>
      <c r="Q2750" s="46"/>
      <c r="R2750" s="46"/>
      <c r="S2750" s="46"/>
      <c r="T2750" s="46"/>
      <c r="U2750" s="46"/>
      <c r="V2750" s="46"/>
      <c r="W2750" s="46"/>
      <c r="X2750" s="46"/>
      <c r="Y2750" s="46"/>
      <c r="Z2750" s="46"/>
    </row>
    <row r="2751" ht="14.25" customHeight="1">
      <c r="A2751" s="47" t="s">
        <v>50</v>
      </c>
      <c r="B2751" s="47" t="s">
        <v>51</v>
      </c>
      <c r="C2751" s="47" t="s">
        <v>52</v>
      </c>
      <c r="D2751" s="47" t="s">
        <v>53</v>
      </c>
      <c r="E2751" s="47" t="s">
        <v>54</v>
      </c>
      <c r="F2751" s="47" t="s">
        <v>55</v>
      </c>
      <c r="G2751" s="46"/>
      <c r="H2751" s="46"/>
      <c r="I2751" s="46"/>
      <c r="J2751" s="46"/>
      <c r="K2751" s="46"/>
      <c r="L2751" s="46"/>
      <c r="M2751" s="46"/>
      <c r="N2751" s="46"/>
      <c r="O2751" s="46"/>
      <c r="P2751" s="46"/>
      <c r="Q2751" s="46"/>
      <c r="R2751" s="46"/>
      <c r="S2751" s="46"/>
      <c r="T2751" s="46"/>
      <c r="U2751" s="46"/>
      <c r="V2751" s="46"/>
      <c r="W2751" s="46"/>
      <c r="X2751" s="46"/>
      <c r="Y2751" s="46"/>
      <c r="Z2751" s="46"/>
    </row>
    <row r="2752" ht="14.25" customHeight="1">
      <c r="A2752" s="48" t="s">
        <v>416</v>
      </c>
      <c r="B2752" s="48" t="s">
        <v>417</v>
      </c>
      <c r="C2752" s="48" t="s">
        <v>257</v>
      </c>
      <c r="D2752" s="48" t="s">
        <v>59</v>
      </c>
      <c r="E2752" s="48" t="s">
        <v>60</v>
      </c>
      <c r="F2752" s="49"/>
      <c r="G2752" s="46"/>
      <c r="H2752" s="46"/>
      <c r="I2752" s="46"/>
      <c r="J2752" s="46"/>
      <c r="K2752" s="46"/>
      <c r="L2752" s="46"/>
      <c r="M2752" s="46"/>
      <c r="N2752" s="46"/>
      <c r="O2752" s="46"/>
      <c r="P2752" s="46"/>
      <c r="Q2752" s="46"/>
      <c r="R2752" s="46"/>
      <c r="S2752" s="46"/>
      <c r="T2752" s="46"/>
      <c r="U2752" s="46"/>
      <c r="V2752" s="46"/>
      <c r="W2752" s="46"/>
      <c r="X2752" s="46"/>
      <c r="Y2752" s="46"/>
      <c r="Z2752" s="46"/>
    </row>
    <row r="2753" ht="14.25" customHeight="1">
      <c r="A2753" s="50" t="s">
        <v>61</v>
      </c>
      <c r="B2753" s="51" t="s">
        <v>62</v>
      </c>
      <c r="C2753" s="52">
        <v>46063.0</v>
      </c>
      <c r="D2753" s="50" t="s">
        <v>63</v>
      </c>
      <c r="E2753" s="51" t="s">
        <v>64</v>
      </c>
      <c r="F2753" s="53" t="s">
        <v>65</v>
      </c>
      <c r="G2753" s="46"/>
      <c r="H2753" s="46"/>
      <c r="I2753" s="46"/>
      <c r="J2753" s="46"/>
      <c r="K2753" s="46"/>
      <c r="L2753" s="46"/>
      <c r="M2753" s="46"/>
      <c r="N2753" s="46"/>
      <c r="O2753" s="46"/>
      <c r="P2753" s="46"/>
      <c r="Q2753" s="46"/>
      <c r="R2753" s="46"/>
      <c r="S2753" s="46"/>
      <c r="T2753" s="46"/>
      <c r="U2753" s="46"/>
      <c r="V2753" s="46"/>
      <c r="W2753" s="46"/>
      <c r="X2753" s="46"/>
      <c r="Y2753" s="46"/>
      <c r="Z2753" s="46"/>
    </row>
    <row r="2754" ht="14.25" customHeight="1">
      <c r="A2754" s="54"/>
      <c r="B2754" s="51" t="s">
        <v>66</v>
      </c>
      <c r="C2754" s="49">
        <f>IF(C2753="","",IF(AND(MONTH(C2753)&gt;=1,MONTH(C2753)&lt;=3),1,IF(AND(MONTH(C2753)&gt;=4,MONTH(C2753)&lt;=6),2,IF(AND(MONTH(C2753)&gt;=7,MONTH(C2753)&lt;=9),3,4))))</f>
        <v>1</v>
      </c>
      <c r="D2754" s="54"/>
      <c r="E2754" s="51" t="s">
        <v>67</v>
      </c>
      <c r="F2754" s="53" t="s">
        <v>68</v>
      </c>
      <c r="G2754" s="46"/>
      <c r="H2754" s="46"/>
      <c r="I2754" s="46"/>
      <c r="J2754" s="46"/>
      <c r="K2754" s="46"/>
      <c r="L2754" s="46"/>
      <c r="M2754" s="46"/>
      <c r="N2754" s="46"/>
      <c r="O2754" s="46"/>
      <c r="P2754" s="46"/>
      <c r="Q2754" s="46"/>
      <c r="R2754" s="46"/>
      <c r="S2754" s="46"/>
      <c r="T2754" s="46"/>
      <c r="U2754" s="46"/>
      <c r="V2754" s="46"/>
      <c r="W2754" s="46"/>
      <c r="X2754" s="46"/>
      <c r="Y2754" s="46"/>
      <c r="Z2754" s="46"/>
    </row>
    <row r="2755" ht="14.25" customHeight="1">
      <c r="A2755" s="54"/>
      <c r="B2755" s="51" t="s">
        <v>69</v>
      </c>
      <c r="C2755" s="52">
        <v>46073.0</v>
      </c>
      <c r="D2755" s="54"/>
      <c r="E2755" s="51" t="s">
        <v>70</v>
      </c>
      <c r="F2755" s="53" t="s">
        <v>71</v>
      </c>
      <c r="G2755" s="46"/>
      <c r="H2755" s="46"/>
      <c r="I2755" s="46"/>
      <c r="J2755" s="46"/>
      <c r="K2755" s="46"/>
      <c r="L2755" s="46"/>
      <c r="M2755" s="46"/>
      <c r="N2755" s="46"/>
      <c r="O2755" s="46"/>
      <c r="P2755" s="46"/>
      <c r="Q2755" s="46"/>
      <c r="R2755" s="46"/>
      <c r="S2755" s="46"/>
      <c r="T2755" s="46"/>
      <c r="U2755" s="46"/>
      <c r="V2755" s="46"/>
      <c r="W2755" s="46"/>
      <c r="X2755" s="46"/>
      <c r="Y2755" s="46"/>
      <c r="Z2755" s="46"/>
    </row>
    <row r="2756" ht="14.25" customHeight="1">
      <c r="A2756" s="55"/>
      <c r="B2756" s="51" t="s">
        <v>66</v>
      </c>
      <c r="C2756" s="49">
        <f>IF(C2755="","",IF(AND(MONTH(C2755)&gt;=1,MONTH(C2755)&lt;=3),1,IF(AND(MONTH(C2755)&gt;=4,MONTH(C2755)&lt;=6),2,IF(AND(MONTH(C2755)&gt;=7,MONTH(C2755)&lt;=9),3,4))))</f>
        <v>1</v>
      </c>
      <c r="D2756" s="55"/>
      <c r="E2756" s="51" t="s">
        <v>72</v>
      </c>
      <c r="F2756" s="53" t="s">
        <v>73</v>
      </c>
      <c r="G2756" s="46"/>
      <c r="H2756" s="46"/>
      <c r="I2756" s="46"/>
      <c r="J2756" s="46"/>
      <c r="K2756" s="46"/>
      <c r="L2756" s="46"/>
      <c r="M2756" s="46"/>
      <c r="N2756" s="46"/>
      <c r="O2756" s="46"/>
      <c r="P2756" s="46"/>
      <c r="Q2756" s="46"/>
      <c r="R2756" s="46"/>
      <c r="S2756" s="46"/>
      <c r="T2756" s="46"/>
      <c r="U2756" s="46"/>
      <c r="V2756" s="46"/>
      <c r="W2756" s="46"/>
      <c r="X2756" s="46"/>
      <c r="Y2756" s="46"/>
      <c r="Z2756" s="46"/>
    </row>
    <row r="2757" ht="14.25" customHeight="1">
      <c r="A2757" s="46"/>
      <c r="B2757" s="46"/>
      <c r="C2757" s="46"/>
      <c r="D2757" s="46"/>
      <c r="E2757" s="46"/>
      <c r="F2757" s="46"/>
      <c r="G2757" s="46"/>
      <c r="H2757" s="46"/>
      <c r="I2757" s="46"/>
      <c r="J2757" s="46"/>
      <c r="K2757" s="46"/>
      <c r="L2757" s="46"/>
      <c r="M2757" s="46"/>
      <c r="N2757" s="46"/>
      <c r="O2757" s="46"/>
      <c r="P2757" s="46"/>
      <c r="Q2757" s="46"/>
      <c r="R2757" s="46"/>
      <c r="S2757" s="46"/>
      <c r="T2757" s="46"/>
      <c r="U2757" s="46"/>
      <c r="V2757" s="46"/>
      <c r="W2757" s="46"/>
      <c r="X2757" s="46"/>
      <c r="Y2757" s="46"/>
      <c r="Z2757" s="46"/>
    </row>
    <row r="2758" ht="14.25" customHeight="1">
      <c r="A2758" s="56" t="s">
        <v>74</v>
      </c>
      <c r="B2758" s="56" t="s">
        <v>75</v>
      </c>
      <c r="C2758" s="56" t="s">
        <v>76</v>
      </c>
      <c r="D2758" s="56" t="s">
        <v>77</v>
      </c>
      <c r="E2758" s="56" t="s">
        <v>78</v>
      </c>
      <c r="F2758" s="56" t="s">
        <v>79</v>
      </c>
      <c r="G2758" s="46"/>
      <c r="H2758" s="46"/>
      <c r="I2758" s="46"/>
      <c r="J2758" s="46"/>
      <c r="K2758" s="46"/>
      <c r="L2758" s="46"/>
      <c r="M2758" s="46"/>
      <c r="N2758" s="46"/>
      <c r="O2758" s="46"/>
      <c r="P2758" s="46"/>
      <c r="Q2758" s="46"/>
      <c r="R2758" s="46"/>
      <c r="S2758" s="46"/>
      <c r="T2758" s="46"/>
      <c r="U2758" s="46"/>
      <c r="V2758" s="46"/>
      <c r="W2758" s="46"/>
      <c r="X2758" s="46"/>
      <c r="Y2758" s="46"/>
      <c r="Z2758" s="46"/>
    </row>
    <row r="2759" ht="14.25" customHeight="1">
      <c r="A2759" s="57">
        <v>8.3111501E7</v>
      </c>
      <c r="B2759" s="58" t="str">
        <f t="array" ref="B2759">IFERROR(INDEX(UNSPSCDes,MATCH(INDIRECT(ADDRESS(ROW(),COLUMN()-1,4)),UNSPSCCode,0)),"")</f>
        <v>Servicio de telefonía local</v>
      </c>
      <c r="C2759" s="59" t="s">
        <v>268</v>
      </c>
      <c r="D2759" s="60">
        <v>1.0</v>
      </c>
      <c r="E2759" s="61">
        <v>29166.66</v>
      </c>
      <c r="F2759" s="62">
        <f t="shared" ref="F2759:F2766" si="153">INDIRECT(ADDRESS(ROW(),COLUMN()-2,4))*INDIRECT(ADDRESS(ROW(),COLUMN()-1,4))</f>
        <v>29166.66</v>
      </c>
      <c r="G2759" s="46"/>
      <c r="H2759" s="46"/>
      <c r="I2759" s="46"/>
      <c r="J2759" s="46"/>
      <c r="K2759" s="46"/>
      <c r="L2759" s="46"/>
      <c r="M2759" s="46"/>
      <c r="N2759" s="46"/>
      <c r="O2759" s="46"/>
      <c r="P2759" s="46"/>
      <c r="Q2759" s="46"/>
      <c r="R2759" s="46"/>
      <c r="S2759" s="46"/>
      <c r="T2759" s="46"/>
      <c r="U2759" s="46"/>
      <c r="V2759" s="46"/>
      <c r="W2759" s="46"/>
      <c r="X2759" s="46"/>
      <c r="Y2759" s="46"/>
      <c r="Z2759" s="46"/>
    </row>
    <row r="2760" ht="14.25" customHeight="1">
      <c r="A2760" s="57">
        <v>8.3111501E7</v>
      </c>
      <c r="B2760" s="58" t="str">
        <f t="array" ref="B2760">IFERROR(INDEX(UNSPSCDes,MATCH(INDIRECT(ADDRESS(ROW(),COLUMN()-1,4)),UNSPSCCode,0)),"")</f>
        <v>Servicio de telefonía local</v>
      </c>
      <c r="C2760" s="59" t="s">
        <v>268</v>
      </c>
      <c r="D2760" s="60">
        <v>1.0</v>
      </c>
      <c r="E2760" s="61">
        <v>29166.67</v>
      </c>
      <c r="F2760" s="62">
        <f t="shared" si="153"/>
        <v>29166.67</v>
      </c>
      <c r="G2760" s="46"/>
      <c r="H2760" s="46"/>
      <c r="I2760" s="46"/>
      <c r="J2760" s="46"/>
      <c r="K2760" s="46"/>
      <c r="L2760" s="46"/>
      <c r="M2760" s="46"/>
      <c r="N2760" s="46"/>
      <c r="O2760" s="46"/>
      <c r="P2760" s="46"/>
      <c r="Q2760" s="46"/>
      <c r="R2760" s="46"/>
      <c r="S2760" s="46"/>
      <c r="T2760" s="46"/>
      <c r="U2760" s="46"/>
      <c r="V2760" s="46"/>
      <c r="W2760" s="46"/>
      <c r="X2760" s="46"/>
      <c r="Y2760" s="46"/>
      <c r="Z2760" s="46"/>
    </row>
    <row r="2761" ht="14.25" customHeight="1">
      <c r="A2761" s="57">
        <v>8.3111501E7</v>
      </c>
      <c r="B2761" s="58" t="str">
        <f t="array" ref="B2761">IFERROR(INDEX(UNSPSCDes,MATCH(INDIRECT(ADDRESS(ROW(),COLUMN()-1,4)),UNSPSCCode,0)),"")</f>
        <v>Servicio de telefonía local</v>
      </c>
      <c r="C2761" s="59" t="s">
        <v>268</v>
      </c>
      <c r="D2761" s="60">
        <v>1.0</v>
      </c>
      <c r="E2761" s="61">
        <v>29166.67</v>
      </c>
      <c r="F2761" s="62">
        <f t="shared" si="153"/>
        <v>29166.67</v>
      </c>
      <c r="G2761" s="46"/>
      <c r="H2761" s="46"/>
      <c r="I2761" s="46"/>
      <c r="J2761" s="46"/>
      <c r="K2761" s="46"/>
      <c r="L2761" s="46"/>
      <c r="M2761" s="46"/>
      <c r="N2761" s="46"/>
      <c r="O2761" s="46"/>
      <c r="P2761" s="46"/>
      <c r="Q2761" s="46"/>
      <c r="R2761" s="46"/>
      <c r="S2761" s="46"/>
      <c r="T2761" s="46"/>
      <c r="U2761" s="46"/>
      <c r="V2761" s="46"/>
      <c r="W2761" s="46"/>
      <c r="X2761" s="46"/>
      <c r="Y2761" s="46"/>
      <c r="Z2761" s="46"/>
    </row>
    <row r="2762" ht="14.25" hidden="1" customHeight="1">
      <c r="A2762" s="57"/>
      <c r="B2762" s="58" t="str">
        <f t="array" ref="B2762">IFERROR(INDEX(UNSPSCDes,MATCH(INDIRECT(ADDRESS(ROW(),COLUMN()-1,4)),UNSPSCCode,0)),"")</f>
        <v/>
      </c>
      <c r="C2762" s="59"/>
      <c r="D2762" s="60"/>
      <c r="E2762" s="61"/>
      <c r="F2762" s="62">
        <f t="shared" si="153"/>
        <v>0</v>
      </c>
      <c r="G2762" s="46"/>
      <c r="H2762" s="46"/>
      <c r="I2762" s="46"/>
      <c r="J2762" s="46"/>
      <c r="K2762" s="46"/>
      <c r="L2762" s="46"/>
      <c r="M2762" s="46"/>
      <c r="N2762" s="46"/>
      <c r="O2762" s="46"/>
      <c r="P2762" s="46"/>
      <c r="Q2762" s="46"/>
      <c r="R2762" s="46"/>
      <c r="S2762" s="46"/>
      <c r="T2762" s="46"/>
      <c r="U2762" s="46"/>
      <c r="V2762" s="46"/>
      <c r="W2762" s="46"/>
      <c r="X2762" s="46"/>
      <c r="Y2762" s="46"/>
      <c r="Z2762" s="46"/>
    </row>
    <row r="2763" ht="14.25" hidden="1" customHeight="1">
      <c r="A2763" s="57"/>
      <c r="B2763" s="58" t="str">
        <f t="array" ref="B2763">IFERROR(INDEX(UNSPSCDes,MATCH(INDIRECT(ADDRESS(ROW(),COLUMN()-1,4)),UNSPSCCode,0)),"")</f>
        <v/>
      </c>
      <c r="C2763" s="59"/>
      <c r="D2763" s="60"/>
      <c r="E2763" s="61"/>
      <c r="F2763" s="62">
        <f t="shared" si="153"/>
        <v>0</v>
      </c>
      <c r="G2763" s="46"/>
      <c r="H2763" s="46"/>
      <c r="I2763" s="46"/>
      <c r="J2763" s="46"/>
      <c r="K2763" s="46"/>
      <c r="L2763" s="46"/>
      <c r="M2763" s="46"/>
      <c r="N2763" s="46"/>
      <c r="O2763" s="46"/>
      <c r="P2763" s="46"/>
      <c r="Q2763" s="46"/>
      <c r="R2763" s="46"/>
      <c r="S2763" s="46"/>
      <c r="T2763" s="46"/>
      <c r="U2763" s="46"/>
      <c r="V2763" s="46"/>
      <c r="W2763" s="46"/>
      <c r="X2763" s="46"/>
      <c r="Y2763" s="46"/>
      <c r="Z2763" s="46"/>
    </row>
    <row r="2764" ht="14.25" hidden="1" customHeight="1">
      <c r="A2764" s="57"/>
      <c r="B2764" s="58" t="str">
        <f t="array" ref="B2764">IFERROR(INDEX(UNSPSCDes,MATCH(INDIRECT(ADDRESS(ROW(),COLUMN()-1,4)),UNSPSCCode,0)),"")</f>
        <v/>
      </c>
      <c r="C2764" s="59"/>
      <c r="D2764" s="60"/>
      <c r="E2764" s="61"/>
      <c r="F2764" s="62">
        <f t="shared" si="153"/>
        <v>0</v>
      </c>
      <c r="G2764" s="46"/>
      <c r="H2764" s="46"/>
      <c r="I2764" s="46"/>
      <c r="J2764" s="46"/>
      <c r="K2764" s="46"/>
      <c r="L2764" s="46"/>
      <c r="M2764" s="46"/>
      <c r="N2764" s="46"/>
      <c r="O2764" s="46"/>
      <c r="P2764" s="46"/>
      <c r="Q2764" s="46"/>
      <c r="R2764" s="46"/>
      <c r="S2764" s="46"/>
      <c r="T2764" s="46"/>
      <c r="U2764" s="46"/>
      <c r="V2764" s="46"/>
      <c r="W2764" s="46"/>
      <c r="X2764" s="46"/>
      <c r="Y2764" s="46"/>
      <c r="Z2764" s="46"/>
    </row>
    <row r="2765" ht="14.25" hidden="1" customHeight="1">
      <c r="A2765" s="57"/>
      <c r="B2765" s="58" t="str">
        <f t="array" ref="B2765">IFERROR(INDEX(UNSPSCDes,MATCH(INDIRECT(ADDRESS(ROW(),COLUMN()-1,4)),UNSPSCCode,0)),"")</f>
        <v/>
      </c>
      <c r="C2765" s="59"/>
      <c r="D2765" s="60"/>
      <c r="E2765" s="61"/>
      <c r="F2765" s="62">
        <f t="shared" si="153"/>
        <v>0</v>
      </c>
      <c r="G2765" s="46"/>
      <c r="H2765" s="46"/>
      <c r="I2765" s="46"/>
      <c r="J2765" s="46"/>
      <c r="K2765" s="46"/>
      <c r="L2765" s="46"/>
      <c r="M2765" s="46"/>
      <c r="N2765" s="46"/>
      <c r="O2765" s="46"/>
      <c r="P2765" s="46"/>
      <c r="Q2765" s="46"/>
      <c r="R2765" s="46"/>
      <c r="S2765" s="46"/>
      <c r="T2765" s="46"/>
      <c r="U2765" s="46"/>
      <c r="V2765" s="46"/>
      <c r="W2765" s="46"/>
      <c r="X2765" s="46"/>
      <c r="Y2765" s="46"/>
      <c r="Z2765" s="46"/>
    </row>
    <row r="2766" ht="14.25" hidden="1" customHeight="1">
      <c r="A2766" s="57"/>
      <c r="B2766" s="58" t="str">
        <f t="array" ref="B2766">IFERROR(INDEX(UNSPSCDes,MATCH(INDIRECT(ADDRESS(ROW(),COLUMN()-1,4)),UNSPSCCode,0)),"")</f>
        <v/>
      </c>
      <c r="C2766" s="59"/>
      <c r="D2766" s="60"/>
      <c r="E2766" s="61"/>
      <c r="F2766" s="62">
        <f t="shared" si="153"/>
        <v>0</v>
      </c>
      <c r="G2766" s="46"/>
      <c r="H2766" s="46"/>
      <c r="I2766" s="46"/>
      <c r="J2766" s="46"/>
      <c r="K2766" s="46"/>
      <c r="L2766" s="46"/>
      <c r="M2766" s="46"/>
      <c r="N2766" s="46"/>
      <c r="O2766" s="46"/>
      <c r="P2766" s="46"/>
      <c r="Q2766" s="46"/>
      <c r="R2766" s="46"/>
      <c r="S2766" s="46"/>
      <c r="T2766" s="46"/>
      <c r="U2766" s="46"/>
      <c r="V2766" s="46"/>
      <c r="W2766" s="46"/>
      <c r="X2766" s="46"/>
      <c r="Y2766" s="46"/>
      <c r="Z2766" s="46"/>
    </row>
    <row r="2767" ht="14.25" customHeight="1">
      <c r="A2767" s="57"/>
      <c r="B2767" s="58"/>
      <c r="C2767" s="59"/>
      <c r="D2767" s="60"/>
      <c r="E2767" s="61" t="s">
        <v>84</v>
      </c>
      <c r="F2767" s="62">
        <f>SUM(F2759:F2766)</f>
        <v>87500</v>
      </c>
      <c r="G2767" s="46"/>
      <c r="H2767" s="46" t="str">
        <f>C2752</f>
        <v>Servicios</v>
      </c>
      <c r="I2767" s="46" t="str">
        <f>E2752</f>
        <v>No</v>
      </c>
      <c r="J2767" s="46" t="str">
        <f>D2752</f>
        <v>Compras Menores</v>
      </c>
      <c r="K2767" s="46"/>
      <c r="L2767" s="46"/>
      <c r="M2767" s="46"/>
      <c r="N2767" s="46"/>
      <c r="O2767" s="46"/>
      <c r="P2767" s="46"/>
      <c r="Q2767" s="46"/>
      <c r="R2767" s="46"/>
      <c r="S2767" s="46"/>
      <c r="T2767" s="46"/>
      <c r="U2767" s="46"/>
      <c r="V2767" s="46"/>
      <c r="W2767" s="46"/>
      <c r="X2767" s="46"/>
      <c r="Y2767" s="46"/>
      <c r="Z2767" s="46"/>
    </row>
    <row r="2768" ht="14.25" customHeight="1">
      <c r="A2768" s="46"/>
      <c r="B2768" s="46"/>
      <c r="C2768" s="46"/>
      <c r="D2768" s="46"/>
      <c r="E2768" s="46"/>
      <c r="F2768" s="46"/>
      <c r="G2768" s="46"/>
      <c r="H2768" s="46"/>
      <c r="I2768" s="46"/>
      <c r="J2768" s="46"/>
      <c r="K2768" s="46"/>
      <c r="L2768" s="46"/>
      <c r="M2768" s="46"/>
      <c r="N2768" s="46"/>
      <c r="O2768" s="46"/>
      <c r="P2768" s="46"/>
      <c r="Q2768" s="46"/>
      <c r="R2768" s="46"/>
      <c r="S2768" s="46"/>
      <c r="T2768" s="46"/>
      <c r="U2768" s="46"/>
      <c r="V2768" s="46"/>
      <c r="W2768" s="46"/>
      <c r="X2768" s="46"/>
      <c r="Y2768" s="46"/>
      <c r="Z2768" s="46"/>
    </row>
    <row r="2769" ht="14.25" customHeight="1">
      <c r="A2769" s="47" t="s">
        <v>50</v>
      </c>
      <c r="B2769" s="47" t="s">
        <v>51</v>
      </c>
      <c r="C2769" s="47" t="s">
        <v>52</v>
      </c>
      <c r="D2769" s="47" t="s">
        <v>53</v>
      </c>
      <c r="E2769" s="47" t="s">
        <v>54</v>
      </c>
      <c r="F2769" s="47" t="s">
        <v>55</v>
      </c>
      <c r="G2769" s="46"/>
      <c r="H2769" s="46"/>
      <c r="I2769" s="46"/>
      <c r="J2769" s="46"/>
      <c r="K2769" s="46"/>
      <c r="L2769" s="46"/>
      <c r="M2769" s="46"/>
      <c r="N2769" s="46"/>
      <c r="O2769" s="46"/>
      <c r="P2769" s="46"/>
      <c r="Q2769" s="46"/>
      <c r="R2769" s="46"/>
      <c r="S2769" s="46"/>
      <c r="T2769" s="46"/>
      <c r="U2769" s="46"/>
      <c r="V2769" s="46"/>
      <c r="W2769" s="46"/>
      <c r="X2769" s="46"/>
      <c r="Y2769" s="46"/>
      <c r="Z2769" s="46"/>
    </row>
    <row r="2770" ht="14.25" customHeight="1">
      <c r="A2770" s="48" t="s">
        <v>418</v>
      </c>
      <c r="B2770" s="48" t="s">
        <v>419</v>
      </c>
      <c r="C2770" s="48" t="s">
        <v>257</v>
      </c>
      <c r="D2770" s="48" t="s">
        <v>59</v>
      </c>
      <c r="E2770" s="48" t="s">
        <v>60</v>
      </c>
      <c r="F2770" s="49"/>
      <c r="G2770" s="46"/>
      <c r="H2770" s="46"/>
      <c r="I2770" s="46"/>
      <c r="J2770" s="46"/>
      <c r="K2770" s="46"/>
      <c r="L2770" s="46"/>
      <c r="M2770" s="46"/>
      <c r="N2770" s="46"/>
      <c r="O2770" s="46"/>
      <c r="P2770" s="46"/>
      <c r="Q2770" s="46"/>
      <c r="R2770" s="46"/>
      <c r="S2770" s="46"/>
      <c r="T2770" s="46"/>
      <c r="U2770" s="46"/>
      <c r="V2770" s="46"/>
      <c r="W2770" s="46"/>
      <c r="X2770" s="46"/>
      <c r="Y2770" s="46"/>
      <c r="Z2770" s="46"/>
    </row>
    <row r="2771" ht="14.25" customHeight="1">
      <c r="A2771" s="50" t="s">
        <v>61</v>
      </c>
      <c r="B2771" s="51" t="s">
        <v>62</v>
      </c>
      <c r="C2771" s="52">
        <v>46122.0</v>
      </c>
      <c r="D2771" s="50" t="s">
        <v>63</v>
      </c>
      <c r="E2771" s="51" t="s">
        <v>64</v>
      </c>
      <c r="F2771" s="53" t="s">
        <v>65</v>
      </c>
      <c r="G2771" s="46"/>
      <c r="H2771" s="46"/>
      <c r="I2771" s="46"/>
      <c r="J2771" s="46"/>
      <c r="K2771" s="46"/>
      <c r="L2771" s="46"/>
      <c r="M2771" s="46"/>
      <c r="N2771" s="46"/>
      <c r="O2771" s="46"/>
      <c r="P2771" s="46"/>
      <c r="Q2771" s="46"/>
      <c r="R2771" s="46"/>
      <c r="S2771" s="46"/>
      <c r="T2771" s="46"/>
      <c r="U2771" s="46"/>
      <c r="V2771" s="46"/>
      <c r="W2771" s="46"/>
      <c r="X2771" s="46"/>
      <c r="Y2771" s="46"/>
      <c r="Z2771" s="46"/>
    </row>
    <row r="2772" ht="14.25" customHeight="1">
      <c r="A2772" s="54"/>
      <c r="B2772" s="51" t="s">
        <v>66</v>
      </c>
      <c r="C2772" s="49">
        <f>IF(C2771="","",IF(AND(MONTH(C2771)&gt;=1,MONTH(C2771)&lt;=3),1,IF(AND(MONTH(C2771)&gt;=4,MONTH(C2771)&lt;=6),2,IF(AND(MONTH(C2771)&gt;=7,MONTH(C2771)&lt;=9),3,4))))</f>
        <v>2</v>
      </c>
      <c r="D2772" s="54"/>
      <c r="E2772" s="51" t="s">
        <v>67</v>
      </c>
      <c r="F2772" s="53" t="s">
        <v>68</v>
      </c>
      <c r="G2772" s="46"/>
      <c r="H2772" s="46"/>
      <c r="I2772" s="46"/>
      <c r="J2772" s="46"/>
      <c r="K2772" s="46"/>
      <c r="L2772" s="46"/>
      <c r="M2772" s="46"/>
      <c r="N2772" s="46"/>
      <c r="O2772" s="46"/>
      <c r="P2772" s="46"/>
      <c r="Q2772" s="46"/>
      <c r="R2772" s="46"/>
      <c r="S2772" s="46"/>
      <c r="T2772" s="46"/>
      <c r="U2772" s="46"/>
      <c r="V2772" s="46"/>
      <c r="W2772" s="46"/>
      <c r="X2772" s="46"/>
      <c r="Y2772" s="46"/>
      <c r="Z2772" s="46"/>
    </row>
    <row r="2773" ht="14.25" customHeight="1">
      <c r="A2773" s="54"/>
      <c r="B2773" s="51" t="s">
        <v>69</v>
      </c>
      <c r="C2773" s="52">
        <v>46132.0</v>
      </c>
      <c r="D2773" s="54"/>
      <c r="E2773" s="51" t="s">
        <v>70</v>
      </c>
      <c r="F2773" s="53" t="s">
        <v>71</v>
      </c>
      <c r="G2773" s="46"/>
      <c r="H2773" s="46"/>
      <c r="I2773" s="46"/>
      <c r="J2773" s="46"/>
      <c r="K2773" s="46"/>
      <c r="L2773" s="46"/>
      <c r="M2773" s="46"/>
      <c r="N2773" s="46"/>
      <c r="O2773" s="46"/>
      <c r="P2773" s="46"/>
      <c r="Q2773" s="46"/>
      <c r="R2773" s="46"/>
      <c r="S2773" s="46"/>
      <c r="T2773" s="46"/>
      <c r="U2773" s="46"/>
      <c r="V2773" s="46"/>
      <c r="W2773" s="46"/>
      <c r="X2773" s="46"/>
      <c r="Y2773" s="46"/>
      <c r="Z2773" s="46"/>
    </row>
    <row r="2774" ht="14.25" customHeight="1">
      <c r="A2774" s="55"/>
      <c r="B2774" s="51" t="s">
        <v>66</v>
      </c>
      <c r="C2774" s="49">
        <f>IF(C2773="","",IF(AND(MONTH(C2773)&gt;=1,MONTH(C2773)&lt;=3),1,IF(AND(MONTH(C2773)&gt;=4,MONTH(C2773)&lt;=6),2,IF(AND(MONTH(C2773)&gt;=7,MONTH(C2773)&lt;=9),3,4))))</f>
        <v>2</v>
      </c>
      <c r="D2774" s="55"/>
      <c r="E2774" s="51" t="s">
        <v>72</v>
      </c>
      <c r="F2774" s="53" t="s">
        <v>73</v>
      </c>
      <c r="G2774" s="46"/>
      <c r="H2774" s="46"/>
      <c r="I2774" s="46"/>
      <c r="J2774" s="46"/>
      <c r="K2774" s="46"/>
      <c r="L2774" s="46"/>
      <c r="M2774" s="46"/>
      <c r="N2774" s="46"/>
      <c r="O2774" s="46"/>
      <c r="P2774" s="46"/>
      <c r="Q2774" s="46"/>
      <c r="R2774" s="46"/>
      <c r="S2774" s="46"/>
      <c r="T2774" s="46"/>
      <c r="U2774" s="46"/>
      <c r="V2774" s="46"/>
      <c r="W2774" s="46"/>
      <c r="X2774" s="46"/>
      <c r="Y2774" s="46"/>
      <c r="Z2774" s="46"/>
    </row>
    <row r="2775" ht="14.25" customHeight="1">
      <c r="A2775" s="46"/>
      <c r="B2775" s="46"/>
      <c r="C2775" s="46"/>
      <c r="D2775" s="46"/>
      <c r="E2775" s="46"/>
      <c r="F2775" s="46"/>
      <c r="G2775" s="46"/>
      <c r="H2775" s="46"/>
      <c r="I2775" s="46"/>
      <c r="J2775" s="46"/>
      <c r="K2775" s="46"/>
      <c r="L2775" s="46"/>
      <c r="M2775" s="46"/>
      <c r="N2775" s="46"/>
      <c r="O2775" s="46"/>
      <c r="P2775" s="46"/>
      <c r="Q2775" s="46"/>
      <c r="R2775" s="46"/>
      <c r="S2775" s="46"/>
      <c r="T2775" s="46"/>
      <c r="U2775" s="46"/>
      <c r="V2775" s="46"/>
      <c r="W2775" s="46"/>
      <c r="X2775" s="46"/>
      <c r="Y2775" s="46"/>
      <c r="Z2775" s="46"/>
    </row>
    <row r="2776" ht="14.25" customHeight="1">
      <c r="A2776" s="56" t="s">
        <v>74</v>
      </c>
      <c r="B2776" s="56" t="s">
        <v>75</v>
      </c>
      <c r="C2776" s="56" t="s">
        <v>76</v>
      </c>
      <c r="D2776" s="56" t="s">
        <v>77</v>
      </c>
      <c r="E2776" s="56" t="s">
        <v>78</v>
      </c>
      <c r="F2776" s="56" t="s">
        <v>79</v>
      </c>
      <c r="G2776" s="46"/>
      <c r="H2776" s="46"/>
      <c r="I2776" s="46"/>
      <c r="J2776" s="46"/>
      <c r="K2776" s="46"/>
      <c r="L2776" s="46"/>
      <c r="M2776" s="46"/>
      <c r="N2776" s="46"/>
      <c r="O2776" s="46"/>
      <c r="P2776" s="46"/>
      <c r="Q2776" s="46"/>
      <c r="R2776" s="46"/>
      <c r="S2776" s="46"/>
      <c r="T2776" s="46"/>
      <c r="U2776" s="46"/>
      <c r="V2776" s="46"/>
      <c r="W2776" s="46"/>
      <c r="X2776" s="46"/>
      <c r="Y2776" s="46"/>
      <c r="Z2776" s="46"/>
    </row>
    <row r="2777" ht="14.25" customHeight="1">
      <c r="A2777" s="57">
        <v>8.3111501E7</v>
      </c>
      <c r="B2777" s="58" t="str">
        <f t="array" ref="B2777">IFERROR(INDEX(UNSPSCDes,MATCH(INDIRECT(ADDRESS(ROW(),COLUMN()-1,4)),UNSPSCCode,0)),"")</f>
        <v>Servicio de telefonía local</v>
      </c>
      <c r="C2777" s="59" t="s">
        <v>268</v>
      </c>
      <c r="D2777" s="60">
        <v>1.0</v>
      </c>
      <c r="E2777" s="61">
        <v>29166.66</v>
      </c>
      <c r="F2777" s="62">
        <f t="shared" ref="F2777:F2784" si="154">INDIRECT(ADDRESS(ROW(),COLUMN()-2,4))*INDIRECT(ADDRESS(ROW(),COLUMN()-1,4))</f>
        <v>29166.66</v>
      </c>
      <c r="G2777" s="46"/>
      <c r="H2777" s="46"/>
      <c r="I2777" s="46"/>
      <c r="J2777" s="46"/>
      <c r="K2777" s="46"/>
      <c r="L2777" s="46"/>
      <c r="M2777" s="46"/>
      <c r="N2777" s="46"/>
      <c r="O2777" s="46"/>
      <c r="P2777" s="46"/>
      <c r="Q2777" s="46"/>
      <c r="R2777" s="46"/>
      <c r="S2777" s="46"/>
      <c r="T2777" s="46"/>
      <c r="U2777" s="46"/>
      <c r="V2777" s="46"/>
      <c r="W2777" s="46"/>
      <c r="X2777" s="46"/>
      <c r="Y2777" s="46"/>
      <c r="Z2777" s="46"/>
    </row>
    <row r="2778" ht="14.25" customHeight="1">
      <c r="A2778" s="57">
        <v>8.3111501E7</v>
      </c>
      <c r="B2778" s="58" t="str">
        <f t="array" ref="B2778">IFERROR(INDEX(UNSPSCDes,MATCH(INDIRECT(ADDRESS(ROW(),COLUMN()-1,4)),UNSPSCCode,0)),"")</f>
        <v>Servicio de telefonía local</v>
      </c>
      <c r="C2778" s="59" t="s">
        <v>268</v>
      </c>
      <c r="D2778" s="60">
        <v>1.0</v>
      </c>
      <c r="E2778" s="61">
        <v>29166.67</v>
      </c>
      <c r="F2778" s="62">
        <f t="shared" si="154"/>
        <v>29166.67</v>
      </c>
      <c r="G2778" s="46"/>
      <c r="H2778" s="46"/>
      <c r="I2778" s="46"/>
      <c r="J2778" s="46"/>
      <c r="K2778" s="46"/>
      <c r="L2778" s="46"/>
      <c r="M2778" s="46"/>
      <c r="N2778" s="46"/>
      <c r="O2778" s="46"/>
      <c r="P2778" s="46"/>
      <c r="Q2778" s="46"/>
      <c r="R2778" s="46"/>
      <c r="S2778" s="46"/>
      <c r="T2778" s="46"/>
      <c r="U2778" s="46"/>
      <c r="V2778" s="46"/>
      <c r="W2778" s="46"/>
      <c r="X2778" s="46"/>
      <c r="Y2778" s="46"/>
      <c r="Z2778" s="46"/>
    </row>
    <row r="2779" ht="14.25" customHeight="1">
      <c r="A2779" s="57">
        <v>8.3111501E7</v>
      </c>
      <c r="B2779" s="58" t="str">
        <f t="array" ref="B2779">IFERROR(INDEX(UNSPSCDes,MATCH(INDIRECT(ADDRESS(ROW(),COLUMN()-1,4)),UNSPSCCode,0)),"")</f>
        <v>Servicio de telefonía local</v>
      </c>
      <c r="C2779" s="59" t="s">
        <v>268</v>
      </c>
      <c r="D2779" s="60">
        <v>1.0</v>
      </c>
      <c r="E2779" s="61">
        <v>29166.67</v>
      </c>
      <c r="F2779" s="62">
        <f t="shared" si="154"/>
        <v>29166.67</v>
      </c>
      <c r="G2779" s="46"/>
      <c r="H2779" s="46"/>
      <c r="I2779" s="46"/>
      <c r="J2779" s="46"/>
      <c r="K2779" s="46"/>
      <c r="L2779" s="46"/>
      <c r="M2779" s="46"/>
      <c r="N2779" s="46"/>
      <c r="O2779" s="46"/>
      <c r="P2779" s="46"/>
      <c r="Q2779" s="46"/>
      <c r="R2779" s="46"/>
      <c r="S2779" s="46"/>
      <c r="T2779" s="46"/>
      <c r="U2779" s="46"/>
      <c r="V2779" s="46"/>
      <c r="W2779" s="46"/>
      <c r="X2779" s="46"/>
      <c r="Y2779" s="46"/>
      <c r="Z2779" s="46"/>
    </row>
    <row r="2780" ht="14.25" hidden="1" customHeight="1">
      <c r="A2780" s="57"/>
      <c r="B2780" s="58" t="str">
        <f t="array" ref="B2780">IFERROR(INDEX(UNSPSCDes,MATCH(INDIRECT(ADDRESS(ROW(),COLUMN()-1,4)),UNSPSCCode,0)),"")</f>
        <v/>
      </c>
      <c r="C2780" s="59"/>
      <c r="D2780" s="60"/>
      <c r="E2780" s="61"/>
      <c r="F2780" s="62">
        <f t="shared" si="154"/>
        <v>0</v>
      </c>
      <c r="G2780" s="46"/>
      <c r="H2780" s="46"/>
      <c r="I2780" s="46"/>
      <c r="J2780" s="46"/>
      <c r="K2780" s="46"/>
      <c r="L2780" s="46"/>
      <c r="M2780" s="46"/>
      <c r="N2780" s="46"/>
      <c r="O2780" s="46"/>
      <c r="P2780" s="46"/>
      <c r="Q2780" s="46"/>
      <c r="R2780" s="46"/>
      <c r="S2780" s="46"/>
      <c r="T2780" s="46"/>
      <c r="U2780" s="46"/>
      <c r="V2780" s="46"/>
      <c r="W2780" s="46"/>
      <c r="X2780" s="46"/>
      <c r="Y2780" s="46"/>
      <c r="Z2780" s="46"/>
    </row>
    <row r="2781" ht="14.25" hidden="1" customHeight="1">
      <c r="A2781" s="57"/>
      <c r="B2781" s="58" t="str">
        <f t="array" ref="B2781">IFERROR(INDEX(UNSPSCDes,MATCH(INDIRECT(ADDRESS(ROW(),COLUMN()-1,4)),UNSPSCCode,0)),"")</f>
        <v/>
      </c>
      <c r="C2781" s="59"/>
      <c r="D2781" s="60"/>
      <c r="E2781" s="61"/>
      <c r="F2781" s="62">
        <f t="shared" si="154"/>
        <v>0</v>
      </c>
      <c r="G2781" s="46"/>
      <c r="H2781" s="46"/>
      <c r="I2781" s="46"/>
      <c r="J2781" s="46"/>
      <c r="K2781" s="46"/>
      <c r="L2781" s="46"/>
      <c r="M2781" s="46"/>
      <c r="N2781" s="46"/>
      <c r="O2781" s="46"/>
      <c r="P2781" s="46"/>
      <c r="Q2781" s="46"/>
      <c r="R2781" s="46"/>
      <c r="S2781" s="46"/>
      <c r="T2781" s="46"/>
      <c r="U2781" s="46"/>
      <c r="V2781" s="46"/>
      <c r="W2781" s="46"/>
      <c r="X2781" s="46"/>
      <c r="Y2781" s="46"/>
      <c r="Z2781" s="46"/>
    </row>
    <row r="2782" ht="14.25" hidden="1" customHeight="1">
      <c r="A2782" s="57"/>
      <c r="B2782" s="58" t="str">
        <f t="array" ref="B2782">IFERROR(INDEX(UNSPSCDes,MATCH(INDIRECT(ADDRESS(ROW(),COLUMN()-1,4)),UNSPSCCode,0)),"")</f>
        <v/>
      </c>
      <c r="C2782" s="59"/>
      <c r="D2782" s="60"/>
      <c r="E2782" s="61"/>
      <c r="F2782" s="62">
        <f t="shared" si="154"/>
        <v>0</v>
      </c>
      <c r="G2782" s="46"/>
      <c r="H2782" s="46"/>
      <c r="I2782" s="46"/>
      <c r="J2782" s="46"/>
      <c r="K2782" s="46"/>
      <c r="L2782" s="46"/>
      <c r="M2782" s="46"/>
      <c r="N2782" s="46"/>
      <c r="O2782" s="46"/>
      <c r="P2782" s="46"/>
      <c r="Q2782" s="46"/>
      <c r="R2782" s="46"/>
      <c r="S2782" s="46"/>
      <c r="T2782" s="46"/>
      <c r="U2782" s="46"/>
      <c r="V2782" s="46"/>
      <c r="W2782" s="46"/>
      <c r="X2782" s="46"/>
      <c r="Y2782" s="46"/>
      <c r="Z2782" s="46"/>
    </row>
    <row r="2783" ht="14.25" hidden="1" customHeight="1">
      <c r="A2783" s="57"/>
      <c r="B2783" s="58" t="str">
        <f t="array" ref="B2783">IFERROR(INDEX(UNSPSCDes,MATCH(INDIRECT(ADDRESS(ROW(),COLUMN()-1,4)),UNSPSCCode,0)),"")</f>
        <v/>
      </c>
      <c r="C2783" s="59"/>
      <c r="D2783" s="60"/>
      <c r="E2783" s="61"/>
      <c r="F2783" s="62">
        <f t="shared" si="154"/>
        <v>0</v>
      </c>
      <c r="G2783" s="46"/>
      <c r="H2783" s="46"/>
      <c r="I2783" s="46"/>
      <c r="J2783" s="46"/>
      <c r="K2783" s="46"/>
      <c r="L2783" s="46"/>
      <c r="M2783" s="46"/>
      <c r="N2783" s="46"/>
      <c r="O2783" s="46"/>
      <c r="P2783" s="46"/>
      <c r="Q2783" s="46"/>
      <c r="R2783" s="46"/>
      <c r="S2783" s="46"/>
      <c r="T2783" s="46"/>
      <c r="U2783" s="46"/>
      <c r="V2783" s="46"/>
      <c r="W2783" s="46"/>
      <c r="X2783" s="46"/>
      <c r="Y2783" s="46"/>
      <c r="Z2783" s="46"/>
    </row>
    <row r="2784" ht="14.25" hidden="1" customHeight="1">
      <c r="A2784" s="57"/>
      <c r="B2784" s="58" t="str">
        <f t="array" ref="B2784">IFERROR(INDEX(UNSPSCDes,MATCH(INDIRECT(ADDRESS(ROW(),COLUMN()-1,4)),UNSPSCCode,0)),"")</f>
        <v/>
      </c>
      <c r="C2784" s="59"/>
      <c r="D2784" s="60"/>
      <c r="E2784" s="61"/>
      <c r="F2784" s="62">
        <f t="shared" si="154"/>
        <v>0</v>
      </c>
      <c r="G2784" s="46"/>
      <c r="H2784" s="46"/>
      <c r="I2784" s="46"/>
      <c r="J2784" s="46"/>
      <c r="K2784" s="46"/>
      <c r="L2784" s="46"/>
      <c r="M2784" s="46"/>
      <c r="N2784" s="46"/>
      <c r="O2784" s="46"/>
      <c r="P2784" s="46"/>
      <c r="Q2784" s="46"/>
      <c r="R2784" s="46"/>
      <c r="S2784" s="46"/>
      <c r="T2784" s="46"/>
      <c r="U2784" s="46"/>
      <c r="V2784" s="46"/>
      <c r="W2784" s="46"/>
      <c r="X2784" s="46"/>
      <c r="Y2784" s="46"/>
      <c r="Z2784" s="46"/>
    </row>
    <row r="2785" ht="14.25" customHeight="1">
      <c r="A2785" s="57"/>
      <c r="B2785" s="58"/>
      <c r="C2785" s="59"/>
      <c r="D2785" s="60"/>
      <c r="E2785" s="61" t="s">
        <v>84</v>
      </c>
      <c r="F2785" s="62">
        <f>SUM(F2777:F2784)</f>
        <v>87500</v>
      </c>
      <c r="G2785" s="46"/>
      <c r="H2785" s="46" t="str">
        <f>C2770</f>
        <v>Servicios</v>
      </c>
      <c r="I2785" s="46" t="str">
        <f>E2770</f>
        <v>No</v>
      </c>
      <c r="J2785" s="46" t="str">
        <f>D2770</f>
        <v>Compras Menores</v>
      </c>
      <c r="K2785" s="46"/>
      <c r="L2785" s="46"/>
      <c r="M2785" s="46"/>
      <c r="N2785" s="46"/>
      <c r="O2785" s="46"/>
      <c r="P2785" s="46"/>
      <c r="Q2785" s="46"/>
      <c r="R2785" s="46"/>
      <c r="S2785" s="46"/>
      <c r="T2785" s="46"/>
      <c r="U2785" s="46"/>
      <c r="V2785" s="46"/>
      <c r="W2785" s="46"/>
      <c r="X2785" s="46"/>
      <c r="Y2785" s="46"/>
      <c r="Z2785" s="46"/>
    </row>
    <row r="2786" ht="14.25" customHeight="1">
      <c r="A2786" s="46"/>
      <c r="B2786" s="46"/>
      <c r="C2786" s="46"/>
      <c r="D2786" s="46"/>
      <c r="E2786" s="46"/>
      <c r="F2786" s="46"/>
      <c r="G2786" s="46"/>
      <c r="H2786" s="46"/>
      <c r="I2786" s="46"/>
      <c r="J2786" s="46"/>
      <c r="K2786" s="46"/>
      <c r="L2786" s="46"/>
      <c r="M2786" s="46"/>
      <c r="N2786" s="46"/>
      <c r="O2786" s="46"/>
      <c r="P2786" s="46"/>
      <c r="Q2786" s="46"/>
      <c r="R2786" s="46"/>
      <c r="S2786" s="46"/>
      <c r="T2786" s="46"/>
      <c r="U2786" s="46"/>
      <c r="V2786" s="46"/>
      <c r="W2786" s="46"/>
      <c r="X2786" s="46"/>
      <c r="Y2786" s="46"/>
      <c r="Z2786" s="46"/>
    </row>
    <row r="2787" ht="14.25" customHeight="1">
      <c r="A2787" s="47" t="s">
        <v>50</v>
      </c>
      <c r="B2787" s="47" t="s">
        <v>51</v>
      </c>
      <c r="C2787" s="47" t="s">
        <v>52</v>
      </c>
      <c r="D2787" s="47" t="s">
        <v>53</v>
      </c>
      <c r="E2787" s="47" t="s">
        <v>54</v>
      </c>
      <c r="F2787" s="47" t="s">
        <v>55</v>
      </c>
      <c r="G2787" s="46"/>
      <c r="H2787" s="46"/>
      <c r="I2787" s="46"/>
      <c r="J2787" s="46"/>
      <c r="K2787" s="46"/>
      <c r="L2787" s="46"/>
      <c r="M2787" s="46"/>
      <c r="N2787" s="46"/>
      <c r="O2787" s="46"/>
      <c r="P2787" s="46"/>
      <c r="Q2787" s="46"/>
      <c r="R2787" s="46"/>
      <c r="S2787" s="46"/>
      <c r="T2787" s="46"/>
      <c r="U2787" s="46"/>
      <c r="V2787" s="46"/>
      <c r="W2787" s="46"/>
      <c r="X2787" s="46"/>
      <c r="Y2787" s="46"/>
      <c r="Z2787" s="46"/>
    </row>
    <row r="2788" ht="14.25" customHeight="1">
      <c r="A2788" s="48" t="s">
        <v>420</v>
      </c>
      <c r="B2788" s="48" t="s">
        <v>421</v>
      </c>
      <c r="C2788" s="48" t="s">
        <v>257</v>
      </c>
      <c r="D2788" s="48" t="s">
        <v>59</v>
      </c>
      <c r="E2788" s="48" t="s">
        <v>60</v>
      </c>
      <c r="F2788" s="49"/>
      <c r="G2788" s="46"/>
      <c r="H2788" s="46"/>
      <c r="I2788" s="46"/>
      <c r="J2788" s="46"/>
      <c r="K2788" s="46"/>
      <c r="L2788" s="46"/>
      <c r="M2788" s="46"/>
      <c r="N2788" s="46"/>
      <c r="O2788" s="46"/>
      <c r="P2788" s="46"/>
      <c r="Q2788" s="46"/>
      <c r="R2788" s="46"/>
      <c r="S2788" s="46"/>
      <c r="T2788" s="46"/>
      <c r="U2788" s="46"/>
      <c r="V2788" s="46"/>
      <c r="W2788" s="46"/>
      <c r="X2788" s="46"/>
      <c r="Y2788" s="46"/>
      <c r="Z2788" s="46"/>
    </row>
    <row r="2789" ht="14.25" customHeight="1">
      <c r="A2789" s="50" t="s">
        <v>61</v>
      </c>
      <c r="B2789" s="51" t="s">
        <v>62</v>
      </c>
      <c r="C2789" s="52">
        <v>46213.0</v>
      </c>
      <c r="D2789" s="50" t="s">
        <v>63</v>
      </c>
      <c r="E2789" s="51" t="s">
        <v>64</v>
      </c>
      <c r="F2789" s="53" t="s">
        <v>65</v>
      </c>
      <c r="G2789" s="46"/>
      <c r="H2789" s="46"/>
      <c r="I2789" s="46"/>
      <c r="J2789" s="46"/>
      <c r="K2789" s="46"/>
      <c r="L2789" s="46"/>
      <c r="M2789" s="46"/>
      <c r="N2789" s="46"/>
      <c r="O2789" s="46"/>
      <c r="P2789" s="46"/>
      <c r="Q2789" s="46"/>
      <c r="R2789" s="46"/>
      <c r="S2789" s="46"/>
      <c r="T2789" s="46"/>
      <c r="U2789" s="46"/>
      <c r="V2789" s="46"/>
      <c r="W2789" s="46"/>
      <c r="X2789" s="46"/>
      <c r="Y2789" s="46"/>
      <c r="Z2789" s="46"/>
    </row>
    <row r="2790" ht="14.25" customHeight="1">
      <c r="A2790" s="54"/>
      <c r="B2790" s="51" t="s">
        <v>66</v>
      </c>
      <c r="C2790" s="49">
        <f>IF(C2789="","",IF(AND(MONTH(C2789)&gt;=1,MONTH(C2789)&lt;=3),1,IF(AND(MONTH(C2789)&gt;=4,MONTH(C2789)&lt;=6),2,IF(AND(MONTH(C2789)&gt;=7,MONTH(C2789)&lt;=9),3,4))))</f>
        <v>3</v>
      </c>
      <c r="D2790" s="54"/>
      <c r="E2790" s="51" t="s">
        <v>67</v>
      </c>
      <c r="F2790" s="53" t="s">
        <v>68</v>
      </c>
      <c r="G2790" s="46"/>
      <c r="H2790" s="46"/>
      <c r="I2790" s="46"/>
      <c r="J2790" s="46"/>
      <c r="K2790" s="46"/>
      <c r="L2790" s="46"/>
      <c r="M2790" s="46"/>
      <c r="N2790" s="46"/>
      <c r="O2790" s="46"/>
      <c r="P2790" s="46"/>
      <c r="Q2790" s="46"/>
      <c r="R2790" s="46"/>
      <c r="S2790" s="46"/>
      <c r="T2790" s="46"/>
      <c r="U2790" s="46"/>
      <c r="V2790" s="46"/>
      <c r="W2790" s="46"/>
      <c r="X2790" s="46"/>
      <c r="Y2790" s="46"/>
      <c r="Z2790" s="46"/>
    </row>
    <row r="2791" ht="14.25" customHeight="1">
      <c r="A2791" s="54"/>
      <c r="B2791" s="51" t="s">
        <v>69</v>
      </c>
      <c r="C2791" s="52">
        <v>46223.0</v>
      </c>
      <c r="D2791" s="54"/>
      <c r="E2791" s="51" t="s">
        <v>70</v>
      </c>
      <c r="F2791" s="53" t="s">
        <v>71</v>
      </c>
      <c r="G2791" s="46"/>
      <c r="H2791" s="46"/>
      <c r="I2791" s="46"/>
      <c r="J2791" s="46"/>
      <c r="K2791" s="46"/>
      <c r="L2791" s="46"/>
      <c r="M2791" s="46"/>
      <c r="N2791" s="46"/>
      <c r="O2791" s="46"/>
      <c r="P2791" s="46"/>
      <c r="Q2791" s="46"/>
      <c r="R2791" s="46"/>
      <c r="S2791" s="46"/>
      <c r="T2791" s="46"/>
      <c r="U2791" s="46"/>
      <c r="V2791" s="46"/>
      <c r="W2791" s="46"/>
      <c r="X2791" s="46"/>
      <c r="Y2791" s="46"/>
      <c r="Z2791" s="46"/>
    </row>
    <row r="2792" ht="14.25" customHeight="1">
      <c r="A2792" s="55"/>
      <c r="B2792" s="51" t="s">
        <v>66</v>
      </c>
      <c r="C2792" s="49">
        <f>IF(C2791="","",IF(AND(MONTH(C2791)&gt;=1,MONTH(C2791)&lt;=3),1,IF(AND(MONTH(C2791)&gt;=4,MONTH(C2791)&lt;=6),2,IF(AND(MONTH(C2791)&gt;=7,MONTH(C2791)&lt;=9),3,4))))</f>
        <v>3</v>
      </c>
      <c r="D2792" s="55"/>
      <c r="E2792" s="51" t="s">
        <v>72</v>
      </c>
      <c r="F2792" s="53" t="s">
        <v>73</v>
      </c>
      <c r="G2792" s="46"/>
      <c r="H2792" s="46"/>
      <c r="I2792" s="46"/>
      <c r="J2792" s="46"/>
      <c r="K2792" s="46"/>
      <c r="L2792" s="46"/>
      <c r="M2792" s="46"/>
      <c r="N2792" s="46"/>
      <c r="O2792" s="46"/>
      <c r="P2792" s="46"/>
      <c r="Q2792" s="46"/>
      <c r="R2792" s="46"/>
      <c r="S2792" s="46"/>
      <c r="T2792" s="46"/>
      <c r="U2792" s="46"/>
      <c r="V2792" s="46"/>
      <c r="W2792" s="46"/>
      <c r="X2792" s="46"/>
      <c r="Y2792" s="46"/>
      <c r="Z2792" s="46"/>
    </row>
    <row r="2793" ht="14.25" customHeight="1">
      <c r="A2793" s="46"/>
      <c r="B2793" s="46"/>
      <c r="C2793" s="46"/>
      <c r="D2793" s="46"/>
      <c r="E2793" s="46"/>
      <c r="F2793" s="46"/>
      <c r="G2793" s="46"/>
      <c r="H2793" s="46"/>
      <c r="I2793" s="46"/>
      <c r="J2793" s="46"/>
      <c r="K2793" s="46"/>
      <c r="L2793" s="46"/>
      <c r="M2793" s="46"/>
      <c r="N2793" s="46"/>
      <c r="O2793" s="46"/>
      <c r="P2793" s="46"/>
      <c r="Q2793" s="46"/>
      <c r="R2793" s="46"/>
      <c r="S2793" s="46"/>
      <c r="T2793" s="46"/>
      <c r="U2793" s="46"/>
      <c r="V2793" s="46"/>
      <c r="W2793" s="46"/>
      <c r="X2793" s="46"/>
      <c r="Y2793" s="46"/>
      <c r="Z2793" s="46"/>
    </row>
    <row r="2794" ht="14.25" customHeight="1">
      <c r="A2794" s="56" t="s">
        <v>74</v>
      </c>
      <c r="B2794" s="56" t="s">
        <v>75</v>
      </c>
      <c r="C2794" s="56" t="s">
        <v>76</v>
      </c>
      <c r="D2794" s="56" t="s">
        <v>77</v>
      </c>
      <c r="E2794" s="56" t="s">
        <v>78</v>
      </c>
      <c r="F2794" s="56" t="s">
        <v>79</v>
      </c>
      <c r="G2794" s="46"/>
      <c r="H2794" s="46"/>
      <c r="I2794" s="46"/>
      <c r="J2794" s="46"/>
      <c r="K2794" s="46"/>
      <c r="L2794" s="46"/>
      <c r="M2794" s="46"/>
      <c r="N2794" s="46"/>
      <c r="O2794" s="46"/>
      <c r="P2794" s="46"/>
      <c r="Q2794" s="46"/>
      <c r="R2794" s="46"/>
      <c r="S2794" s="46"/>
      <c r="T2794" s="46"/>
      <c r="U2794" s="46"/>
      <c r="V2794" s="46"/>
      <c r="W2794" s="46"/>
      <c r="X2794" s="46"/>
      <c r="Y2794" s="46"/>
      <c r="Z2794" s="46"/>
    </row>
    <row r="2795" ht="14.25" customHeight="1">
      <c r="A2795" s="57">
        <v>8.3111501E7</v>
      </c>
      <c r="B2795" s="58" t="str">
        <f t="array" ref="B2795">IFERROR(INDEX(UNSPSCDes,MATCH(INDIRECT(ADDRESS(ROW(),COLUMN()-1,4)),UNSPSCCode,0)),"")</f>
        <v>Servicio de telefonía local</v>
      </c>
      <c r="C2795" s="59" t="s">
        <v>268</v>
      </c>
      <c r="D2795" s="60">
        <v>1.0</v>
      </c>
      <c r="E2795" s="61">
        <v>29166.66</v>
      </c>
      <c r="F2795" s="62">
        <f t="shared" ref="F2795:F2802" si="155">INDIRECT(ADDRESS(ROW(),COLUMN()-2,4))*INDIRECT(ADDRESS(ROW(),COLUMN()-1,4))</f>
        <v>29166.66</v>
      </c>
      <c r="G2795" s="46"/>
      <c r="H2795" s="46"/>
      <c r="I2795" s="46"/>
      <c r="J2795" s="46"/>
      <c r="K2795" s="46"/>
      <c r="L2795" s="46"/>
      <c r="M2795" s="46"/>
      <c r="N2795" s="46"/>
      <c r="O2795" s="46"/>
      <c r="P2795" s="46"/>
      <c r="Q2795" s="46"/>
      <c r="R2795" s="46"/>
      <c r="S2795" s="46"/>
      <c r="T2795" s="46"/>
      <c r="U2795" s="46"/>
      <c r="V2795" s="46"/>
      <c r="W2795" s="46"/>
      <c r="X2795" s="46"/>
      <c r="Y2795" s="46"/>
      <c r="Z2795" s="46"/>
    </row>
    <row r="2796" ht="14.25" customHeight="1">
      <c r="A2796" s="57">
        <v>8.3111501E7</v>
      </c>
      <c r="B2796" s="58" t="str">
        <f t="array" ref="B2796">IFERROR(INDEX(UNSPSCDes,MATCH(INDIRECT(ADDRESS(ROW(),COLUMN()-1,4)),UNSPSCCode,0)),"")</f>
        <v>Servicio de telefonía local</v>
      </c>
      <c r="C2796" s="59" t="s">
        <v>268</v>
      </c>
      <c r="D2796" s="60">
        <v>1.0</v>
      </c>
      <c r="E2796" s="61">
        <v>29166.67</v>
      </c>
      <c r="F2796" s="62">
        <f t="shared" si="155"/>
        <v>29166.67</v>
      </c>
      <c r="G2796" s="46"/>
      <c r="H2796" s="46"/>
      <c r="I2796" s="46"/>
      <c r="J2796" s="46"/>
      <c r="K2796" s="46"/>
      <c r="L2796" s="46"/>
      <c r="M2796" s="46"/>
      <c r="N2796" s="46"/>
      <c r="O2796" s="46"/>
      <c r="P2796" s="46"/>
      <c r="Q2796" s="46"/>
      <c r="R2796" s="46"/>
      <c r="S2796" s="46"/>
      <c r="T2796" s="46"/>
      <c r="U2796" s="46"/>
      <c r="V2796" s="46"/>
      <c r="W2796" s="46"/>
      <c r="X2796" s="46"/>
      <c r="Y2796" s="46"/>
      <c r="Z2796" s="46"/>
    </row>
    <row r="2797" ht="14.25" customHeight="1">
      <c r="A2797" s="57">
        <v>8.3111501E7</v>
      </c>
      <c r="B2797" s="58" t="str">
        <f t="array" ref="B2797">IFERROR(INDEX(UNSPSCDes,MATCH(INDIRECT(ADDRESS(ROW(),COLUMN()-1,4)),UNSPSCCode,0)),"")</f>
        <v>Servicio de telefonía local</v>
      </c>
      <c r="C2797" s="59" t="s">
        <v>268</v>
      </c>
      <c r="D2797" s="60">
        <v>1.0</v>
      </c>
      <c r="E2797" s="61">
        <v>29166.67</v>
      </c>
      <c r="F2797" s="62">
        <f t="shared" si="155"/>
        <v>29166.67</v>
      </c>
      <c r="G2797" s="46"/>
      <c r="H2797" s="46"/>
      <c r="I2797" s="46"/>
      <c r="J2797" s="46"/>
      <c r="K2797" s="46"/>
      <c r="L2797" s="46"/>
      <c r="M2797" s="46"/>
      <c r="N2797" s="46"/>
      <c r="O2797" s="46"/>
      <c r="P2797" s="46"/>
      <c r="Q2797" s="46"/>
      <c r="R2797" s="46"/>
      <c r="S2797" s="46"/>
      <c r="T2797" s="46"/>
      <c r="U2797" s="46"/>
      <c r="V2797" s="46"/>
      <c r="W2797" s="46"/>
      <c r="X2797" s="46"/>
      <c r="Y2797" s="46"/>
      <c r="Z2797" s="46"/>
    </row>
    <row r="2798" ht="14.25" hidden="1" customHeight="1">
      <c r="A2798" s="57"/>
      <c r="B2798" s="58" t="str">
        <f t="array" ref="B2798">IFERROR(INDEX(UNSPSCDes,MATCH(INDIRECT(ADDRESS(ROW(),COLUMN()-1,4)),UNSPSCCode,0)),"")</f>
        <v/>
      </c>
      <c r="C2798" s="59"/>
      <c r="D2798" s="60"/>
      <c r="E2798" s="61"/>
      <c r="F2798" s="62">
        <f t="shared" si="155"/>
        <v>0</v>
      </c>
      <c r="G2798" s="46"/>
      <c r="H2798" s="46"/>
      <c r="I2798" s="46"/>
      <c r="J2798" s="46"/>
      <c r="K2798" s="46"/>
      <c r="L2798" s="46"/>
      <c r="M2798" s="46"/>
      <c r="N2798" s="46"/>
      <c r="O2798" s="46"/>
      <c r="P2798" s="46"/>
      <c r="Q2798" s="46"/>
      <c r="R2798" s="46"/>
      <c r="S2798" s="46"/>
      <c r="T2798" s="46"/>
      <c r="U2798" s="46"/>
      <c r="V2798" s="46"/>
      <c r="W2798" s="46"/>
      <c r="X2798" s="46"/>
      <c r="Y2798" s="46"/>
      <c r="Z2798" s="46"/>
    </row>
    <row r="2799" ht="14.25" hidden="1" customHeight="1">
      <c r="A2799" s="57"/>
      <c r="B2799" s="58" t="str">
        <f t="array" ref="B2799">IFERROR(INDEX(UNSPSCDes,MATCH(INDIRECT(ADDRESS(ROW(),COLUMN()-1,4)),UNSPSCCode,0)),"")</f>
        <v/>
      </c>
      <c r="C2799" s="59"/>
      <c r="D2799" s="60"/>
      <c r="E2799" s="61"/>
      <c r="F2799" s="62">
        <f t="shared" si="155"/>
        <v>0</v>
      </c>
      <c r="G2799" s="46"/>
      <c r="H2799" s="46"/>
      <c r="I2799" s="46"/>
      <c r="J2799" s="46"/>
      <c r="K2799" s="46"/>
      <c r="L2799" s="46"/>
      <c r="M2799" s="46"/>
      <c r="N2799" s="46"/>
      <c r="O2799" s="46"/>
      <c r="P2799" s="46"/>
      <c r="Q2799" s="46"/>
      <c r="R2799" s="46"/>
      <c r="S2799" s="46"/>
      <c r="T2799" s="46"/>
      <c r="U2799" s="46"/>
      <c r="V2799" s="46"/>
      <c r="W2799" s="46"/>
      <c r="X2799" s="46"/>
      <c r="Y2799" s="46"/>
      <c r="Z2799" s="46"/>
    </row>
    <row r="2800" ht="14.25" hidden="1" customHeight="1">
      <c r="A2800" s="57"/>
      <c r="B2800" s="58" t="str">
        <f t="array" ref="B2800">IFERROR(INDEX(UNSPSCDes,MATCH(INDIRECT(ADDRESS(ROW(),COLUMN()-1,4)),UNSPSCCode,0)),"")</f>
        <v/>
      </c>
      <c r="C2800" s="59"/>
      <c r="D2800" s="60"/>
      <c r="E2800" s="61"/>
      <c r="F2800" s="62">
        <f t="shared" si="155"/>
        <v>0</v>
      </c>
      <c r="G2800" s="46"/>
      <c r="H2800" s="46"/>
      <c r="I2800" s="46"/>
      <c r="J2800" s="46"/>
      <c r="K2800" s="46"/>
      <c r="L2800" s="46"/>
      <c r="M2800" s="46"/>
      <c r="N2800" s="46"/>
      <c r="O2800" s="46"/>
      <c r="P2800" s="46"/>
      <c r="Q2800" s="46"/>
      <c r="R2800" s="46"/>
      <c r="S2800" s="46"/>
      <c r="T2800" s="46"/>
      <c r="U2800" s="46"/>
      <c r="V2800" s="46"/>
      <c r="W2800" s="46"/>
      <c r="X2800" s="46"/>
      <c r="Y2800" s="46"/>
      <c r="Z2800" s="46"/>
    </row>
    <row r="2801" ht="14.25" hidden="1" customHeight="1">
      <c r="A2801" s="57"/>
      <c r="B2801" s="58" t="str">
        <f t="array" ref="B2801">IFERROR(INDEX(UNSPSCDes,MATCH(INDIRECT(ADDRESS(ROW(),COLUMN()-1,4)),UNSPSCCode,0)),"")</f>
        <v/>
      </c>
      <c r="C2801" s="59"/>
      <c r="D2801" s="60"/>
      <c r="E2801" s="61"/>
      <c r="F2801" s="62">
        <f t="shared" si="155"/>
        <v>0</v>
      </c>
      <c r="G2801" s="46"/>
      <c r="H2801" s="46"/>
      <c r="I2801" s="46"/>
      <c r="J2801" s="46"/>
      <c r="K2801" s="46"/>
      <c r="L2801" s="46"/>
      <c r="M2801" s="46"/>
      <c r="N2801" s="46"/>
      <c r="O2801" s="46"/>
      <c r="P2801" s="46"/>
      <c r="Q2801" s="46"/>
      <c r="R2801" s="46"/>
      <c r="S2801" s="46"/>
      <c r="T2801" s="46"/>
      <c r="U2801" s="46"/>
      <c r="V2801" s="46"/>
      <c r="W2801" s="46"/>
      <c r="X2801" s="46"/>
      <c r="Y2801" s="46"/>
      <c r="Z2801" s="46"/>
    </row>
    <row r="2802" ht="14.25" hidden="1" customHeight="1">
      <c r="A2802" s="57"/>
      <c r="B2802" s="58" t="str">
        <f t="array" ref="B2802">IFERROR(INDEX(UNSPSCDes,MATCH(INDIRECT(ADDRESS(ROW(),COLUMN()-1,4)),UNSPSCCode,0)),"")</f>
        <v/>
      </c>
      <c r="C2802" s="59"/>
      <c r="D2802" s="60"/>
      <c r="E2802" s="61"/>
      <c r="F2802" s="62">
        <f t="shared" si="155"/>
        <v>0</v>
      </c>
      <c r="G2802" s="46"/>
      <c r="H2802" s="46"/>
      <c r="I2802" s="46"/>
      <c r="J2802" s="46"/>
      <c r="K2802" s="46"/>
      <c r="L2802" s="46"/>
      <c r="M2802" s="46"/>
      <c r="N2802" s="46"/>
      <c r="O2802" s="46"/>
      <c r="P2802" s="46"/>
      <c r="Q2802" s="46"/>
      <c r="R2802" s="46"/>
      <c r="S2802" s="46"/>
      <c r="T2802" s="46"/>
      <c r="U2802" s="46"/>
      <c r="V2802" s="46"/>
      <c r="W2802" s="46"/>
      <c r="X2802" s="46"/>
      <c r="Y2802" s="46"/>
      <c r="Z2802" s="46"/>
    </row>
    <row r="2803" ht="14.25" customHeight="1">
      <c r="A2803" s="57"/>
      <c r="B2803" s="58"/>
      <c r="C2803" s="59"/>
      <c r="D2803" s="60"/>
      <c r="E2803" s="61" t="s">
        <v>84</v>
      </c>
      <c r="F2803" s="62">
        <f>SUM(F2795:F2802)</f>
        <v>87500</v>
      </c>
      <c r="G2803" s="46"/>
      <c r="H2803" s="46" t="str">
        <f>C2788</f>
        <v>Servicios</v>
      </c>
      <c r="I2803" s="46" t="str">
        <f>E2788</f>
        <v>No</v>
      </c>
      <c r="J2803" s="46" t="str">
        <f>D2788</f>
        <v>Compras Menores</v>
      </c>
      <c r="K2803" s="46"/>
      <c r="L2803" s="46"/>
      <c r="M2803" s="46"/>
      <c r="N2803" s="46"/>
      <c r="O2803" s="46"/>
      <c r="P2803" s="46"/>
      <c r="Q2803" s="46"/>
      <c r="R2803" s="46"/>
      <c r="S2803" s="46"/>
      <c r="T2803" s="46"/>
      <c r="U2803" s="46"/>
      <c r="V2803" s="46"/>
      <c r="W2803" s="46"/>
      <c r="X2803" s="46"/>
      <c r="Y2803" s="46"/>
      <c r="Z2803" s="46"/>
    </row>
    <row r="2804" ht="14.25" customHeight="1">
      <c r="A2804" s="46"/>
      <c r="B2804" s="46"/>
      <c r="C2804" s="46"/>
      <c r="D2804" s="46"/>
      <c r="E2804" s="46"/>
      <c r="F2804" s="46"/>
      <c r="G2804" s="46"/>
      <c r="H2804" s="46"/>
      <c r="I2804" s="46"/>
      <c r="J2804" s="46"/>
      <c r="K2804" s="46"/>
      <c r="L2804" s="46"/>
      <c r="M2804" s="46"/>
      <c r="N2804" s="46"/>
      <c r="O2804" s="46"/>
      <c r="P2804" s="46"/>
      <c r="Q2804" s="46"/>
      <c r="R2804" s="46"/>
      <c r="S2804" s="46"/>
      <c r="T2804" s="46"/>
      <c r="U2804" s="46"/>
      <c r="V2804" s="46"/>
      <c r="W2804" s="46"/>
      <c r="X2804" s="46"/>
      <c r="Y2804" s="46"/>
      <c r="Z2804" s="46"/>
    </row>
    <row r="2805" ht="14.25" customHeight="1">
      <c r="A2805" s="47" t="s">
        <v>50</v>
      </c>
      <c r="B2805" s="47" t="s">
        <v>51</v>
      </c>
      <c r="C2805" s="47" t="s">
        <v>52</v>
      </c>
      <c r="D2805" s="47" t="s">
        <v>53</v>
      </c>
      <c r="E2805" s="47" t="s">
        <v>54</v>
      </c>
      <c r="F2805" s="47" t="s">
        <v>55</v>
      </c>
      <c r="G2805" s="46"/>
      <c r="H2805" s="46"/>
      <c r="I2805" s="46"/>
      <c r="J2805" s="46"/>
      <c r="K2805" s="46"/>
      <c r="L2805" s="46"/>
      <c r="M2805" s="46"/>
      <c r="N2805" s="46"/>
      <c r="O2805" s="46"/>
      <c r="P2805" s="46"/>
      <c r="Q2805" s="46"/>
      <c r="R2805" s="46"/>
      <c r="S2805" s="46"/>
      <c r="T2805" s="46"/>
      <c r="U2805" s="46"/>
      <c r="V2805" s="46"/>
      <c r="W2805" s="46"/>
      <c r="X2805" s="46"/>
      <c r="Y2805" s="46"/>
      <c r="Z2805" s="46"/>
    </row>
    <row r="2806" ht="14.25" customHeight="1">
      <c r="A2806" s="48" t="s">
        <v>422</v>
      </c>
      <c r="B2806" s="48" t="s">
        <v>423</v>
      </c>
      <c r="C2806" s="48" t="s">
        <v>257</v>
      </c>
      <c r="D2806" s="48" t="s">
        <v>59</v>
      </c>
      <c r="E2806" s="48" t="s">
        <v>60</v>
      </c>
      <c r="F2806" s="49"/>
      <c r="G2806" s="46"/>
      <c r="H2806" s="46"/>
      <c r="I2806" s="46"/>
      <c r="J2806" s="46"/>
      <c r="K2806" s="46"/>
      <c r="L2806" s="46"/>
      <c r="M2806" s="46"/>
      <c r="N2806" s="46"/>
      <c r="O2806" s="46"/>
      <c r="P2806" s="46"/>
      <c r="Q2806" s="46"/>
      <c r="R2806" s="46"/>
      <c r="S2806" s="46"/>
      <c r="T2806" s="46"/>
      <c r="U2806" s="46"/>
      <c r="V2806" s="46"/>
      <c r="W2806" s="46"/>
      <c r="X2806" s="46"/>
      <c r="Y2806" s="46"/>
      <c r="Z2806" s="46"/>
    </row>
    <row r="2807" ht="14.25" customHeight="1">
      <c r="A2807" s="50" t="s">
        <v>61</v>
      </c>
      <c r="B2807" s="51" t="s">
        <v>62</v>
      </c>
      <c r="C2807" s="52">
        <v>46305.0</v>
      </c>
      <c r="D2807" s="50" t="s">
        <v>63</v>
      </c>
      <c r="E2807" s="51" t="s">
        <v>64</v>
      </c>
      <c r="F2807" s="53" t="s">
        <v>65</v>
      </c>
      <c r="G2807" s="46"/>
      <c r="H2807" s="46"/>
      <c r="I2807" s="46"/>
      <c r="J2807" s="46"/>
      <c r="K2807" s="46"/>
      <c r="L2807" s="46"/>
      <c r="M2807" s="46"/>
      <c r="N2807" s="46"/>
      <c r="O2807" s="46"/>
      <c r="P2807" s="46"/>
      <c r="Q2807" s="46"/>
      <c r="R2807" s="46"/>
      <c r="S2807" s="46"/>
      <c r="T2807" s="46"/>
      <c r="U2807" s="46"/>
      <c r="V2807" s="46"/>
      <c r="W2807" s="46"/>
      <c r="X2807" s="46"/>
      <c r="Y2807" s="46"/>
      <c r="Z2807" s="46"/>
    </row>
    <row r="2808" ht="14.25" customHeight="1">
      <c r="A2808" s="54"/>
      <c r="B2808" s="51" t="s">
        <v>66</v>
      </c>
      <c r="C2808" s="49">
        <f>IF(C2807="","",IF(AND(MONTH(C2807)&gt;=1,MONTH(C2807)&lt;=3),1,IF(AND(MONTH(C2807)&gt;=4,MONTH(C2807)&lt;=6),2,IF(AND(MONTH(C2807)&gt;=7,MONTH(C2807)&lt;=9),3,4))))</f>
        <v>4</v>
      </c>
      <c r="D2808" s="54"/>
      <c r="E2808" s="51" t="s">
        <v>67</v>
      </c>
      <c r="F2808" s="53" t="s">
        <v>68</v>
      </c>
      <c r="G2808" s="46"/>
      <c r="H2808" s="46"/>
      <c r="I2808" s="46"/>
      <c r="J2808" s="46"/>
      <c r="K2808" s="46"/>
      <c r="L2808" s="46"/>
      <c r="M2808" s="46"/>
      <c r="N2808" s="46"/>
      <c r="O2808" s="46"/>
      <c r="P2808" s="46"/>
      <c r="Q2808" s="46"/>
      <c r="R2808" s="46"/>
      <c r="S2808" s="46"/>
      <c r="T2808" s="46"/>
      <c r="U2808" s="46"/>
      <c r="V2808" s="46"/>
      <c r="W2808" s="46"/>
      <c r="X2808" s="46"/>
      <c r="Y2808" s="46"/>
      <c r="Z2808" s="46"/>
    </row>
    <row r="2809" ht="14.25" customHeight="1">
      <c r="A2809" s="54"/>
      <c r="B2809" s="51" t="s">
        <v>69</v>
      </c>
      <c r="C2809" s="52">
        <v>46315.0</v>
      </c>
      <c r="D2809" s="54"/>
      <c r="E2809" s="51" t="s">
        <v>70</v>
      </c>
      <c r="F2809" s="53" t="s">
        <v>71</v>
      </c>
      <c r="G2809" s="46"/>
      <c r="H2809" s="46"/>
      <c r="I2809" s="46"/>
      <c r="J2809" s="46"/>
      <c r="K2809" s="46"/>
      <c r="L2809" s="46"/>
      <c r="M2809" s="46"/>
      <c r="N2809" s="46"/>
      <c r="O2809" s="46"/>
      <c r="P2809" s="46"/>
      <c r="Q2809" s="46"/>
      <c r="R2809" s="46"/>
      <c r="S2809" s="46"/>
      <c r="T2809" s="46"/>
      <c r="U2809" s="46"/>
      <c r="V2809" s="46"/>
      <c r="W2809" s="46"/>
      <c r="X2809" s="46"/>
      <c r="Y2809" s="46"/>
      <c r="Z2809" s="46"/>
    </row>
    <row r="2810" ht="14.25" customHeight="1">
      <c r="A2810" s="55"/>
      <c r="B2810" s="51" t="s">
        <v>66</v>
      </c>
      <c r="C2810" s="49">
        <f>IF(C2809="","",IF(AND(MONTH(C2809)&gt;=1,MONTH(C2809)&lt;=3),1,IF(AND(MONTH(C2809)&gt;=4,MONTH(C2809)&lt;=6),2,IF(AND(MONTH(C2809)&gt;=7,MONTH(C2809)&lt;=9),3,4))))</f>
        <v>4</v>
      </c>
      <c r="D2810" s="55"/>
      <c r="E2810" s="51" t="s">
        <v>72</v>
      </c>
      <c r="F2810" s="53" t="s">
        <v>73</v>
      </c>
      <c r="G2810" s="46"/>
      <c r="H2810" s="46"/>
      <c r="I2810" s="46"/>
      <c r="J2810" s="46"/>
      <c r="K2810" s="46"/>
      <c r="L2810" s="46"/>
      <c r="M2810" s="46"/>
      <c r="N2810" s="46"/>
      <c r="O2810" s="46"/>
      <c r="P2810" s="46"/>
      <c r="Q2810" s="46"/>
      <c r="R2810" s="46"/>
      <c r="S2810" s="46"/>
      <c r="T2810" s="46"/>
      <c r="U2810" s="46"/>
      <c r="V2810" s="46"/>
      <c r="W2810" s="46"/>
      <c r="X2810" s="46"/>
      <c r="Y2810" s="46"/>
      <c r="Z2810" s="46"/>
    </row>
    <row r="2811" ht="14.25" customHeight="1">
      <c r="A2811" s="46"/>
      <c r="B2811" s="46"/>
      <c r="C2811" s="46"/>
      <c r="D2811" s="46"/>
      <c r="E2811" s="46"/>
      <c r="F2811" s="46"/>
      <c r="G2811" s="46"/>
      <c r="H2811" s="46"/>
      <c r="I2811" s="46"/>
      <c r="J2811" s="46"/>
      <c r="K2811" s="46"/>
      <c r="L2811" s="46"/>
      <c r="M2811" s="46"/>
      <c r="N2811" s="46"/>
      <c r="O2811" s="46"/>
      <c r="P2811" s="46"/>
      <c r="Q2811" s="46"/>
      <c r="R2811" s="46"/>
      <c r="S2811" s="46"/>
      <c r="T2811" s="46"/>
      <c r="U2811" s="46"/>
      <c r="V2811" s="46"/>
      <c r="W2811" s="46"/>
      <c r="X2811" s="46"/>
      <c r="Y2811" s="46"/>
      <c r="Z2811" s="46"/>
    </row>
    <row r="2812" ht="14.25" customHeight="1">
      <c r="A2812" s="56" t="s">
        <v>74</v>
      </c>
      <c r="B2812" s="56" t="s">
        <v>75</v>
      </c>
      <c r="C2812" s="56" t="s">
        <v>76</v>
      </c>
      <c r="D2812" s="56" t="s">
        <v>77</v>
      </c>
      <c r="E2812" s="56" t="s">
        <v>78</v>
      </c>
      <c r="F2812" s="56" t="s">
        <v>79</v>
      </c>
      <c r="G2812" s="46"/>
      <c r="H2812" s="46"/>
      <c r="I2812" s="46"/>
      <c r="J2812" s="46"/>
      <c r="K2812" s="46"/>
      <c r="L2812" s="46"/>
      <c r="M2812" s="46"/>
      <c r="N2812" s="46"/>
      <c r="O2812" s="46"/>
      <c r="P2812" s="46"/>
      <c r="Q2812" s="46"/>
      <c r="R2812" s="46"/>
      <c r="S2812" s="46"/>
      <c r="T2812" s="46"/>
      <c r="U2812" s="46"/>
      <c r="V2812" s="46"/>
      <c r="W2812" s="46"/>
      <c r="X2812" s="46"/>
      <c r="Y2812" s="46"/>
      <c r="Z2812" s="46"/>
    </row>
    <row r="2813" ht="14.25" customHeight="1">
      <c r="A2813" s="57">
        <v>8.3111501E7</v>
      </c>
      <c r="B2813" s="58" t="str">
        <f t="array" ref="B2813">IFERROR(INDEX(UNSPSCDes,MATCH(INDIRECT(ADDRESS(ROW(),COLUMN()-1,4)),UNSPSCCode,0)),"")</f>
        <v>Servicio de telefonía local</v>
      </c>
      <c r="C2813" s="59" t="s">
        <v>268</v>
      </c>
      <c r="D2813" s="60">
        <v>1.0</v>
      </c>
      <c r="E2813" s="61">
        <v>29166.66</v>
      </c>
      <c r="F2813" s="62">
        <f t="shared" ref="F2813:F2820" si="156">INDIRECT(ADDRESS(ROW(),COLUMN()-2,4))*INDIRECT(ADDRESS(ROW(),COLUMN()-1,4))</f>
        <v>29166.66</v>
      </c>
      <c r="G2813" s="46"/>
      <c r="H2813" s="46"/>
      <c r="I2813" s="46"/>
      <c r="J2813" s="46"/>
      <c r="K2813" s="46"/>
      <c r="L2813" s="46"/>
      <c r="M2813" s="46"/>
      <c r="N2813" s="46"/>
      <c r="O2813" s="46"/>
      <c r="P2813" s="46"/>
      <c r="Q2813" s="46"/>
      <c r="R2813" s="46"/>
      <c r="S2813" s="46"/>
      <c r="T2813" s="46"/>
      <c r="U2813" s="46"/>
      <c r="V2813" s="46"/>
      <c r="W2813" s="46"/>
      <c r="X2813" s="46"/>
      <c r="Y2813" s="46"/>
      <c r="Z2813" s="46"/>
    </row>
    <row r="2814" ht="14.25" customHeight="1">
      <c r="A2814" s="57">
        <v>8.3111501E7</v>
      </c>
      <c r="B2814" s="58" t="str">
        <f t="array" ref="B2814">IFERROR(INDEX(UNSPSCDes,MATCH(INDIRECT(ADDRESS(ROW(),COLUMN()-1,4)),UNSPSCCode,0)),"")</f>
        <v>Servicio de telefonía local</v>
      </c>
      <c r="C2814" s="59" t="s">
        <v>268</v>
      </c>
      <c r="D2814" s="60">
        <v>1.0</v>
      </c>
      <c r="E2814" s="61">
        <v>29166.67</v>
      </c>
      <c r="F2814" s="62">
        <f t="shared" si="156"/>
        <v>29166.67</v>
      </c>
      <c r="G2814" s="46"/>
      <c r="H2814" s="46"/>
      <c r="I2814" s="46"/>
      <c r="J2814" s="46"/>
      <c r="K2814" s="46"/>
      <c r="L2814" s="46"/>
      <c r="M2814" s="46"/>
      <c r="N2814" s="46"/>
      <c r="O2814" s="46"/>
      <c r="P2814" s="46"/>
      <c r="Q2814" s="46"/>
      <c r="R2814" s="46"/>
      <c r="S2814" s="46"/>
      <c r="T2814" s="46"/>
      <c r="U2814" s="46"/>
      <c r="V2814" s="46"/>
      <c r="W2814" s="46"/>
      <c r="X2814" s="46"/>
      <c r="Y2814" s="46"/>
      <c r="Z2814" s="46"/>
    </row>
    <row r="2815" ht="14.25" customHeight="1">
      <c r="A2815" s="57">
        <v>8.3111501E7</v>
      </c>
      <c r="B2815" s="58" t="str">
        <f t="array" ref="B2815">IFERROR(INDEX(UNSPSCDes,MATCH(INDIRECT(ADDRESS(ROW(),COLUMN()-1,4)),UNSPSCCode,0)),"")</f>
        <v>Servicio de telefonía local</v>
      </c>
      <c r="C2815" s="59" t="s">
        <v>268</v>
      </c>
      <c r="D2815" s="60">
        <v>1.0</v>
      </c>
      <c r="E2815" s="61">
        <v>29166.67</v>
      </c>
      <c r="F2815" s="62">
        <f t="shared" si="156"/>
        <v>29166.67</v>
      </c>
      <c r="G2815" s="46"/>
      <c r="H2815" s="46"/>
      <c r="I2815" s="46"/>
      <c r="J2815" s="46"/>
      <c r="K2815" s="46"/>
      <c r="L2815" s="46"/>
      <c r="M2815" s="46"/>
      <c r="N2815" s="46"/>
      <c r="O2815" s="46"/>
      <c r="P2815" s="46"/>
      <c r="Q2815" s="46"/>
      <c r="R2815" s="46"/>
      <c r="S2815" s="46"/>
      <c r="T2815" s="46"/>
      <c r="U2815" s="46"/>
      <c r="V2815" s="46"/>
      <c r="W2815" s="46"/>
      <c r="X2815" s="46"/>
      <c r="Y2815" s="46"/>
      <c r="Z2815" s="46"/>
    </row>
    <row r="2816" ht="14.25" hidden="1" customHeight="1">
      <c r="A2816" s="57"/>
      <c r="B2816" s="58" t="str">
        <f t="array" ref="B2816">IFERROR(INDEX(UNSPSCDes,MATCH(INDIRECT(ADDRESS(ROW(),COLUMN()-1,4)),UNSPSCCode,0)),"")</f>
        <v/>
      </c>
      <c r="C2816" s="59"/>
      <c r="D2816" s="60"/>
      <c r="E2816" s="61"/>
      <c r="F2816" s="62">
        <f t="shared" si="156"/>
        <v>0</v>
      </c>
      <c r="G2816" s="46"/>
      <c r="H2816" s="46"/>
      <c r="I2816" s="46"/>
      <c r="J2816" s="46"/>
      <c r="K2816" s="46"/>
      <c r="L2816" s="46"/>
      <c r="M2816" s="46"/>
      <c r="N2816" s="46"/>
      <c r="O2816" s="46"/>
      <c r="P2816" s="46"/>
      <c r="Q2816" s="46"/>
      <c r="R2816" s="46"/>
      <c r="S2816" s="46"/>
      <c r="T2816" s="46"/>
      <c r="U2816" s="46"/>
      <c r="V2816" s="46"/>
      <c r="W2816" s="46"/>
      <c r="X2816" s="46"/>
      <c r="Y2816" s="46"/>
      <c r="Z2816" s="46"/>
    </row>
    <row r="2817" ht="14.25" hidden="1" customHeight="1">
      <c r="A2817" s="57"/>
      <c r="B2817" s="58" t="str">
        <f t="array" ref="B2817">IFERROR(INDEX(UNSPSCDes,MATCH(INDIRECT(ADDRESS(ROW(),COLUMN()-1,4)),UNSPSCCode,0)),"")</f>
        <v/>
      </c>
      <c r="C2817" s="59"/>
      <c r="D2817" s="60"/>
      <c r="E2817" s="61"/>
      <c r="F2817" s="62">
        <f t="shared" si="156"/>
        <v>0</v>
      </c>
      <c r="G2817" s="46"/>
      <c r="H2817" s="46"/>
      <c r="I2817" s="46"/>
      <c r="J2817" s="46"/>
      <c r="K2817" s="46"/>
      <c r="L2817" s="46"/>
      <c r="M2817" s="46"/>
      <c r="N2817" s="46"/>
      <c r="O2817" s="46"/>
      <c r="P2817" s="46"/>
      <c r="Q2817" s="46"/>
      <c r="R2817" s="46"/>
      <c r="S2817" s="46"/>
      <c r="T2817" s="46"/>
      <c r="U2817" s="46"/>
      <c r="V2817" s="46"/>
      <c r="W2817" s="46"/>
      <c r="X2817" s="46"/>
      <c r="Y2817" s="46"/>
      <c r="Z2817" s="46"/>
    </row>
    <row r="2818" ht="14.25" hidden="1" customHeight="1">
      <c r="A2818" s="57"/>
      <c r="B2818" s="58" t="str">
        <f t="array" ref="B2818">IFERROR(INDEX(UNSPSCDes,MATCH(INDIRECT(ADDRESS(ROW(),COLUMN()-1,4)),UNSPSCCode,0)),"")</f>
        <v/>
      </c>
      <c r="C2818" s="59"/>
      <c r="D2818" s="60"/>
      <c r="E2818" s="61"/>
      <c r="F2818" s="62">
        <f t="shared" si="156"/>
        <v>0</v>
      </c>
      <c r="G2818" s="46"/>
      <c r="H2818" s="46"/>
      <c r="I2818" s="46"/>
      <c r="J2818" s="46"/>
      <c r="K2818" s="46"/>
      <c r="L2818" s="46"/>
      <c r="M2818" s="46"/>
      <c r="N2818" s="46"/>
      <c r="O2818" s="46"/>
      <c r="P2818" s="46"/>
      <c r="Q2818" s="46"/>
      <c r="R2818" s="46"/>
      <c r="S2818" s="46"/>
      <c r="T2818" s="46"/>
      <c r="U2818" s="46"/>
      <c r="V2818" s="46"/>
      <c r="W2818" s="46"/>
      <c r="X2818" s="46"/>
      <c r="Y2818" s="46"/>
      <c r="Z2818" s="46"/>
    </row>
    <row r="2819" ht="14.25" hidden="1" customHeight="1">
      <c r="A2819" s="57"/>
      <c r="B2819" s="58" t="str">
        <f t="array" ref="B2819">IFERROR(INDEX(UNSPSCDes,MATCH(INDIRECT(ADDRESS(ROW(),COLUMN()-1,4)),UNSPSCCode,0)),"")</f>
        <v/>
      </c>
      <c r="C2819" s="59"/>
      <c r="D2819" s="60"/>
      <c r="E2819" s="61"/>
      <c r="F2819" s="62">
        <f t="shared" si="156"/>
        <v>0</v>
      </c>
      <c r="G2819" s="46"/>
      <c r="H2819" s="46"/>
      <c r="I2819" s="46"/>
      <c r="J2819" s="46"/>
      <c r="K2819" s="46"/>
      <c r="L2819" s="46"/>
      <c r="M2819" s="46"/>
      <c r="N2819" s="46"/>
      <c r="O2819" s="46"/>
      <c r="P2819" s="46"/>
      <c r="Q2819" s="46"/>
      <c r="R2819" s="46"/>
      <c r="S2819" s="46"/>
      <c r="T2819" s="46"/>
      <c r="U2819" s="46"/>
      <c r="V2819" s="46"/>
      <c r="W2819" s="46"/>
      <c r="X2819" s="46"/>
      <c r="Y2819" s="46"/>
      <c r="Z2819" s="46"/>
    </row>
    <row r="2820" ht="14.25" hidden="1" customHeight="1">
      <c r="A2820" s="57"/>
      <c r="B2820" s="58" t="str">
        <f t="array" ref="B2820">IFERROR(INDEX(UNSPSCDes,MATCH(INDIRECT(ADDRESS(ROW(),COLUMN()-1,4)),UNSPSCCode,0)),"")</f>
        <v/>
      </c>
      <c r="C2820" s="59"/>
      <c r="D2820" s="60"/>
      <c r="E2820" s="61"/>
      <c r="F2820" s="62">
        <f t="shared" si="156"/>
        <v>0</v>
      </c>
      <c r="G2820" s="46"/>
      <c r="H2820" s="46"/>
      <c r="I2820" s="46"/>
      <c r="J2820" s="46"/>
      <c r="K2820" s="46"/>
      <c r="L2820" s="46"/>
      <c r="M2820" s="46"/>
      <c r="N2820" s="46"/>
      <c r="O2820" s="46"/>
      <c r="P2820" s="46"/>
      <c r="Q2820" s="46"/>
      <c r="R2820" s="46"/>
      <c r="S2820" s="46"/>
      <c r="T2820" s="46"/>
      <c r="U2820" s="46"/>
      <c r="V2820" s="46"/>
      <c r="W2820" s="46"/>
      <c r="X2820" s="46"/>
      <c r="Y2820" s="46"/>
      <c r="Z2820" s="46"/>
    </row>
    <row r="2821" ht="14.25" customHeight="1">
      <c r="A2821" s="57"/>
      <c r="B2821" s="58"/>
      <c r="C2821" s="59"/>
      <c r="D2821" s="60"/>
      <c r="E2821" s="61" t="s">
        <v>84</v>
      </c>
      <c r="F2821" s="62">
        <f>SUM(F2813:F2820)</f>
        <v>87500</v>
      </c>
      <c r="G2821" s="46"/>
      <c r="H2821" s="46" t="str">
        <f>C2806</f>
        <v>Servicios</v>
      </c>
      <c r="I2821" s="46" t="str">
        <f>E2806</f>
        <v>No</v>
      </c>
      <c r="J2821" s="46" t="str">
        <f>D2806</f>
        <v>Compras Menores</v>
      </c>
      <c r="K2821" s="46"/>
      <c r="L2821" s="46"/>
      <c r="M2821" s="46"/>
      <c r="N2821" s="46"/>
      <c r="O2821" s="46"/>
      <c r="P2821" s="46"/>
      <c r="Q2821" s="46"/>
      <c r="R2821" s="46"/>
      <c r="S2821" s="46"/>
      <c r="T2821" s="46"/>
      <c r="U2821" s="46"/>
      <c r="V2821" s="46"/>
      <c r="W2821" s="46"/>
      <c r="X2821" s="46"/>
      <c r="Y2821" s="46"/>
      <c r="Z2821" s="46"/>
    </row>
    <row r="2822" ht="14.25" customHeight="1">
      <c r="A2822" s="46"/>
      <c r="B2822" s="46"/>
      <c r="C2822" s="46"/>
      <c r="D2822" s="46"/>
      <c r="E2822" s="46"/>
      <c r="F2822" s="46"/>
      <c r="G2822" s="46"/>
      <c r="H2822" s="46"/>
      <c r="I2822" s="46"/>
      <c r="J2822" s="46"/>
      <c r="K2822" s="46"/>
      <c r="L2822" s="46"/>
      <c r="M2822" s="46"/>
      <c r="N2822" s="46"/>
      <c r="O2822" s="46"/>
      <c r="P2822" s="46"/>
      <c r="Q2822" s="46"/>
      <c r="R2822" s="46"/>
      <c r="S2822" s="46"/>
      <c r="T2822" s="46"/>
      <c r="U2822" s="46"/>
      <c r="V2822" s="46"/>
      <c r="W2822" s="46"/>
      <c r="X2822" s="46"/>
      <c r="Y2822" s="46"/>
      <c r="Z2822" s="46"/>
    </row>
    <row r="2823" ht="14.25" customHeight="1">
      <c r="A2823" s="47" t="s">
        <v>50</v>
      </c>
      <c r="B2823" s="47" t="s">
        <v>51</v>
      </c>
      <c r="C2823" s="47" t="s">
        <v>52</v>
      </c>
      <c r="D2823" s="47" t="s">
        <v>53</v>
      </c>
      <c r="E2823" s="47" t="s">
        <v>54</v>
      </c>
      <c r="F2823" s="47" t="s">
        <v>55</v>
      </c>
      <c r="G2823" s="46"/>
      <c r="H2823" s="46"/>
      <c r="I2823" s="46"/>
      <c r="J2823" s="46"/>
      <c r="K2823" s="46"/>
      <c r="L2823" s="46"/>
      <c r="M2823" s="46"/>
      <c r="N2823" s="46"/>
      <c r="O2823" s="46"/>
      <c r="P2823" s="46"/>
      <c r="Q2823" s="46"/>
      <c r="R2823" s="46"/>
      <c r="S2823" s="46"/>
      <c r="T2823" s="46"/>
      <c r="U2823" s="46"/>
      <c r="V2823" s="46"/>
      <c r="W2823" s="46"/>
      <c r="X2823" s="46"/>
      <c r="Y2823" s="46"/>
      <c r="Z2823" s="46"/>
    </row>
    <row r="2824" ht="14.25" customHeight="1">
      <c r="A2824" s="48" t="s">
        <v>424</v>
      </c>
      <c r="B2824" s="48" t="s">
        <v>425</v>
      </c>
      <c r="C2824" s="48" t="s">
        <v>257</v>
      </c>
      <c r="D2824" s="48" t="s">
        <v>59</v>
      </c>
      <c r="E2824" s="48" t="s">
        <v>60</v>
      </c>
      <c r="F2824" s="49"/>
      <c r="G2824" s="46"/>
      <c r="H2824" s="46"/>
      <c r="I2824" s="46"/>
      <c r="J2824" s="46"/>
      <c r="K2824" s="46"/>
      <c r="L2824" s="46"/>
      <c r="M2824" s="46"/>
      <c r="N2824" s="46"/>
      <c r="O2824" s="46"/>
      <c r="P2824" s="46"/>
      <c r="Q2824" s="46"/>
      <c r="R2824" s="46"/>
      <c r="S2824" s="46"/>
      <c r="T2824" s="46"/>
      <c r="U2824" s="46"/>
      <c r="V2824" s="46"/>
      <c r="W2824" s="46"/>
      <c r="X2824" s="46"/>
      <c r="Y2824" s="46"/>
      <c r="Z2824" s="46"/>
    </row>
    <row r="2825" ht="14.25" customHeight="1">
      <c r="A2825" s="50" t="s">
        <v>61</v>
      </c>
      <c r="B2825" s="51" t="s">
        <v>62</v>
      </c>
      <c r="C2825" s="52">
        <v>46063.0</v>
      </c>
      <c r="D2825" s="50" t="s">
        <v>63</v>
      </c>
      <c r="E2825" s="51" t="s">
        <v>64</v>
      </c>
      <c r="F2825" s="53" t="s">
        <v>65</v>
      </c>
      <c r="G2825" s="46"/>
      <c r="H2825" s="46"/>
      <c r="I2825" s="46"/>
      <c r="J2825" s="46"/>
      <c r="K2825" s="46"/>
      <c r="L2825" s="46"/>
      <c r="M2825" s="46"/>
      <c r="N2825" s="46"/>
      <c r="O2825" s="46"/>
      <c r="P2825" s="46"/>
      <c r="Q2825" s="46"/>
      <c r="R2825" s="46"/>
      <c r="S2825" s="46"/>
      <c r="T2825" s="46"/>
      <c r="U2825" s="46"/>
      <c r="V2825" s="46"/>
      <c r="W2825" s="46"/>
      <c r="X2825" s="46"/>
      <c r="Y2825" s="46"/>
      <c r="Z2825" s="46"/>
    </row>
    <row r="2826" ht="14.25" customHeight="1">
      <c r="A2826" s="54"/>
      <c r="B2826" s="51" t="s">
        <v>66</v>
      </c>
      <c r="C2826" s="49">
        <f>IF(C2825="","",IF(AND(MONTH(C2825)&gt;=1,MONTH(C2825)&lt;=3),1,IF(AND(MONTH(C2825)&gt;=4,MONTH(C2825)&lt;=6),2,IF(AND(MONTH(C2825)&gt;=7,MONTH(C2825)&lt;=9),3,4))))</f>
        <v>1</v>
      </c>
      <c r="D2826" s="54"/>
      <c r="E2826" s="51" t="s">
        <v>67</v>
      </c>
      <c r="F2826" s="53" t="s">
        <v>68</v>
      </c>
      <c r="G2826" s="46"/>
      <c r="H2826" s="46"/>
      <c r="I2826" s="46"/>
      <c r="J2826" s="46"/>
      <c r="K2826" s="46"/>
      <c r="L2826" s="46"/>
      <c r="M2826" s="46"/>
      <c r="N2826" s="46"/>
      <c r="O2826" s="46"/>
      <c r="P2826" s="46"/>
      <c r="Q2826" s="46"/>
      <c r="R2826" s="46"/>
      <c r="S2826" s="46"/>
      <c r="T2826" s="46"/>
      <c r="U2826" s="46"/>
      <c r="V2826" s="46"/>
      <c r="W2826" s="46"/>
      <c r="X2826" s="46"/>
      <c r="Y2826" s="46"/>
      <c r="Z2826" s="46"/>
    </row>
    <row r="2827" ht="14.25" customHeight="1">
      <c r="A2827" s="54"/>
      <c r="B2827" s="51" t="s">
        <v>69</v>
      </c>
      <c r="C2827" s="52">
        <v>46073.0</v>
      </c>
      <c r="D2827" s="54"/>
      <c r="E2827" s="51" t="s">
        <v>70</v>
      </c>
      <c r="F2827" s="53" t="s">
        <v>71</v>
      </c>
      <c r="G2827" s="46"/>
      <c r="H2827" s="46"/>
      <c r="I2827" s="46"/>
      <c r="J2827" s="46"/>
      <c r="K2827" s="46"/>
      <c r="L2827" s="46"/>
      <c r="M2827" s="46"/>
      <c r="N2827" s="46"/>
      <c r="O2827" s="46"/>
      <c r="P2827" s="46"/>
      <c r="Q2827" s="46"/>
      <c r="R2827" s="46"/>
      <c r="S2827" s="46"/>
      <c r="T2827" s="46"/>
      <c r="U2827" s="46"/>
      <c r="V2827" s="46"/>
      <c r="W2827" s="46"/>
      <c r="X2827" s="46"/>
      <c r="Y2827" s="46"/>
      <c r="Z2827" s="46"/>
    </row>
    <row r="2828" ht="14.25" customHeight="1">
      <c r="A2828" s="55"/>
      <c r="B2828" s="51" t="s">
        <v>66</v>
      </c>
      <c r="C2828" s="49">
        <f>IF(C2827="","",IF(AND(MONTH(C2827)&gt;=1,MONTH(C2827)&lt;=3),1,IF(AND(MONTH(C2827)&gt;=4,MONTH(C2827)&lt;=6),2,IF(AND(MONTH(C2827)&gt;=7,MONTH(C2827)&lt;=9),3,4))))</f>
        <v>1</v>
      </c>
      <c r="D2828" s="55"/>
      <c r="E2828" s="51" t="s">
        <v>72</v>
      </c>
      <c r="F2828" s="53" t="s">
        <v>73</v>
      </c>
      <c r="G2828" s="46"/>
      <c r="H2828" s="46"/>
      <c r="I2828" s="46"/>
      <c r="J2828" s="46"/>
      <c r="K2828" s="46"/>
      <c r="L2828" s="46"/>
      <c r="M2828" s="46"/>
      <c r="N2828" s="46"/>
      <c r="O2828" s="46"/>
      <c r="P2828" s="46"/>
      <c r="Q2828" s="46"/>
      <c r="R2828" s="46"/>
      <c r="S2828" s="46"/>
      <c r="T2828" s="46"/>
      <c r="U2828" s="46"/>
      <c r="V2828" s="46"/>
      <c r="W2828" s="46"/>
      <c r="X2828" s="46"/>
      <c r="Y2828" s="46"/>
      <c r="Z2828" s="46"/>
    </row>
    <row r="2829" ht="14.25" customHeight="1">
      <c r="A2829" s="46"/>
      <c r="B2829" s="46"/>
      <c r="C2829" s="46"/>
      <c r="D2829" s="46"/>
      <c r="E2829" s="46"/>
      <c r="F2829" s="46"/>
      <c r="G2829" s="46"/>
      <c r="H2829" s="46"/>
      <c r="I2829" s="46"/>
      <c r="J2829" s="46"/>
      <c r="K2829" s="46"/>
      <c r="L2829" s="46"/>
      <c r="M2829" s="46"/>
      <c r="N2829" s="46"/>
      <c r="O2829" s="46"/>
      <c r="P2829" s="46"/>
      <c r="Q2829" s="46"/>
      <c r="R2829" s="46"/>
      <c r="S2829" s="46"/>
      <c r="T2829" s="46"/>
      <c r="U2829" s="46"/>
      <c r="V2829" s="46"/>
      <c r="W2829" s="46"/>
      <c r="X2829" s="46"/>
      <c r="Y2829" s="46"/>
      <c r="Z2829" s="46"/>
    </row>
    <row r="2830" ht="14.25" customHeight="1">
      <c r="A2830" s="56" t="s">
        <v>74</v>
      </c>
      <c r="B2830" s="56" t="s">
        <v>75</v>
      </c>
      <c r="C2830" s="56" t="s">
        <v>76</v>
      </c>
      <c r="D2830" s="56" t="s">
        <v>77</v>
      </c>
      <c r="E2830" s="56" t="s">
        <v>78</v>
      </c>
      <c r="F2830" s="56" t="s">
        <v>79</v>
      </c>
      <c r="G2830" s="46"/>
      <c r="H2830" s="46"/>
      <c r="I2830" s="46"/>
      <c r="J2830" s="46"/>
      <c r="K2830" s="46"/>
      <c r="L2830" s="46"/>
      <c r="M2830" s="46"/>
      <c r="N2830" s="46"/>
      <c r="O2830" s="46"/>
      <c r="P2830" s="46"/>
      <c r="Q2830" s="46"/>
      <c r="R2830" s="46"/>
      <c r="S2830" s="46"/>
      <c r="T2830" s="46"/>
      <c r="U2830" s="46"/>
      <c r="V2830" s="46"/>
      <c r="W2830" s="46"/>
      <c r="X2830" s="46"/>
      <c r="Y2830" s="46"/>
      <c r="Z2830" s="46"/>
    </row>
    <row r="2831" ht="14.25" customHeight="1">
      <c r="A2831" s="57">
        <v>7.6121501E7</v>
      </c>
      <c r="B2831" s="58" t="str">
        <f t="array" ref="B2831">IFERROR(INDEX(UNSPSCDes,MATCH(INDIRECT(ADDRESS(ROW(),COLUMN()-1,4)),UNSPSCCode,0)),"")</f>
        <v>Recolección o destrucción o transformación o eliminación de basuras</v>
      </c>
      <c r="C2831" s="59" t="s">
        <v>268</v>
      </c>
      <c r="D2831" s="60">
        <v>1.0</v>
      </c>
      <c r="E2831" s="61">
        <v>3483333.34</v>
      </c>
      <c r="F2831" s="62">
        <f t="shared" ref="F2831:F2838" si="157">INDIRECT(ADDRESS(ROW(),COLUMN()-2,4))*INDIRECT(ADDRESS(ROW(),COLUMN()-1,4))</f>
        <v>3483333.34</v>
      </c>
      <c r="G2831" s="46"/>
      <c r="H2831" s="46"/>
      <c r="I2831" s="46"/>
      <c r="J2831" s="46"/>
      <c r="K2831" s="46"/>
      <c r="L2831" s="46"/>
      <c r="M2831" s="46"/>
      <c r="N2831" s="46"/>
      <c r="O2831" s="46"/>
      <c r="P2831" s="46"/>
      <c r="Q2831" s="46"/>
      <c r="R2831" s="46"/>
      <c r="S2831" s="46"/>
      <c r="T2831" s="46"/>
      <c r="U2831" s="46"/>
      <c r="V2831" s="46"/>
      <c r="W2831" s="46"/>
      <c r="X2831" s="46"/>
      <c r="Y2831" s="46"/>
      <c r="Z2831" s="46"/>
    </row>
    <row r="2832" ht="14.25" customHeight="1">
      <c r="A2832" s="57">
        <v>7.6121501E7</v>
      </c>
      <c r="B2832" s="58" t="str">
        <f t="array" ref="B2832">IFERROR(INDEX(UNSPSCDes,MATCH(INDIRECT(ADDRESS(ROW(),COLUMN()-1,4)),UNSPSCCode,0)),"")</f>
        <v>Recolección o destrucción o transformación o eliminación de basuras</v>
      </c>
      <c r="C2832" s="59" t="s">
        <v>268</v>
      </c>
      <c r="D2832" s="60">
        <v>1.0</v>
      </c>
      <c r="E2832" s="61">
        <v>3483333.33</v>
      </c>
      <c r="F2832" s="62">
        <f t="shared" si="157"/>
        <v>3483333.33</v>
      </c>
      <c r="G2832" s="46"/>
      <c r="H2832" s="46"/>
      <c r="I2832" s="46"/>
      <c r="J2832" s="46"/>
      <c r="K2832" s="46"/>
      <c r="L2832" s="46"/>
      <c r="M2832" s="46"/>
      <c r="N2832" s="46"/>
      <c r="O2832" s="46"/>
      <c r="P2832" s="46"/>
      <c r="Q2832" s="46"/>
      <c r="R2832" s="46"/>
      <c r="S2832" s="46"/>
      <c r="T2832" s="46"/>
      <c r="U2832" s="46"/>
      <c r="V2832" s="46"/>
      <c r="W2832" s="46"/>
      <c r="X2832" s="46"/>
      <c r="Y2832" s="46"/>
      <c r="Z2832" s="46"/>
    </row>
    <row r="2833" ht="14.25" customHeight="1">
      <c r="A2833" s="57">
        <v>7.6121501E7</v>
      </c>
      <c r="B2833" s="58" t="str">
        <f t="array" ref="B2833">IFERROR(INDEX(UNSPSCDes,MATCH(INDIRECT(ADDRESS(ROW(),COLUMN()-1,4)),UNSPSCCode,0)),"")</f>
        <v>Recolección o destrucción o transformación o eliminación de basuras</v>
      </c>
      <c r="C2833" s="59" t="s">
        <v>268</v>
      </c>
      <c r="D2833" s="60">
        <v>1.0</v>
      </c>
      <c r="E2833" s="61">
        <v>3483333.33</v>
      </c>
      <c r="F2833" s="62">
        <f t="shared" si="157"/>
        <v>3483333.33</v>
      </c>
      <c r="G2833" s="46"/>
      <c r="H2833" s="46"/>
      <c r="I2833" s="46"/>
      <c r="J2833" s="46"/>
      <c r="K2833" s="46"/>
      <c r="L2833" s="46"/>
      <c r="M2833" s="46"/>
      <c r="N2833" s="46"/>
      <c r="O2833" s="46"/>
      <c r="P2833" s="46"/>
      <c r="Q2833" s="46"/>
      <c r="R2833" s="46"/>
      <c r="S2833" s="46"/>
      <c r="T2833" s="46"/>
      <c r="U2833" s="46"/>
      <c r="V2833" s="46"/>
      <c r="W2833" s="46"/>
      <c r="X2833" s="46"/>
      <c r="Y2833" s="46"/>
      <c r="Z2833" s="46"/>
    </row>
    <row r="2834" ht="14.25" hidden="1" customHeight="1">
      <c r="A2834" s="57"/>
      <c r="B2834" s="58" t="str">
        <f t="array" ref="B2834">IFERROR(INDEX(UNSPSCDes,MATCH(INDIRECT(ADDRESS(ROW(),COLUMN()-1,4)),UNSPSCCode,0)),"")</f>
        <v/>
      </c>
      <c r="C2834" s="59"/>
      <c r="D2834" s="60"/>
      <c r="E2834" s="61"/>
      <c r="F2834" s="62">
        <f t="shared" si="157"/>
        <v>0</v>
      </c>
      <c r="G2834" s="46"/>
      <c r="H2834" s="46"/>
      <c r="I2834" s="46"/>
      <c r="J2834" s="46"/>
      <c r="K2834" s="46"/>
      <c r="L2834" s="46"/>
      <c r="M2834" s="46"/>
      <c r="N2834" s="46"/>
      <c r="O2834" s="46"/>
      <c r="P2834" s="46"/>
      <c r="Q2834" s="46"/>
      <c r="R2834" s="46"/>
      <c r="S2834" s="46"/>
      <c r="T2834" s="46"/>
      <c r="U2834" s="46"/>
      <c r="V2834" s="46"/>
      <c r="W2834" s="46"/>
      <c r="X2834" s="46"/>
      <c r="Y2834" s="46"/>
      <c r="Z2834" s="46"/>
    </row>
    <row r="2835" ht="14.25" hidden="1" customHeight="1">
      <c r="A2835" s="57"/>
      <c r="B2835" s="58" t="str">
        <f t="array" ref="B2835">IFERROR(INDEX(UNSPSCDes,MATCH(INDIRECT(ADDRESS(ROW(),COLUMN()-1,4)),UNSPSCCode,0)),"")</f>
        <v/>
      </c>
      <c r="C2835" s="59"/>
      <c r="D2835" s="60"/>
      <c r="E2835" s="61"/>
      <c r="F2835" s="62">
        <f t="shared" si="157"/>
        <v>0</v>
      </c>
      <c r="G2835" s="46"/>
      <c r="H2835" s="46"/>
      <c r="I2835" s="46"/>
      <c r="J2835" s="46"/>
      <c r="K2835" s="46"/>
      <c r="L2835" s="46"/>
      <c r="M2835" s="46"/>
      <c r="N2835" s="46"/>
      <c r="O2835" s="46"/>
      <c r="P2835" s="46"/>
      <c r="Q2835" s="46"/>
      <c r="R2835" s="46"/>
      <c r="S2835" s="46"/>
      <c r="T2835" s="46"/>
      <c r="U2835" s="46"/>
      <c r="V2835" s="46"/>
      <c r="W2835" s="46"/>
      <c r="X2835" s="46"/>
      <c r="Y2835" s="46"/>
      <c r="Z2835" s="46"/>
    </row>
    <row r="2836" ht="14.25" hidden="1" customHeight="1">
      <c r="A2836" s="57"/>
      <c r="B2836" s="58" t="str">
        <f t="array" ref="B2836">IFERROR(INDEX(UNSPSCDes,MATCH(INDIRECT(ADDRESS(ROW(),COLUMN()-1,4)),UNSPSCCode,0)),"")</f>
        <v/>
      </c>
      <c r="C2836" s="59"/>
      <c r="D2836" s="60"/>
      <c r="E2836" s="61"/>
      <c r="F2836" s="62">
        <f t="shared" si="157"/>
        <v>0</v>
      </c>
      <c r="G2836" s="46"/>
      <c r="H2836" s="46"/>
      <c r="I2836" s="46"/>
      <c r="J2836" s="46"/>
      <c r="K2836" s="46"/>
      <c r="L2836" s="46"/>
      <c r="M2836" s="46"/>
      <c r="N2836" s="46"/>
      <c r="O2836" s="46"/>
      <c r="P2836" s="46"/>
      <c r="Q2836" s="46"/>
      <c r="R2836" s="46"/>
      <c r="S2836" s="46"/>
      <c r="T2836" s="46"/>
      <c r="U2836" s="46"/>
      <c r="V2836" s="46"/>
      <c r="W2836" s="46"/>
      <c r="X2836" s="46"/>
      <c r="Y2836" s="46"/>
      <c r="Z2836" s="46"/>
    </row>
    <row r="2837" ht="14.25" hidden="1" customHeight="1">
      <c r="A2837" s="57"/>
      <c r="B2837" s="58" t="str">
        <f t="array" ref="B2837">IFERROR(INDEX(UNSPSCDes,MATCH(INDIRECT(ADDRESS(ROW(),COLUMN()-1,4)),UNSPSCCode,0)),"")</f>
        <v/>
      </c>
      <c r="C2837" s="59"/>
      <c r="D2837" s="60"/>
      <c r="E2837" s="61"/>
      <c r="F2837" s="62">
        <f t="shared" si="157"/>
        <v>0</v>
      </c>
      <c r="G2837" s="46"/>
      <c r="H2837" s="46"/>
      <c r="I2837" s="46"/>
      <c r="J2837" s="46"/>
      <c r="K2837" s="46"/>
      <c r="L2837" s="46"/>
      <c r="M2837" s="46"/>
      <c r="N2837" s="46"/>
      <c r="O2837" s="46"/>
      <c r="P2837" s="46"/>
      <c r="Q2837" s="46"/>
      <c r="R2837" s="46"/>
      <c r="S2837" s="46"/>
      <c r="T2837" s="46"/>
      <c r="U2837" s="46"/>
      <c r="V2837" s="46"/>
      <c r="W2837" s="46"/>
      <c r="X2837" s="46"/>
      <c r="Y2837" s="46"/>
      <c r="Z2837" s="46"/>
    </row>
    <row r="2838" ht="14.25" hidden="1" customHeight="1">
      <c r="A2838" s="57"/>
      <c r="B2838" s="58" t="str">
        <f t="array" ref="B2838">IFERROR(INDEX(UNSPSCDes,MATCH(INDIRECT(ADDRESS(ROW(),COLUMN()-1,4)),UNSPSCCode,0)),"")</f>
        <v/>
      </c>
      <c r="C2838" s="59"/>
      <c r="D2838" s="60"/>
      <c r="E2838" s="61"/>
      <c r="F2838" s="62">
        <f t="shared" si="157"/>
        <v>0</v>
      </c>
      <c r="G2838" s="46"/>
      <c r="H2838" s="46"/>
      <c r="I2838" s="46"/>
      <c r="J2838" s="46"/>
      <c r="K2838" s="46"/>
      <c r="L2838" s="46"/>
      <c r="M2838" s="46"/>
      <c r="N2838" s="46"/>
      <c r="O2838" s="46"/>
      <c r="P2838" s="46"/>
      <c r="Q2838" s="46"/>
      <c r="R2838" s="46"/>
      <c r="S2838" s="46"/>
      <c r="T2838" s="46"/>
      <c r="U2838" s="46"/>
      <c r="V2838" s="46"/>
      <c r="W2838" s="46"/>
      <c r="X2838" s="46"/>
      <c r="Y2838" s="46"/>
      <c r="Z2838" s="46"/>
    </row>
    <row r="2839" ht="14.25" customHeight="1">
      <c r="A2839" s="57"/>
      <c r="B2839" s="58"/>
      <c r="C2839" s="59"/>
      <c r="D2839" s="60"/>
      <c r="E2839" s="61" t="s">
        <v>84</v>
      </c>
      <c r="F2839" s="62">
        <f>SUM(F2831:F2838)</f>
        <v>10450000</v>
      </c>
      <c r="G2839" s="46"/>
      <c r="H2839" s="46" t="str">
        <f>C2824</f>
        <v>Servicios</v>
      </c>
      <c r="I2839" s="46" t="str">
        <f>E2824</f>
        <v>No</v>
      </c>
      <c r="J2839" s="46" t="str">
        <f>D2824</f>
        <v>Compras Menores</v>
      </c>
      <c r="K2839" s="46"/>
      <c r="L2839" s="46"/>
      <c r="M2839" s="46"/>
      <c r="N2839" s="46"/>
      <c r="O2839" s="46"/>
      <c r="P2839" s="46"/>
      <c r="Q2839" s="46"/>
      <c r="R2839" s="46"/>
      <c r="S2839" s="46"/>
      <c r="T2839" s="46"/>
      <c r="U2839" s="46"/>
      <c r="V2839" s="46"/>
      <c r="W2839" s="46"/>
      <c r="X2839" s="46"/>
      <c r="Y2839" s="46"/>
      <c r="Z2839" s="46"/>
    </row>
    <row r="2840" ht="14.25" customHeight="1">
      <c r="A2840" s="46"/>
      <c r="B2840" s="46"/>
      <c r="C2840" s="46"/>
      <c r="D2840" s="46"/>
      <c r="E2840" s="46"/>
      <c r="F2840" s="46"/>
      <c r="G2840" s="46"/>
      <c r="H2840" s="46"/>
      <c r="I2840" s="46"/>
      <c r="J2840" s="46"/>
      <c r="K2840" s="46"/>
      <c r="L2840" s="46"/>
      <c r="M2840" s="46"/>
      <c r="N2840" s="46"/>
      <c r="O2840" s="46"/>
      <c r="P2840" s="46"/>
      <c r="Q2840" s="46"/>
      <c r="R2840" s="46"/>
      <c r="S2840" s="46"/>
      <c r="T2840" s="46"/>
      <c r="U2840" s="46"/>
      <c r="V2840" s="46"/>
      <c r="W2840" s="46"/>
      <c r="X2840" s="46"/>
      <c r="Y2840" s="46"/>
      <c r="Z2840" s="46"/>
    </row>
    <row r="2841" ht="14.25" customHeight="1">
      <c r="A2841" s="47" t="s">
        <v>50</v>
      </c>
      <c r="B2841" s="47" t="s">
        <v>51</v>
      </c>
      <c r="C2841" s="47" t="s">
        <v>52</v>
      </c>
      <c r="D2841" s="47" t="s">
        <v>53</v>
      </c>
      <c r="E2841" s="47" t="s">
        <v>54</v>
      </c>
      <c r="F2841" s="47" t="s">
        <v>55</v>
      </c>
      <c r="G2841" s="46"/>
      <c r="H2841" s="46"/>
      <c r="I2841" s="46"/>
      <c r="J2841" s="46"/>
      <c r="K2841" s="46"/>
      <c r="L2841" s="46"/>
      <c r="M2841" s="46"/>
      <c r="N2841" s="46"/>
      <c r="O2841" s="46"/>
      <c r="P2841" s="46"/>
      <c r="Q2841" s="46"/>
      <c r="R2841" s="46"/>
      <c r="S2841" s="46"/>
      <c r="T2841" s="46"/>
      <c r="U2841" s="46"/>
      <c r="V2841" s="46"/>
      <c r="W2841" s="46"/>
      <c r="X2841" s="46"/>
      <c r="Y2841" s="46"/>
      <c r="Z2841" s="46"/>
    </row>
    <row r="2842" ht="14.25" customHeight="1">
      <c r="A2842" s="48" t="s">
        <v>426</v>
      </c>
      <c r="B2842" s="48" t="s">
        <v>427</v>
      </c>
      <c r="C2842" s="48" t="s">
        <v>257</v>
      </c>
      <c r="D2842" s="48" t="s">
        <v>59</v>
      </c>
      <c r="E2842" s="48" t="s">
        <v>60</v>
      </c>
      <c r="F2842" s="49"/>
      <c r="G2842" s="46"/>
      <c r="H2842" s="46"/>
      <c r="I2842" s="46"/>
      <c r="J2842" s="46"/>
      <c r="K2842" s="46"/>
      <c r="L2842" s="46"/>
      <c r="M2842" s="46"/>
      <c r="N2842" s="46"/>
      <c r="O2842" s="46"/>
      <c r="P2842" s="46"/>
      <c r="Q2842" s="46"/>
      <c r="R2842" s="46"/>
      <c r="S2842" s="46"/>
      <c r="T2842" s="46"/>
      <c r="U2842" s="46"/>
      <c r="V2842" s="46"/>
      <c r="W2842" s="46"/>
      <c r="X2842" s="46"/>
      <c r="Y2842" s="46"/>
      <c r="Z2842" s="46"/>
    </row>
    <row r="2843" ht="14.25" customHeight="1">
      <c r="A2843" s="50" t="s">
        <v>61</v>
      </c>
      <c r="B2843" s="51" t="s">
        <v>62</v>
      </c>
      <c r="C2843" s="52">
        <v>46122.0</v>
      </c>
      <c r="D2843" s="50" t="s">
        <v>63</v>
      </c>
      <c r="E2843" s="51" t="s">
        <v>64</v>
      </c>
      <c r="F2843" s="53" t="s">
        <v>65</v>
      </c>
      <c r="G2843" s="46"/>
      <c r="H2843" s="46"/>
      <c r="I2843" s="46"/>
      <c r="J2843" s="46"/>
      <c r="K2843" s="46"/>
      <c r="L2843" s="46"/>
      <c r="M2843" s="46"/>
      <c r="N2843" s="46"/>
      <c r="O2843" s="46"/>
      <c r="P2843" s="46"/>
      <c r="Q2843" s="46"/>
      <c r="R2843" s="46"/>
      <c r="S2843" s="46"/>
      <c r="T2843" s="46"/>
      <c r="U2843" s="46"/>
      <c r="V2843" s="46"/>
      <c r="W2843" s="46"/>
      <c r="X2843" s="46"/>
      <c r="Y2843" s="46"/>
      <c r="Z2843" s="46"/>
    </row>
    <row r="2844" ht="14.25" customHeight="1">
      <c r="A2844" s="54"/>
      <c r="B2844" s="51" t="s">
        <v>66</v>
      </c>
      <c r="C2844" s="49">
        <f>IF(C2843="","",IF(AND(MONTH(C2843)&gt;=1,MONTH(C2843)&lt;=3),1,IF(AND(MONTH(C2843)&gt;=4,MONTH(C2843)&lt;=6),2,IF(AND(MONTH(C2843)&gt;=7,MONTH(C2843)&lt;=9),3,4))))</f>
        <v>2</v>
      </c>
      <c r="D2844" s="54"/>
      <c r="E2844" s="51" t="s">
        <v>67</v>
      </c>
      <c r="F2844" s="53" t="s">
        <v>68</v>
      </c>
      <c r="G2844" s="46"/>
      <c r="H2844" s="46"/>
      <c r="I2844" s="46"/>
      <c r="J2844" s="46"/>
      <c r="K2844" s="46"/>
      <c r="L2844" s="46"/>
      <c r="M2844" s="46"/>
      <c r="N2844" s="46"/>
      <c r="O2844" s="46"/>
      <c r="P2844" s="46"/>
      <c r="Q2844" s="46"/>
      <c r="R2844" s="46"/>
      <c r="S2844" s="46"/>
      <c r="T2844" s="46"/>
      <c r="U2844" s="46"/>
      <c r="V2844" s="46"/>
      <c r="W2844" s="46"/>
      <c r="X2844" s="46"/>
      <c r="Y2844" s="46"/>
      <c r="Z2844" s="46"/>
    </row>
    <row r="2845" ht="14.25" customHeight="1">
      <c r="A2845" s="54"/>
      <c r="B2845" s="51" t="s">
        <v>69</v>
      </c>
      <c r="C2845" s="52">
        <v>46132.0</v>
      </c>
      <c r="D2845" s="54"/>
      <c r="E2845" s="51" t="s">
        <v>70</v>
      </c>
      <c r="F2845" s="53" t="s">
        <v>71</v>
      </c>
      <c r="G2845" s="46"/>
      <c r="H2845" s="46"/>
      <c r="I2845" s="46"/>
      <c r="J2845" s="46"/>
      <c r="K2845" s="46"/>
      <c r="L2845" s="46"/>
      <c r="M2845" s="46"/>
      <c r="N2845" s="46"/>
      <c r="O2845" s="46"/>
      <c r="P2845" s="46"/>
      <c r="Q2845" s="46"/>
      <c r="R2845" s="46"/>
      <c r="S2845" s="46"/>
      <c r="T2845" s="46"/>
      <c r="U2845" s="46"/>
      <c r="V2845" s="46"/>
      <c r="W2845" s="46"/>
      <c r="X2845" s="46"/>
      <c r="Y2845" s="46"/>
      <c r="Z2845" s="46"/>
    </row>
    <row r="2846" ht="14.25" customHeight="1">
      <c r="A2846" s="55"/>
      <c r="B2846" s="51" t="s">
        <v>66</v>
      </c>
      <c r="C2846" s="49">
        <f>IF(C2845="","",IF(AND(MONTH(C2845)&gt;=1,MONTH(C2845)&lt;=3),1,IF(AND(MONTH(C2845)&gt;=4,MONTH(C2845)&lt;=6),2,IF(AND(MONTH(C2845)&gt;=7,MONTH(C2845)&lt;=9),3,4))))</f>
        <v>2</v>
      </c>
      <c r="D2846" s="55"/>
      <c r="E2846" s="51" t="s">
        <v>72</v>
      </c>
      <c r="F2846" s="53" t="s">
        <v>73</v>
      </c>
      <c r="G2846" s="46"/>
      <c r="H2846" s="46"/>
      <c r="I2846" s="46"/>
      <c r="J2846" s="46"/>
      <c r="K2846" s="46"/>
      <c r="L2846" s="46"/>
      <c r="M2846" s="46"/>
      <c r="N2846" s="46"/>
      <c r="O2846" s="46"/>
      <c r="P2846" s="46"/>
      <c r="Q2846" s="46"/>
      <c r="R2846" s="46"/>
      <c r="S2846" s="46"/>
      <c r="T2846" s="46"/>
      <c r="U2846" s="46"/>
      <c r="V2846" s="46"/>
      <c r="W2846" s="46"/>
      <c r="X2846" s="46"/>
      <c r="Y2846" s="46"/>
      <c r="Z2846" s="46"/>
    </row>
    <row r="2847" ht="14.25" customHeight="1">
      <c r="A2847" s="46"/>
      <c r="B2847" s="46"/>
      <c r="C2847" s="46"/>
      <c r="D2847" s="46"/>
      <c r="E2847" s="46"/>
      <c r="F2847" s="46"/>
      <c r="G2847" s="46"/>
      <c r="H2847" s="46"/>
      <c r="I2847" s="46"/>
      <c r="J2847" s="46"/>
      <c r="K2847" s="46"/>
      <c r="L2847" s="46"/>
      <c r="M2847" s="46"/>
      <c r="N2847" s="46"/>
      <c r="O2847" s="46"/>
      <c r="P2847" s="46"/>
      <c r="Q2847" s="46"/>
      <c r="R2847" s="46"/>
      <c r="S2847" s="46"/>
      <c r="T2847" s="46"/>
      <c r="U2847" s="46"/>
      <c r="V2847" s="46"/>
      <c r="W2847" s="46"/>
      <c r="X2847" s="46"/>
      <c r="Y2847" s="46"/>
      <c r="Z2847" s="46"/>
    </row>
    <row r="2848" ht="14.25" customHeight="1">
      <c r="A2848" s="56" t="s">
        <v>74</v>
      </c>
      <c r="B2848" s="56" t="s">
        <v>75</v>
      </c>
      <c r="C2848" s="56" t="s">
        <v>76</v>
      </c>
      <c r="D2848" s="56" t="s">
        <v>77</v>
      </c>
      <c r="E2848" s="56" t="s">
        <v>78</v>
      </c>
      <c r="F2848" s="56" t="s">
        <v>79</v>
      </c>
      <c r="G2848" s="46"/>
      <c r="H2848" s="46"/>
      <c r="I2848" s="46"/>
      <c r="J2848" s="46"/>
      <c r="K2848" s="46"/>
      <c r="L2848" s="46"/>
      <c r="M2848" s="46"/>
      <c r="N2848" s="46"/>
      <c r="O2848" s="46"/>
      <c r="P2848" s="46"/>
      <c r="Q2848" s="46"/>
      <c r="R2848" s="46"/>
      <c r="S2848" s="46"/>
      <c r="T2848" s="46"/>
      <c r="U2848" s="46"/>
      <c r="V2848" s="46"/>
      <c r="W2848" s="46"/>
      <c r="X2848" s="46"/>
      <c r="Y2848" s="46"/>
      <c r="Z2848" s="46"/>
    </row>
    <row r="2849" ht="14.25" customHeight="1">
      <c r="A2849" s="57">
        <v>7.6121501E7</v>
      </c>
      <c r="B2849" s="58" t="str">
        <f t="array" ref="B2849">IFERROR(INDEX(UNSPSCDes,MATCH(INDIRECT(ADDRESS(ROW(),COLUMN()-1,4)),UNSPSCCode,0)),"")</f>
        <v>Recolección o destrucción o transformación o eliminación de basuras</v>
      </c>
      <c r="C2849" s="59" t="s">
        <v>268</v>
      </c>
      <c r="D2849" s="60">
        <v>1.0</v>
      </c>
      <c r="E2849" s="61">
        <v>3483333.34</v>
      </c>
      <c r="F2849" s="62">
        <f t="shared" ref="F2849:F2856" si="158">INDIRECT(ADDRESS(ROW(),COLUMN()-2,4))*INDIRECT(ADDRESS(ROW(),COLUMN()-1,4))</f>
        <v>3483333.34</v>
      </c>
      <c r="G2849" s="46"/>
      <c r="H2849" s="46"/>
      <c r="I2849" s="46"/>
      <c r="J2849" s="46"/>
      <c r="K2849" s="46"/>
      <c r="L2849" s="46"/>
      <c r="M2849" s="46"/>
      <c r="N2849" s="46"/>
      <c r="O2849" s="46"/>
      <c r="P2849" s="46"/>
      <c r="Q2849" s="46"/>
      <c r="R2849" s="46"/>
      <c r="S2849" s="46"/>
      <c r="T2849" s="46"/>
      <c r="U2849" s="46"/>
      <c r="V2849" s="46"/>
      <c r="W2849" s="46"/>
      <c r="X2849" s="46"/>
      <c r="Y2849" s="46"/>
      <c r="Z2849" s="46"/>
    </row>
    <row r="2850" ht="14.25" customHeight="1">
      <c r="A2850" s="57">
        <v>7.6121501E7</v>
      </c>
      <c r="B2850" s="58" t="str">
        <f t="array" ref="B2850">IFERROR(INDEX(UNSPSCDes,MATCH(INDIRECT(ADDRESS(ROW(),COLUMN()-1,4)),UNSPSCCode,0)),"")</f>
        <v>Recolección o destrucción o transformación o eliminación de basuras</v>
      </c>
      <c r="C2850" s="59" t="s">
        <v>268</v>
      </c>
      <c r="D2850" s="60">
        <v>1.0</v>
      </c>
      <c r="E2850" s="61">
        <v>3483333.33</v>
      </c>
      <c r="F2850" s="62">
        <f t="shared" si="158"/>
        <v>3483333.33</v>
      </c>
      <c r="G2850" s="46"/>
      <c r="H2850" s="46"/>
      <c r="I2850" s="46"/>
      <c r="J2850" s="46"/>
      <c r="K2850" s="46"/>
      <c r="L2850" s="46"/>
      <c r="M2850" s="46"/>
      <c r="N2850" s="46"/>
      <c r="O2850" s="46"/>
      <c r="P2850" s="46"/>
      <c r="Q2850" s="46"/>
      <c r="R2850" s="46"/>
      <c r="S2850" s="46"/>
      <c r="T2850" s="46"/>
      <c r="U2850" s="46"/>
      <c r="V2850" s="46"/>
      <c r="W2850" s="46"/>
      <c r="X2850" s="46"/>
      <c r="Y2850" s="46"/>
      <c r="Z2850" s="46"/>
    </row>
    <row r="2851" ht="14.25" customHeight="1">
      <c r="A2851" s="57">
        <v>7.6121501E7</v>
      </c>
      <c r="B2851" s="58" t="str">
        <f t="array" ref="B2851">IFERROR(INDEX(UNSPSCDes,MATCH(INDIRECT(ADDRESS(ROW(),COLUMN()-1,4)),UNSPSCCode,0)),"")</f>
        <v>Recolección o destrucción o transformación o eliminación de basuras</v>
      </c>
      <c r="C2851" s="59" t="s">
        <v>268</v>
      </c>
      <c r="D2851" s="60">
        <v>1.0</v>
      </c>
      <c r="E2851" s="61">
        <v>3483333.33</v>
      </c>
      <c r="F2851" s="62">
        <f t="shared" si="158"/>
        <v>3483333.33</v>
      </c>
      <c r="G2851" s="46"/>
      <c r="H2851" s="46"/>
      <c r="I2851" s="46"/>
      <c r="J2851" s="46"/>
      <c r="K2851" s="46"/>
      <c r="L2851" s="46"/>
      <c r="M2851" s="46"/>
      <c r="N2851" s="46"/>
      <c r="O2851" s="46"/>
      <c r="P2851" s="46"/>
      <c r="Q2851" s="46"/>
      <c r="R2851" s="46"/>
      <c r="S2851" s="46"/>
      <c r="T2851" s="46"/>
      <c r="U2851" s="46"/>
      <c r="V2851" s="46"/>
      <c r="W2851" s="46"/>
      <c r="X2851" s="46"/>
      <c r="Y2851" s="46"/>
      <c r="Z2851" s="46"/>
    </row>
    <row r="2852" ht="14.25" hidden="1" customHeight="1">
      <c r="A2852" s="57"/>
      <c r="B2852" s="58" t="str">
        <f t="array" ref="B2852">IFERROR(INDEX(UNSPSCDes,MATCH(INDIRECT(ADDRESS(ROW(),COLUMN()-1,4)),UNSPSCCode,0)),"")</f>
        <v/>
      </c>
      <c r="C2852" s="59"/>
      <c r="D2852" s="60"/>
      <c r="E2852" s="61"/>
      <c r="F2852" s="62">
        <f t="shared" si="158"/>
        <v>0</v>
      </c>
      <c r="G2852" s="46"/>
      <c r="H2852" s="46"/>
      <c r="I2852" s="46"/>
      <c r="J2852" s="46"/>
      <c r="K2852" s="46"/>
      <c r="L2852" s="46"/>
      <c r="M2852" s="46"/>
      <c r="N2852" s="46"/>
      <c r="O2852" s="46"/>
      <c r="P2852" s="46"/>
      <c r="Q2852" s="46"/>
      <c r="R2852" s="46"/>
      <c r="S2852" s="46"/>
      <c r="T2852" s="46"/>
      <c r="U2852" s="46"/>
      <c r="V2852" s="46"/>
      <c r="W2852" s="46"/>
      <c r="X2852" s="46"/>
      <c r="Y2852" s="46"/>
      <c r="Z2852" s="46"/>
    </row>
    <row r="2853" ht="14.25" hidden="1" customHeight="1">
      <c r="A2853" s="57"/>
      <c r="B2853" s="58" t="str">
        <f t="array" ref="B2853">IFERROR(INDEX(UNSPSCDes,MATCH(INDIRECT(ADDRESS(ROW(),COLUMN()-1,4)),UNSPSCCode,0)),"")</f>
        <v/>
      </c>
      <c r="C2853" s="59"/>
      <c r="D2853" s="60"/>
      <c r="E2853" s="61"/>
      <c r="F2853" s="62">
        <f t="shared" si="158"/>
        <v>0</v>
      </c>
      <c r="G2853" s="46"/>
      <c r="H2853" s="46"/>
      <c r="I2853" s="46"/>
      <c r="J2853" s="46"/>
      <c r="K2853" s="46"/>
      <c r="L2853" s="46"/>
      <c r="M2853" s="46"/>
      <c r="N2853" s="46"/>
      <c r="O2853" s="46"/>
      <c r="P2853" s="46"/>
      <c r="Q2853" s="46"/>
      <c r="R2853" s="46"/>
      <c r="S2853" s="46"/>
      <c r="T2853" s="46"/>
      <c r="U2853" s="46"/>
      <c r="V2853" s="46"/>
      <c r="W2853" s="46"/>
      <c r="X2853" s="46"/>
      <c r="Y2853" s="46"/>
      <c r="Z2853" s="46"/>
    </row>
    <row r="2854" ht="14.25" hidden="1" customHeight="1">
      <c r="A2854" s="57"/>
      <c r="B2854" s="58" t="str">
        <f t="array" ref="B2854">IFERROR(INDEX(UNSPSCDes,MATCH(INDIRECT(ADDRESS(ROW(),COLUMN()-1,4)),UNSPSCCode,0)),"")</f>
        <v/>
      </c>
      <c r="C2854" s="59"/>
      <c r="D2854" s="60"/>
      <c r="E2854" s="61"/>
      <c r="F2854" s="62">
        <f t="shared" si="158"/>
        <v>0</v>
      </c>
      <c r="G2854" s="46"/>
      <c r="H2854" s="46"/>
      <c r="I2854" s="46"/>
      <c r="J2854" s="46"/>
      <c r="K2854" s="46"/>
      <c r="L2854" s="46"/>
      <c r="M2854" s="46"/>
      <c r="N2854" s="46"/>
      <c r="O2854" s="46"/>
      <c r="P2854" s="46"/>
      <c r="Q2854" s="46"/>
      <c r="R2854" s="46"/>
      <c r="S2854" s="46"/>
      <c r="T2854" s="46"/>
      <c r="U2854" s="46"/>
      <c r="V2854" s="46"/>
      <c r="W2854" s="46"/>
      <c r="X2854" s="46"/>
      <c r="Y2854" s="46"/>
      <c r="Z2854" s="46"/>
    </row>
    <row r="2855" ht="14.25" hidden="1" customHeight="1">
      <c r="A2855" s="57"/>
      <c r="B2855" s="58" t="str">
        <f t="array" ref="B2855">IFERROR(INDEX(UNSPSCDes,MATCH(INDIRECT(ADDRESS(ROW(),COLUMN()-1,4)),UNSPSCCode,0)),"")</f>
        <v/>
      </c>
      <c r="C2855" s="59"/>
      <c r="D2855" s="60"/>
      <c r="E2855" s="61"/>
      <c r="F2855" s="62">
        <f t="shared" si="158"/>
        <v>0</v>
      </c>
      <c r="G2855" s="46"/>
      <c r="H2855" s="46"/>
      <c r="I2855" s="46"/>
      <c r="J2855" s="46"/>
      <c r="K2855" s="46"/>
      <c r="L2855" s="46"/>
      <c r="M2855" s="46"/>
      <c r="N2855" s="46"/>
      <c r="O2855" s="46"/>
      <c r="P2855" s="46"/>
      <c r="Q2855" s="46"/>
      <c r="R2855" s="46"/>
      <c r="S2855" s="46"/>
      <c r="T2855" s="46"/>
      <c r="U2855" s="46"/>
      <c r="V2855" s="46"/>
      <c r="W2855" s="46"/>
      <c r="X2855" s="46"/>
      <c r="Y2855" s="46"/>
      <c r="Z2855" s="46"/>
    </row>
    <row r="2856" ht="14.25" hidden="1" customHeight="1">
      <c r="A2856" s="57"/>
      <c r="B2856" s="58" t="str">
        <f t="array" ref="B2856">IFERROR(INDEX(UNSPSCDes,MATCH(INDIRECT(ADDRESS(ROW(),COLUMN()-1,4)),UNSPSCCode,0)),"")</f>
        <v/>
      </c>
      <c r="C2856" s="59"/>
      <c r="D2856" s="60"/>
      <c r="E2856" s="61"/>
      <c r="F2856" s="62">
        <f t="shared" si="158"/>
        <v>0</v>
      </c>
      <c r="G2856" s="46"/>
      <c r="H2856" s="46"/>
      <c r="I2856" s="46"/>
      <c r="J2856" s="46"/>
      <c r="K2856" s="46"/>
      <c r="L2856" s="46"/>
      <c r="M2856" s="46"/>
      <c r="N2856" s="46"/>
      <c r="O2856" s="46"/>
      <c r="P2856" s="46"/>
      <c r="Q2856" s="46"/>
      <c r="R2856" s="46"/>
      <c r="S2856" s="46"/>
      <c r="T2856" s="46"/>
      <c r="U2856" s="46"/>
      <c r="V2856" s="46"/>
      <c r="W2856" s="46"/>
      <c r="X2856" s="46"/>
      <c r="Y2856" s="46"/>
      <c r="Z2856" s="46"/>
    </row>
    <row r="2857" ht="14.25" customHeight="1">
      <c r="A2857" s="57"/>
      <c r="B2857" s="58"/>
      <c r="C2857" s="59"/>
      <c r="D2857" s="60"/>
      <c r="E2857" s="61" t="s">
        <v>84</v>
      </c>
      <c r="F2857" s="62">
        <f>SUM(F2849:F2856)</f>
        <v>10450000</v>
      </c>
      <c r="G2857" s="46"/>
      <c r="H2857" s="46" t="str">
        <f>C2842</f>
        <v>Servicios</v>
      </c>
      <c r="I2857" s="46" t="str">
        <f>E2842</f>
        <v>No</v>
      </c>
      <c r="J2857" s="46" t="str">
        <f>D2842</f>
        <v>Compras Menores</v>
      </c>
      <c r="K2857" s="46"/>
      <c r="L2857" s="46"/>
      <c r="M2857" s="46"/>
      <c r="N2857" s="46"/>
      <c r="O2857" s="46"/>
      <c r="P2857" s="46"/>
      <c r="Q2857" s="46"/>
      <c r="R2857" s="46"/>
      <c r="S2857" s="46"/>
      <c r="T2857" s="46"/>
      <c r="U2857" s="46"/>
      <c r="V2857" s="46"/>
      <c r="W2857" s="46"/>
      <c r="X2857" s="46"/>
      <c r="Y2857" s="46"/>
      <c r="Z2857" s="46"/>
    </row>
    <row r="2858" ht="14.25" customHeight="1">
      <c r="A2858" s="46"/>
      <c r="B2858" s="46"/>
      <c r="C2858" s="46"/>
      <c r="D2858" s="46"/>
      <c r="E2858" s="46"/>
      <c r="F2858" s="46"/>
      <c r="G2858" s="46"/>
      <c r="H2858" s="46"/>
      <c r="I2858" s="46"/>
      <c r="J2858" s="46"/>
      <c r="K2858" s="46"/>
      <c r="L2858" s="46"/>
      <c r="M2858" s="46"/>
      <c r="N2858" s="46"/>
      <c r="O2858" s="46"/>
      <c r="P2858" s="46"/>
      <c r="Q2858" s="46"/>
      <c r="R2858" s="46"/>
      <c r="S2858" s="46"/>
      <c r="T2858" s="46"/>
      <c r="U2858" s="46"/>
      <c r="V2858" s="46"/>
      <c r="W2858" s="46"/>
      <c r="X2858" s="46"/>
      <c r="Y2858" s="46"/>
      <c r="Z2858" s="46"/>
    </row>
    <row r="2859" ht="14.25" customHeight="1">
      <c r="A2859" s="47" t="s">
        <v>50</v>
      </c>
      <c r="B2859" s="47" t="s">
        <v>51</v>
      </c>
      <c r="C2859" s="47" t="s">
        <v>52</v>
      </c>
      <c r="D2859" s="47" t="s">
        <v>53</v>
      </c>
      <c r="E2859" s="47" t="s">
        <v>54</v>
      </c>
      <c r="F2859" s="47" t="s">
        <v>55</v>
      </c>
      <c r="G2859" s="46"/>
      <c r="H2859" s="46"/>
      <c r="I2859" s="46"/>
      <c r="J2859" s="46"/>
      <c r="K2859" s="46"/>
      <c r="L2859" s="46"/>
      <c r="M2859" s="46"/>
      <c r="N2859" s="46"/>
      <c r="O2859" s="46"/>
      <c r="P2859" s="46"/>
      <c r="Q2859" s="46"/>
      <c r="R2859" s="46"/>
      <c r="S2859" s="46"/>
      <c r="T2859" s="46"/>
      <c r="U2859" s="46"/>
      <c r="V2859" s="46"/>
      <c r="W2859" s="46"/>
      <c r="X2859" s="46"/>
      <c r="Y2859" s="46"/>
      <c r="Z2859" s="46"/>
    </row>
    <row r="2860" ht="14.25" customHeight="1">
      <c r="A2860" s="48" t="s">
        <v>428</v>
      </c>
      <c r="B2860" s="48" t="s">
        <v>429</v>
      </c>
      <c r="C2860" s="48" t="s">
        <v>257</v>
      </c>
      <c r="D2860" s="48" t="s">
        <v>59</v>
      </c>
      <c r="E2860" s="48" t="s">
        <v>60</v>
      </c>
      <c r="F2860" s="49"/>
      <c r="G2860" s="46"/>
      <c r="H2860" s="46"/>
      <c r="I2860" s="46"/>
      <c r="J2860" s="46"/>
      <c r="K2860" s="46"/>
      <c r="L2860" s="46"/>
      <c r="M2860" s="46"/>
      <c r="N2860" s="46"/>
      <c r="O2860" s="46"/>
      <c r="P2860" s="46"/>
      <c r="Q2860" s="46"/>
      <c r="R2860" s="46"/>
      <c r="S2860" s="46"/>
      <c r="T2860" s="46"/>
      <c r="U2860" s="46"/>
      <c r="V2860" s="46"/>
      <c r="W2860" s="46"/>
      <c r="X2860" s="46"/>
      <c r="Y2860" s="46"/>
      <c r="Z2860" s="46"/>
    </row>
    <row r="2861" ht="14.25" customHeight="1">
      <c r="A2861" s="50" t="s">
        <v>61</v>
      </c>
      <c r="B2861" s="51" t="s">
        <v>62</v>
      </c>
      <c r="C2861" s="52">
        <v>46213.0</v>
      </c>
      <c r="D2861" s="50" t="s">
        <v>63</v>
      </c>
      <c r="E2861" s="51" t="s">
        <v>64</v>
      </c>
      <c r="F2861" s="53" t="s">
        <v>65</v>
      </c>
      <c r="G2861" s="46"/>
      <c r="H2861" s="46"/>
      <c r="I2861" s="46"/>
      <c r="J2861" s="46"/>
      <c r="K2861" s="46"/>
      <c r="L2861" s="46"/>
      <c r="M2861" s="46"/>
      <c r="N2861" s="46"/>
      <c r="O2861" s="46"/>
      <c r="P2861" s="46"/>
      <c r="Q2861" s="46"/>
      <c r="R2861" s="46"/>
      <c r="S2861" s="46"/>
      <c r="T2861" s="46"/>
      <c r="U2861" s="46"/>
      <c r="V2861" s="46"/>
      <c r="W2861" s="46"/>
      <c r="X2861" s="46"/>
      <c r="Y2861" s="46"/>
      <c r="Z2861" s="46"/>
    </row>
    <row r="2862" ht="14.25" customHeight="1">
      <c r="A2862" s="54"/>
      <c r="B2862" s="51" t="s">
        <v>66</v>
      </c>
      <c r="C2862" s="49">
        <f>IF(C2861="","",IF(AND(MONTH(C2861)&gt;=1,MONTH(C2861)&lt;=3),1,IF(AND(MONTH(C2861)&gt;=4,MONTH(C2861)&lt;=6),2,IF(AND(MONTH(C2861)&gt;=7,MONTH(C2861)&lt;=9),3,4))))</f>
        <v>3</v>
      </c>
      <c r="D2862" s="54"/>
      <c r="E2862" s="51" t="s">
        <v>67</v>
      </c>
      <c r="F2862" s="53" t="s">
        <v>68</v>
      </c>
      <c r="G2862" s="46"/>
      <c r="H2862" s="46"/>
      <c r="I2862" s="46"/>
      <c r="J2862" s="46"/>
      <c r="K2862" s="46"/>
      <c r="L2862" s="46"/>
      <c r="M2862" s="46"/>
      <c r="N2862" s="46"/>
      <c r="O2862" s="46"/>
      <c r="P2862" s="46"/>
      <c r="Q2862" s="46"/>
      <c r="R2862" s="46"/>
      <c r="S2862" s="46"/>
      <c r="T2862" s="46"/>
      <c r="U2862" s="46"/>
      <c r="V2862" s="46"/>
      <c r="W2862" s="46"/>
      <c r="X2862" s="46"/>
      <c r="Y2862" s="46"/>
      <c r="Z2862" s="46"/>
    </row>
    <row r="2863" ht="14.25" customHeight="1">
      <c r="A2863" s="54"/>
      <c r="B2863" s="51" t="s">
        <v>69</v>
      </c>
      <c r="C2863" s="52">
        <v>46223.0</v>
      </c>
      <c r="D2863" s="54"/>
      <c r="E2863" s="51" t="s">
        <v>70</v>
      </c>
      <c r="F2863" s="53" t="s">
        <v>71</v>
      </c>
      <c r="G2863" s="46"/>
      <c r="H2863" s="46"/>
      <c r="I2863" s="46"/>
      <c r="J2863" s="46"/>
      <c r="K2863" s="46"/>
      <c r="L2863" s="46"/>
      <c r="M2863" s="46"/>
      <c r="N2863" s="46"/>
      <c r="O2863" s="46"/>
      <c r="P2863" s="46"/>
      <c r="Q2863" s="46"/>
      <c r="R2863" s="46"/>
      <c r="S2863" s="46"/>
      <c r="T2863" s="46"/>
      <c r="U2863" s="46"/>
      <c r="V2863" s="46"/>
      <c r="W2863" s="46"/>
      <c r="X2863" s="46"/>
      <c r="Y2863" s="46"/>
      <c r="Z2863" s="46"/>
    </row>
    <row r="2864" ht="14.25" customHeight="1">
      <c r="A2864" s="55"/>
      <c r="B2864" s="51" t="s">
        <v>66</v>
      </c>
      <c r="C2864" s="49">
        <f>IF(C2863="","",IF(AND(MONTH(C2863)&gt;=1,MONTH(C2863)&lt;=3),1,IF(AND(MONTH(C2863)&gt;=4,MONTH(C2863)&lt;=6),2,IF(AND(MONTH(C2863)&gt;=7,MONTH(C2863)&lt;=9),3,4))))</f>
        <v>3</v>
      </c>
      <c r="D2864" s="55"/>
      <c r="E2864" s="51" t="s">
        <v>72</v>
      </c>
      <c r="F2864" s="53" t="s">
        <v>73</v>
      </c>
      <c r="G2864" s="46"/>
      <c r="H2864" s="46"/>
      <c r="I2864" s="46"/>
      <c r="J2864" s="46"/>
      <c r="K2864" s="46"/>
      <c r="L2864" s="46"/>
      <c r="M2864" s="46"/>
      <c r="N2864" s="46"/>
      <c r="O2864" s="46"/>
      <c r="P2864" s="46"/>
      <c r="Q2864" s="46"/>
      <c r="R2864" s="46"/>
      <c r="S2864" s="46"/>
      <c r="T2864" s="46"/>
      <c r="U2864" s="46"/>
      <c r="V2864" s="46"/>
      <c r="W2864" s="46"/>
      <c r="X2864" s="46"/>
      <c r="Y2864" s="46"/>
      <c r="Z2864" s="46"/>
    </row>
    <row r="2865" ht="14.25" customHeight="1">
      <c r="A2865" s="46"/>
      <c r="B2865" s="46"/>
      <c r="C2865" s="46"/>
      <c r="D2865" s="46"/>
      <c r="E2865" s="46"/>
      <c r="F2865" s="46"/>
      <c r="G2865" s="46"/>
      <c r="H2865" s="46"/>
      <c r="I2865" s="46"/>
      <c r="J2865" s="46"/>
      <c r="K2865" s="46"/>
      <c r="L2865" s="46"/>
      <c r="M2865" s="46"/>
      <c r="N2865" s="46"/>
      <c r="O2865" s="46"/>
      <c r="P2865" s="46"/>
      <c r="Q2865" s="46"/>
      <c r="R2865" s="46"/>
      <c r="S2865" s="46"/>
      <c r="T2865" s="46"/>
      <c r="U2865" s="46"/>
      <c r="V2865" s="46"/>
      <c r="W2865" s="46"/>
      <c r="X2865" s="46"/>
      <c r="Y2865" s="46"/>
      <c r="Z2865" s="46"/>
    </row>
    <row r="2866" ht="14.25" customHeight="1">
      <c r="A2866" s="56" t="s">
        <v>74</v>
      </c>
      <c r="B2866" s="56" t="s">
        <v>75</v>
      </c>
      <c r="C2866" s="56" t="s">
        <v>76</v>
      </c>
      <c r="D2866" s="56" t="s">
        <v>77</v>
      </c>
      <c r="E2866" s="56" t="s">
        <v>78</v>
      </c>
      <c r="F2866" s="56" t="s">
        <v>79</v>
      </c>
      <c r="G2866" s="46"/>
      <c r="H2866" s="46"/>
      <c r="I2866" s="46"/>
      <c r="J2866" s="46"/>
      <c r="K2866" s="46"/>
      <c r="L2866" s="46"/>
      <c r="M2866" s="46"/>
      <c r="N2866" s="46"/>
      <c r="O2866" s="46"/>
      <c r="P2866" s="46"/>
      <c r="Q2866" s="46"/>
      <c r="R2866" s="46"/>
      <c r="S2866" s="46"/>
      <c r="T2866" s="46"/>
      <c r="U2866" s="46"/>
      <c r="V2866" s="46"/>
      <c r="W2866" s="46"/>
      <c r="X2866" s="46"/>
      <c r="Y2866" s="46"/>
      <c r="Z2866" s="46"/>
    </row>
    <row r="2867" ht="14.25" customHeight="1">
      <c r="A2867" s="57">
        <v>7.6121501E7</v>
      </c>
      <c r="B2867" s="58" t="str">
        <f t="array" ref="B2867">IFERROR(INDEX(UNSPSCDes,MATCH(INDIRECT(ADDRESS(ROW(),COLUMN()-1,4)),UNSPSCCode,0)),"")</f>
        <v>Recolección o destrucción o transformación o eliminación de basuras</v>
      </c>
      <c r="C2867" s="59" t="s">
        <v>268</v>
      </c>
      <c r="D2867" s="60">
        <v>1.0</v>
      </c>
      <c r="E2867" s="61">
        <v>3483333.34</v>
      </c>
      <c r="F2867" s="62">
        <f t="shared" ref="F2867:F2874" si="159">INDIRECT(ADDRESS(ROW(),COLUMN()-2,4))*INDIRECT(ADDRESS(ROW(),COLUMN()-1,4))</f>
        <v>3483333.34</v>
      </c>
      <c r="G2867" s="46"/>
      <c r="H2867" s="46"/>
      <c r="I2867" s="46"/>
      <c r="J2867" s="46"/>
      <c r="K2867" s="46"/>
      <c r="L2867" s="46"/>
      <c r="M2867" s="46"/>
      <c r="N2867" s="46"/>
      <c r="O2867" s="46"/>
      <c r="P2867" s="46"/>
      <c r="Q2867" s="46"/>
      <c r="R2867" s="46"/>
      <c r="S2867" s="46"/>
      <c r="T2867" s="46"/>
      <c r="U2867" s="46"/>
      <c r="V2867" s="46"/>
      <c r="W2867" s="46"/>
      <c r="X2867" s="46"/>
      <c r="Y2867" s="46"/>
      <c r="Z2867" s="46"/>
    </row>
    <row r="2868" ht="14.25" customHeight="1">
      <c r="A2868" s="57">
        <v>7.6121501E7</v>
      </c>
      <c r="B2868" s="58" t="str">
        <f t="array" ref="B2868">IFERROR(INDEX(UNSPSCDes,MATCH(INDIRECT(ADDRESS(ROW(),COLUMN()-1,4)),UNSPSCCode,0)),"")</f>
        <v>Recolección o destrucción o transformación o eliminación de basuras</v>
      </c>
      <c r="C2868" s="59" t="s">
        <v>268</v>
      </c>
      <c r="D2868" s="60">
        <v>1.0</v>
      </c>
      <c r="E2868" s="61">
        <v>3483333.33</v>
      </c>
      <c r="F2868" s="62">
        <f t="shared" si="159"/>
        <v>3483333.33</v>
      </c>
      <c r="G2868" s="46"/>
      <c r="H2868" s="46"/>
      <c r="I2868" s="46"/>
      <c r="J2868" s="46"/>
      <c r="K2868" s="46"/>
      <c r="L2868" s="46"/>
      <c r="M2868" s="46"/>
      <c r="N2868" s="46"/>
      <c r="O2868" s="46"/>
      <c r="P2868" s="46"/>
      <c r="Q2868" s="46"/>
      <c r="R2868" s="46"/>
      <c r="S2868" s="46"/>
      <c r="T2868" s="46"/>
      <c r="U2868" s="46"/>
      <c r="V2868" s="46"/>
      <c r="W2868" s="46"/>
      <c r="X2868" s="46"/>
      <c r="Y2868" s="46"/>
      <c r="Z2868" s="46"/>
    </row>
    <row r="2869" ht="14.25" customHeight="1">
      <c r="A2869" s="57">
        <v>7.6121501E7</v>
      </c>
      <c r="B2869" s="58" t="str">
        <f t="array" ref="B2869">IFERROR(INDEX(UNSPSCDes,MATCH(INDIRECT(ADDRESS(ROW(),COLUMN()-1,4)),UNSPSCCode,0)),"")</f>
        <v>Recolección o destrucción o transformación o eliminación de basuras</v>
      </c>
      <c r="C2869" s="59" t="s">
        <v>268</v>
      </c>
      <c r="D2869" s="60">
        <v>1.0</v>
      </c>
      <c r="E2869" s="61">
        <v>3483333.33</v>
      </c>
      <c r="F2869" s="62">
        <f t="shared" si="159"/>
        <v>3483333.33</v>
      </c>
      <c r="G2869" s="46"/>
      <c r="H2869" s="46"/>
      <c r="I2869" s="46"/>
      <c r="J2869" s="46"/>
      <c r="K2869" s="46"/>
      <c r="L2869" s="46"/>
      <c r="M2869" s="46"/>
      <c r="N2869" s="46"/>
      <c r="O2869" s="46"/>
      <c r="P2869" s="46"/>
      <c r="Q2869" s="46"/>
      <c r="R2869" s="46"/>
      <c r="S2869" s="46"/>
      <c r="T2869" s="46"/>
      <c r="U2869" s="46"/>
      <c r="V2869" s="46"/>
      <c r="W2869" s="46"/>
      <c r="X2869" s="46"/>
      <c r="Y2869" s="46"/>
      <c r="Z2869" s="46"/>
    </row>
    <row r="2870" ht="14.25" hidden="1" customHeight="1">
      <c r="A2870" s="57"/>
      <c r="B2870" s="58" t="str">
        <f t="array" ref="B2870">IFERROR(INDEX(UNSPSCDes,MATCH(INDIRECT(ADDRESS(ROW(),COLUMN()-1,4)),UNSPSCCode,0)),"")</f>
        <v/>
      </c>
      <c r="C2870" s="59"/>
      <c r="D2870" s="60"/>
      <c r="E2870" s="61"/>
      <c r="F2870" s="62">
        <f t="shared" si="159"/>
        <v>0</v>
      </c>
      <c r="G2870" s="46"/>
      <c r="H2870" s="46"/>
      <c r="I2870" s="46"/>
      <c r="J2870" s="46"/>
      <c r="K2870" s="46"/>
      <c r="L2870" s="46"/>
      <c r="M2870" s="46"/>
      <c r="N2870" s="46"/>
      <c r="O2870" s="46"/>
      <c r="P2870" s="46"/>
      <c r="Q2870" s="46"/>
      <c r="R2870" s="46"/>
      <c r="S2870" s="46"/>
      <c r="T2870" s="46"/>
      <c r="U2870" s="46"/>
      <c r="V2870" s="46"/>
      <c r="W2870" s="46"/>
      <c r="X2870" s="46"/>
      <c r="Y2870" s="46"/>
      <c r="Z2870" s="46"/>
    </row>
    <row r="2871" ht="14.25" hidden="1" customHeight="1">
      <c r="A2871" s="57"/>
      <c r="B2871" s="58" t="str">
        <f t="array" ref="B2871">IFERROR(INDEX(UNSPSCDes,MATCH(INDIRECT(ADDRESS(ROW(),COLUMN()-1,4)),UNSPSCCode,0)),"")</f>
        <v/>
      </c>
      <c r="C2871" s="59"/>
      <c r="D2871" s="60"/>
      <c r="E2871" s="61"/>
      <c r="F2871" s="62">
        <f t="shared" si="159"/>
        <v>0</v>
      </c>
      <c r="G2871" s="46"/>
      <c r="H2871" s="46"/>
      <c r="I2871" s="46"/>
      <c r="J2871" s="46"/>
      <c r="K2871" s="46"/>
      <c r="L2871" s="46"/>
      <c r="M2871" s="46"/>
      <c r="N2871" s="46"/>
      <c r="O2871" s="46"/>
      <c r="P2871" s="46"/>
      <c r="Q2871" s="46"/>
      <c r="R2871" s="46"/>
      <c r="S2871" s="46"/>
      <c r="T2871" s="46"/>
      <c r="U2871" s="46"/>
      <c r="V2871" s="46"/>
      <c r="W2871" s="46"/>
      <c r="X2871" s="46"/>
      <c r="Y2871" s="46"/>
      <c r="Z2871" s="46"/>
    </row>
    <row r="2872" ht="14.25" hidden="1" customHeight="1">
      <c r="A2872" s="57"/>
      <c r="B2872" s="58" t="str">
        <f t="array" ref="B2872">IFERROR(INDEX(UNSPSCDes,MATCH(INDIRECT(ADDRESS(ROW(),COLUMN()-1,4)),UNSPSCCode,0)),"")</f>
        <v/>
      </c>
      <c r="C2872" s="59"/>
      <c r="D2872" s="60"/>
      <c r="E2872" s="61"/>
      <c r="F2872" s="62">
        <f t="shared" si="159"/>
        <v>0</v>
      </c>
      <c r="G2872" s="46"/>
      <c r="H2872" s="46"/>
      <c r="I2872" s="46"/>
      <c r="J2872" s="46"/>
      <c r="K2872" s="46"/>
      <c r="L2872" s="46"/>
      <c r="M2872" s="46"/>
      <c r="N2872" s="46"/>
      <c r="O2872" s="46"/>
      <c r="P2872" s="46"/>
      <c r="Q2872" s="46"/>
      <c r="R2872" s="46"/>
      <c r="S2872" s="46"/>
      <c r="T2872" s="46"/>
      <c r="U2872" s="46"/>
      <c r="V2872" s="46"/>
      <c r="W2872" s="46"/>
      <c r="X2872" s="46"/>
      <c r="Y2872" s="46"/>
      <c r="Z2872" s="46"/>
    </row>
    <row r="2873" ht="14.25" hidden="1" customHeight="1">
      <c r="A2873" s="57"/>
      <c r="B2873" s="58" t="str">
        <f t="array" ref="B2873">IFERROR(INDEX(UNSPSCDes,MATCH(INDIRECT(ADDRESS(ROW(),COLUMN()-1,4)),UNSPSCCode,0)),"")</f>
        <v/>
      </c>
      <c r="C2873" s="59"/>
      <c r="D2873" s="60"/>
      <c r="E2873" s="61"/>
      <c r="F2873" s="62">
        <f t="shared" si="159"/>
        <v>0</v>
      </c>
      <c r="G2873" s="46"/>
      <c r="H2873" s="46"/>
      <c r="I2873" s="46"/>
      <c r="J2873" s="46"/>
      <c r="K2873" s="46"/>
      <c r="L2873" s="46"/>
      <c r="M2873" s="46"/>
      <c r="N2873" s="46"/>
      <c r="O2873" s="46"/>
      <c r="P2873" s="46"/>
      <c r="Q2873" s="46"/>
      <c r="R2873" s="46"/>
      <c r="S2873" s="46"/>
      <c r="T2873" s="46"/>
      <c r="U2873" s="46"/>
      <c r="V2873" s="46"/>
      <c r="W2873" s="46"/>
      <c r="X2873" s="46"/>
      <c r="Y2873" s="46"/>
      <c r="Z2873" s="46"/>
    </row>
    <row r="2874" ht="14.25" hidden="1" customHeight="1">
      <c r="A2874" s="57"/>
      <c r="B2874" s="58" t="str">
        <f t="array" ref="B2874">IFERROR(INDEX(UNSPSCDes,MATCH(INDIRECT(ADDRESS(ROW(),COLUMN()-1,4)),UNSPSCCode,0)),"")</f>
        <v/>
      </c>
      <c r="C2874" s="59"/>
      <c r="D2874" s="60"/>
      <c r="E2874" s="61"/>
      <c r="F2874" s="62">
        <f t="shared" si="159"/>
        <v>0</v>
      </c>
      <c r="G2874" s="46"/>
      <c r="H2874" s="46"/>
      <c r="I2874" s="46"/>
      <c r="J2874" s="46"/>
      <c r="K2874" s="46"/>
      <c r="L2874" s="46"/>
      <c r="M2874" s="46"/>
      <c r="N2874" s="46"/>
      <c r="O2874" s="46"/>
      <c r="P2874" s="46"/>
      <c r="Q2874" s="46"/>
      <c r="R2874" s="46"/>
      <c r="S2874" s="46"/>
      <c r="T2874" s="46"/>
      <c r="U2874" s="46"/>
      <c r="V2874" s="46"/>
      <c r="W2874" s="46"/>
      <c r="X2874" s="46"/>
      <c r="Y2874" s="46"/>
      <c r="Z2874" s="46"/>
    </row>
    <row r="2875" ht="14.25" customHeight="1">
      <c r="A2875" s="57"/>
      <c r="B2875" s="58"/>
      <c r="C2875" s="59"/>
      <c r="D2875" s="60"/>
      <c r="E2875" s="61" t="s">
        <v>84</v>
      </c>
      <c r="F2875" s="62">
        <f>SUM(F2867:F2874)</f>
        <v>10450000</v>
      </c>
      <c r="G2875" s="46"/>
      <c r="H2875" s="46" t="str">
        <f>C2860</f>
        <v>Servicios</v>
      </c>
      <c r="I2875" s="46" t="str">
        <f>E2860</f>
        <v>No</v>
      </c>
      <c r="J2875" s="46" t="str">
        <f>D2860</f>
        <v>Compras Menores</v>
      </c>
      <c r="K2875" s="46"/>
      <c r="L2875" s="46"/>
      <c r="M2875" s="46"/>
      <c r="N2875" s="46"/>
      <c r="O2875" s="46"/>
      <c r="P2875" s="46"/>
      <c r="Q2875" s="46"/>
      <c r="R2875" s="46"/>
      <c r="S2875" s="46"/>
      <c r="T2875" s="46"/>
      <c r="U2875" s="46"/>
      <c r="V2875" s="46"/>
      <c r="W2875" s="46"/>
      <c r="X2875" s="46"/>
      <c r="Y2875" s="46"/>
      <c r="Z2875" s="46"/>
    </row>
    <row r="2876" ht="14.25" customHeight="1">
      <c r="A2876" s="46"/>
      <c r="B2876" s="46"/>
      <c r="C2876" s="46"/>
      <c r="D2876" s="46"/>
      <c r="E2876" s="46"/>
      <c r="F2876" s="46"/>
      <c r="G2876" s="46"/>
      <c r="H2876" s="46"/>
      <c r="I2876" s="46"/>
      <c r="J2876" s="46"/>
      <c r="K2876" s="46"/>
      <c r="L2876" s="46"/>
      <c r="M2876" s="46"/>
      <c r="N2876" s="46"/>
      <c r="O2876" s="46"/>
      <c r="P2876" s="46"/>
      <c r="Q2876" s="46"/>
      <c r="R2876" s="46"/>
      <c r="S2876" s="46"/>
      <c r="T2876" s="46"/>
      <c r="U2876" s="46"/>
      <c r="V2876" s="46"/>
      <c r="W2876" s="46"/>
      <c r="X2876" s="46"/>
      <c r="Y2876" s="46"/>
      <c r="Z2876" s="46"/>
    </row>
    <row r="2877" ht="14.25" customHeight="1">
      <c r="A2877" s="47" t="s">
        <v>50</v>
      </c>
      <c r="B2877" s="47" t="s">
        <v>51</v>
      </c>
      <c r="C2877" s="47" t="s">
        <v>52</v>
      </c>
      <c r="D2877" s="47" t="s">
        <v>53</v>
      </c>
      <c r="E2877" s="47" t="s">
        <v>54</v>
      </c>
      <c r="F2877" s="47" t="s">
        <v>55</v>
      </c>
      <c r="G2877" s="46"/>
      <c r="H2877" s="46"/>
      <c r="I2877" s="46"/>
      <c r="J2877" s="46"/>
      <c r="K2877" s="46"/>
      <c r="L2877" s="46"/>
      <c r="M2877" s="46"/>
      <c r="N2877" s="46"/>
      <c r="O2877" s="46"/>
      <c r="P2877" s="46"/>
      <c r="Q2877" s="46"/>
      <c r="R2877" s="46"/>
      <c r="S2877" s="46"/>
      <c r="T2877" s="46"/>
      <c r="U2877" s="46"/>
      <c r="V2877" s="46"/>
      <c r="W2877" s="46"/>
      <c r="X2877" s="46"/>
      <c r="Y2877" s="46"/>
      <c r="Z2877" s="46"/>
    </row>
    <row r="2878" ht="14.25" customHeight="1">
      <c r="A2878" s="48" t="s">
        <v>430</v>
      </c>
      <c r="B2878" s="48" t="s">
        <v>431</v>
      </c>
      <c r="C2878" s="48" t="s">
        <v>257</v>
      </c>
      <c r="D2878" s="48" t="s">
        <v>59</v>
      </c>
      <c r="E2878" s="48" t="s">
        <v>60</v>
      </c>
      <c r="F2878" s="49"/>
      <c r="G2878" s="46"/>
      <c r="H2878" s="46"/>
      <c r="I2878" s="46"/>
      <c r="J2878" s="46"/>
      <c r="K2878" s="46"/>
      <c r="L2878" s="46"/>
      <c r="M2878" s="46"/>
      <c r="N2878" s="46"/>
      <c r="O2878" s="46"/>
      <c r="P2878" s="46"/>
      <c r="Q2878" s="46"/>
      <c r="R2878" s="46"/>
      <c r="S2878" s="46"/>
      <c r="T2878" s="46"/>
      <c r="U2878" s="46"/>
      <c r="V2878" s="46"/>
      <c r="W2878" s="46"/>
      <c r="X2878" s="46"/>
      <c r="Y2878" s="46"/>
      <c r="Z2878" s="46"/>
    </row>
    <row r="2879" ht="14.25" customHeight="1">
      <c r="A2879" s="50" t="s">
        <v>61</v>
      </c>
      <c r="B2879" s="51" t="s">
        <v>62</v>
      </c>
      <c r="C2879" s="52">
        <v>46305.0</v>
      </c>
      <c r="D2879" s="50" t="s">
        <v>63</v>
      </c>
      <c r="E2879" s="51" t="s">
        <v>64</v>
      </c>
      <c r="F2879" s="53" t="s">
        <v>65</v>
      </c>
      <c r="G2879" s="46"/>
      <c r="H2879" s="46"/>
      <c r="I2879" s="46"/>
      <c r="J2879" s="46"/>
      <c r="K2879" s="46"/>
      <c r="L2879" s="46"/>
      <c r="M2879" s="46"/>
      <c r="N2879" s="46"/>
      <c r="O2879" s="46"/>
      <c r="P2879" s="46"/>
      <c r="Q2879" s="46"/>
      <c r="R2879" s="46"/>
      <c r="S2879" s="46"/>
      <c r="T2879" s="46"/>
      <c r="U2879" s="46"/>
      <c r="V2879" s="46"/>
      <c r="W2879" s="46"/>
      <c r="X2879" s="46"/>
      <c r="Y2879" s="46"/>
      <c r="Z2879" s="46"/>
    </row>
    <row r="2880" ht="14.25" customHeight="1">
      <c r="A2880" s="54"/>
      <c r="B2880" s="51" t="s">
        <v>66</v>
      </c>
      <c r="C2880" s="49">
        <f>IF(C2879="","",IF(AND(MONTH(C2879)&gt;=1,MONTH(C2879)&lt;=3),1,IF(AND(MONTH(C2879)&gt;=4,MONTH(C2879)&lt;=6),2,IF(AND(MONTH(C2879)&gt;=7,MONTH(C2879)&lt;=9),3,4))))</f>
        <v>4</v>
      </c>
      <c r="D2880" s="54"/>
      <c r="E2880" s="51" t="s">
        <v>67</v>
      </c>
      <c r="F2880" s="53" t="s">
        <v>68</v>
      </c>
      <c r="G2880" s="46"/>
      <c r="H2880" s="46"/>
      <c r="I2880" s="46"/>
      <c r="J2880" s="46"/>
      <c r="K2880" s="46"/>
      <c r="L2880" s="46"/>
      <c r="M2880" s="46"/>
      <c r="N2880" s="46"/>
      <c r="O2880" s="46"/>
      <c r="P2880" s="46"/>
      <c r="Q2880" s="46"/>
      <c r="R2880" s="46"/>
      <c r="S2880" s="46"/>
      <c r="T2880" s="46"/>
      <c r="U2880" s="46"/>
      <c r="V2880" s="46"/>
      <c r="W2880" s="46"/>
      <c r="X2880" s="46"/>
      <c r="Y2880" s="46"/>
      <c r="Z2880" s="46"/>
    </row>
    <row r="2881" ht="14.25" customHeight="1">
      <c r="A2881" s="54"/>
      <c r="B2881" s="51" t="s">
        <v>69</v>
      </c>
      <c r="C2881" s="52">
        <v>46315.0</v>
      </c>
      <c r="D2881" s="54"/>
      <c r="E2881" s="51" t="s">
        <v>70</v>
      </c>
      <c r="F2881" s="53" t="s">
        <v>71</v>
      </c>
      <c r="G2881" s="46"/>
      <c r="H2881" s="46"/>
      <c r="I2881" s="46"/>
      <c r="J2881" s="46"/>
      <c r="K2881" s="46"/>
      <c r="L2881" s="46"/>
      <c r="M2881" s="46"/>
      <c r="N2881" s="46"/>
      <c r="O2881" s="46"/>
      <c r="P2881" s="46"/>
      <c r="Q2881" s="46"/>
      <c r="R2881" s="46"/>
      <c r="S2881" s="46"/>
      <c r="T2881" s="46"/>
      <c r="U2881" s="46"/>
      <c r="V2881" s="46"/>
      <c r="W2881" s="46"/>
      <c r="X2881" s="46"/>
      <c r="Y2881" s="46"/>
      <c r="Z2881" s="46"/>
    </row>
    <row r="2882" ht="14.25" customHeight="1">
      <c r="A2882" s="55"/>
      <c r="B2882" s="51" t="s">
        <v>66</v>
      </c>
      <c r="C2882" s="49">
        <f>IF(C2881="","",IF(AND(MONTH(C2881)&gt;=1,MONTH(C2881)&lt;=3),1,IF(AND(MONTH(C2881)&gt;=4,MONTH(C2881)&lt;=6),2,IF(AND(MONTH(C2881)&gt;=7,MONTH(C2881)&lt;=9),3,4))))</f>
        <v>4</v>
      </c>
      <c r="D2882" s="55"/>
      <c r="E2882" s="51" t="s">
        <v>72</v>
      </c>
      <c r="F2882" s="53" t="s">
        <v>73</v>
      </c>
      <c r="G2882" s="46"/>
      <c r="H2882" s="46"/>
      <c r="I2882" s="46"/>
      <c r="J2882" s="46"/>
      <c r="K2882" s="46"/>
      <c r="L2882" s="46"/>
      <c r="M2882" s="46"/>
      <c r="N2882" s="46"/>
      <c r="O2882" s="46"/>
      <c r="P2882" s="46"/>
      <c r="Q2882" s="46"/>
      <c r="R2882" s="46"/>
      <c r="S2882" s="46"/>
      <c r="T2882" s="46"/>
      <c r="U2882" s="46"/>
      <c r="V2882" s="46"/>
      <c r="W2882" s="46"/>
      <c r="X2882" s="46"/>
      <c r="Y2882" s="46"/>
      <c r="Z2882" s="46"/>
    </row>
    <row r="2883" ht="14.25" customHeight="1">
      <c r="A2883" s="46"/>
      <c r="B2883" s="46"/>
      <c r="C2883" s="46"/>
      <c r="D2883" s="46"/>
      <c r="E2883" s="46"/>
      <c r="F2883" s="46"/>
      <c r="G2883" s="46"/>
      <c r="H2883" s="46"/>
      <c r="I2883" s="46"/>
      <c r="J2883" s="46"/>
      <c r="K2883" s="46"/>
      <c r="L2883" s="46"/>
      <c r="M2883" s="46"/>
      <c r="N2883" s="46"/>
      <c r="O2883" s="46"/>
      <c r="P2883" s="46"/>
      <c r="Q2883" s="46"/>
      <c r="R2883" s="46"/>
      <c r="S2883" s="46"/>
      <c r="T2883" s="46"/>
      <c r="U2883" s="46"/>
      <c r="V2883" s="46"/>
      <c r="W2883" s="46"/>
      <c r="X2883" s="46"/>
      <c r="Y2883" s="46"/>
      <c r="Z2883" s="46"/>
    </row>
    <row r="2884" ht="14.25" customHeight="1">
      <c r="A2884" s="56" t="s">
        <v>74</v>
      </c>
      <c r="B2884" s="56" t="s">
        <v>75</v>
      </c>
      <c r="C2884" s="56" t="s">
        <v>76</v>
      </c>
      <c r="D2884" s="56" t="s">
        <v>77</v>
      </c>
      <c r="E2884" s="56" t="s">
        <v>78</v>
      </c>
      <c r="F2884" s="56" t="s">
        <v>79</v>
      </c>
      <c r="G2884" s="46"/>
      <c r="H2884" s="46"/>
      <c r="I2884" s="46"/>
      <c r="J2884" s="46"/>
      <c r="K2884" s="46"/>
      <c r="L2884" s="46"/>
      <c r="M2884" s="46"/>
      <c r="N2884" s="46"/>
      <c r="O2884" s="46"/>
      <c r="P2884" s="46"/>
      <c r="Q2884" s="46"/>
      <c r="R2884" s="46"/>
      <c r="S2884" s="46"/>
      <c r="T2884" s="46"/>
      <c r="U2884" s="46"/>
      <c r="V2884" s="46"/>
      <c r="W2884" s="46"/>
      <c r="X2884" s="46"/>
      <c r="Y2884" s="46"/>
      <c r="Z2884" s="46"/>
    </row>
    <row r="2885" ht="14.25" customHeight="1">
      <c r="A2885" s="57">
        <v>7.6121501E7</v>
      </c>
      <c r="B2885" s="58" t="str">
        <f t="array" ref="B2885">IFERROR(INDEX(UNSPSCDes,MATCH(INDIRECT(ADDRESS(ROW(),COLUMN()-1,4)),UNSPSCCode,0)),"")</f>
        <v>Recolección o destrucción o transformación o eliminación de basuras</v>
      </c>
      <c r="C2885" s="59" t="s">
        <v>268</v>
      </c>
      <c r="D2885" s="60">
        <v>1.0</v>
      </c>
      <c r="E2885" s="61">
        <v>3483333.34</v>
      </c>
      <c r="F2885" s="62">
        <f t="shared" ref="F2885:F2892" si="160">INDIRECT(ADDRESS(ROW(),COLUMN()-2,4))*INDIRECT(ADDRESS(ROW(),COLUMN()-1,4))</f>
        <v>3483333.34</v>
      </c>
      <c r="G2885" s="46"/>
      <c r="H2885" s="46"/>
      <c r="I2885" s="46"/>
      <c r="J2885" s="46"/>
      <c r="K2885" s="46"/>
      <c r="L2885" s="46"/>
      <c r="M2885" s="46"/>
      <c r="N2885" s="46"/>
      <c r="O2885" s="46"/>
      <c r="P2885" s="46"/>
      <c r="Q2885" s="46"/>
      <c r="R2885" s="46"/>
      <c r="S2885" s="46"/>
      <c r="T2885" s="46"/>
      <c r="U2885" s="46"/>
      <c r="V2885" s="46"/>
      <c r="W2885" s="46"/>
      <c r="X2885" s="46"/>
      <c r="Y2885" s="46"/>
      <c r="Z2885" s="46"/>
    </row>
    <row r="2886" ht="14.25" customHeight="1">
      <c r="A2886" s="57">
        <v>7.6121501E7</v>
      </c>
      <c r="B2886" s="58" t="str">
        <f t="array" ref="B2886">IFERROR(INDEX(UNSPSCDes,MATCH(INDIRECT(ADDRESS(ROW(),COLUMN()-1,4)),UNSPSCCode,0)),"")</f>
        <v>Recolección o destrucción o transformación o eliminación de basuras</v>
      </c>
      <c r="C2886" s="59" t="s">
        <v>268</v>
      </c>
      <c r="D2886" s="60">
        <v>1.0</v>
      </c>
      <c r="E2886" s="61">
        <v>3483333.33</v>
      </c>
      <c r="F2886" s="62">
        <f t="shared" si="160"/>
        <v>3483333.33</v>
      </c>
      <c r="G2886" s="46"/>
      <c r="H2886" s="46"/>
      <c r="I2886" s="46"/>
      <c r="J2886" s="46"/>
      <c r="K2886" s="46"/>
      <c r="L2886" s="46"/>
      <c r="M2886" s="46"/>
      <c r="N2886" s="46"/>
      <c r="O2886" s="46"/>
      <c r="P2886" s="46"/>
      <c r="Q2886" s="46"/>
      <c r="R2886" s="46"/>
      <c r="S2886" s="46"/>
      <c r="T2886" s="46"/>
      <c r="U2886" s="46"/>
      <c r="V2886" s="46"/>
      <c r="W2886" s="46"/>
      <c r="X2886" s="46"/>
      <c r="Y2886" s="46"/>
      <c r="Z2886" s="46"/>
    </row>
    <row r="2887" ht="14.25" customHeight="1">
      <c r="A2887" s="57">
        <v>7.6121501E7</v>
      </c>
      <c r="B2887" s="58" t="str">
        <f t="array" ref="B2887">IFERROR(INDEX(UNSPSCDes,MATCH(INDIRECT(ADDRESS(ROW(),COLUMN()-1,4)),UNSPSCCode,0)),"")</f>
        <v>Recolección o destrucción o transformación o eliminación de basuras</v>
      </c>
      <c r="C2887" s="59" t="s">
        <v>268</v>
      </c>
      <c r="D2887" s="60">
        <v>1.0</v>
      </c>
      <c r="E2887" s="61">
        <v>3483333.33</v>
      </c>
      <c r="F2887" s="62">
        <f t="shared" si="160"/>
        <v>3483333.33</v>
      </c>
      <c r="G2887" s="46"/>
      <c r="H2887" s="46"/>
      <c r="I2887" s="46"/>
      <c r="J2887" s="46"/>
      <c r="K2887" s="46"/>
      <c r="L2887" s="46"/>
      <c r="M2887" s="46"/>
      <c r="N2887" s="46"/>
      <c r="O2887" s="46"/>
      <c r="P2887" s="46"/>
      <c r="Q2887" s="46"/>
      <c r="R2887" s="46"/>
      <c r="S2887" s="46"/>
      <c r="T2887" s="46"/>
      <c r="U2887" s="46"/>
      <c r="V2887" s="46"/>
      <c r="W2887" s="46"/>
      <c r="X2887" s="46"/>
      <c r="Y2887" s="46"/>
      <c r="Z2887" s="46"/>
    </row>
    <row r="2888" ht="14.25" hidden="1" customHeight="1">
      <c r="A2888" s="57"/>
      <c r="B2888" s="58" t="str">
        <f t="array" ref="B2888">IFERROR(INDEX(UNSPSCDes,MATCH(INDIRECT(ADDRESS(ROW(),COLUMN()-1,4)),UNSPSCCode,0)),"")</f>
        <v/>
      </c>
      <c r="C2888" s="59"/>
      <c r="D2888" s="60"/>
      <c r="E2888" s="61"/>
      <c r="F2888" s="62">
        <f t="shared" si="160"/>
        <v>0</v>
      </c>
      <c r="G2888" s="46"/>
      <c r="H2888" s="46"/>
      <c r="I2888" s="46"/>
      <c r="J2888" s="46"/>
      <c r="K2888" s="46"/>
      <c r="L2888" s="46"/>
      <c r="M2888" s="46"/>
      <c r="N2888" s="46"/>
      <c r="O2888" s="46"/>
      <c r="P2888" s="46"/>
      <c r="Q2888" s="46"/>
      <c r="R2888" s="46"/>
      <c r="S2888" s="46"/>
      <c r="T2888" s="46"/>
      <c r="U2888" s="46"/>
      <c r="V2888" s="46"/>
      <c r="W2888" s="46"/>
      <c r="X2888" s="46"/>
      <c r="Y2888" s="46"/>
      <c r="Z2888" s="46"/>
    </row>
    <row r="2889" ht="14.25" hidden="1" customHeight="1">
      <c r="A2889" s="57"/>
      <c r="B2889" s="58" t="str">
        <f t="array" ref="B2889">IFERROR(INDEX(UNSPSCDes,MATCH(INDIRECT(ADDRESS(ROW(),COLUMN()-1,4)),UNSPSCCode,0)),"")</f>
        <v/>
      </c>
      <c r="C2889" s="59"/>
      <c r="D2889" s="60"/>
      <c r="E2889" s="61"/>
      <c r="F2889" s="62">
        <f t="shared" si="160"/>
        <v>0</v>
      </c>
      <c r="G2889" s="46"/>
      <c r="H2889" s="46"/>
      <c r="I2889" s="46"/>
      <c r="J2889" s="46"/>
      <c r="K2889" s="46"/>
      <c r="L2889" s="46"/>
      <c r="M2889" s="46"/>
      <c r="N2889" s="46"/>
      <c r="O2889" s="46"/>
      <c r="P2889" s="46"/>
      <c r="Q2889" s="46"/>
      <c r="R2889" s="46"/>
      <c r="S2889" s="46"/>
      <c r="T2889" s="46"/>
      <c r="U2889" s="46"/>
      <c r="V2889" s="46"/>
      <c r="W2889" s="46"/>
      <c r="X2889" s="46"/>
      <c r="Y2889" s="46"/>
      <c r="Z2889" s="46"/>
    </row>
    <row r="2890" ht="14.25" hidden="1" customHeight="1">
      <c r="A2890" s="57"/>
      <c r="B2890" s="58" t="str">
        <f t="array" ref="B2890">IFERROR(INDEX(UNSPSCDes,MATCH(INDIRECT(ADDRESS(ROW(),COLUMN()-1,4)),UNSPSCCode,0)),"")</f>
        <v/>
      </c>
      <c r="C2890" s="59"/>
      <c r="D2890" s="60"/>
      <c r="E2890" s="61"/>
      <c r="F2890" s="62">
        <f t="shared" si="160"/>
        <v>0</v>
      </c>
      <c r="G2890" s="46"/>
      <c r="H2890" s="46"/>
      <c r="I2890" s="46"/>
      <c r="J2890" s="46"/>
      <c r="K2890" s="46"/>
      <c r="L2890" s="46"/>
      <c r="M2890" s="46"/>
      <c r="N2890" s="46"/>
      <c r="O2890" s="46"/>
      <c r="P2890" s="46"/>
      <c r="Q2890" s="46"/>
      <c r="R2890" s="46"/>
      <c r="S2890" s="46"/>
      <c r="T2890" s="46"/>
      <c r="U2890" s="46"/>
      <c r="V2890" s="46"/>
      <c r="W2890" s="46"/>
      <c r="X2890" s="46"/>
      <c r="Y2890" s="46"/>
      <c r="Z2890" s="46"/>
    </row>
    <row r="2891" ht="14.25" hidden="1" customHeight="1">
      <c r="A2891" s="57"/>
      <c r="B2891" s="58" t="str">
        <f t="array" ref="B2891">IFERROR(INDEX(UNSPSCDes,MATCH(INDIRECT(ADDRESS(ROW(),COLUMN()-1,4)),UNSPSCCode,0)),"")</f>
        <v/>
      </c>
      <c r="C2891" s="59"/>
      <c r="D2891" s="60"/>
      <c r="E2891" s="61"/>
      <c r="F2891" s="62">
        <f t="shared" si="160"/>
        <v>0</v>
      </c>
      <c r="G2891" s="46"/>
      <c r="H2891" s="46"/>
      <c r="I2891" s="46"/>
      <c r="J2891" s="46"/>
      <c r="K2891" s="46"/>
      <c r="L2891" s="46"/>
      <c r="M2891" s="46"/>
      <c r="N2891" s="46"/>
      <c r="O2891" s="46"/>
      <c r="P2891" s="46"/>
      <c r="Q2891" s="46"/>
      <c r="R2891" s="46"/>
      <c r="S2891" s="46"/>
      <c r="T2891" s="46"/>
      <c r="U2891" s="46"/>
      <c r="V2891" s="46"/>
      <c r="W2891" s="46"/>
      <c r="X2891" s="46"/>
      <c r="Y2891" s="46"/>
      <c r="Z2891" s="46"/>
    </row>
    <row r="2892" ht="14.25" hidden="1" customHeight="1">
      <c r="A2892" s="57"/>
      <c r="B2892" s="58" t="str">
        <f t="array" ref="B2892">IFERROR(INDEX(UNSPSCDes,MATCH(INDIRECT(ADDRESS(ROW(),COLUMN()-1,4)),UNSPSCCode,0)),"")</f>
        <v/>
      </c>
      <c r="C2892" s="59"/>
      <c r="D2892" s="60"/>
      <c r="E2892" s="61"/>
      <c r="F2892" s="62">
        <f t="shared" si="160"/>
        <v>0</v>
      </c>
      <c r="G2892" s="46"/>
      <c r="H2892" s="46"/>
      <c r="I2892" s="46"/>
      <c r="J2892" s="46"/>
      <c r="K2892" s="46"/>
      <c r="L2892" s="46"/>
      <c r="M2892" s="46"/>
      <c r="N2892" s="46"/>
      <c r="O2892" s="46"/>
      <c r="P2892" s="46"/>
      <c r="Q2892" s="46"/>
      <c r="R2892" s="46"/>
      <c r="S2892" s="46"/>
      <c r="T2892" s="46"/>
      <c r="U2892" s="46"/>
      <c r="V2892" s="46"/>
      <c r="W2892" s="46"/>
      <c r="X2892" s="46"/>
      <c r="Y2892" s="46"/>
      <c r="Z2892" s="46"/>
    </row>
    <row r="2893" ht="14.25" customHeight="1">
      <c r="A2893" s="57"/>
      <c r="B2893" s="58"/>
      <c r="C2893" s="59"/>
      <c r="D2893" s="60"/>
      <c r="E2893" s="61" t="s">
        <v>84</v>
      </c>
      <c r="F2893" s="62">
        <f>SUM(F2885:F2892)</f>
        <v>10450000</v>
      </c>
      <c r="G2893" s="46"/>
      <c r="H2893" s="46" t="str">
        <f>C2878</f>
        <v>Servicios</v>
      </c>
      <c r="I2893" s="46" t="str">
        <f>E2878</f>
        <v>No</v>
      </c>
      <c r="J2893" s="46" t="str">
        <f>D2878</f>
        <v>Compras Menores</v>
      </c>
      <c r="K2893" s="46"/>
      <c r="L2893" s="46"/>
      <c r="M2893" s="46"/>
      <c r="N2893" s="46"/>
      <c r="O2893" s="46"/>
      <c r="P2893" s="46"/>
      <c r="Q2893" s="46"/>
      <c r="R2893" s="46"/>
      <c r="S2893" s="46"/>
      <c r="T2893" s="46"/>
      <c r="U2893" s="46"/>
      <c r="V2893" s="46"/>
      <c r="W2893" s="46"/>
      <c r="X2893" s="46"/>
      <c r="Y2893" s="46"/>
      <c r="Z2893" s="46"/>
    </row>
    <row r="2894" ht="14.25" customHeight="1">
      <c r="A2894" s="46"/>
      <c r="B2894" s="46"/>
      <c r="C2894" s="46"/>
      <c r="D2894" s="46"/>
      <c r="E2894" s="46"/>
      <c r="F2894" s="46"/>
      <c r="G2894" s="46"/>
      <c r="H2894" s="46"/>
      <c r="I2894" s="46"/>
      <c r="J2894" s="46"/>
      <c r="K2894" s="46"/>
      <c r="L2894" s="46"/>
      <c r="M2894" s="46"/>
      <c r="N2894" s="46"/>
      <c r="O2894" s="46"/>
      <c r="P2894" s="46"/>
      <c r="Q2894" s="46"/>
      <c r="R2894" s="46"/>
      <c r="S2894" s="46"/>
      <c r="T2894" s="46"/>
      <c r="U2894" s="46"/>
      <c r="V2894" s="46"/>
      <c r="W2894" s="46"/>
      <c r="X2894" s="46"/>
      <c r="Y2894" s="46"/>
      <c r="Z2894" s="46"/>
    </row>
    <row r="2895" ht="14.25" customHeight="1">
      <c r="A2895" s="47" t="s">
        <v>50</v>
      </c>
      <c r="B2895" s="47" t="s">
        <v>51</v>
      </c>
      <c r="C2895" s="47" t="s">
        <v>52</v>
      </c>
      <c r="D2895" s="47" t="s">
        <v>53</v>
      </c>
      <c r="E2895" s="47" t="s">
        <v>54</v>
      </c>
      <c r="F2895" s="47" t="s">
        <v>55</v>
      </c>
      <c r="G2895" s="46"/>
      <c r="H2895" s="46"/>
      <c r="I2895" s="46"/>
      <c r="J2895" s="46"/>
      <c r="K2895" s="46"/>
      <c r="L2895" s="46"/>
      <c r="M2895" s="46"/>
      <c r="N2895" s="46"/>
      <c r="O2895" s="46"/>
      <c r="P2895" s="46"/>
      <c r="Q2895" s="46"/>
      <c r="R2895" s="46"/>
      <c r="S2895" s="46"/>
      <c r="T2895" s="46"/>
      <c r="U2895" s="46"/>
      <c r="V2895" s="46"/>
      <c r="W2895" s="46"/>
      <c r="X2895" s="46"/>
      <c r="Y2895" s="46"/>
      <c r="Z2895" s="46"/>
    </row>
    <row r="2896" ht="14.25" customHeight="1">
      <c r="A2896" s="48" t="s">
        <v>432</v>
      </c>
      <c r="B2896" s="48" t="s">
        <v>433</v>
      </c>
      <c r="C2896" s="48" t="s">
        <v>257</v>
      </c>
      <c r="D2896" s="48" t="s">
        <v>59</v>
      </c>
      <c r="E2896" s="48" t="s">
        <v>60</v>
      </c>
      <c r="F2896" s="49"/>
      <c r="G2896" s="46"/>
      <c r="H2896" s="46"/>
      <c r="I2896" s="46"/>
      <c r="J2896" s="46"/>
      <c r="K2896" s="46"/>
      <c r="L2896" s="46"/>
      <c r="M2896" s="46"/>
      <c r="N2896" s="46"/>
      <c r="O2896" s="46"/>
      <c r="P2896" s="46"/>
      <c r="Q2896" s="46"/>
      <c r="R2896" s="46"/>
      <c r="S2896" s="46"/>
      <c r="T2896" s="46"/>
      <c r="U2896" s="46"/>
      <c r="V2896" s="46"/>
      <c r="W2896" s="46"/>
      <c r="X2896" s="46"/>
      <c r="Y2896" s="46"/>
      <c r="Z2896" s="46"/>
    </row>
    <row r="2897" ht="14.25" customHeight="1">
      <c r="A2897" s="50" t="s">
        <v>61</v>
      </c>
      <c r="B2897" s="51" t="s">
        <v>62</v>
      </c>
      <c r="C2897" s="52">
        <v>46063.0</v>
      </c>
      <c r="D2897" s="50" t="s">
        <v>63</v>
      </c>
      <c r="E2897" s="51" t="s">
        <v>64</v>
      </c>
      <c r="F2897" s="53" t="s">
        <v>65</v>
      </c>
      <c r="G2897" s="46"/>
      <c r="H2897" s="46"/>
      <c r="I2897" s="46"/>
      <c r="J2897" s="46"/>
      <c r="K2897" s="46"/>
      <c r="L2897" s="46"/>
      <c r="M2897" s="46"/>
      <c r="N2897" s="46"/>
      <c r="O2897" s="46"/>
      <c r="P2897" s="46"/>
      <c r="Q2897" s="46"/>
      <c r="R2897" s="46"/>
      <c r="S2897" s="46"/>
      <c r="T2897" s="46"/>
      <c r="U2897" s="46"/>
      <c r="V2897" s="46"/>
      <c r="W2897" s="46"/>
      <c r="X2897" s="46"/>
      <c r="Y2897" s="46"/>
      <c r="Z2897" s="46"/>
    </row>
    <row r="2898" ht="14.25" customHeight="1">
      <c r="A2898" s="54"/>
      <c r="B2898" s="51" t="s">
        <v>66</v>
      </c>
      <c r="C2898" s="49">
        <f>IF(C2897="","",IF(AND(MONTH(C2897)&gt;=1,MONTH(C2897)&lt;=3),1,IF(AND(MONTH(C2897)&gt;=4,MONTH(C2897)&lt;=6),2,IF(AND(MONTH(C2897)&gt;=7,MONTH(C2897)&lt;=9),3,4))))</f>
        <v>1</v>
      </c>
      <c r="D2898" s="54"/>
      <c r="E2898" s="51" t="s">
        <v>67</v>
      </c>
      <c r="F2898" s="53" t="s">
        <v>68</v>
      </c>
      <c r="G2898" s="46"/>
      <c r="H2898" s="46"/>
      <c r="I2898" s="46"/>
      <c r="J2898" s="46"/>
      <c r="K2898" s="46"/>
      <c r="L2898" s="46"/>
      <c r="M2898" s="46"/>
      <c r="N2898" s="46"/>
      <c r="O2898" s="46"/>
      <c r="P2898" s="46"/>
      <c r="Q2898" s="46"/>
      <c r="R2898" s="46"/>
      <c r="S2898" s="46"/>
      <c r="T2898" s="46"/>
      <c r="U2898" s="46"/>
      <c r="V2898" s="46"/>
      <c r="W2898" s="46"/>
      <c r="X2898" s="46"/>
      <c r="Y2898" s="46"/>
      <c r="Z2898" s="46"/>
    </row>
    <row r="2899" ht="14.25" customHeight="1">
      <c r="A2899" s="54"/>
      <c r="B2899" s="51" t="s">
        <v>69</v>
      </c>
      <c r="C2899" s="52">
        <v>46073.0</v>
      </c>
      <c r="D2899" s="54"/>
      <c r="E2899" s="51" t="s">
        <v>70</v>
      </c>
      <c r="F2899" s="53" t="s">
        <v>71</v>
      </c>
      <c r="G2899" s="46"/>
      <c r="H2899" s="46"/>
      <c r="I2899" s="46"/>
      <c r="J2899" s="46"/>
      <c r="K2899" s="46"/>
      <c r="L2899" s="46"/>
      <c r="M2899" s="46"/>
      <c r="N2899" s="46"/>
      <c r="O2899" s="46"/>
      <c r="P2899" s="46"/>
      <c r="Q2899" s="46"/>
      <c r="R2899" s="46"/>
      <c r="S2899" s="46"/>
      <c r="T2899" s="46"/>
      <c r="U2899" s="46"/>
      <c r="V2899" s="46"/>
      <c r="W2899" s="46"/>
      <c r="X2899" s="46"/>
      <c r="Y2899" s="46"/>
      <c r="Z2899" s="46"/>
    </row>
    <row r="2900" ht="14.25" customHeight="1">
      <c r="A2900" s="55"/>
      <c r="B2900" s="51" t="s">
        <v>66</v>
      </c>
      <c r="C2900" s="49">
        <f>IF(C2899="","",IF(AND(MONTH(C2899)&gt;=1,MONTH(C2899)&lt;=3),1,IF(AND(MONTH(C2899)&gt;=4,MONTH(C2899)&lt;=6),2,IF(AND(MONTH(C2899)&gt;=7,MONTH(C2899)&lt;=9),3,4))))</f>
        <v>1</v>
      </c>
      <c r="D2900" s="55"/>
      <c r="E2900" s="51" t="s">
        <v>72</v>
      </c>
      <c r="F2900" s="53" t="s">
        <v>73</v>
      </c>
      <c r="G2900" s="46"/>
      <c r="H2900" s="46"/>
      <c r="I2900" s="46"/>
      <c r="J2900" s="46"/>
      <c r="K2900" s="46"/>
      <c r="L2900" s="46"/>
      <c r="M2900" s="46"/>
      <c r="N2900" s="46"/>
      <c r="O2900" s="46"/>
      <c r="P2900" s="46"/>
      <c r="Q2900" s="46"/>
      <c r="R2900" s="46"/>
      <c r="S2900" s="46"/>
      <c r="T2900" s="46"/>
      <c r="U2900" s="46"/>
      <c r="V2900" s="46"/>
      <c r="W2900" s="46"/>
      <c r="X2900" s="46"/>
      <c r="Y2900" s="46"/>
      <c r="Z2900" s="46"/>
    </row>
    <row r="2901" ht="14.25" customHeight="1">
      <c r="A2901" s="46"/>
      <c r="B2901" s="46"/>
      <c r="C2901" s="46"/>
      <c r="D2901" s="46"/>
      <c r="E2901" s="46"/>
      <c r="F2901" s="46"/>
      <c r="G2901" s="46"/>
      <c r="H2901" s="46"/>
      <c r="I2901" s="46"/>
      <c r="J2901" s="46"/>
      <c r="K2901" s="46"/>
      <c r="L2901" s="46"/>
      <c r="M2901" s="46"/>
      <c r="N2901" s="46"/>
      <c r="O2901" s="46"/>
      <c r="P2901" s="46"/>
      <c r="Q2901" s="46"/>
      <c r="R2901" s="46"/>
      <c r="S2901" s="46"/>
      <c r="T2901" s="46"/>
      <c r="U2901" s="46"/>
      <c r="V2901" s="46"/>
      <c r="W2901" s="46"/>
      <c r="X2901" s="46"/>
      <c r="Y2901" s="46"/>
      <c r="Z2901" s="46"/>
    </row>
    <row r="2902" ht="14.25" customHeight="1">
      <c r="A2902" s="56" t="s">
        <v>74</v>
      </c>
      <c r="B2902" s="56" t="s">
        <v>75</v>
      </c>
      <c r="C2902" s="56" t="s">
        <v>76</v>
      </c>
      <c r="D2902" s="56" t="s">
        <v>77</v>
      </c>
      <c r="E2902" s="56" t="s">
        <v>78</v>
      </c>
      <c r="F2902" s="56" t="s">
        <v>79</v>
      </c>
      <c r="G2902" s="46"/>
      <c r="H2902" s="46"/>
      <c r="I2902" s="46"/>
      <c r="J2902" s="46"/>
      <c r="K2902" s="46"/>
      <c r="L2902" s="46"/>
      <c r="M2902" s="46"/>
      <c r="N2902" s="46"/>
      <c r="O2902" s="46"/>
      <c r="P2902" s="46"/>
      <c r="Q2902" s="46"/>
      <c r="R2902" s="46"/>
      <c r="S2902" s="46"/>
      <c r="T2902" s="46"/>
      <c r="U2902" s="46"/>
      <c r="V2902" s="46"/>
      <c r="W2902" s="46"/>
      <c r="X2902" s="46"/>
      <c r="Y2902" s="46"/>
      <c r="Z2902" s="46"/>
    </row>
    <row r="2903" ht="14.25" customHeight="1">
      <c r="A2903" s="57">
        <v>8.41315E7</v>
      </c>
      <c r="B2903" s="63" t="s">
        <v>434</v>
      </c>
      <c r="C2903" s="59" t="s">
        <v>435</v>
      </c>
      <c r="D2903" s="60">
        <v>1.0</v>
      </c>
      <c r="E2903" s="61">
        <v>50000.0</v>
      </c>
      <c r="F2903" s="62">
        <f t="shared" ref="F2903:F2910" si="161">INDIRECT(ADDRESS(ROW(),COLUMN()-2,4))*INDIRECT(ADDRESS(ROW(),COLUMN()-1,4))</f>
        <v>50000</v>
      </c>
      <c r="G2903" s="46"/>
      <c r="H2903" s="46"/>
      <c r="I2903" s="46"/>
      <c r="J2903" s="46"/>
      <c r="K2903" s="46"/>
      <c r="L2903" s="46"/>
      <c r="M2903" s="46"/>
      <c r="N2903" s="46"/>
      <c r="O2903" s="46"/>
      <c r="P2903" s="46"/>
      <c r="Q2903" s="46"/>
      <c r="R2903" s="46"/>
      <c r="S2903" s="46"/>
      <c r="T2903" s="46"/>
      <c r="U2903" s="46"/>
      <c r="V2903" s="46"/>
      <c r="W2903" s="46"/>
      <c r="X2903" s="46"/>
      <c r="Y2903" s="46"/>
      <c r="Z2903" s="46"/>
    </row>
    <row r="2904" ht="14.25" hidden="1" customHeight="1">
      <c r="A2904" s="57"/>
      <c r="B2904" s="58" t="str">
        <f t="array" ref="B2904">IFERROR(INDEX(UNSPSCDes,MATCH(INDIRECT(ADDRESS(ROW(),COLUMN()-1,4)),UNSPSCCode,0)),"")</f>
        <v/>
      </c>
      <c r="C2904" s="59"/>
      <c r="D2904" s="60"/>
      <c r="E2904" s="61"/>
      <c r="F2904" s="62">
        <f t="shared" si="161"/>
        <v>0</v>
      </c>
      <c r="G2904" s="46"/>
      <c r="H2904" s="46"/>
      <c r="I2904" s="46"/>
      <c r="J2904" s="46"/>
      <c r="K2904" s="46"/>
      <c r="L2904" s="46"/>
      <c r="M2904" s="46"/>
      <c r="N2904" s="46"/>
      <c r="O2904" s="46"/>
      <c r="P2904" s="46"/>
      <c r="Q2904" s="46"/>
      <c r="R2904" s="46"/>
      <c r="S2904" s="46"/>
      <c r="T2904" s="46"/>
      <c r="U2904" s="46"/>
      <c r="V2904" s="46"/>
      <c r="W2904" s="46"/>
      <c r="X2904" s="46"/>
      <c r="Y2904" s="46"/>
      <c r="Z2904" s="46"/>
    </row>
    <row r="2905" ht="14.25" hidden="1" customHeight="1">
      <c r="A2905" s="57"/>
      <c r="B2905" s="58" t="str">
        <f t="array" ref="B2905">IFERROR(INDEX(UNSPSCDes,MATCH(INDIRECT(ADDRESS(ROW(),COLUMN()-1,4)),UNSPSCCode,0)),"")</f>
        <v/>
      </c>
      <c r="C2905" s="59"/>
      <c r="D2905" s="60"/>
      <c r="E2905" s="61"/>
      <c r="F2905" s="62">
        <f t="shared" si="161"/>
        <v>0</v>
      </c>
      <c r="G2905" s="46"/>
      <c r="H2905" s="46"/>
      <c r="I2905" s="46"/>
      <c r="J2905" s="46"/>
      <c r="K2905" s="46"/>
      <c r="L2905" s="46"/>
      <c r="M2905" s="46"/>
      <c r="N2905" s="46"/>
      <c r="O2905" s="46"/>
      <c r="P2905" s="46"/>
      <c r="Q2905" s="46"/>
      <c r="R2905" s="46"/>
      <c r="S2905" s="46"/>
      <c r="T2905" s="46"/>
      <c r="U2905" s="46"/>
      <c r="V2905" s="46"/>
      <c r="W2905" s="46"/>
      <c r="X2905" s="46"/>
      <c r="Y2905" s="46"/>
      <c r="Z2905" s="46"/>
    </row>
    <row r="2906" ht="14.25" hidden="1" customHeight="1">
      <c r="A2906" s="57"/>
      <c r="B2906" s="58" t="str">
        <f t="array" ref="B2906">IFERROR(INDEX(UNSPSCDes,MATCH(INDIRECT(ADDRESS(ROW(),COLUMN()-1,4)),UNSPSCCode,0)),"")</f>
        <v/>
      </c>
      <c r="C2906" s="59"/>
      <c r="D2906" s="60"/>
      <c r="E2906" s="61"/>
      <c r="F2906" s="62">
        <f t="shared" si="161"/>
        <v>0</v>
      </c>
      <c r="G2906" s="46"/>
      <c r="H2906" s="46"/>
      <c r="I2906" s="46"/>
      <c r="J2906" s="46"/>
      <c r="K2906" s="46"/>
      <c r="L2906" s="46"/>
      <c r="M2906" s="46"/>
      <c r="N2906" s="46"/>
      <c r="O2906" s="46"/>
      <c r="P2906" s="46"/>
      <c r="Q2906" s="46"/>
      <c r="R2906" s="46"/>
      <c r="S2906" s="46"/>
      <c r="T2906" s="46"/>
      <c r="U2906" s="46"/>
      <c r="V2906" s="46"/>
      <c r="W2906" s="46"/>
      <c r="X2906" s="46"/>
      <c r="Y2906" s="46"/>
      <c r="Z2906" s="46"/>
    </row>
    <row r="2907" ht="14.25" hidden="1" customHeight="1">
      <c r="A2907" s="57"/>
      <c r="B2907" s="58" t="str">
        <f t="array" ref="B2907">IFERROR(INDEX(UNSPSCDes,MATCH(INDIRECT(ADDRESS(ROW(),COLUMN()-1,4)),UNSPSCCode,0)),"")</f>
        <v/>
      </c>
      <c r="C2907" s="59"/>
      <c r="D2907" s="60"/>
      <c r="E2907" s="61"/>
      <c r="F2907" s="62">
        <f t="shared" si="161"/>
        <v>0</v>
      </c>
      <c r="G2907" s="46"/>
      <c r="H2907" s="46"/>
      <c r="I2907" s="46"/>
      <c r="J2907" s="46"/>
      <c r="K2907" s="46"/>
      <c r="L2907" s="46"/>
      <c r="M2907" s="46"/>
      <c r="N2907" s="46"/>
      <c r="O2907" s="46"/>
      <c r="P2907" s="46"/>
      <c r="Q2907" s="46"/>
      <c r="R2907" s="46"/>
      <c r="S2907" s="46"/>
      <c r="T2907" s="46"/>
      <c r="U2907" s="46"/>
      <c r="V2907" s="46"/>
      <c r="W2907" s="46"/>
      <c r="X2907" s="46"/>
      <c r="Y2907" s="46"/>
      <c r="Z2907" s="46"/>
    </row>
    <row r="2908" ht="14.25" hidden="1" customHeight="1">
      <c r="A2908" s="57"/>
      <c r="B2908" s="58" t="str">
        <f t="array" ref="B2908">IFERROR(INDEX(UNSPSCDes,MATCH(INDIRECT(ADDRESS(ROW(),COLUMN()-1,4)),UNSPSCCode,0)),"")</f>
        <v/>
      </c>
      <c r="C2908" s="59"/>
      <c r="D2908" s="60"/>
      <c r="E2908" s="61"/>
      <c r="F2908" s="62">
        <f t="shared" si="161"/>
        <v>0</v>
      </c>
      <c r="G2908" s="46"/>
      <c r="H2908" s="46"/>
      <c r="I2908" s="46"/>
      <c r="J2908" s="46"/>
      <c r="K2908" s="46"/>
      <c r="L2908" s="46"/>
      <c r="M2908" s="46"/>
      <c r="N2908" s="46"/>
      <c r="O2908" s="46"/>
      <c r="P2908" s="46"/>
      <c r="Q2908" s="46"/>
      <c r="R2908" s="46"/>
      <c r="S2908" s="46"/>
      <c r="T2908" s="46"/>
      <c r="U2908" s="46"/>
      <c r="V2908" s="46"/>
      <c r="W2908" s="46"/>
      <c r="X2908" s="46"/>
      <c r="Y2908" s="46"/>
      <c r="Z2908" s="46"/>
    </row>
    <row r="2909" ht="14.25" hidden="1" customHeight="1">
      <c r="A2909" s="57"/>
      <c r="B2909" s="58" t="str">
        <f t="array" ref="B2909">IFERROR(INDEX(UNSPSCDes,MATCH(INDIRECT(ADDRESS(ROW(),COLUMN()-1,4)),UNSPSCCode,0)),"")</f>
        <v/>
      </c>
      <c r="C2909" s="59"/>
      <c r="D2909" s="60"/>
      <c r="E2909" s="61"/>
      <c r="F2909" s="62">
        <f t="shared" si="161"/>
        <v>0</v>
      </c>
      <c r="G2909" s="46"/>
      <c r="H2909" s="46"/>
      <c r="I2909" s="46"/>
      <c r="J2909" s="46"/>
      <c r="K2909" s="46"/>
      <c r="L2909" s="46"/>
      <c r="M2909" s="46"/>
      <c r="N2909" s="46"/>
      <c r="O2909" s="46"/>
      <c r="P2909" s="46"/>
      <c r="Q2909" s="46"/>
      <c r="R2909" s="46"/>
      <c r="S2909" s="46"/>
      <c r="T2909" s="46"/>
      <c r="U2909" s="46"/>
      <c r="V2909" s="46"/>
      <c r="W2909" s="46"/>
      <c r="X2909" s="46"/>
      <c r="Y2909" s="46"/>
      <c r="Z2909" s="46"/>
    </row>
    <row r="2910" ht="14.25" hidden="1" customHeight="1">
      <c r="A2910" s="57"/>
      <c r="B2910" s="58" t="str">
        <f t="array" ref="B2910">IFERROR(INDEX(UNSPSCDes,MATCH(INDIRECT(ADDRESS(ROW(),COLUMN()-1,4)),UNSPSCCode,0)),"")</f>
        <v/>
      </c>
      <c r="C2910" s="59"/>
      <c r="D2910" s="60"/>
      <c r="E2910" s="61"/>
      <c r="F2910" s="62">
        <f t="shared" si="161"/>
        <v>0</v>
      </c>
      <c r="G2910" s="46"/>
      <c r="H2910" s="46"/>
      <c r="I2910" s="46"/>
      <c r="J2910" s="46"/>
      <c r="K2910" s="46"/>
      <c r="L2910" s="46"/>
      <c r="M2910" s="46"/>
      <c r="N2910" s="46"/>
      <c r="O2910" s="46"/>
      <c r="P2910" s="46"/>
      <c r="Q2910" s="46"/>
      <c r="R2910" s="46"/>
      <c r="S2910" s="46"/>
      <c r="T2910" s="46"/>
      <c r="U2910" s="46"/>
      <c r="V2910" s="46"/>
      <c r="W2910" s="46"/>
      <c r="X2910" s="46"/>
      <c r="Y2910" s="46"/>
      <c r="Z2910" s="46"/>
    </row>
    <row r="2911" ht="14.25" customHeight="1">
      <c r="A2911" s="57"/>
      <c r="B2911" s="58"/>
      <c r="C2911" s="59"/>
      <c r="D2911" s="60"/>
      <c r="E2911" s="61" t="s">
        <v>84</v>
      </c>
      <c r="F2911" s="62">
        <f>SUM(F2903:F2910)</f>
        <v>50000</v>
      </c>
      <c r="G2911" s="46"/>
      <c r="H2911" s="46" t="str">
        <f>C2896</f>
        <v>Servicios</v>
      </c>
      <c r="I2911" s="46" t="str">
        <f>E2896</f>
        <v>No</v>
      </c>
      <c r="J2911" s="46" t="str">
        <f>D2896</f>
        <v>Compras Menores</v>
      </c>
      <c r="K2911" s="46"/>
      <c r="L2911" s="46"/>
      <c r="M2911" s="46"/>
      <c r="N2911" s="46"/>
      <c r="O2911" s="46"/>
      <c r="P2911" s="46"/>
      <c r="Q2911" s="46"/>
      <c r="R2911" s="46"/>
      <c r="S2911" s="46"/>
      <c r="T2911" s="46"/>
      <c r="U2911" s="46"/>
      <c r="V2911" s="46"/>
      <c r="W2911" s="46"/>
      <c r="X2911" s="46"/>
      <c r="Y2911" s="46"/>
      <c r="Z2911" s="46"/>
    </row>
    <row r="2912" ht="14.25" customHeight="1">
      <c r="A2912" s="46"/>
      <c r="B2912" s="46"/>
      <c r="C2912" s="46"/>
      <c r="D2912" s="46"/>
      <c r="E2912" s="46"/>
      <c r="F2912" s="46"/>
      <c r="G2912" s="46"/>
      <c r="H2912" s="46"/>
      <c r="I2912" s="46"/>
      <c r="J2912" s="46"/>
      <c r="K2912" s="46"/>
      <c r="L2912" s="46"/>
      <c r="M2912" s="46"/>
      <c r="N2912" s="46"/>
      <c r="O2912" s="46"/>
      <c r="P2912" s="46"/>
      <c r="Q2912" s="46"/>
      <c r="R2912" s="46"/>
      <c r="S2912" s="46"/>
      <c r="T2912" s="46"/>
      <c r="U2912" s="46"/>
      <c r="V2912" s="46"/>
      <c r="W2912" s="46"/>
      <c r="X2912" s="46"/>
      <c r="Y2912" s="46"/>
      <c r="Z2912" s="46"/>
    </row>
    <row r="2913" ht="14.25" customHeight="1">
      <c r="A2913" s="47" t="s">
        <v>50</v>
      </c>
      <c r="B2913" s="47" t="s">
        <v>51</v>
      </c>
      <c r="C2913" s="47" t="s">
        <v>52</v>
      </c>
      <c r="D2913" s="47" t="s">
        <v>53</v>
      </c>
      <c r="E2913" s="47" t="s">
        <v>54</v>
      </c>
      <c r="F2913" s="47" t="s">
        <v>55</v>
      </c>
      <c r="G2913" s="46"/>
      <c r="H2913" s="46"/>
      <c r="I2913" s="46"/>
      <c r="J2913" s="46"/>
      <c r="K2913" s="46"/>
      <c r="L2913" s="46"/>
      <c r="M2913" s="46"/>
      <c r="N2913" s="46"/>
      <c r="O2913" s="46"/>
      <c r="P2913" s="46"/>
      <c r="Q2913" s="46"/>
      <c r="R2913" s="46"/>
      <c r="S2913" s="46"/>
      <c r="T2913" s="46"/>
      <c r="U2913" s="46"/>
      <c r="V2913" s="46"/>
      <c r="W2913" s="46"/>
      <c r="X2913" s="46"/>
      <c r="Y2913" s="46"/>
      <c r="Z2913" s="46"/>
    </row>
    <row r="2914" ht="14.25" customHeight="1">
      <c r="A2914" s="48" t="s">
        <v>436</v>
      </c>
      <c r="B2914" s="48" t="s">
        <v>437</v>
      </c>
      <c r="C2914" s="48" t="s">
        <v>257</v>
      </c>
      <c r="D2914" s="48" t="s">
        <v>59</v>
      </c>
      <c r="E2914" s="48" t="s">
        <v>60</v>
      </c>
      <c r="F2914" s="49"/>
      <c r="G2914" s="46"/>
      <c r="H2914" s="46"/>
      <c r="I2914" s="46"/>
      <c r="J2914" s="46"/>
      <c r="K2914" s="46"/>
      <c r="L2914" s="46"/>
      <c r="M2914" s="46"/>
      <c r="N2914" s="46"/>
      <c r="O2914" s="46"/>
      <c r="P2914" s="46"/>
      <c r="Q2914" s="46"/>
      <c r="R2914" s="46"/>
      <c r="S2914" s="46"/>
      <c r="T2914" s="46"/>
      <c r="U2914" s="46"/>
      <c r="V2914" s="46"/>
      <c r="W2914" s="46"/>
      <c r="X2914" s="46"/>
      <c r="Y2914" s="46"/>
      <c r="Z2914" s="46"/>
    </row>
    <row r="2915" ht="14.25" customHeight="1">
      <c r="A2915" s="50" t="s">
        <v>61</v>
      </c>
      <c r="B2915" s="51" t="s">
        <v>62</v>
      </c>
      <c r="C2915" s="52">
        <v>46122.0</v>
      </c>
      <c r="D2915" s="50" t="s">
        <v>63</v>
      </c>
      <c r="E2915" s="51" t="s">
        <v>64</v>
      </c>
      <c r="F2915" s="53" t="s">
        <v>65</v>
      </c>
      <c r="G2915" s="46"/>
      <c r="H2915" s="46"/>
      <c r="I2915" s="46"/>
      <c r="J2915" s="46"/>
      <c r="K2915" s="46"/>
      <c r="L2915" s="46"/>
      <c r="M2915" s="46"/>
      <c r="N2915" s="46"/>
      <c r="O2915" s="46"/>
      <c r="P2915" s="46"/>
      <c r="Q2915" s="46"/>
      <c r="R2915" s="46"/>
      <c r="S2915" s="46"/>
      <c r="T2915" s="46"/>
      <c r="U2915" s="46"/>
      <c r="V2915" s="46"/>
      <c r="W2915" s="46"/>
      <c r="X2915" s="46"/>
      <c r="Y2915" s="46"/>
      <c r="Z2915" s="46"/>
    </row>
    <row r="2916" ht="14.25" customHeight="1">
      <c r="A2916" s="54"/>
      <c r="B2916" s="51" t="s">
        <v>66</v>
      </c>
      <c r="C2916" s="49">
        <f>IF(C2915="","",IF(AND(MONTH(C2915)&gt;=1,MONTH(C2915)&lt;=3),1,IF(AND(MONTH(C2915)&gt;=4,MONTH(C2915)&lt;=6),2,IF(AND(MONTH(C2915)&gt;=7,MONTH(C2915)&lt;=9),3,4))))</f>
        <v>2</v>
      </c>
      <c r="D2916" s="54"/>
      <c r="E2916" s="51" t="s">
        <v>67</v>
      </c>
      <c r="F2916" s="53" t="s">
        <v>68</v>
      </c>
      <c r="G2916" s="46"/>
      <c r="H2916" s="46"/>
      <c r="I2916" s="46"/>
      <c r="J2916" s="46"/>
      <c r="K2916" s="46"/>
      <c r="L2916" s="46"/>
      <c r="M2916" s="46"/>
      <c r="N2916" s="46"/>
      <c r="O2916" s="46"/>
      <c r="P2916" s="46"/>
      <c r="Q2916" s="46"/>
      <c r="R2916" s="46"/>
      <c r="S2916" s="46"/>
      <c r="T2916" s="46"/>
      <c r="U2916" s="46"/>
      <c r="V2916" s="46"/>
      <c r="W2916" s="46"/>
      <c r="X2916" s="46"/>
      <c r="Y2916" s="46"/>
      <c r="Z2916" s="46"/>
    </row>
    <row r="2917" ht="14.25" customHeight="1">
      <c r="A2917" s="54"/>
      <c r="B2917" s="51" t="s">
        <v>69</v>
      </c>
      <c r="C2917" s="52">
        <v>46132.0</v>
      </c>
      <c r="D2917" s="54"/>
      <c r="E2917" s="51" t="s">
        <v>70</v>
      </c>
      <c r="F2917" s="53" t="s">
        <v>71</v>
      </c>
      <c r="G2917" s="46"/>
      <c r="H2917" s="46"/>
      <c r="I2917" s="46"/>
      <c r="J2917" s="46"/>
      <c r="K2917" s="46"/>
      <c r="L2917" s="46"/>
      <c r="M2917" s="46"/>
      <c r="N2917" s="46"/>
      <c r="O2917" s="46"/>
      <c r="P2917" s="46"/>
      <c r="Q2917" s="46"/>
      <c r="R2917" s="46"/>
      <c r="S2917" s="46"/>
      <c r="T2917" s="46"/>
      <c r="U2917" s="46"/>
      <c r="V2917" s="46"/>
      <c r="W2917" s="46"/>
      <c r="X2917" s="46"/>
      <c r="Y2917" s="46"/>
      <c r="Z2917" s="46"/>
    </row>
    <row r="2918" ht="14.25" customHeight="1">
      <c r="A2918" s="55"/>
      <c r="B2918" s="51" t="s">
        <v>66</v>
      </c>
      <c r="C2918" s="49">
        <f>IF(C2917="","",IF(AND(MONTH(C2917)&gt;=1,MONTH(C2917)&lt;=3),1,IF(AND(MONTH(C2917)&gt;=4,MONTH(C2917)&lt;=6),2,IF(AND(MONTH(C2917)&gt;=7,MONTH(C2917)&lt;=9),3,4))))</f>
        <v>2</v>
      </c>
      <c r="D2918" s="55"/>
      <c r="E2918" s="51" t="s">
        <v>72</v>
      </c>
      <c r="F2918" s="53" t="s">
        <v>73</v>
      </c>
      <c r="G2918" s="46"/>
      <c r="H2918" s="46"/>
      <c r="I2918" s="46"/>
      <c r="J2918" s="46"/>
      <c r="K2918" s="46"/>
      <c r="L2918" s="46"/>
      <c r="M2918" s="46"/>
      <c r="N2918" s="46"/>
      <c r="O2918" s="46"/>
      <c r="P2918" s="46"/>
      <c r="Q2918" s="46"/>
      <c r="R2918" s="46"/>
      <c r="S2918" s="46"/>
      <c r="T2918" s="46"/>
      <c r="U2918" s="46"/>
      <c r="V2918" s="46"/>
      <c r="W2918" s="46"/>
      <c r="X2918" s="46"/>
      <c r="Y2918" s="46"/>
      <c r="Z2918" s="46"/>
    </row>
    <row r="2919" ht="14.25" customHeight="1">
      <c r="A2919" s="46"/>
      <c r="B2919" s="46"/>
      <c r="C2919" s="46"/>
      <c r="D2919" s="46"/>
      <c r="E2919" s="46"/>
      <c r="F2919" s="46"/>
      <c r="G2919" s="46"/>
      <c r="H2919" s="46"/>
      <c r="I2919" s="46"/>
      <c r="J2919" s="46"/>
      <c r="K2919" s="46"/>
      <c r="L2919" s="46"/>
      <c r="M2919" s="46"/>
      <c r="N2919" s="46"/>
      <c r="O2919" s="46"/>
      <c r="P2919" s="46"/>
      <c r="Q2919" s="46"/>
      <c r="R2919" s="46"/>
      <c r="S2919" s="46"/>
      <c r="T2919" s="46"/>
      <c r="U2919" s="46"/>
      <c r="V2919" s="46"/>
      <c r="W2919" s="46"/>
      <c r="X2919" s="46"/>
      <c r="Y2919" s="46"/>
      <c r="Z2919" s="46"/>
    </row>
    <row r="2920" ht="14.25" customHeight="1">
      <c r="A2920" s="56" t="s">
        <v>74</v>
      </c>
      <c r="B2920" s="56" t="s">
        <v>75</v>
      </c>
      <c r="C2920" s="56" t="s">
        <v>76</v>
      </c>
      <c r="D2920" s="56" t="s">
        <v>77</v>
      </c>
      <c r="E2920" s="56" t="s">
        <v>78</v>
      </c>
      <c r="F2920" s="56" t="s">
        <v>79</v>
      </c>
      <c r="G2920" s="46"/>
      <c r="H2920" s="46"/>
      <c r="I2920" s="46"/>
      <c r="J2920" s="46"/>
      <c r="K2920" s="46"/>
      <c r="L2920" s="46"/>
      <c r="M2920" s="46"/>
      <c r="N2920" s="46"/>
      <c r="O2920" s="46"/>
      <c r="P2920" s="46"/>
      <c r="Q2920" s="46"/>
      <c r="R2920" s="46"/>
      <c r="S2920" s="46"/>
      <c r="T2920" s="46"/>
      <c r="U2920" s="46"/>
      <c r="V2920" s="46"/>
      <c r="W2920" s="46"/>
      <c r="X2920" s="46"/>
      <c r="Y2920" s="46"/>
      <c r="Z2920" s="46"/>
    </row>
    <row r="2921" ht="14.25" customHeight="1">
      <c r="A2921" s="57">
        <v>8.41315E7</v>
      </c>
      <c r="B2921" s="63" t="s">
        <v>434</v>
      </c>
      <c r="C2921" s="59" t="s">
        <v>435</v>
      </c>
      <c r="D2921" s="60">
        <v>1.0</v>
      </c>
      <c r="E2921" s="61">
        <v>50000.0</v>
      </c>
      <c r="F2921" s="62">
        <f t="shared" ref="F2921:F2928" si="162">INDIRECT(ADDRESS(ROW(),COLUMN()-2,4))*INDIRECT(ADDRESS(ROW(),COLUMN()-1,4))</f>
        <v>50000</v>
      </c>
      <c r="G2921" s="46"/>
      <c r="H2921" s="46"/>
      <c r="I2921" s="46"/>
      <c r="J2921" s="46"/>
      <c r="K2921" s="46"/>
      <c r="L2921" s="46"/>
      <c r="M2921" s="46"/>
      <c r="N2921" s="46"/>
      <c r="O2921" s="46"/>
      <c r="P2921" s="46"/>
      <c r="Q2921" s="46"/>
      <c r="R2921" s="46"/>
      <c r="S2921" s="46"/>
      <c r="T2921" s="46"/>
      <c r="U2921" s="46"/>
      <c r="V2921" s="46"/>
      <c r="W2921" s="46"/>
      <c r="X2921" s="46"/>
      <c r="Y2921" s="46"/>
      <c r="Z2921" s="46"/>
    </row>
    <row r="2922" ht="14.25" hidden="1" customHeight="1">
      <c r="A2922" s="57"/>
      <c r="B2922" s="58" t="str">
        <f t="array" ref="B2922">IFERROR(INDEX(UNSPSCDes,MATCH(INDIRECT(ADDRESS(ROW(),COLUMN()-1,4)),UNSPSCCode,0)),"")</f>
        <v/>
      </c>
      <c r="C2922" s="59"/>
      <c r="D2922" s="60"/>
      <c r="E2922" s="61"/>
      <c r="F2922" s="62">
        <f t="shared" si="162"/>
        <v>0</v>
      </c>
      <c r="G2922" s="46"/>
      <c r="H2922" s="46"/>
      <c r="I2922" s="46"/>
      <c r="J2922" s="46"/>
      <c r="K2922" s="46"/>
      <c r="L2922" s="46"/>
      <c r="M2922" s="46"/>
      <c r="N2922" s="46"/>
      <c r="O2922" s="46"/>
      <c r="P2922" s="46"/>
      <c r="Q2922" s="46"/>
      <c r="R2922" s="46"/>
      <c r="S2922" s="46"/>
      <c r="T2922" s="46"/>
      <c r="U2922" s="46"/>
      <c r="V2922" s="46"/>
      <c r="W2922" s="46"/>
      <c r="X2922" s="46"/>
      <c r="Y2922" s="46"/>
      <c r="Z2922" s="46"/>
    </row>
    <row r="2923" ht="14.25" hidden="1" customHeight="1">
      <c r="A2923" s="57"/>
      <c r="B2923" s="58" t="str">
        <f t="array" ref="B2923">IFERROR(INDEX(UNSPSCDes,MATCH(INDIRECT(ADDRESS(ROW(),COLUMN()-1,4)),UNSPSCCode,0)),"")</f>
        <v/>
      </c>
      <c r="C2923" s="59"/>
      <c r="D2923" s="60"/>
      <c r="E2923" s="61"/>
      <c r="F2923" s="62">
        <f t="shared" si="162"/>
        <v>0</v>
      </c>
      <c r="G2923" s="46"/>
      <c r="H2923" s="46"/>
      <c r="I2923" s="46"/>
      <c r="J2923" s="46"/>
      <c r="K2923" s="46"/>
      <c r="L2923" s="46"/>
      <c r="M2923" s="46"/>
      <c r="N2923" s="46"/>
      <c r="O2923" s="46"/>
      <c r="P2923" s="46"/>
      <c r="Q2923" s="46"/>
      <c r="R2923" s="46"/>
      <c r="S2923" s="46"/>
      <c r="T2923" s="46"/>
      <c r="U2923" s="46"/>
      <c r="V2923" s="46"/>
      <c r="W2923" s="46"/>
      <c r="X2923" s="46"/>
      <c r="Y2923" s="46"/>
      <c r="Z2923" s="46"/>
    </row>
    <row r="2924" ht="14.25" hidden="1" customHeight="1">
      <c r="A2924" s="57"/>
      <c r="B2924" s="58" t="str">
        <f t="array" ref="B2924">IFERROR(INDEX(UNSPSCDes,MATCH(INDIRECT(ADDRESS(ROW(),COLUMN()-1,4)),UNSPSCCode,0)),"")</f>
        <v/>
      </c>
      <c r="C2924" s="59"/>
      <c r="D2924" s="60"/>
      <c r="E2924" s="61"/>
      <c r="F2924" s="62">
        <f t="shared" si="162"/>
        <v>0</v>
      </c>
      <c r="G2924" s="46"/>
      <c r="H2924" s="46"/>
      <c r="I2924" s="46"/>
      <c r="J2924" s="46"/>
      <c r="K2924" s="46"/>
      <c r="L2924" s="46"/>
      <c r="M2924" s="46"/>
      <c r="N2924" s="46"/>
      <c r="O2924" s="46"/>
      <c r="P2924" s="46"/>
      <c r="Q2924" s="46"/>
      <c r="R2924" s="46"/>
      <c r="S2924" s="46"/>
      <c r="T2924" s="46"/>
      <c r="U2924" s="46"/>
      <c r="V2924" s="46"/>
      <c r="W2924" s="46"/>
      <c r="X2924" s="46"/>
      <c r="Y2924" s="46"/>
      <c r="Z2924" s="46"/>
    </row>
    <row r="2925" ht="14.25" hidden="1" customHeight="1">
      <c r="A2925" s="57"/>
      <c r="B2925" s="58" t="str">
        <f t="array" ref="B2925">IFERROR(INDEX(UNSPSCDes,MATCH(INDIRECT(ADDRESS(ROW(),COLUMN()-1,4)),UNSPSCCode,0)),"")</f>
        <v/>
      </c>
      <c r="C2925" s="59"/>
      <c r="D2925" s="60"/>
      <c r="E2925" s="61"/>
      <c r="F2925" s="62">
        <f t="shared" si="162"/>
        <v>0</v>
      </c>
      <c r="G2925" s="46"/>
      <c r="H2925" s="46"/>
      <c r="I2925" s="46"/>
      <c r="J2925" s="46"/>
      <c r="K2925" s="46"/>
      <c r="L2925" s="46"/>
      <c r="M2925" s="46"/>
      <c r="N2925" s="46"/>
      <c r="O2925" s="46"/>
      <c r="P2925" s="46"/>
      <c r="Q2925" s="46"/>
      <c r="R2925" s="46"/>
      <c r="S2925" s="46"/>
      <c r="T2925" s="46"/>
      <c r="U2925" s="46"/>
      <c r="V2925" s="46"/>
      <c r="W2925" s="46"/>
      <c r="X2925" s="46"/>
      <c r="Y2925" s="46"/>
      <c r="Z2925" s="46"/>
    </row>
    <row r="2926" ht="14.25" hidden="1" customHeight="1">
      <c r="A2926" s="57"/>
      <c r="B2926" s="58" t="str">
        <f t="array" ref="B2926">IFERROR(INDEX(UNSPSCDes,MATCH(INDIRECT(ADDRESS(ROW(),COLUMN()-1,4)),UNSPSCCode,0)),"")</f>
        <v/>
      </c>
      <c r="C2926" s="59"/>
      <c r="D2926" s="60"/>
      <c r="E2926" s="61"/>
      <c r="F2926" s="62">
        <f t="shared" si="162"/>
        <v>0</v>
      </c>
      <c r="G2926" s="46"/>
      <c r="H2926" s="46"/>
      <c r="I2926" s="46"/>
      <c r="J2926" s="46"/>
      <c r="K2926" s="46"/>
      <c r="L2926" s="46"/>
      <c r="M2926" s="46"/>
      <c r="N2926" s="46"/>
      <c r="O2926" s="46"/>
      <c r="P2926" s="46"/>
      <c r="Q2926" s="46"/>
      <c r="R2926" s="46"/>
      <c r="S2926" s="46"/>
      <c r="T2926" s="46"/>
      <c r="U2926" s="46"/>
      <c r="V2926" s="46"/>
      <c r="W2926" s="46"/>
      <c r="X2926" s="46"/>
      <c r="Y2926" s="46"/>
      <c r="Z2926" s="46"/>
    </row>
    <row r="2927" ht="14.25" hidden="1" customHeight="1">
      <c r="A2927" s="57"/>
      <c r="B2927" s="58" t="str">
        <f t="array" ref="B2927">IFERROR(INDEX(UNSPSCDes,MATCH(INDIRECT(ADDRESS(ROW(),COLUMN()-1,4)),UNSPSCCode,0)),"")</f>
        <v/>
      </c>
      <c r="C2927" s="59"/>
      <c r="D2927" s="60"/>
      <c r="E2927" s="61"/>
      <c r="F2927" s="62">
        <f t="shared" si="162"/>
        <v>0</v>
      </c>
      <c r="G2927" s="46"/>
      <c r="H2927" s="46"/>
      <c r="I2927" s="46"/>
      <c r="J2927" s="46"/>
      <c r="K2927" s="46"/>
      <c r="L2927" s="46"/>
      <c r="M2927" s="46"/>
      <c r="N2927" s="46"/>
      <c r="O2927" s="46"/>
      <c r="P2927" s="46"/>
      <c r="Q2927" s="46"/>
      <c r="R2927" s="46"/>
      <c r="S2927" s="46"/>
      <c r="T2927" s="46"/>
      <c r="U2927" s="46"/>
      <c r="V2927" s="46"/>
      <c r="W2927" s="46"/>
      <c r="X2927" s="46"/>
      <c r="Y2927" s="46"/>
      <c r="Z2927" s="46"/>
    </row>
    <row r="2928" ht="14.25" hidden="1" customHeight="1">
      <c r="A2928" s="57"/>
      <c r="B2928" s="58" t="str">
        <f t="array" ref="B2928">IFERROR(INDEX(UNSPSCDes,MATCH(INDIRECT(ADDRESS(ROW(),COLUMN()-1,4)),UNSPSCCode,0)),"")</f>
        <v/>
      </c>
      <c r="C2928" s="59"/>
      <c r="D2928" s="60"/>
      <c r="E2928" s="61"/>
      <c r="F2928" s="62">
        <f t="shared" si="162"/>
        <v>0</v>
      </c>
      <c r="G2928" s="46"/>
      <c r="H2928" s="46"/>
      <c r="I2928" s="46"/>
      <c r="J2928" s="46"/>
      <c r="K2928" s="46"/>
      <c r="L2928" s="46"/>
      <c r="M2928" s="46"/>
      <c r="N2928" s="46"/>
      <c r="O2928" s="46"/>
      <c r="P2928" s="46"/>
      <c r="Q2928" s="46"/>
      <c r="R2928" s="46"/>
      <c r="S2928" s="46"/>
      <c r="T2928" s="46"/>
      <c r="U2928" s="46"/>
      <c r="V2928" s="46"/>
      <c r="W2928" s="46"/>
      <c r="X2928" s="46"/>
      <c r="Y2928" s="46"/>
      <c r="Z2928" s="46"/>
    </row>
    <row r="2929" ht="14.25" customHeight="1">
      <c r="A2929" s="57"/>
      <c r="B2929" s="58"/>
      <c r="C2929" s="59"/>
      <c r="D2929" s="60"/>
      <c r="E2929" s="61" t="s">
        <v>84</v>
      </c>
      <c r="F2929" s="62">
        <f>SUM(F2921:F2928)</f>
        <v>50000</v>
      </c>
      <c r="G2929" s="46"/>
      <c r="H2929" s="46" t="str">
        <f>C2914</f>
        <v>Servicios</v>
      </c>
      <c r="I2929" s="46" t="str">
        <f>E2914</f>
        <v>No</v>
      </c>
      <c r="J2929" s="46" t="str">
        <f>D2914</f>
        <v>Compras Menores</v>
      </c>
      <c r="K2929" s="46"/>
      <c r="L2929" s="46"/>
      <c r="M2929" s="46"/>
      <c r="N2929" s="46"/>
      <c r="O2929" s="46"/>
      <c r="P2929" s="46"/>
      <c r="Q2929" s="46"/>
      <c r="R2929" s="46"/>
      <c r="S2929" s="46"/>
      <c r="T2929" s="46"/>
      <c r="U2929" s="46"/>
      <c r="V2929" s="46"/>
      <c r="W2929" s="46"/>
      <c r="X2929" s="46"/>
      <c r="Y2929" s="46"/>
      <c r="Z2929" s="46"/>
    </row>
    <row r="2930" ht="14.25" customHeight="1">
      <c r="A2930" s="46"/>
      <c r="B2930" s="46"/>
      <c r="C2930" s="46"/>
      <c r="D2930" s="46"/>
      <c r="E2930" s="46"/>
      <c r="F2930" s="46"/>
      <c r="G2930" s="46"/>
      <c r="H2930" s="46"/>
      <c r="I2930" s="46"/>
      <c r="J2930" s="46"/>
      <c r="K2930" s="46"/>
      <c r="L2930" s="46"/>
      <c r="M2930" s="46"/>
      <c r="N2930" s="46"/>
      <c r="O2930" s="46"/>
      <c r="P2930" s="46"/>
      <c r="Q2930" s="46"/>
      <c r="R2930" s="46"/>
      <c r="S2930" s="46"/>
      <c r="T2930" s="46"/>
      <c r="U2930" s="46"/>
      <c r="V2930" s="46"/>
      <c r="W2930" s="46"/>
      <c r="X2930" s="46"/>
      <c r="Y2930" s="46"/>
      <c r="Z2930" s="46"/>
    </row>
    <row r="2931" ht="14.25" customHeight="1">
      <c r="A2931" s="47" t="s">
        <v>50</v>
      </c>
      <c r="B2931" s="47" t="s">
        <v>51</v>
      </c>
      <c r="C2931" s="47" t="s">
        <v>52</v>
      </c>
      <c r="D2931" s="47" t="s">
        <v>53</v>
      </c>
      <c r="E2931" s="47" t="s">
        <v>54</v>
      </c>
      <c r="F2931" s="47" t="s">
        <v>55</v>
      </c>
      <c r="G2931" s="46"/>
      <c r="H2931" s="46"/>
      <c r="I2931" s="46"/>
      <c r="J2931" s="46"/>
      <c r="K2931" s="46"/>
      <c r="L2931" s="46"/>
      <c r="M2931" s="46"/>
      <c r="N2931" s="46"/>
      <c r="O2931" s="46"/>
      <c r="P2931" s="46"/>
      <c r="Q2931" s="46"/>
      <c r="R2931" s="46"/>
      <c r="S2931" s="46"/>
      <c r="T2931" s="46"/>
      <c r="U2931" s="46"/>
      <c r="V2931" s="46"/>
      <c r="W2931" s="46"/>
      <c r="X2931" s="46"/>
      <c r="Y2931" s="46"/>
      <c r="Z2931" s="46"/>
    </row>
    <row r="2932" ht="14.25" customHeight="1">
      <c r="A2932" s="48" t="s">
        <v>438</v>
      </c>
      <c r="B2932" s="48" t="s">
        <v>439</v>
      </c>
      <c r="C2932" s="48" t="s">
        <v>257</v>
      </c>
      <c r="D2932" s="48" t="s">
        <v>59</v>
      </c>
      <c r="E2932" s="48" t="s">
        <v>60</v>
      </c>
      <c r="F2932" s="49"/>
      <c r="G2932" s="46"/>
      <c r="H2932" s="46"/>
      <c r="I2932" s="46"/>
      <c r="J2932" s="46"/>
      <c r="K2932" s="46"/>
      <c r="L2932" s="46"/>
      <c r="M2932" s="46"/>
      <c r="N2932" s="46"/>
      <c r="O2932" s="46"/>
      <c r="P2932" s="46"/>
      <c r="Q2932" s="46"/>
      <c r="R2932" s="46"/>
      <c r="S2932" s="46"/>
      <c r="T2932" s="46"/>
      <c r="U2932" s="46"/>
      <c r="V2932" s="46"/>
      <c r="W2932" s="46"/>
      <c r="X2932" s="46"/>
      <c r="Y2932" s="46"/>
      <c r="Z2932" s="46"/>
    </row>
    <row r="2933" ht="14.25" customHeight="1">
      <c r="A2933" s="50" t="s">
        <v>61</v>
      </c>
      <c r="B2933" s="51" t="s">
        <v>62</v>
      </c>
      <c r="C2933" s="52">
        <v>46213.0</v>
      </c>
      <c r="D2933" s="50" t="s">
        <v>63</v>
      </c>
      <c r="E2933" s="51" t="s">
        <v>64</v>
      </c>
      <c r="F2933" s="53" t="s">
        <v>65</v>
      </c>
      <c r="G2933" s="46"/>
      <c r="H2933" s="46"/>
      <c r="I2933" s="46"/>
      <c r="J2933" s="46"/>
      <c r="K2933" s="46"/>
      <c r="L2933" s="46"/>
      <c r="M2933" s="46"/>
      <c r="N2933" s="46"/>
      <c r="O2933" s="46"/>
      <c r="P2933" s="46"/>
      <c r="Q2933" s="46"/>
      <c r="R2933" s="46"/>
      <c r="S2933" s="46"/>
      <c r="T2933" s="46"/>
      <c r="U2933" s="46"/>
      <c r="V2933" s="46"/>
      <c r="W2933" s="46"/>
      <c r="X2933" s="46"/>
      <c r="Y2933" s="46"/>
      <c r="Z2933" s="46"/>
    </row>
    <row r="2934" ht="14.25" customHeight="1">
      <c r="A2934" s="54"/>
      <c r="B2934" s="51" t="s">
        <v>66</v>
      </c>
      <c r="C2934" s="49">
        <f>IF(C2933="","",IF(AND(MONTH(C2933)&gt;=1,MONTH(C2933)&lt;=3),1,IF(AND(MONTH(C2933)&gt;=4,MONTH(C2933)&lt;=6),2,IF(AND(MONTH(C2933)&gt;=7,MONTH(C2933)&lt;=9),3,4))))</f>
        <v>3</v>
      </c>
      <c r="D2934" s="54"/>
      <c r="E2934" s="51" t="s">
        <v>67</v>
      </c>
      <c r="F2934" s="53" t="s">
        <v>68</v>
      </c>
      <c r="G2934" s="46"/>
      <c r="H2934" s="46"/>
      <c r="I2934" s="46"/>
      <c r="J2934" s="46"/>
      <c r="K2934" s="46"/>
      <c r="L2934" s="46"/>
      <c r="M2934" s="46"/>
      <c r="N2934" s="46"/>
      <c r="O2934" s="46"/>
      <c r="P2934" s="46"/>
      <c r="Q2934" s="46"/>
      <c r="R2934" s="46"/>
      <c r="S2934" s="46"/>
      <c r="T2934" s="46"/>
      <c r="U2934" s="46"/>
      <c r="V2934" s="46"/>
      <c r="W2934" s="46"/>
      <c r="X2934" s="46"/>
      <c r="Y2934" s="46"/>
      <c r="Z2934" s="46"/>
    </row>
    <row r="2935" ht="14.25" customHeight="1">
      <c r="A2935" s="54"/>
      <c r="B2935" s="51" t="s">
        <v>69</v>
      </c>
      <c r="C2935" s="52">
        <v>46223.0</v>
      </c>
      <c r="D2935" s="54"/>
      <c r="E2935" s="51" t="s">
        <v>70</v>
      </c>
      <c r="F2935" s="53" t="s">
        <v>71</v>
      </c>
      <c r="G2935" s="46"/>
      <c r="H2935" s="46"/>
      <c r="I2935" s="46"/>
      <c r="J2935" s="46"/>
      <c r="K2935" s="46"/>
      <c r="L2935" s="46"/>
      <c r="M2935" s="46"/>
      <c r="N2935" s="46"/>
      <c r="O2935" s="46"/>
      <c r="P2935" s="46"/>
      <c r="Q2935" s="46"/>
      <c r="R2935" s="46"/>
      <c r="S2935" s="46"/>
      <c r="T2935" s="46"/>
      <c r="U2935" s="46"/>
      <c r="V2935" s="46"/>
      <c r="W2935" s="46"/>
      <c r="X2935" s="46"/>
      <c r="Y2935" s="46"/>
      <c r="Z2935" s="46"/>
    </row>
    <row r="2936" ht="14.25" customHeight="1">
      <c r="A2936" s="55"/>
      <c r="B2936" s="51" t="s">
        <v>66</v>
      </c>
      <c r="C2936" s="49">
        <f>IF(C2935="","",IF(AND(MONTH(C2935)&gt;=1,MONTH(C2935)&lt;=3),1,IF(AND(MONTH(C2935)&gt;=4,MONTH(C2935)&lt;=6),2,IF(AND(MONTH(C2935)&gt;=7,MONTH(C2935)&lt;=9),3,4))))</f>
        <v>3</v>
      </c>
      <c r="D2936" s="55"/>
      <c r="E2936" s="51" t="s">
        <v>72</v>
      </c>
      <c r="F2936" s="53" t="s">
        <v>73</v>
      </c>
      <c r="G2936" s="46"/>
      <c r="H2936" s="46"/>
      <c r="I2936" s="46"/>
      <c r="J2936" s="46"/>
      <c r="K2936" s="46"/>
      <c r="L2936" s="46"/>
      <c r="M2936" s="46"/>
      <c r="N2936" s="46"/>
      <c r="O2936" s="46"/>
      <c r="P2936" s="46"/>
      <c r="Q2936" s="46"/>
      <c r="R2936" s="46"/>
      <c r="S2936" s="46"/>
      <c r="T2936" s="46"/>
      <c r="U2936" s="46"/>
      <c r="V2936" s="46"/>
      <c r="W2936" s="46"/>
      <c r="X2936" s="46"/>
      <c r="Y2936" s="46"/>
      <c r="Z2936" s="46"/>
    </row>
    <row r="2937" ht="14.25" customHeight="1">
      <c r="A2937" s="46"/>
      <c r="B2937" s="46"/>
      <c r="C2937" s="46"/>
      <c r="D2937" s="46"/>
      <c r="E2937" s="46"/>
      <c r="F2937" s="46"/>
      <c r="G2937" s="46"/>
      <c r="H2937" s="46"/>
      <c r="I2937" s="46"/>
      <c r="J2937" s="46"/>
      <c r="K2937" s="46"/>
      <c r="L2937" s="46"/>
      <c r="M2937" s="46"/>
      <c r="N2937" s="46"/>
      <c r="O2937" s="46"/>
      <c r="P2937" s="46"/>
      <c r="Q2937" s="46"/>
      <c r="R2937" s="46"/>
      <c r="S2937" s="46"/>
      <c r="T2937" s="46"/>
      <c r="U2937" s="46"/>
      <c r="V2937" s="46"/>
      <c r="W2937" s="46"/>
      <c r="X2937" s="46"/>
      <c r="Y2937" s="46"/>
      <c r="Z2937" s="46"/>
    </row>
    <row r="2938" ht="14.25" customHeight="1">
      <c r="A2938" s="56" t="s">
        <v>74</v>
      </c>
      <c r="B2938" s="56" t="s">
        <v>75</v>
      </c>
      <c r="C2938" s="56" t="s">
        <v>76</v>
      </c>
      <c r="D2938" s="56" t="s">
        <v>77</v>
      </c>
      <c r="E2938" s="56" t="s">
        <v>78</v>
      </c>
      <c r="F2938" s="56" t="s">
        <v>79</v>
      </c>
      <c r="G2938" s="46"/>
      <c r="H2938" s="46"/>
      <c r="I2938" s="46"/>
      <c r="J2938" s="46"/>
      <c r="K2938" s="46"/>
      <c r="L2938" s="46"/>
      <c r="M2938" s="46"/>
      <c r="N2938" s="46"/>
      <c r="O2938" s="46"/>
      <c r="P2938" s="46"/>
      <c r="Q2938" s="46"/>
      <c r="R2938" s="46"/>
      <c r="S2938" s="46"/>
      <c r="T2938" s="46"/>
      <c r="U2938" s="46"/>
      <c r="V2938" s="46"/>
      <c r="W2938" s="46"/>
      <c r="X2938" s="46"/>
      <c r="Y2938" s="46"/>
      <c r="Z2938" s="46"/>
    </row>
    <row r="2939" ht="14.25" customHeight="1">
      <c r="A2939" s="57">
        <v>8.41315E7</v>
      </c>
      <c r="B2939" s="63" t="s">
        <v>434</v>
      </c>
      <c r="C2939" s="59" t="s">
        <v>435</v>
      </c>
      <c r="D2939" s="60">
        <v>1.0</v>
      </c>
      <c r="E2939" s="61">
        <v>50000.0</v>
      </c>
      <c r="F2939" s="62">
        <f t="shared" ref="F2939:F2946" si="163">INDIRECT(ADDRESS(ROW(),COLUMN()-2,4))*INDIRECT(ADDRESS(ROW(),COLUMN()-1,4))</f>
        <v>50000</v>
      </c>
      <c r="G2939" s="46"/>
      <c r="H2939" s="46"/>
      <c r="I2939" s="46"/>
      <c r="J2939" s="46"/>
      <c r="K2939" s="46"/>
      <c r="L2939" s="46"/>
      <c r="M2939" s="46"/>
      <c r="N2939" s="46"/>
      <c r="O2939" s="46"/>
      <c r="P2939" s="46"/>
      <c r="Q2939" s="46"/>
      <c r="R2939" s="46"/>
      <c r="S2939" s="46"/>
      <c r="T2939" s="46"/>
      <c r="U2939" s="46"/>
      <c r="V2939" s="46"/>
      <c r="W2939" s="46"/>
      <c r="X2939" s="46"/>
      <c r="Y2939" s="46"/>
      <c r="Z2939" s="46"/>
    </row>
    <row r="2940" ht="14.25" hidden="1" customHeight="1">
      <c r="A2940" s="57"/>
      <c r="B2940" s="58" t="str">
        <f t="array" ref="B2940">IFERROR(INDEX(UNSPSCDes,MATCH(INDIRECT(ADDRESS(ROW(),COLUMN()-1,4)),UNSPSCCode,0)),"")</f>
        <v/>
      </c>
      <c r="C2940" s="59"/>
      <c r="D2940" s="60"/>
      <c r="E2940" s="61"/>
      <c r="F2940" s="62">
        <f t="shared" si="163"/>
        <v>0</v>
      </c>
      <c r="G2940" s="46"/>
      <c r="H2940" s="46"/>
      <c r="I2940" s="46"/>
      <c r="J2940" s="46"/>
      <c r="K2940" s="46"/>
      <c r="L2940" s="46"/>
      <c r="M2940" s="46"/>
      <c r="N2940" s="46"/>
      <c r="O2940" s="46"/>
      <c r="P2940" s="46"/>
      <c r="Q2940" s="46"/>
      <c r="R2940" s="46"/>
      <c r="S2940" s="46"/>
      <c r="T2940" s="46"/>
      <c r="U2940" s="46"/>
      <c r="V2940" s="46"/>
      <c r="W2940" s="46"/>
      <c r="X2940" s="46"/>
      <c r="Y2940" s="46"/>
      <c r="Z2940" s="46"/>
    </row>
    <row r="2941" ht="14.25" hidden="1" customHeight="1">
      <c r="A2941" s="57"/>
      <c r="B2941" s="58" t="str">
        <f t="array" ref="B2941">IFERROR(INDEX(UNSPSCDes,MATCH(INDIRECT(ADDRESS(ROW(),COLUMN()-1,4)),UNSPSCCode,0)),"")</f>
        <v/>
      </c>
      <c r="C2941" s="59"/>
      <c r="D2941" s="60"/>
      <c r="E2941" s="61"/>
      <c r="F2941" s="62">
        <f t="shared" si="163"/>
        <v>0</v>
      </c>
      <c r="G2941" s="46"/>
      <c r="H2941" s="46"/>
      <c r="I2941" s="46"/>
      <c r="J2941" s="46"/>
      <c r="K2941" s="46"/>
      <c r="L2941" s="46"/>
      <c r="M2941" s="46"/>
      <c r="N2941" s="46"/>
      <c r="O2941" s="46"/>
      <c r="P2941" s="46"/>
      <c r="Q2941" s="46"/>
      <c r="R2941" s="46"/>
      <c r="S2941" s="46"/>
      <c r="T2941" s="46"/>
      <c r="U2941" s="46"/>
      <c r="V2941" s="46"/>
      <c r="W2941" s="46"/>
      <c r="X2941" s="46"/>
      <c r="Y2941" s="46"/>
      <c r="Z2941" s="46"/>
    </row>
    <row r="2942" ht="14.25" hidden="1" customHeight="1">
      <c r="A2942" s="57"/>
      <c r="B2942" s="58" t="str">
        <f t="array" ref="B2942">IFERROR(INDEX(UNSPSCDes,MATCH(INDIRECT(ADDRESS(ROW(),COLUMN()-1,4)),UNSPSCCode,0)),"")</f>
        <v/>
      </c>
      <c r="C2942" s="59"/>
      <c r="D2942" s="60"/>
      <c r="E2942" s="61"/>
      <c r="F2942" s="62">
        <f t="shared" si="163"/>
        <v>0</v>
      </c>
      <c r="G2942" s="46"/>
      <c r="H2942" s="46"/>
      <c r="I2942" s="46"/>
      <c r="J2942" s="46"/>
      <c r="K2942" s="46"/>
      <c r="L2942" s="46"/>
      <c r="M2942" s="46"/>
      <c r="N2942" s="46"/>
      <c r="O2942" s="46"/>
      <c r="P2942" s="46"/>
      <c r="Q2942" s="46"/>
      <c r="R2942" s="46"/>
      <c r="S2942" s="46"/>
      <c r="T2942" s="46"/>
      <c r="U2942" s="46"/>
      <c r="V2942" s="46"/>
      <c r="W2942" s="46"/>
      <c r="X2942" s="46"/>
      <c r="Y2942" s="46"/>
      <c r="Z2942" s="46"/>
    </row>
    <row r="2943" ht="14.25" hidden="1" customHeight="1">
      <c r="A2943" s="57"/>
      <c r="B2943" s="58" t="str">
        <f t="array" ref="B2943">IFERROR(INDEX(UNSPSCDes,MATCH(INDIRECT(ADDRESS(ROW(),COLUMN()-1,4)),UNSPSCCode,0)),"")</f>
        <v/>
      </c>
      <c r="C2943" s="59"/>
      <c r="D2943" s="60"/>
      <c r="E2943" s="61"/>
      <c r="F2943" s="62">
        <f t="shared" si="163"/>
        <v>0</v>
      </c>
      <c r="G2943" s="46"/>
      <c r="H2943" s="46"/>
      <c r="I2943" s="46"/>
      <c r="J2943" s="46"/>
      <c r="K2943" s="46"/>
      <c r="L2943" s="46"/>
      <c r="M2943" s="46"/>
      <c r="N2943" s="46"/>
      <c r="O2943" s="46"/>
      <c r="P2943" s="46"/>
      <c r="Q2943" s="46"/>
      <c r="R2943" s="46"/>
      <c r="S2943" s="46"/>
      <c r="T2943" s="46"/>
      <c r="U2943" s="46"/>
      <c r="V2943" s="46"/>
      <c r="W2943" s="46"/>
      <c r="X2943" s="46"/>
      <c r="Y2943" s="46"/>
      <c r="Z2943" s="46"/>
    </row>
    <row r="2944" ht="14.25" hidden="1" customHeight="1">
      <c r="A2944" s="57"/>
      <c r="B2944" s="58" t="str">
        <f t="array" ref="B2944">IFERROR(INDEX(UNSPSCDes,MATCH(INDIRECT(ADDRESS(ROW(),COLUMN()-1,4)),UNSPSCCode,0)),"")</f>
        <v/>
      </c>
      <c r="C2944" s="59"/>
      <c r="D2944" s="60"/>
      <c r="E2944" s="61"/>
      <c r="F2944" s="62">
        <f t="shared" si="163"/>
        <v>0</v>
      </c>
      <c r="G2944" s="46"/>
      <c r="H2944" s="46"/>
      <c r="I2944" s="46"/>
      <c r="J2944" s="46"/>
      <c r="K2944" s="46"/>
      <c r="L2944" s="46"/>
      <c r="M2944" s="46"/>
      <c r="N2944" s="46"/>
      <c r="O2944" s="46"/>
      <c r="P2944" s="46"/>
      <c r="Q2944" s="46"/>
      <c r="R2944" s="46"/>
      <c r="S2944" s="46"/>
      <c r="T2944" s="46"/>
      <c r="U2944" s="46"/>
      <c r="V2944" s="46"/>
      <c r="W2944" s="46"/>
      <c r="X2944" s="46"/>
      <c r="Y2944" s="46"/>
      <c r="Z2944" s="46"/>
    </row>
    <row r="2945" ht="14.25" hidden="1" customHeight="1">
      <c r="A2945" s="57"/>
      <c r="B2945" s="58" t="str">
        <f t="array" ref="B2945">IFERROR(INDEX(UNSPSCDes,MATCH(INDIRECT(ADDRESS(ROW(),COLUMN()-1,4)),UNSPSCCode,0)),"")</f>
        <v/>
      </c>
      <c r="C2945" s="59"/>
      <c r="D2945" s="60"/>
      <c r="E2945" s="61"/>
      <c r="F2945" s="62">
        <f t="shared" si="163"/>
        <v>0</v>
      </c>
      <c r="G2945" s="46"/>
      <c r="H2945" s="46"/>
      <c r="I2945" s="46"/>
      <c r="J2945" s="46"/>
      <c r="K2945" s="46"/>
      <c r="L2945" s="46"/>
      <c r="M2945" s="46"/>
      <c r="N2945" s="46"/>
      <c r="O2945" s="46"/>
      <c r="P2945" s="46"/>
      <c r="Q2945" s="46"/>
      <c r="R2945" s="46"/>
      <c r="S2945" s="46"/>
      <c r="T2945" s="46"/>
      <c r="U2945" s="46"/>
      <c r="V2945" s="46"/>
      <c r="W2945" s="46"/>
      <c r="X2945" s="46"/>
      <c r="Y2945" s="46"/>
      <c r="Z2945" s="46"/>
    </row>
    <row r="2946" ht="14.25" hidden="1" customHeight="1">
      <c r="A2946" s="57"/>
      <c r="B2946" s="58" t="str">
        <f t="array" ref="B2946">IFERROR(INDEX(UNSPSCDes,MATCH(INDIRECT(ADDRESS(ROW(),COLUMN()-1,4)),UNSPSCCode,0)),"")</f>
        <v/>
      </c>
      <c r="C2946" s="59"/>
      <c r="D2946" s="60"/>
      <c r="E2946" s="61"/>
      <c r="F2946" s="62">
        <f t="shared" si="163"/>
        <v>0</v>
      </c>
      <c r="G2946" s="46"/>
      <c r="H2946" s="46"/>
      <c r="I2946" s="46"/>
      <c r="J2946" s="46"/>
      <c r="K2946" s="46"/>
      <c r="L2946" s="46"/>
      <c r="M2946" s="46"/>
      <c r="N2946" s="46"/>
      <c r="O2946" s="46"/>
      <c r="P2946" s="46"/>
      <c r="Q2946" s="46"/>
      <c r="R2946" s="46"/>
      <c r="S2946" s="46"/>
      <c r="T2946" s="46"/>
      <c r="U2946" s="46"/>
      <c r="V2946" s="46"/>
      <c r="W2946" s="46"/>
      <c r="X2946" s="46"/>
      <c r="Y2946" s="46"/>
      <c r="Z2946" s="46"/>
    </row>
    <row r="2947" ht="14.25" customHeight="1">
      <c r="A2947" s="57"/>
      <c r="B2947" s="58"/>
      <c r="C2947" s="59"/>
      <c r="D2947" s="60"/>
      <c r="E2947" s="61" t="s">
        <v>84</v>
      </c>
      <c r="F2947" s="62">
        <f>SUM(F2939:F2946)</f>
        <v>50000</v>
      </c>
      <c r="G2947" s="46"/>
      <c r="H2947" s="46" t="str">
        <f>C2932</f>
        <v>Servicios</v>
      </c>
      <c r="I2947" s="46" t="str">
        <f>E2932</f>
        <v>No</v>
      </c>
      <c r="J2947" s="46" t="str">
        <f>D2932</f>
        <v>Compras Menores</v>
      </c>
      <c r="K2947" s="46"/>
      <c r="L2947" s="46"/>
      <c r="M2947" s="46"/>
      <c r="N2947" s="46"/>
      <c r="O2947" s="46"/>
      <c r="P2947" s="46"/>
      <c r="Q2947" s="46"/>
      <c r="R2947" s="46"/>
      <c r="S2947" s="46"/>
      <c r="T2947" s="46"/>
      <c r="U2947" s="46"/>
      <c r="V2947" s="46"/>
      <c r="W2947" s="46"/>
      <c r="X2947" s="46"/>
      <c r="Y2947" s="46"/>
      <c r="Z2947" s="46"/>
    </row>
    <row r="2948" ht="14.25" customHeight="1">
      <c r="A2948" s="46"/>
      <c r="B2948" s="46"/>
      <c r="C2948" s="46"/>
      <c r="D2948" s="46"/>
      <c r="E2948" s="46"/>
      <c r="F2948" s="46"/>
      <c r="G2948" s="46"/>
      <c r="H2948" s="46"/>
      <c r="I2948" s="46"/>
      <c r="J2948" s="46"/>
      <c r="K2948" s="46"/>
      <c r="L2948" s="46"/>
      <c r="M2948" s="46"/>
      <c r="N2948" s="46"/>
      <c r="O2948" s="46"/>
      <c r="P2948" s="46"/>
      <c r="Q2948" s="46"/>
      <c r="R2948" s="46"/>
      <c r="S2948" s="46"/>
      <c r="T2948" s="46"/>
      <c r="U2948" s="46"/>
      <c r="V2948" s="46"/>
      <c r="W2948" s="46"/>
      <c r="X2948" s="46"/>
      <c r="Y2948" s="46"/>
      <c r="Z2948" s="46"/>
    </row>
    <row r="2949" ht="14.25" customHeight="1">
      <c r="A2949" s="47" t="s">
        <v>50</v>
      </c>
      <c r="B2949" s="47" t="s">
        <v>51</v>
      </c>
      <c r="C2949" s="47" t="s">
        <v>52</v>
      </c>
      <c r="D2949" s="47" t="s">
        <v>53</v>
      </c>
      <c r="E2949" s="47" t="s">
        <v>54</v>
      </c>
      <c r="F2949" s="47" t="s">
        <v>55</v>
      </c>
      <c r="G2949" s="46"/>
      <c r="H2949" s="46"/>
      <c r="I2949" s="46"/>
      <c r="J2949" s="46"/>
      <c r="K2949" s="46"/>
      <c r="L2949" s="46"/>
      <c r="M2949" s="46"/>
      <c r="N2949" s="46"/>
      <c r="O2949" s="46"/>
      <c r="P2949" s="46"/>
      <c r="Q2949" s="46"/>
      <c r="R2949" s="46"/>
      <c r="S2949" s="46"/>
      <c r="T2949" s="46"/>
      <c r="U2949" s="46"/>
      <c r="V2949" s="46"/>
      <c r="W2949" s="46"/>
      <c r="X2949" s="46"/>
      <c r="Y2949" s="46"/>
      <c r="Z2949" s="46"/>
    </row>
    <row r="2950" ht="14.25" customHeight="1">
      <c r="A2950" s="48" t="s">
        <v>440</v>
      </c>
      <c r="B2950" s="48" t="s">
        <v>441</v>
      </c>
      <c r="C2950" s="48" t="s">
        <v>257</v>
      </c>
      <c r="D2950" s="48" t="s">
        <v>59</v>
      </c>
      <c r="E2950" s="48" t="s">
        <v>60</v>
      </c>
      <c r="F2950" s="49"/>
      <c r="G2950" s="46"/>
      <c r="H2950" s="46"/>
      <c r="I2950" s="46"/>
      <c r="J2950" s="46"/>
      <c r="K2950" s="46"/>
      <c r="L2950" s="46"/>
      <c r="M2950" s="46"/>
      <c r="N2950" s="46"/>
      <c r="O2950" s="46"/>
      <c r="P2950" s="46"/>
      <c r="Q2950" s="46"/>
      <c r="R2950" s="46"/>
      <c r="S2950" s="46"/>
      <c r="T2950" s="46"/>
      <c r="U2950" s="46"/>
      <c r="V2950" s="46"/>
      <c r="W2950" s="46"/>
      <c r="X2950" s="46"/>
      <c r="Y2950" s="46"/>
      <c r="Z2950" s="46"/>
    </row>
    <row r="2951" ht="14.25" customHeight="1">
      <c r="A2951" s="50" t="s">
        <v>61</v>
      </c>
      <c r="B2951" s="51" t="s">
        <v>62</v>
      </c>
      <c r="C2951" s="52">
        <v>46305.0</v>
      </c>
      <c r="D2951" s="50" t="s">
        <v>63</v>
      </c>
      <c r="E2951" s="51" t="s">
        <v>64</v>
      </c>
      <c r="F2951" s="53" t="s">
        <v>65</v>
      </c>
      <c r="G2951" s="46"/>
      <c r="H2951" s="46"/>
      <c r="I2951" s="46"/>
      <c r="J2951" s="46"/>
      <c r="K2951" s="46"/>
      <c r="L2951" s="46"/>
      <c r="M2951" s="46"/>
      <c r="N2951" s="46"/>
      <c r="O2951" s="46"/>
      <c r="P2951" s="46"/>
      <c r="Q2951" s="46"/>
      <c r="R2951" s="46"/>
      <c r="S2951" s="46"/>
      <c r="T2951" s="46"/>
      <c r="U2951" s="46"/>
      <c r="V2951" s="46"/>
      <c r="W2951" s="46"/>
      <c r="X2951" s="46"/>
      <c r="Y2951" s="46"/>
      <c r="Z2951" s="46"/>
    </row>
    <row r="2952" ht="14.25" customHeight="1">
      <c r="A2952" s="54"/>
      <c r="B2952" s="51" t="s">
        <v>66</v>
      </c>
      <c r="C2952" s="49">
        <f>IF(C2951="","",IF(AND(MONTH(C2951)&gt;=1,MONTH(C2951)&lt;=3),1,IF(AND(MONTH(C2951)&gt;=4,MONTH(C2951)&lt;=6),2,IF(AND(MONTH(C2951)&gt;=7,MONTH(C2951)&lt;=9),3,4))))</f>
        <v>4</v>
      </c>
      <c r="D2952" s="54"/>
      <c r="E2952" s="51" t="s">
        <v>67</v>
      </c>
      <c r="F2952" s="53" t="s">
        <v>68</v>
      </c>
      <c r="G2952" s="46"/>
      <c r="H2952" s="46"/>
      <c r="I2952" s="46"/>
      <c r="J2952" s="46"/>
      <c r="K2952" s="46"/>
      <c r="L2952" s="46"/>
      <c r="M2952" s="46"/>
      <c r="N2952" s="46"/>
      <c r="O2952" s="46"/>
      <c r="P2952" s="46"/>
      <c r="Q2952" s="46"/>
      <c r="R2952" s="46"/>
      <c r="S2952" s="46"/>
      <c r="T2952" s="46"/>
      <c r="U2952" s="46"/>
      <c r="V2952" s="46"/>
      <c r="W2952" s="46"/>
      <c r="X2952" s="46"/>
      <c r="Y2952" s="46"/>
      <c r="Z2952" s="46"/>
    </row>
    <row r="2953" ht="14.25" customHeight="1">
      <c r="A2953" s="54"/>
      <c r="B2953" s="51" t="s">
        <v>69</v>
      </c>
      <c r="C2953" s="52">
        <v>46315.0</v>
      </c>
      <c r="D2953" s="54"/>
      <c r="E2953" s="51" t="s">
        <v>70</v>
      </c>
      <c r="F2953" s="53" t="s">
        <v>71</v>
      </c>
      <c r="G2953" s="46"/>
      <c r="H2953" s="46"/>
      <c r="I2953" s="46"/>
      <c r="J2953" s="46"/>
      <c r="K2953" s="46"/>
      <c r="L2953" s="46"/>
      <c r="M2953" s="46"/>
      <c r="N2953" s="46"/>
      <c r="O2953" s="46"/>
      <c r="P2953" s="46"/>
      <c r="Q2953" s="46"/>
      <c r="R2953" s="46"/>
      <c r="S2953" s="46"/>
      <c r="T2953" s="46"/>
      <c r="U2953" s="46"/>
      <c r="V2953" s="46"/>
      <c r="W2953" s="46"/>
      <c r="X2953" s="46"/>
      <c r="Y2953" s="46"/>
      <c r="Z2953" s="46"/>
    </row>
    <row r="2954" ht="14.25" customHeight="1">
      <c r="A2954" s="55"/>
      <c r="B2954" s="51" t="s">
        <v>66</v>
      </c>
      <c r="C2954" s="49">
        <f>IF(C2953="","",IF(AND(MONTH(C2953)&gt;=1,MONTH(C2953)&lt;=3),1,IF(AND(MONTH(C2953)&gt;=4,MONTH(C2953)&lt;=6),2,IF(AND(MONTH(C2953)&gt;=7,MONTH(C2953)&lt;=9),3,4))))</f>
        <v>4</v>
      </c>
      <c r="D2954" s="55"/>
      <c r="E2954" s="51" t="s">
        <v>72</v>
      </c>
      <c r="F2954" s="53" t="s">
        <v>73</v>
      </c>
      <c r="G2954" s="46"/>
      <c r="H2954" s="46"/>
      <c r="I2954" s="46"/>
      <c r="J2954" s="46"/>
      <c r="K2954" s="46"/>
      <c r="L2954" s="46"/>
      <c r="M2954" s="46"/>
      <c r="N2954" s="46"/>
      <c r="O2954" s="46"/>
      <c r="P2954" s="46"/>
      <c r="Q2954" s="46"/>
      <c r="R2954" s="46"/>
      <c r="S2954" s="46"/>
      <c r="T2954" s="46"/>
      <c r="U2954" s="46"/>
      <c r="V2954" s="46"/>
      <c r="W2954" s="46"/>
      <c r="X2954" s="46"/>
      <c r="Y2954" s="46"/>
      <c r="Z2954" s="46"/>
    </row>
    <row r="2955" ht="14.25" customHeight="1">
      <c r="A2955" s="46"/>
      <c r="B2955" s="46"/>
      <c r="C2955" s="46"/>
      <c r="D2955" s="46"/>
      <c r="E2955" s="46"/>
      <c r="F2955" s="46"/>
      <c r="G2955" s="46"/>
      <c r="H2955" s="46"/>
      <c r="I2955" s="46"/>
      <c r="J2955" s="46"/>
      <c r="K2955" s="46"/>
      <c r="L2955" s="46"/>
      <c r="M2955" s="46"/>
      <c r="N2955" s="46"/>
      <c r="O2955" s="46"/>
      <c r="P2955" s="46"/>
      <c r="Q2955" s="46"/>
      <c r="R2955" s="46"/>
      <c r="S2955" s="46"/>
      <c r="T2955" s="46"/>
      <c r="U2955" s="46"/>
      <c r="V2955" s="46"/>
      <c r="W2955" s="46"/>
      <c r="X2955" s="46"/>
      <c r="Y2955" s="46"/>
      <c r="Z2955" s="46"/>
    </row>
    <row r="2956" ht="14.25" customHeight="1">
      <c r="A2956" s="56" t="s">
        <v>74</v>
      </c>
      <c r="B2956" s="56" t="s">
        <v>75</v>
      </c>
      <c r="C2956" s="56" t="s">
        <v>76</v>
      </c>
      <c r="D2956" s="56" t="s">
        <v>77</v>
      </c>
      <c r="E2956" s="56" t="s">
        <v>78</v>
      </c>
      <c r="F2956" s="56" t="s">
        <v>79</v>
      </c>
      <c r="G2956" s="46"/>
      <c r="H2956" s="46"/>
      <c r="I2956" s="46"/>
      <c r="J2956" s="46"/>
      <c r="K2956" s="46"/>
      <c r="L2956" s="46"/>
      <c r="M2956" s="46"/>
      <c r="N2956" s="46"/>
      <c r="O2956" s="46"/>
      <c r="P2956" s="46"/>
      <c r="Q2956" s="46"/>
      <c r="R2956" s="46"/>
      <c r="S2956" s="46"/>
      <c r="T2956" s="46"/>
      <c r="U2956" s="46"/>
      <c r="V2956" s="46"/>
      <c r="W2956" s="46"/>
      <c r="X2956" s="46"/>
      <c r="Y2956" s="46"/>
      <c r="Z2956" s="46"/>
    </row>
    <row r="2957" ht="14.25" customHeight="1">
      <c r="A2957" s="57">
        <v>8.41315E7</v>
      </c>
      <c r="B2957" s="63" t="s">
        <v>434</v>
      </c>
      <c r="C2957" s="59" t="s">
        <v>435</v>
      </c>
      <c r="D2957" s="60">
        <v>1.0</v>
      </c>
      <c r="E2957" s="61">
        <v>50000.0</v>
      </c>
      <c r="F2957" s="62">
        <f t="shared" ref="F2957:F2964" si="164">INDIRECT(ADDRESS(ROW(),COLUMN()-2,4))*INDIRECT(ADDRESS(ROW(),COLUMN()-1,4))</f>
        <v>50000</v>
      </c>
      <c r="G2957" s="46"/>
      <c r="H2957" s="46"/>
      <c r="I2957" s="46"/>
      <c r="J2957" s="46"/>
      <c r="K2957" s="46"/>
      <c r="L2957" s="46"/>
      <c r="M2957" s="46"/>
      <c r="N2957" s="46"/>
      <c r="O2957" s="46"/>
      <c r="P2957" s="46"/>
      <c r="Q2957" s="46"/>
      <c r="R2957" s="46"/>
      <c r="S2957" s="46"/>
      <c r="T2957" s="46"/>
      <c r="U2957" s="46"/>
      <c r="V2957" s="46"/>
      <c r="W2957" s="46"/>
      <c r="X2957" s="46"/>
      <c r="Y2957" s="46"/>
      <c r="Z2957" s="46"/>
    </row>
    <row r="2958" ht="14.25" hidden="1" customHeight="1">
      <c r="A2958" s="57"/>
      <c r="B2958" s="58" t="str">
        <f t="array" ref="B2958">IFERROR(INDEX(UNSPSCDes,MATCH(INDIRECT(ADDRESS(ROW(),COLUMN()-1,4)),UNSPSCCode,0)),"")</f>
        <v/>
      </c>
      <c r="C2958" s="59"/>
      <c r="D2958" s="60"/>
      <c r="E2958" s="61"/>
      <c r="F2958" s="62">
        <f t="shared" si="164"/>
        <v>0</v>
      </c>
      <c r="G2958" s="46"/>
      <c r="H2958" s="46"/>
      <c r="I2958" s="46"/>
      <c r="J2958" s="46"/>
      <c r="K2958" s="46"/>
      <c r="L2958" s="46"/>
      <c r="M2958" s="46"/>
      <c r="N2958" s="46"/>
      <c r="O2958" s="46"/>
      <c r="P2958" s="46"/>
      <c r="Q2958" s="46"/>
      <c r="R2958" s="46"/>
      <c r="S2958" s="46"/>
      <c r="T2958" s="46"/>
      <c r="U2958" s="46"/>
      <c r="V2958" s="46"/>
      <c r="W2958" s="46"/>
      <c r="X2958" s="46"/>
      <c r="Y2958" s="46"/>
      <c r="Z2958" s="46"/>
    </row>
    <row r="2959" ht="14.25" hidden="1" customHeight="1">
      <c r="A2959" s="57"/>
      <c r="B2959" s="58" t="str">
        <f t="array" ref="B2959">IFERROR(INDEX(UNSPSCDes,MATCH(INDIRECT(ADDRESS(ROW(),COLUMN()-1,4)),UNSPSCCode,0)),"")</f>
        <v/>
      </c>
      <c r="C2959" s="59"/>
      <c r="D2959" s="60"/>
      <c r="E2959" s="61"/>
      <c r="F2959" s="62">
        <f t="shared" si="164"/>
        <v>0</v>
      </c>
      <c r="G2959" s="46"/>
      <c r="H2959" s="46"/>
      <c r="I2959" s="46"/>
      <c r="J2959" s="46"/>
      <c r="K2959" s="46"/>
      <c r="L2959" s="46"/>
      <c r="M2959" s="46"/>
      <c r="N2959" s="46"/>
      <c r="O2959" s="46"/>
      <c r="P2959" s="46"/>
      <c r="Q2959" s="46"/>
      <c r="R2959" s="46"/>
      <c r="S2959" s="46"/>
      <c r="T2959" s="46"/>
      <c r="U2959" s="46"/>
      <c r="V2959" s="46"/>
      <c r="W2959" s="46"/>
      <c r="X2959" s="46"/>
      <c r="Y2959" s="46"/>
      <c r="Z2959" s="46"/>
    </row>
    <row r="2960" ht="14.25" hidden="1" customHeight="1">
      <c r="A2960" s="57"/>
      <c r="B2960" s="58" t="str">
        <f t="array" ref="B2960">IFERROR(INDEX(UNSPSCDes,MATCH(INDIRECT(ADDRESS(ROW(),COLUMN()-1,4)),UNSPSCCode,0)),"")</f>
        <v/>
      </c>
      <c r="C2960" s="59"/>
      <c r="D2960" s="60"/>
      <c r="E2960" s="61"/>
      <c r="F2960" s="62">
        <f t="shared" si="164"/>
        <v>0</v>
      </c>
      <c r="G2960" s="46"/>
      <c r="H2960" s="46"/>
      <c r="I2960" s="46"/>
      <c r="J2960" s="46"/>
      <c r="K2960" s="46"/>
      <c r="L2960" s="46"/>
      <c r="M2960" s="46"/>
      <c r="N2960" s="46"/>
      <c r="O2960" s="46"/>
      <c r="P2960" s="46"/>
      <c r="Q2960" s="46"/>
      <c r="R2960" s="46"/>
      <c r="S2960" s="46"/>
      <c r="T2960" s="46"/>
      <c r="U2960" s="46"/>
      <c r="V2960" s="46"/>
      <c r="W2960" s="46"/>
      <c r="X2960" s="46"/>
      <c r="Y2960" s="46"/>
      <c r="Z2960" s="46"/>
    </row>
    <row r="2961" ht="14.25" hidden="1" customHeight="1">
      <c r="A2961" s="57"/>
      <c r="B2961" s="58" t="str">
        <f t="array" ref="B2961">IFERROR(INDEX(UNSPSCDes,MATCH(INDIRECT(ADDRESS(ROW(),COLUMN()-1,4)),UNSPSCCode,0)),"")</f>
        <v/>
      </c>
      <c r="C2961" s="59"/>
      <c r="D2961" s="60"/>
      <c r="E2961" s="61"/>
      <c r="F2961" s="62">
        <f t="shared" si="164"/>
        <v>0</v>
      </c>
      <c r="G2961" s="46"/>
      <c r="H2961" s="46"/>
      <c r="I2961" s="46"/>
      <c r="J2961" s="46"/>
      <c r="K2961" s="46"/>
      <c r="L2961" s="46"/>
      <c r="M2961" s="46"/>
      <c r="N2961" s="46"/>
      <c r="O2961" s="46"/>
      <c r="P2961" s="46"/>
      <c r="Q2961" s="46"/>
      <c r="R2961" s="46"/>
      <c r="S2961" s="46"/>
      <c r="T2961" s="46"/>
      <c r="U2961" s="46"/>
      <c r="V2961" s="46"/>
      <c r="W2961" s="46"/>
      <c r="X2961" s="46"/>
      <c r="Y2961" s="46"/>
      <c r="Z2961" s="46"/>
    </row>
    <row r="2962" ht="14.25" hidden="1" customHeight="1">
      <c r="A2962" s="57"/>
      <c r="B2962" s="58" t="str">
        <f t="array" ref="B2962">IFERROR(INDEX(UNSPSCDes,MATCH(INDIRECT(ADDRESS(ROW(),COLUMN()-1,4)),UNSPSCCode,0)),"")</f>
        <v/>
      </c>
      <c r="C2962" s="59"/>
      <c r="D2962" s="60"/>
      <c r="E2962" s="61"/>
      <c r="F2962" s="62">
        <f t="shared" si="164"/>
        <v>0</v>
      </c>
      <c r="G2962" s="46"/>
      <c r="H2962" s="46"/>
      <c r="I2962" s="46"/>
      <c r="J2962" s="46"/>
      <c r="K2962" s="46"/>
      <c r="L2962" s="46"/>
      <c r="M2962" s="46"/>
      <c r="N2962" s="46"/>
      <c r="O2962" s="46"/>
      <c r="P2962" s="46"/>
      <c r="Q2962" s="46"/>
      <c r="R2962" s="46"/>
      <c r="S2962" s="46"/>
      <c r="T2962" s="46"/>
      <c r="U2962" s="46"/>
      <c r="V2962" s="46"/>
      <c r="W2962" s="46"/>
      <c r="X2962" s="46"/>
      <c r="Y2962" s="46"/>
      <c r="Z2962" s="46"/>
    </row>
    <row r="2963" ht="14.25" hidden="1" customHeight="1">
      <c r="A2963" s="57"/>
      <c r="B2963" s="58" t="str">
        <f t="array" ref="B2963">IFERROR(INDEX(UNSPSCDes,MATCH(INDIRECT(ADDRESS(ROW(),COLUMN()-1,4)),UNSPSCCode,0)),"")</f>
        <v/>
      </c>
      <c r="C2963" s="59"/>
      <c r="D2963" s="60"/>
      <c r="E2963" s="61"/>
      <c r="F2963" s="62">
        <f t="shared" si="164"/>
        <v>0</v>
      </c>
      <c r="G2963" s="46"/>
      <c r="H2963" s="46"/>
      <c r="I2963" s="46"/>
      <c r="J2963" s="46"/>
      <c r="K2963" s="46"/>
      <c r="L2963" s="46"/>
      <c r="M2963" s="46"/>
      <c r="N2963" s="46"/>
      <c r="O2963" s="46"/>
      <c r="P2963" s="46"/>
      <c r="Q2963" s="46"/>
      <c r="R2963" s="46"/>
      <c r="S2963" s="46"/>
      <c r="T2963" s="46"/>
      <c r="U2963" s="46"/>
      <c r="V2963" s="46"/>
      <c r="W2963" s="46"/>
      <c r="X2963" s="46"/>
      <c r="Y2963" s="46"/>
      <c r="Z2963" s="46"/>
    </row>
    <row r="2964" ht="14.25" hidden="1" customHeight="1">
      <c r="A2964" s="57"/>
      <c r="B2964" s="58" t="str">
        <f t="array" ref="B2964">IFERROR(INDEX(UNSPSCDes,MATCH(INDIRECT(ADDRESS(ROW(),COLUMN()-1,4)),UNSPSCCode,0)),"")</f>
        <v/>
      </c>
      <c r="C2964" s="59"/>
      <c r="D2964" s="60"/>
      <c r="E2964" s="61"/>
      <c r="F2964" s="62">
        <f t="shared" si="164"/>
        <v>0</v>
      </c>
      <c r="G2964" s="46"/>
      <c r="H2964" s="46"/>
      <c r="I2964" s="46"/>
      <c r="J2964" s="46"/>
      <c r="K2964" s="46"/>
      <c r="L2964" s="46"/>
      <c r="M2964" s="46"/>
      <c r="N2964" s="46"/>
      <c r="O2964" s="46"/>
      <c r="P2964" s="46"/>
      <c r="Q2964" s="46"/>
      <c r="R2964" s="46"/>
      <c r="S2964" s="46"/>
      <c r="T2964" s="46"/>
      <c r="U2964" s="46"/>
      <c r="V2964" s="46"/>
      <c r="W2964" s="46"/>
      <c r="X2964" s="46"/>
      <c r="Y2964" s="46"/>
      <c r="Z2964" s="46"/>
    </row>
    <row r="2965" ht="14.25" customHeight="1">
      <c r="A2965" s="57"/>
      <c r="B2965" s="58"/>
      <c r="C2965" s="59"/>
      <c r="D2965" s="60"/>
      <c r="E2965" s="61" t="s">
        <v>84</v>
      </c>
      <c r="F2965" s="62">
        <f>SUM(F2957:F2964)</f>
        <v>50000</v>
      </c>
      <c r="G2965" s="46"/>
      <c r="H2965" s="46" t="str">
        <f>C2950</f>
        <v>Servicios</v>
      </c>
      <c r="I2965" s="46" t="str">
        <f>E2950</f>
        <v>No</v>
      </c>
      <c r="J2965" s="46" t="str">
        <f>D2950</f>
        <v>Compras Menores</v>
      </c>
      <c r="K2965" s="46"/>
      <c r="L2965" s="46"/>
      <c r="M2965" s="46"/>
      <c r="N2965" s="46"/>
      <c r="O2965" s="46"/>
      <c r="P2965" s="46"/>
      <c r="Q2965" s="46"/>
      <c r="R2965" s="46"/>
      <c r="S2965" s="46"/>
      <c r="T2965" s="46"/>
      <c r="U2965" s="46"/>
      <c r="V2965" s="46"/>
      <c r="W2965" s="46"/>
      <c r="X2965" s="46"/>
      <c r="Y2965" s="46"/>
      <c r="Z2965" s="46"/>
    </row>
    <row r="2966" ht="14.25" customHeight="1">
      <c r="A2966" s="46"/>
      <c r="B2966" s="46"/>
      <c r="C2966" s="46"/>
      <c r="D2966" s="46"/>
      <c r="E2966" s="46"/>
      <c r="F2966" s="46"/>
      <c r="G2966" s="46"/>
      <c r="H2966" s="46"/>
      <c r="I2966" s="46"/>
      <c r="J2966" s="46"/>
      <c r="K2966" s="46"/>
      <c r="L2966" s="46"/>
      <c r="M2966" s="46"/>
      <c r="N2966" s="46"/>
      <c r="O2966" s="46"/>
      <c r="P2966" s="46"/>
      <c r="Q2966" s="46"/>
      <c r="R2966" s="46"/>
      <c r="S2966" s="46"/>
      <c r="T2966" s="46"/>
      <c r="U2966" s="46"/>
      <c r="V2966" s="46"/>
      <c r="W2966" s="46"/>
      <c r="X2966" s="46"/>
      <c r="Y2966" s="46"/>
      <c r="Z2966" s="46"/>
    </row>
    <row r="2967" ht="14.25" customHeight="1">
      <c r="A2967" s="47" t="s">
        <v>50</v>
      </c>
      <c r="B2967" s="47" t="s">
        <v>51</v>
      </c>
      <c r="C2967" s="47" t="s">
        <v>52</v>
      </c>
      <c r="D2967" s="47" t="s">
        <v>53</v>
      </c>
      <c r="E2967" s="47" t="s">
        <v>54</v>
      </c>
      <c r="F2967" s="47" t="s">
        <v>55</v>
      </c>
      <c r="G2967" s="46"/>
      <c r="H2967" s="46"/>
      <c r="I2967" s="46"/>
      <c r="J2967" s="46"/>
      <c r="K2967" s="46"/>
      <c r="L2967" s="46"/>
      <c r="M2967" s="46"/>
      <c r="N2967" s="46"/>
      <c r="O2967" s="46"/>
      <c r="P2967" s="46"/>
      <c r="Q2967" s="46"/>
      <c r="R2967" s="46"/>
      <c r="S2967" s="46"/>
      <c r="T2967" s="46"/>
      <c r="U2967" s="46"/>
      <c r="V2967" s="46"/>
      <c r="W2967" s="46"/>
      <c r="X2967" s="46"/>
      <c r="Y2967" s="46"/>
      <c r="Z2967" s="46"/>
    </row>
    <row r="2968" ht="14.25" customHeight="1">
      <c r="A2968" s="48" t="s">
        <v>442</v>
      </c>
      <c r="B2968" s="48" t="s">
        <v>443</v>
      </c>
      <c r="C2968" s="48" t="s">
        <v>257</v>
      </c>
      <c r="D2968" s="48" t="s">
        <v>59</v>
      </c>
      <c r="E2968" s="48" t="s">
        <v>60</v>
      </c>
      <c r="F2968" s="49"/>
      <c r="G2968" s="46"/>
      <c r="H2968" s="46"/>
      <c r="I2968" s="46"/>
      <c r="J2968" s="46"/>
      <c r="K2968" s="46"/>
      <c r="L2968" s="46"/>
      <c r="M2968" s="46"/>
      <c r="N2968" s="46"/>
      <c r="O2968" s="46"/>
      <c r="P2968" s="46"/>
      <c r="Q2968" s="46"/>
      <c r="R2968" s="46"/>
      <c r="S2968" s="46"/>
      <c r="T2968" s="46"/>
      <c r="U2968" s="46"/>
      <c r="V2968" s="46"/>
      <c r="W2968" s="46"/>
      <c r="X2968" s="46"/>
      <c r="Y2968" s="46"/>
      <c r="Z2968" s="46"/>
    </row>
    <row r="2969" ht="14.25" customHeight="1">
      <c r="A2969" s="50" t="s">
        <v>61</v>
      </c>
      <c r="B2969" s="51" t="s">
        <v>62</v>
      </c>
      <c r="C2969" s="52">
        <v>46063.0</v>
      </c>
      <c r="D2969" s="50" t="s">
        <v>63</v>
      </c>
      <c r="E2969" s="51" t="s">
        <v>64</v>
      </c>
      <c r="F2969" s="53" t="s">
        <v>65</v>
      </c>
      <c r="G2969" s="46"/>
      <c r="H2969" s="46"/>
      <c r="I2969" s="46"/>
      <c r="J2969" s="46"/>
      <c r="K2969" s="46"/>
      <c r="L2969" s="46"/>
      <c r="M2969" s="46"/>
      <c r="N2969" s="46"/>
      <c r="O2969" s="46"/>
      <c r="P2969" s="46"/>
      <c r="Q2969" s="46"/>
      <c r="R2969" s="46"/>
      <c r="S2969" s="46"/>
      <c r="T2969" s="46"/>
      <c r="U2969" s="46"/>
      <c r="V2969" s="46"/>
      <c r="W2969" s="46"/>
      <c r="X2969" s="46"/>
      <c r="Y2969" s="46"/>
      <c r="Z2969" s="46"/>
    </row>
    <row r="2970" ht="14.25" customHeight="1">
      <c r="A2970" s="54"/>
      <c r="B2970" s="51" t="s">
        <v>66</v>
      </c>
      <c r="C2970" s="49">
        <f>IF(C2969="","",IF(AND(MONTH(C2969)&gt;=1,MONTH(C2969)&lt;=3),1,IF(AND(MONTH(C2969)&gt;=4,MONTH(C2969)&lt;=6),2,IF(AND(MONTH(C2969)&gt;=7,MONTH(C2969)&lt;=9),3,4))))</f>
        <v>1</v>
      </c>
      <c r="D2970" s="54"/>
      <c r="E2970" s="51" t="s">
        <v>67</v>
      </c>
      <c r="F2970" s="53" t="s">
        <v>68</v>
      </c>
      <c r="G2970" s="46"/>
      <c r="H2970" s="46"/>
      <c r="I2970" s="46"/>
      <c r="J2970" s="46"/>
      <c r="K2970" s="46"/>
      <c r="L2970" s="46"/>
      <c r="M2970" s="46"/>
      <c r="N2970" s="46"/>
      <c r="O2970" s="46"/>
      <c r="P2970" s="46"/>
      <c r="Q2970" s="46"/>
      <c r="R2970" s="46"/>
      <c r="S2970" s="46"/>
      <c r="T2970" s="46"/>
      <c r="U2970" s="46"/>
      <c r="V2970" s="46"/>
      <c r="W2970" s="46"/>
      <c r="X2970" s="46"/>
      <c r="Y2970" s="46"/>
      <c r="Z2970" s="46"/>
    </row>
    <row r="2971" ht="14.25" customHeight="1">
      <c r="A2971" s="54"/>
      <c r="B2971" s="51" t="s">
        <v>69</v>
      </c>
      <c r="C2971" s="52">
        <v>46073.0</v>
      </c>
      <c r="D2971" s="54"/>
      <c r="E2971" s="51" t="s">
        <v>70</v>
      </c>
      <c r="F2971" s="53" t="s">
        <v>71</v>
      </c>
      <c r="G2971" s="46"/>
      <c r="H2971" s="46"/>
      <c r="I2971" s="46"/>
      <c r="J2971" s="46"/>
      <c r="K2971" s="46"/>
      <c r="L2971" s="46"/>
      <c r="M2971" s="46"/>
      <c r="N2971" s="46"/>
      <c r="O2971" s="46"/>
      <c r="P2971" s="46"/>
      <c r="Q2971" s="46"/>
      <c r="R2971" s="46"/>
      <c r="S2971" s="46"/>
      <c r="T2971" s="46"/>
      <c r="U2971" s="46"/>
      <c r="V2971" s="46"/>
      <c r="W2971" s="46"/>
      <c r="X2971" s="46"/>
      <c r="Y2971" s="46"/>
      <c r="Z2971" s="46"/>
    </row>
    <row r="2972" ht="14.25" customHeight="1">
      <c r="A2972" s="55"/>
      <c r="B2972" s="51" t="s">
        <v>66</v>
      </c>
      <c r="C2972" s="49">
        <f>IF(C2971="","",IF(AND(MONTH(C2971)&gt;=1,MONTH(C2971)&lt;=3),1,IF(AND(MONTH(C2971)&gt;=4,MONTH(C2971)&lt;=6),2,IF(AND(MONTH(C2971)&gt;=7,MONTH(C2971)&lt;=9),3,4))))</f>
        <v>1</v>
      </c>
      <c r="D2972" s="55"/>
      <c r="E2972" s="51" t="s">
        <v>72</v>
      </c>
      <c r="F2972" s="53" t="s">
        <v>73</v>
      </c>
      <c r="G2972" s="46"/>
      <c r="H2972" s="46"/>
      <c r="I2972" s="46"/>
      <c r="J2972" s="46"/>
      <c r="K2972" s="46"/>
      <c r="L2972" s="46"/>
      <c r="M2972" s="46"/>
      <c r="N2972" s="46"/>
      <c r="O2972" s="46"/>
      <c r="P2972" s="46"/>
      <c r="Q2972" s="46"/>
      <c r="R2972" s="46"/>
      <c r="S2972" s="46"/>
      <c r="T2972" s="46"/>
      <c r="U2972" s="46"/>
      <c r="V2972" s="46"/>
      <c r="W2972" s="46"/>
      <c r="X2972" s="46"/>
      <c r="Y2972" s="46"/>
      <c r="Z2972" s="46"/>
    </row>
    <row r="2973" ht="14.25" customHeight="1">
      <c r="A2973" s="46"/>
      <c r="B2973" s="46"/>
      <c r="C2973" s="46"/>
      <c r="D2973" s="46"/>
      <c r="E2973" s="46"/>
      <c r="F2973" s="46"/>
      <c r="G2973" s="46"/>
      <c r="H2973" s="46"/>
      <c r="I2973" s="46"/>
      <c r="J2973" s="46"/>
      <c r="K2973" s="46"/>
      <c r="L2973" s="46"/>
      <c r="M2973" s="46"/>
      <c r="N2973" s="46"/>
      <c r="O2973" s="46"/>
      <c r="P2973" s="46"/>
      <c r="Q2973" s="46"/>
      <c r="R2973" s="46"/>
      <c r="S2973" s="46"/>
      <c r="T2973" s="46"/>
      <c r="U2973" s="46"/>
      <c r="V2973" s="46"/>
      <c r="W2973" s="46"/>
      <c r="X2973" s="46"/>
      <c r="Y2973" s="46"/>
      <c r="Z2973" s="46"/>
    </row>
    <row r="2974" ht="14.25" customHeight="1">
      <c r="A2974" s="56" t="s">
        <v>74</v>
      </c>
      <c r="B2974" s="56" t="s">
        <v>75</v>
      </c>
      <c r="C2974" s="56" t="s">
        <v>76</v>
      </c>
      <c r="D2974" s="56" t="s">
        <v>77</v>
      </c>
      <c r="E2974" s="56" t="s">
        <v>78</v>
      </c>
      <c r="F2974" s="56" t="s">
        <v>79</v>
      </c>
      <c r="G2974" s="46"/>
      <c r="H2974" s="46"/>
      <c r="I2974" s="46"/>
      <c r="J2974" s="46"/>
      <c r="K2974" s="46"/>
      <c r="L2974" s="46"/>
      <c r="M2974" s="46"/>
      <c r="N2974" s="46"/>
      <c r="O2974" s="46"/>
      <c r="P2974" s="46"/>
      <c r="Q2974" s="46"/>
      <c r="R2974" s="46"/>
      <c r="S2974" s="46"/>
      <c r="T2974" s="46"/>
      <c r="U2974" s="46"/>
      <c r="V2974" s="46"/>
      <c r="W2974" s="46"/>
      <c r="X2974" s="46"/>
      <c r="Y2974" s="46"/>
      <c r="Z2974" s="46"/>
    </row>
    <row r="2975" ht="14.25" customHeight="1">
      <c r="A2975" s="57">
        <v>8.41315E7</v>
      </c>
      <c r="B2975" s="63" t="s">
        <v>444</v>
      </c>
      <c r="C2975" s="59" t="s">
        <v>435</v>
      </c>
      <c r="D2975" s="60">
        <v>1.0</v>
      </c>
      <c r="E2975" s="61">
        <v>50000.0</v>
      </c>
      <c r="F2975" s="62">
        <f t="shared" ref="F2975:F2982" si="165">INDIRECT(ADDRESS(ROW(),COLUMN()-2,4))*INDIRECT(ADDRESS(ROW(),COLUMN()-1,4))</f>
        <v>50000</v>
      </c>
      <c r="G2975" s="46"/>
      <c r="H2975" s="46"/>
      <c r="I2975" s="46"/>
      <c r="J2975" s="46"/>
      <c r="K2975" s="46"/>
      <c r="L2975" s="46"/>
      <c r="M2975" s="46"/>
      <c r="N2975" s="46"/>
      <c r="O2975" s="46"/>
      <c r="P2975" s="46"/>
      <c r="Q2975" s="46"/>
      <c r="R2975" s="46"/>
      <c r="S2975" s="46"/>
      <c r="T2975" s="46"/>
      <c r="U2975" s="46"/>
      <c r="V2975" s="46"/>
      <c r="W2975" s="46"/>
      <c r="X2975" s="46"/>
      <c r="Y2975" s="46"/>
      <c r="Z2975" s="46"/>
    </row>
    <row r="2976" ht="14.25" hidden="1" customHeight="1">
      <c r="A2976" s="57"/>
      <c r="B2976" s="58" t="str">
        <f t="array" ref="B2976">IFERROR(INDEX(UNSPSCDes,MATCH(INDIRECT(ADDRESS(ROW(),COLUMN()-1,4)),UNSPSCCode,0)),"")</f>
        <v/>
      </c>
      <c r="C2976" s="59"/>
      <c r="D2976" s="60"/>
      <c r="E2976" s="61"/>
      <c r="F2976" s="62">
        <f t="shared" si="165"/>
        <v>0</v>
      </c>
      <c r="G2976" s="46"/>
      <c r="H2976" s="46"/>
      <c r="I2976" s="46"/>
      <c r="J2976" s="46"/>
      <c r="K2976" s="46"/>
      <c r="L2976" s="46"/>
      <c r="M2976" s="46"/>
      <c r="N2976" s="46"/>
      <c r="O2976" s="46"/>
      <c r="P2976" s="46"/>
      <c r="Q2976" s="46"/>
      <c r="R2976" s="46"/>
      <c r="S2976" s="46"/>
      <c r="T2976" s="46"/>
      <c r="U2976" s="46"/>
      <c r="V2976" s="46"/>
      <c r="W2976" s="46"/>
      <c r="X2976" s="46"/>
      <c r="Y2976" s="46"/>
      <c r="Z2976" s="46"/>
    </row>
    <row r="2977" ht="14.25" hidden="1" customHeight="1">
      <c r="A2977" s="57"/>
      <c r="B2977" s="58" t="str">
        <f t="array" ref="B2977">IFERROR(INDEX(UNSPSCDes,MATCH(INDIRECT(ADDRESS(ROW(),COLUMN()-1,4)),UNSPSCCode,0)),"")</f>
        <v/>
      </c>
      <c r="C2977" s="59"/>
      <c r="D2977" s="60"/>
      <c r="E2977" s="61"/>
      <c r="F2977" s="62">
        <f t="shared" si="165"/>
        <v>0</v>
      </c>
      <c r="G2977" s="46"/>
      <c r="H2977" s="46"/>
      <c r="I2977" s="46"/>
      <c r="J2977" s="46"/>
      <c r="K2977" s="46"/>
      <c r="L2977" s="46"/>
      <c r="M2977" s="46"/>
      <c r="N2977" s="46"/>
      <c r="O2977" s="46"/>
      <c r="P2977" s="46"/>
      <c r="Q2977" s="46"/>
      <c r="R2977" s="46"/>
      <c r="S2977" s="46"/>
      <c r="T2977" s="46"/>
      <c r="U2977" s="46"/>
      <c r="V2977" s="46"/>
      <c r="W2977" s="46"/>
      <c r="X2977" s="46"/>
      <c r="Y2977" s="46"/>
      <c r="Z2977" s="46"/>
    </row>
    <row r="2978" ht="14.25" hidden="1" customHeight="1">
      <c r="A2978" s="57"/>
      <c r="B2978" s="58" t="str">
        <f t="array" ref="B2978">IFERROR(INDEX(UNSPSCDes,MATCH(INDIRECT(ADDRESS(ROW(),COLUMN()-1,4)),UNSPSCCode,0)),"")</f>
        <v/>
      </c>
      <c r="C2978" s="59"/>
      <c r="D2978" s="60"/>
      <c r="E2978" s="61"/>
      <c r="F2978" s="62">
        <f t="shared" si="165"/>
        <v>0</v>
      </c>
      <c r="G2978" s="46"/>
      <c r="H2978" s="46"/>
      <c r="I2978" s="46"/>
      <c r="J2978" s="46"/>
      <c r="K2978" s="46"/>
      <c r="L2978" s="46"/>
      <c r="M2978" s="46"/>
      <c r="N2978" s="46"/>
      <c r="O2978" s="46"/>
      <c r="P2978" s="46"/>
      <c r="Q2978" s="46"/>
      <c r="R2978" s="46"/>
      <c r="S2978" s="46"/>
      <c r="T2978" s="46"/>
      <c r="U2978" s="46"/>
      <c r="V2978" s="46"/>
      <c r="W2978" s="46"/>
      <c r="X2978" s="46"/>
      <c r="Y2978" s="46"/>
      <c r="Z2978" s="46"/>
    </row>
    <row r="2979" ht="14.25" hidden="1" customHeight="1">
      <c r="A2979" s="57"/>
      <c r="B2979" s="58" t="str">
        <f t="array" ref="B2979">IFERROR(INDEX(UNSPSCDes,MATCH(INDIRECT(ADDRESS(ROW(),COLUMN()-1,4)),UNSPSCCode,0)),"")</f>
        <v/>
      </c>
      <c r="C2979" s="59"/>
      <c r="D2979" s="60"/>
      <c r="E2979" s="61"/>
      <c r="F2979" s="62">
        <f t="shared" si="165"/>
        <v>0</v>
      </c>
      <c r="G2979" s="46"/>
      <c r="H2979" s="46"/>
      <c r="I2979" s="46"/>
      <c r="J2979" s="46"/>
      <c r="K2979" s="46"/>
      <c r="L2979" s="46"/>
      <c r="M2979" s="46"/>
      <c r="N2979" s="46"/>
      <c r="O2979" s="46"/>
      <c r="P2979" s="46"/>
      <c r="Q2979" s="46"/>
      <c r="R2979" s="46"/>
      <c r="S2979" s="46"/>
      <c r="T2979" s="46"/>
      <c r="U2979" s="46"/>
      <c r="V2979" s="46"/>
      <c r="W2979" s="46"/>
      <c r="X2979" s="46"/>
      <c r="Y2979" s="46"/>
      <c r="Z2979" s="46"/>
    </row>
    <row r="2980" ht="14.25" hidden="1" customHeight="1">
      <c r="A2980" s="57"/>
      <c r="B2980" s="58" t="str">
        <f t="array" ref="B2980">IFERROR(INDEX(UNSPSCDes,MATCH(INDIRECT(ADDRESS(ROW(),COLUMN()-1,4)),UNSPSCCode,0)),"")</f>
        <v/>
      </c>
      <c r="C2980" s="59"/>
      <c r="D2980" s="60"/>
      <c r="E2980" s="61"/>
      <c r="F2980" s="62">
        <f t="shared" si="165"/>
        <v>0</v>
      </c>
      <c r="G2980" s="46"/>
      <c r="H2980" s="46"/>
      <c r="I2980" s="46"/>
      <c r="J2980" s="46"/>
      <c r="K2980" s="46"/>
      <c r="L2980" s="46"/>
      <c r="M2980" s="46"/>
      <c r="N2980" s="46"/>
      <c r="O2980" s="46"/>
      <c r="P2980" s="46"/>
      <c r="Q2980" s="46"/>
      <c r="R2980" s="46"/>
      <c r="S2980" s="46"/>
      <c r="T2980" s="46"/>
      <c r="U2980" s="46"/>
      <c r="V2980" s="46"/>
      <c r="W2980" s="46"/>
      <c r="X2980" s="46"/>
      <c r="Y2980" s="46"/>
      <c r="Z2980" s="46"/>
    </row>
    <row r="2981" ht="14.25" hidden="1" customHeight="1">
      <c r="A2981" s="57"/>
      <c r="B2981" s="58" t="str">
        <f t="array" ref="B2981">IFERROR(INDEX(UNSPSCDes,MATCH(INDIRECT(ADDRESS(ROW(),COLUMN()-1,4)),UNSPSCCode,0)),"")</f>
        <v/>
      </c>
      <c r="C2981" s="59"/>
      <c r="D2981" s="60"/>
      <c r="E2981" s="61"/>
      <c r="F2981" s="62">
        <f t="shared" si="165"/>
        <v>0</v>
      </c>
      <c r="G2981" s="46"/>
      <c r="H2981" s="46"/>
      <c r="I2981" s="46"/>
      <c r="J2981" s="46"/>
      <c r="K2981" s="46"/>
      <c r="L2981" s="46"/>
      <c r="M2981" s="46"/>
      <c r="N2981" s="46"/>
      <c r="O2981" s="46"/>
      <c r="P2981" s="46"/>
      <c r="Q2981" s="46"/>
      <c r="R2981" s="46"/>
      <c r="S2981" s="46"/>
      <c r="T2981" s="46"/>
      <c r="U2981" s="46"/>
      <c r="V2981" s="46"/>
      <c r="W2981" s="46"/>
      <c r="X2981" s="46"/>
      <c r="Y2981" s="46"/>
      <c r="Z2981" s="46"/>
    </row>
    <row r="2982" ht="14.25" hidden="1" customHeight="1">
      <c r="A2982" s="57"/>
      <c r="B2982" s="58" t="str">
        <f t="array" ref="B2982">IFERROR(INDEX(UNSPSCDes,MATCH(INDIRECT(ADDRESS(ROW(),COLUMN()-1,4)),UNSPSCCode,0)),"")</f>
        <v/>
      </c>
      <c r="C2982" s="59"/>
      <c r="D2982" s="60"/>
      <c r="E2982" s="61"/>
      <c r="F2982" s="62">
        <f t="shared" si="165"/>
        <v>0</v>
      </c>
      <c r="G2982" s="46"/>
      <c r="H2982" s="46"/>
      <c r="I2982" s="46"/>
      <c r="J2982" s="46"/>
      <c r="K2982" s="46"/>
      <c r="L2982" s="46"/>
      <c r="M2982" s="46"/>
      <c r="N2982" s="46"/>
      <c r="O2982" s="46"/>
      <c r="P2982" s="46"/>
      <c r="Q2982" s="46"/>
      <c r="R2982" s="46"/>
      <c r="S2982" s="46"/>
      <c r="T2982" s="46"/>
      <c r="U2982" s="46"/>
      <c r="V2982" s="46"/>
      <c r="W2982" s="46"/>
      <c r="X2982" s="46"/>
      <c r="Y2982" s="46"/>
      <c r="Z2982" s="46"/>
    </row>
    <row r="2983" ht="14.25" customHeight="1">
      <c r="A2983" s="57"/>
      <c r="B2983" s="58"/>
      <c r="C2983" s="59"/>
      <c r="D2983" s="60"/>
      <c r="E2983" s="61" t="s">
        <v>84</v>
      </c>
      <c r="F2983" s="62">
        <f>SUM(F2975:F2982)</f>
        <v>50000</v>
      </c>
      <c r="G2983" s="46"/>
      <c r="H2983" s="46" t="str">
        <f>C2968</f>
        <v>Servicios</v>
      </c>
      <c r="I2983" s="46" t="str">
        <f>E2968</f>
        <v>No</v>
      </c>
      <c r="J2983" s="46" t="str">
        <f>D2968</f>
        <v>Compras Menores</v>
      </c>
      <c r="K2983" s="46"/>
      <c r="L2983" s="46"/>
      <c r="M2983" s="46"/>
      <c r="N2983" s="46"/>
      <c r="O2983" s="46"/>
      <c r="P2983" s="46"/>
      <c r="Q2983" s="46"/>
      <c r="R2983" s="46"/>
      <c r="S2983" s="46"/>
      <c r="T2983" s="46"/>
      <c r="U2983" s="46"/>
      <c r="V2983" s="46"/>
      <c r="W2983" s="46"/>
      <c r="X2983" s="46"/>
      <c r="Y2983" s="46"/>
      <c r="Z2983" s="46"/>
    </row>
    <row r="2984" ht="14.25" customHeight="1">
      <c r="A2984" s="46"/>
      <c r="B2984" s="46"/>
      <c r="C2984" s="46"/>
      <c r="D2984" s="46"/>
      <c r="E2984" s="46"/>
      <c r="F2984" s="46"/>
      <c r="G2984" s="46"/>
      <c r="H2984" s="46"/>
      <c r="I2984" s="46"/>
      <c r="J2984" s="46"/>
      <c r="K2984" s="46"/>
      <c r="L2984" s="46"/>
      <c r="M2984" s="46"/>
      <c r="N2984" s="46"/>
      <c r="O2984" s="46"/>
      <c r="P2984" s="46"/>
      <c r="Q2984" s="46"/>
      <c r="R2984" s="46"/>
      <c r="S2984" s="46"/>
      <c r="T2984" s="46"/>
      <c r="U2984" s="46"/>
      <c r="V2984" s="46"/>
      <c r="W2984" s="46"/>
      <c r="X2984" s="46"/>
      <c r="Y2984" s="46"/>
      <c r="Z2984" s="46"/>
    </row>
    <row r="2985" ht="14.25" customHeight="1">
      <c r="A2985" s="47" t="s">
        <v>50</v>
      </c>
      <c r="B2985" s="47" t="s">
        <v>51</v>
      </c>
      <c r="C2985" s="47" t="s">
        <v>52</v>
      </c>
      <c r="D2985" s="47" t="s">
        <v>53</v>
      </c>
      <c r="E2985" s="47" t="s">
        <v>54</v>
      </c>
      <c r="F2985" s="47" t="s">
        <v>55</v>
      </c>
      <c r="G2985" s="46"/>
      <c r="H2985" s="46"/>
      <c r="I2985" s="46"/>
      <c r="J2985" s="46"/>
      <c r="K2985" s="46"/>
      <c r="L2985" s="46"/>
      <c r="M2985" s="46"/>
      <c r="N2985" s="46"/>
      <c r="O2985" s="46"/>
      <c r="P2985" s="46"/>
      <c r="Q2985" s="46"/>
      <c r="R2985" s="46"/>
      <c r="S2985" s="46"/>
      <c r="T2985" s="46"/>
      <c r="U2985" s="46"/>
      <c r="V2985" s="46"/>
      <c r="W2985" s="46"/>
      <c r="X2985" s="46"/>
      <c r="Y2985" s="46"/>
      <c r="Z2985" s="46"/>
    </row>
    <row r="2986" ht="14.25" customHeight="1">
      <c r="A2986" s="48" t="s">
        <v>445</v>
      </c>
      <c r="B2986" s="48" t="s">
        <v>446</v>
      </c>
      <c r="C2986" s="48" t="s">
        <v>257</v>
      </c>
      <c r="D2986" s="48" t="s">
        <v>59</v>
      </c>
      <c r="E2986" s="48" t="s">
        <v>60</v>
      </c>
      <c r="F2986" s="49"/>
      <c r="G2986" s="46"/>
      <c r="H2986" s="46"/>
      <c r="I2986" s="46"/>
      <c r="J2986" s="46"/>
      <c r="K2986" s="46"/>
      <c r="L2986" s="46"/>
      <c r="M2986" s="46"/>
      <c r="N2986" s="46"/>
      <c r="O2986" s="46"/>
      <c r="P2986" s="46"/>
      <c r="Q2986" s="46"/>
      <c r="R2986" s="46"/>
      <c r="S2986" s="46"/>
      <c r="T2986" s="46"/>
      <c r="U2986" s="46"/>
      <c r="V2986" s="46"/>
      <c r="W2986" s="46"/>
      <c r="X2986" s="46"/>
      <c r="Y2986" s="46"/>
      <c r="Z2986" s="46"/>
    </row>
    <row r="2987" ht="14.25" customHeight="1">
      <c r="A2987" s="50" t="s">
        <v>61</v>
      </c>
      <c r="B2987" s="51" t="s">
        <v>62</v>
      </c>
      <c r="C2987" s="52">
        <v>46122.0</v>
      </c>
      <c r="D2987" s="50" t="s">
        <v>63</v>
      </c>
      <c r="E2987" s="51" t="s">
        <v>64</v>
      </c>
      <c r="F2987" s="53" t="s">
        <v>65</v>
      </c>
      <c r="G2987" s="46"/>
      <c r="H2987" s="46"/>
      <c r="I2987" s="46"/>
      <c r="J2987" s="46"/>
      <c r="K2987" s="46"/>
      <c r="L2987" s="46"/>
      <c r="M2987" s="46"/>
      <c r="N2987" s="46"/>
      <c r="O2987" s="46"/>
      <c r="P2987" s="46"/>
      <c r="Q2987" s="46"/>
      <c r="R2987" s="46"/>
      <c r="S2987" s="46"/>
      <c r="T2987" s="46"/>
      <c r="U2987" s="46"/>
      <c r="V2987" s="46"/>
      <c r="W2987" s="46"/>
      <c r="X2987" s="46"/>
      <c r="Y2987" s="46"/>
      <c r="Z2987" s="46"/>
    </row>
    <row r="2988" ht="14.25" customHeight="1">
      <c r="A2988" s="54"/>
      <c r="B2988" s="51" t="s">
        <v>66</v>
      </c>
      <c r="C2988" s="49">
        <f>IF(C2987="","",IF(AND(MONTH(C2987)&gt;=1,MONTH(C2987)&lt;=3),1,IF(AND(MONTH(C2987)&gt;=4,MONTH(C2987)&lt;=6),2,IF(AND(MONTH(C2987)&gt;=7,MONTH(C2987)&lt;=9),3,4))))</f>
        <v>2</v>
      </c>
      <c r="D2988" s="54"/>
      <c r="E2988" s="51" t="s">
        <v>67</v>
      </c>
      <c r="F2988" s="53" t="s">
        <v>68</v>
      </c>
      <c r="G2988" s="46"/>
      <c r="H2988" s="46"/>
      <c r="I2988" s="46"/>
      <c r="J2988" s="46"/>
      <c r="K2988" s="46"/>
      <c r="L2988" s="46"/>
      <c r="M2988" s="46"/>
      <c r="N2988" s="46"/>
      <c r="O2988" s="46"/>
      <c r="P2988" s="46"/>
      <c r="Q2988" s="46"/>
      <c r="R2988" s="46"/>
      <c r="S2988" s="46"/>
      <c r="T2988" s="46"/>
      <c r="U2988" s="46"/>
      <c r="V2988" s="46"/>
      <c r="W2988" s="46"/>
      <c r="X2988" s="46"/>
      <c r="Y2988" s="46"/>
      <c r="Z2988" s="46"/>
    </row>
    <row r="2989" ht="14.25" customHeight="1">
      <c r="A2989" s="54"/>
      <c r="B2989" s="51" t="s">
        <v>69</v>
      </c>
      <c r="C2989" s="52">
        <v>46132.0</v>
      </c>
      <c r="D2989" s="54"/>
      <c r="E2989" s="51" t="s">
        <v>70</v>
      </c>
      <c r="F2989" s="53" t="s">
        <v>71</v>
      </c>
      <c r="G2989" s="46"/>
      <c r="H2989" s="46"/>
      <c r="I2989" s="46"/>
      <c r="J2989" s="46"/>
      <c r="K2989" s="46"/>
      <c r="L2989" s="46"/>
      <c r="M2989" s="46"/>
      <c r="N2989" s="46"/>
      <c r="O2989" s="46"/>
      <c r="P2989" s="46"/>
      <c r="Q2989" s="46"/>
      <c r="R2989" s="46"/>
      <c r="S2989" s="46"/>
      <c r="T2989" s="46"/>
      <c r="U2989" s="46"/>
      <c r="V2989" s="46"/>
      <c r="W2989" s="46"/>
      <c r="X2989" s="46"/>
      <c r="Y2989" s="46"/>
      <c r="Z2989" s="46"/>
    </row>
    <row r="2990" ht="14.25" customHeight="1">
      <c r="A2990" s="55"/>
      <c r="B2990" s="51" t="s">
        <v>66</v>
      </c>
      <c r="C2990" s="49">
        <f>IF(C2989="","",IF(AND(MONTH(C2989)&gt;=1,MONTH(C2989)&lt;=3),1,IF(AND(MONTH(C2989)&gt;=4,MONTH(C2989)&lt;=6),2,IF(AND(MONTH(C2989)&gt;=7,MONTH(C2989)&lt;=9),3,4))))</f>
        <v>2</v>
      </c>
      <c r="D2990" s="55"/>
      <c r="E2990" s="51" t="s">
        <v>72</v>
      </c>
      <c r="F2990" s="53" t="s">
        <v>73</v>
      </c>
      <c r="G2990" s="46"/>
      <c r="H2990" s="46"/>
      <c r="I2990" s="46"/>
      <c r="J2990" s="46"/>
      <c r="K2990" s="46"/>
      <c r="L2990" s="46"/>
      <c r="M2990" s="46"/>
      <c r="N2990" s="46"/>
      <c r="O2990" s="46"/>
      <c r="P2990" s="46"/>
      <c r="Q2990" s="46"/>
      <c r="R2990" s="46"/>
      <c r="S2990" s="46"/>
      <c r="T2990" s="46"/>
      <c r="U2990" s="46"/>
      <c r="V2990" s="46"/>
      <c r="W2990" s="46"/>
      <c r="X2990" s="46"/>
      <c r="Y2990" s="46"/>
      <c r="Z2990" s="46"/>
    </row>
    <row r="2991" ht="14.25" customHeight="1">
      <c r="A2991" s="46"/>
      <c r="B2991" s="46"/>
      <c r="C2991" s="46"/>
      <c r="D2991" s="46"/>
      <c r="E2991" s="46"/>
      <c r="F2991" s="46"/>
      <c r="G2991" s="46"/>
      <c r="H2991" s="46"/>
      <c r="I2991" s="46"/>
      <c r="J2991" s="46"/>
      <c r="K2991" s="46"/>
      <c r="L2991" s="46"/>
      <c r="M2991" s="46"/>
      <c r="N2991" s="46"/>
      <c r="O2991" s="46"/>
      <c r="P2991" s="46"/>
      <c r="Q2991" s="46"/>
      <c r="R2991" s="46"/>
      <c r="S2991" s="46"/>
      <c r="T2991" s="46"/>
      <c r="U2991" s="46"/>
      <c r="V2991" s="46"/>
      <c r="W2991" s="46"/>
      <c r="X2991" s="46"/>
      <c r="Y2991" s="46"/>
      <c r="Z2991" s="46"/>
    </row>
    <row r="2992" ht="14.25" customHeight="1">
      <c r="A2992" s="56" t="s">
        <v>74</v>
      </c>
      <c r="B2992" s="56" t="s">
        <v>75</v>
      </c>
      <c r="C2992" s="56" t="s">
        <v>76</v>
      </c>
      <c r="D2992" s="56" t="s">
        <v>77</v>
      </c>
      <c r="E2992" s="56" t="s">
        <v>78</v>
      </c>
      <c r="F2992" s="56" t="s">
        <v>79</v>
      </c>
      <c r="G2992" s="46"/>
      <c r="H2992" s="46"/>
      <c r="I2992" s="46"/>
      <c r="J2992" s="46"/>
      <c r="K2992" s="46"/>
      <c r="L2992" s="46"/>
      <c r="M2992" s="46"/>
      <c r="N2992" s="46"/>
      <c r="O2992" s="46"/>
      <c r="P2992" s="46"/>
      <c r="Q2992" s="46"/>
      <c r="R2992" s="46"/>
      <c r="S2992" s="46"/>
      <c r="T2992" s="46"/>
      <c r="U2992" s="46"/>
      <c r="V2992" s="46"/>
      <c r="W2992" s="46"/>
      <c r="X2992" s="46"/>
      <c r="Y2992" s="46"/>
      <c r="Z2992" s="46"/>
    </row>
    <row r="2993" ht="14.25" customHeight="1">
      <c r="A2993" s="57">
        <v>8.41315E7</v>
      </c>
      <c r="B2993" s="63" t="s">
        <v>444</v>
      </c>
      <c r="C2993" s="59" t="s">
        <v>435</v>
      </c>
      <c r="D2993" s="60">
        <v>1.0</v>
      </c>
      <c r="E2993" s="61">
        <v>50000.0</v>
      </c>
      <c r="F2993" s="62">
        <f t="shared" ref="F2993:F3000" si="166">INDIRECT(ADDRESS(ROW(),COLUMN()-2,4))*INDIRECT(ADDRESS(ROW(),COLUMN()-1,4))</f>
        <v>50000</v>
      </c>
      <c r="G2993" s="46"/>
      <c r="H2993" s="46"/>
      <c r="I2993" s="46"/>
      <c r="J2993" s="46"/>
      <c r="K2993" s="46"/>
      <c r="L2993" s="46"/>
      <c r="M2993" s="46"/>
      <c r="N2993" s="46"/>
      <c r="O2993" s="46"/>
      <c r="P2993" s="46"/>
      <c r="Q2993" s="46"/>
      <c r="R2993" s="46"/>
      <c r="S2993" s="46"/>
      <c r="T2993" s="46"/>
      <c r="U2993" s="46"/>
      <c r="V2993" s="46"/>
      <c r="W2993" s="46"/>
      <c r="X2993" s="46"/>
      <c r="Y2993" s="46"/>
      <c r="Z2993" s="46"/>
    </row>
    <row r="2994" ht="14.25" hidden="1" customHeight="1">
      <c r="A2994" s="57"/>
      <c r="B2994" s="58" t="str">
        <f t="array" ref="B2994">IFERROR(INDEX(UNSPSCDes,MATCH(INDIRECT(ADDRESS(ROW(),COLUMN()-1,4)),UNSPSCCode,0)),"")</f>
        <v/>
      </c>
      <c r="C2994" s="59"/>
      <c r="D2994" s="60"/>
      <c r="E2994" s="61"/>
      <c r="F2994" s="62">
        <f t="shared" si="166"/>
        <v>0</v>
      </c>
      <c r="G2994" s="46"/>
      <c r="H2994" s="46"/>
      <c r="I2994" s="46"/>
      <c r="J2994" s="46"/>
      <c r="K2994" s="46"/>
      <c r="L2994" s="46"/>
      <c r="M2994" s="46"/>
      <c r="N2994" s="46"/>
      <c r="O2994" s="46"/>
      <c r="P2994" s="46"/>
      <c r="Q2994" s="46"/>
      <c r="R2994" s="46"/>
      <c r="S2994" s="46"/>
      <c r="T2994" s="46"/>
      <c r="U2994" s="46"/>
      <c r="V2994" s="46"/>
      <c r="W2994" s="46"/>
      <c r="X2994" s="46"/>
      <c r="Y2994" s="46"/>
      <c r="Z2994" s="46"/>
    </row>
    <row r="2995" ht="14.25" hidden="1" customHeight="1">
      <c r="A2995" s="57"/>
      <c r="B2995" s="58" t="str">
        <f t="array" ref="B2995">IFERROR(INDEX(UNSPSCDes,MATCH(INDIRECT(ADDRESS(ROW(),COLUMN()-1,4)),UNSPSCCode,0)),"")</f>
        <v/>
      </c>
      <c r="C2995" s="59"/>
      <c r="D2995" s="60"/>
      <c r="E2995" s="61"/>
      <c r="F2995" s="62">
        <f t="shared" si="166"/>
        <v>0</v>
      </c>
      <c r="G2995" s="46"/>
      <c r="H2995" s="46"/>
      <c r="I2995" s="46"/>
      <c r="J2995" s="46"/>
      <c r="K2995" s="46"/>
      <c r="L2995" s="46"/>
      <c r="M2995" s="46"/>
      <c r="N2995" s="46"/>
      <c r="O2995" s="46"/>
      <c r="P2995" s="46"/>
      <c r="Q2995" s="46"/>
      <c r="R2995" s="46"/>
      <c r="S2995" s="46"/>
      <c r="T2995" s="46"/>
      <c r="U2995" s="46"/>
      <c r="V2995" s="46"/>
      <c r="W2995" s="46"/>
      <c r="X2995" s="46"/>
      <c r="Y2995" s="46"/>
      <c r="Z2995" s="46"/>
    </row>
    <row r="2996" ht="14.25" hidden="1" customHeight="1">
      <c r="A2996" s="57"/>
      <c r="B2996" s="58" t="str">
        <f t="array" ref="B2996">IFERROR(INDEX(UNSPSCDes,MATCH(INDIRECT(ADDRESS(ROW(),COLUMN()-1,4)),UNSPSCCode,0)),"")</f>
        <v/>
      </c>
      <c r="C2996" s="59"/>
      <c r="D2996" s="60"/>
      <c r="E2996" s="61"/>
      <c r="F2996" s="62">
        <f t="shared" si="166"/>
        <v>0</v>
      </c>
      <c r="G2996" s="46"/>
      <c r="H2996" s="46"/>
      <c r="I2996" s="46"/>
      <c r="J2996" s="46"/>
      <c r="K2996" s="46"/>
      <c r="L2996" s="46"/>
      <c r="M2996" s="46"/>
      <c r="N2996" s="46"/>
      <c r="O2996" s="46"/>
      <c r="P2996" s="46"/>
      <c r="Q2996" s="46"/>
      <c r="R2996" s="46"/>
      <c r="S2996" s="46"/>
      <c r="T2996" s="46"/>
      <c r="U2996" s="46"/>
      <c r="V2996" s="46"/>
      <c r="W2996" s="46"/>
      <c r="X2996" s="46"/>
      <c r="Y2996" s="46"/>
      <c r="Z2996" s="46"/>
    </row>
    <row r="2997" ht="14.25" hidden="1" customHeight="1">
      <c r="A2997" s="57"/>
      <c r="B2997" s="58" t="str">
        <f t="array" ref="B2997">IFERROR(INDEX(UNSPSCDes,MATCH(INDIRECT(ADDRESS(ROW(),COLUMN()-1,4)),UNSPSCCode,0)),"")</f>
        <v/>
      </c>
      <c r="C2997" s="59"/>
      <c r="D2997" s="60"/>
      <c r="E2997" s="61"/>
      <c r="F2997" s="62">
        <f t="shared" si="166"/>
        <v>0</v>
      </c>
      <c r="G2997" s="46"/>
      <c r="H2997" s="46"/>
      <c r="I2997" s="46"/>
      <c r="J2997" s="46"/>
      <c r="K2997" s="46"/>
      <c r="L2997" s="46"/>
      <c r="M2997" s="46"/>
      <c r="N2997" s="46"/>
      <c r="O2997" s="46"/>
      <c r="P2997" s="46"/>
      <c r="Q2997" s="46"/>
      <c r="R2997" s="46"/>
      <c r="S2997" s="46"/>
      <c r="T2997" s="46"/>
      <c r="U2997" s="46"/>
      <c r="V2997" s="46"/>
      <c r="W2997" s="46"/>
      <c r="X2997" s="46"/>
      <c r="Y2997" s="46"/>
      <c r="Z2997" s="46"/>
    </row>
    <row r="2998" ht="14.25" hidden="1" customHeight="1">
      <c r="A2998" s="57"/>
      <c r="B2998" s="58" t="str">
        <f t="array" ref="B2998">IFERROR(INDEX(UNSPSCDes,MATCH(INDIRECT(ADDRESS(ROW(),COLUMN()-1,4)),UNSPSCCode,0)),"")</f>
        <v/>
      </c>
      <c r="C2998" s="59"/>
      <c r="D2998" s="60"/>
      <c r="E2998" s="61"/>
      <c r="F2998" s="62">
        <f t="shared" si="166"/>
        <v>0</v>
      </c>
      <c r="G2998" s="46"/>
      <c r="H2998" s="46"/>
      <c r="I2998" s="46"/>
      <c r="J2998" s="46"/>
      <c r="K2998" s="46"/>
      <c r="L2998" s="46"/>
      <c r="M2998" s="46"/>
      <c r="N2998" s="46"/>
      <c r="O2998" s="46"/>
      <c r="P2998" s="46"/>
      <c r="Q2998" s="46"/>
      <c r="R2998" s="46"/>
      <c r="S2998" s="46"/>
      <c r="T2998" s="46"/>
      <c r="U2998" s="46"/>
      <c r="V2998" s="46"/>
      <c r="W2998" s="46"/>
      <c r="X2998" s="46"/>
      <c r="Y2998" s="46"/>
      <c r="Z2998" s="46"/>
    </row>
    <row r="2999" ht="14.25" hidden="1" customHeight="1">
      <c r="A2999" s="57"/>
      <c r="B2999" s="58" t="str">
        <f t="array" ref="B2999">IFERROR(INDEX(UNSPSCDes,MATCH(INDIRECT(ADDRESS(ROW(),COLUMN()-1,4)),UNSPSCCode,0)),"")</f>
        <v/>
      </c>
      <c r="C2999" s="59"/>
      <c r="D2999" s="60"/>
      <c r="E2999" s="61"/>
      <c r="F2999" s="62">
        <f t="shared" si="166"/>
        <v>0</v>
      </c>
      <c r="G2999" s="46"/>
      <c r="H2999" s="46"/>
      <c r="I2999" s="46"/>
      <c r="J2999" s="46"/>
      <c r="K2999" s="46"/>
      <c r="L2999" s="46"/>
      <c r="M2999" s="46"/>
      <c r="N2999" s="46"/>
      <c r="O2999" s="46"/>
      <c r="P2999" s="46"/>
      <c r="Q2999" s="46"/>
      <c r="R2999" s="46"/>
      <c r="S2999" s="46"/>
      <c r="T2999" s="46"/>
      <c r="U2999" s="46"/>
      <c r="V2999" s="46"/>
      <c r="W2999" s="46"/>
      <c r="X2999" s="46"/>
      <c r="Y2999" s="46"/>
      <c r="Z2999" s="46"/>
    </row>
    <row r="3000" ht="14.25" hidden="1" customHeight="1">
      <c r="A3000" s="57"/>
      <c r="B3000" s="58" t="str">
        <f t="array" ref="B3000">IFERROR(INDEX(UNSPSCDes,MATCH(INDIRECT(ADDRESS(ROW(),COLUMN()-1,4)),UNSPSCCode,0)),"")</f>
        <v/>
      </c>
      <c r="C3000" s="59"/>
      <c r="D3000" s="60"/>
      <c r="E3000" s="61"/>
      <c r="F3000" s="62">
        <f t="shared" si="166"/>
        <v>0</v>
      </c>
      <c r="G3000" s="46"/>
      <c r="H3000" s="46"/>
      <c r="I3000" s="46"/>
      <c r="J3000" s="46"/>
      <c r="K3000" s="46"/>
      <c r="L3000" s="46"/>
      <c r="M3000" s="46"/>
      <c r="N3000" s="46"/>
      <c r="O3000" s="46"/>
      <c r="P3000" s="46"/>
      <c r="Q3000" s="46"/>
      <c r="R3000" s="46"/>
      <c r="S3000" s="46"/>
      <c r="T3000" s="46"/>
      <c r="U3000" s="46"/>
      <c r="V3000" s="46"/>
      <c r="W3000" s="46"/>
      <c r="X3000" s="46"/>
      <c r="Y3000" s="46"/>
      <c r="Z3000" s="46"/>
    </row>
    <row r="3001" ht="14.25" customHeight="1">
      <c r="A3001" s="57"/>
      <c r="B3001" s="58"/>
      <c r="C3001" s="59"/>
      <c r="D3001" s="60"/>
      <c r="E3001" s="61" t="s">
        <v>84</v>
      </c>
      <c r="F3001" s="62">
        <f>SUM(F2993:F3000)</f>
        <v>50000</v>
      </c>
      <c r="G3001" s="46"/>
      <c r="H3001" s="46" t="str">
        <f>C2986</f>
        <v>Servicios</v>
      </c>
      <c r="I3001" s="46" t="str">
        <f>E2986</f>
        <v>No</v>
      </c>
      <c r="J3001" s="46" t="str">
        <f>D2986</f>
        <v>Compras Menores</v>
      </c>
      <c r="K3001" s="46"/>
      <c r="L3001" s="46"/>
      <c r="M3001" s="46"/>
      <c r="N3001" s="46"/>
      <c r="O3001" s="46"/>
      <c r="P3001" s="46"/>
      <c r="Q3001" s="46"/>
      <c r="R3001" s="46"/>
      <c r="S3001" s="46"/>
      <c r="T3001" s="46"/>
      <c r="U3001" s="46"/>
      <c r="V3001" s="46"/>
      <c r="W3001" s="46"/>
      <c r="X3001" s="46"/>
      <c r="Y3001" s="46"/>
      <c r="Z3001" s="46"/>
    </row>
    <row r="3002" ht="14.25" customHeight="1">
      <c r="A3002" s="46"/>
      <c r="B3002" s="46"/>
      <c r="C3002" s="46"/>
      <c r="D3002" s="46"/>
      <c r="E3002" s="46"/>
      <c r="F3002" s="46"/>
      <c r="G3002" s="46"/>
      <c r="H3002" s="46"/>
      <c r="I3002" s="46"/>
      <c r="J3002" s="46"/>
      <c r="K3002" s="46"/>
      <c r="L3002" s="46"/>
      <c r="M3002" s="46"/>
      <c r="N3002" s="46"/>
      <c r="O3002" s="46"/>
      <c r="P3002" s="46"/>
      <c r="Q3002" s="46"/>
      <c r="R3002" s="46"/>
      <c r="S3002" s="46"/>
      <c r="T3002" s="46"/>
      <c r="U3002" s="46"/>
      <c r="V3002" s="46"/>
      <c r="W3002" s="46"/>
      <c r="X3002" s="46"/>
      <c r="Y3002" s="46"/>
      <c r="Z3002" s="46"/>
    </row>
    <row r="3003" ht="14.25" customHeight="1">
      <c r="A3003" s="47" t="s">
        <v>50</v>
      </c>
      <c r="B3003" s="47" t="s">
        <v>51</v>
      </c>
      <c r="C3003" s="47" t="s">
        <v>52</v>
      </c>
      <c r="D3003" s="47" t="s">
        <v>53</v>
      </c>
      <c r="E3003" s="47" t="s">
        <v>54</v>
      </c>
      <c r="F3003" s="47" t="s">
        <v>55</v>
      </c>
      <c r="G3003" s="46"/>
      <c r="H3003" s="46"/>
      <c r="I3003" s="46"/>
      <c r="J3003" s="46"/>
      <c r="K3003" s="46"/>
      <c r="L3003" s="46"/>
      <c r="M3003" s="46"/>
      <c r="N3003" s="46"/>
      <c r="O3003" s="46"/>
      <c r="P3003" s="46"/>
      <c r="Q3003" s="46"/>
      <c r="R3003" s="46"/>
      <c r="S3003" s="46"/>
      <c r="T3003" s="46"/>
      <c r="U3003" s="46"/>
      <c r="V3003" s="46"/>
      <c r="W3003" s="46"/>
      <c r="X3003" s="46"/>
      <c r="Y3003" s="46"/>
      <c r="Z3003" s="46"/>
    </row>
    <row r="3004" ht="14.25" customHeight="1">
      <c r="A3004" s="48" t="s">
        <v>447</v>
      </c>
      <c r="B3004" s="48" t="s">
        <v>448</v>
      </c>
      <c r="C3004" s="48" t="s">
        <v>257</v>
      </c>
      <c r="D3004" s="48" t="s">
        <v>59</v>
      </c>
      <c r="E3004" s="48" t="s">
        <v>60</v>
      </c>
      <c r="F3004" s="49"/>
      <c r="G3004" s="46"/>
      <c r="H3004" s="46"/>
      <c r="I3004" s="46"/>
      <c r="J3004" s="46"/>
      <c r="K3004" s="46"/>
      <c r="L3004" s="46"/>
      <c r="M3004" s="46"/>
      <c r="N3004" s="46"/>
      <c r="O3004" s="46"/>
      <c r="P3004" s="46"/>
      <c r="Q3004" s="46"/>
      <c r="R3004" s="46"/>
      <c r="S3004" s="46"/>
      <c r="T3004" s="46"/>
      <c r="U3004" s="46"/>
      <c r="V3004" s="46"/>
      <c r="W3004" s="46"/>
      <c r="X3004" s="46"/>
      <c r="Y3004" s="46"/>
      <c r="Z3004" s="46"/>
    </row>
    <row r="3005" ht="14.25" customHeight="1">
      <c r="A3005" s="50" t="s">
        <v>61</v>
      </c>
      <c r="B3005" s="51" t="s">
        <v>62</v>
      </c>
      <c r="C3005" s="52">
        <v>46213.0</v>
      </c>
      <c r="D3005" s="50" t="s">
        <v>63</v>
      </c>
      <c r="E3005" s="51" t="s">
        <v>64</v>
      </c>
      <c r="F3005" s="53" t="s">
        <v>65</v>
      </c>
      <c r="G3005" s="46"/>
      <c r="H3005" s="46"/>
      <c r="I3005" s="46"/>
      <c r="J3005" s="46"/>
      <c r="K3005" s="46"/>
      <c r="L3005" s="46"/>
      <c r="M3005" s="46"/>
      <c r="N3005" s="46"/>
      <c r="O3005" s="46"/>
      <c r="P3005" s="46"/>
      <c r="Q3005" s="46"/>
      <c r="R3005" s="46"/>
      <c r="S3005" s="46"/>
      <c r="T3005" s="46"/>
      <c r="U3005" s="46"/>
      <c r="V3005" s="46"/>
      <c r="W3005" s="46"/>
      <c r="X3005" s="46"/>
      <c r="Y3005" s="46"/>
      <c r="Z3005" s="46"/>
    </row>
    <row r="3006" ht="14.25" customHeight="1">
      <c r="A3006" s="54"/>
      <c r="B3006" s="51" t="s">
        <v>66</v>
      </c>
      <c r="C3006" s="49">
        <f>IF(C3005="","",IF(AND(MONTH(C3005)&gt;=1,MONTH(C3005)&lt;=3),1,IF(AND(MONTH(C3005)&gt;=4,MONTH(C3005)&lt;=6),2,IF(AND(MONTH(C3005)&gt;=7,MONTH(C3005)&lt;=9),3,4))))</f>
        <v>3</v>
      </c>
      <c r="D3006" s="54"/>
      <c r="E3006" s="51" t="s">
        <v>67</v>
      </c>
      <c r="F3006" s="53" t="s">
        <v>68</v>
      </c>
      <c r="G3006" s="46"/>
      <c r="H3006" s="46"/>
      <c r="I3006" s="46"/>
      <c r="J3006" s="46"/>
      <c r="K3006" s="46"/>
      <c r="L3006" s="46"/>
      <c r="M3006" s="46"/>
      <c r="N3006" s="46"/>
      <c r="O3006" s="46"/>
      <c r="P3006" s="46"/>
      <c r="Q3006" s="46"/>
      <c r="R3006" s="46"/>
      <c r="S3006" s="46"/>
      <c r="T3006" s="46"/>
      <c r="U3006" s="46"/>
      <c r="V3006" s="46"/>
      <c r="W3006" s="46"/>
      <c r="X3006" s="46"/>
      <c r="Y3006" s="46"/>
      <c r="Z3006" s="46"/>
    </row>
    <row r="3007" ht="14.25" customHeight="1">
      <c r="A3007" s="54"/>
      <c r="B3007" s="51" t="s">
        <v>69</v>
      </c>
      <c r="C3007" s="52">
        <v>46223.0</v>
      </c>
      <c r="D3007" s="54"/>
      <c r="E3007" s="51" t="s">
        <v>70</v>
      </c>
      <c r="F3007" s="53" t="s">
        <v>71</v>
      </c>
      <c r="G3007" s="46"/>
      <c r="H3007" s="46"/>
      <c r="I3007" s="46"/>
      <c r="J3007" s="46"/>
      <c r="K3007" s="46"/>
      <c r="L3007" s="46"/>
      <c r="M3007" s="46"/>
      <c r="N3007" s="46"/>
      <c r="O3007" s="46"/>
      <c r="P3007" s="46"/>
      <c r="Q3007" s="46"/>
      <c r="R3007" s="46"/>
      <c r="S3007" s="46"/>
      <c r="T3007" s="46"/>
      <c r="U3007" s="46"/>
      <c r="V3007" s="46"/>
      <c r="W3007" s="46"/>
      <c r="X3007" s="46"/>
      <c r="Y3007" s="46"/>
      <c r="Z3007" s="46"/>
    </row>
    <row r="3008" ht="14.25" customHeight="1">
      <c r="A3008" s="55"/>
      <c r="B3008" s="51" t="s">
        <v>66</v>
      </c>
      <c r="C3008" s="49">
        <f>IF(C3007="","",IF(AND(MONTH(C3007)&gt;=1,MONTH(C3007)&lt;=3),1,IF(AND(MONTH(C3007)&gt;=4,MONTH(C3007)&lt;=6),2,IF(AND(MONTH(C3007)&gt;=7,MONTH(C3007)&lt;=9),3,4))))</f>
        <v>3</v>
      </c>
      <c r="D3008" s="55"/>
      <c r="E3008" s="51" t="s">
        <v>72</v>
      </c>
      <c r="F3008" s="53" t="s">
        <v>73</v>
      </c>
      <c r="G3008" s="46"/>
      <c r="H3008" s="46"/>
      <c r="I3008" s="46"/>
      <c r="J3008" s="46"/>
      <c r="K3008" s="46"/>
      <c r="L3008" s="46"/>
      <c r="M3008" s="46"/>
      <c r="N3008" s="46"/>
      <c r="O3008" s="46"/>
      <c r="P3008" s="46"/>
      <c r="Q3008" s="46"/>
      <c r="R3008" s="46"/>
      <c r="S3008" s="46"/>
      <c r="T3008" s="46"/>
      <c r="U3008" s="46"/>
      <c r="V3008" s="46"/>
      <c r="W3008" s="46"/>
      <c r="X3008" s="46"/>
      <c r="Y3008" s="46"/>
      <c r="Z3008" s="46"/>
    </row>
    <row r="3009" ht="14.25" customHeight="1">
      <c r="A3009" s="46"/>
      <c r="B3009" s="46"/>
      <c r="C3009" s="46"/>
      <c r="D3009" s="46"/>
      <c r="E3009" s="46"/>
      <c r="F3009" s="46"/>
      <c r="G3009" s="46"/>
      <c r="H3009" s="46"/>
      <c r="I3009" s="46"/>
      <c r="J3009" s="46"/>
      <c r="K3009" s="46"/>
      <c r="L3009" s="46"/>
      <c r="M3009" s="46"/>
      <c r="N3009" s="46"/>
      <c r="O3009" s="46"/>
      <c r="P3009" s="46"/>
      <c r="Q3009" s="46"/>
      <c r="R3009" s="46"/>
      <c r="S3009" s="46"/>
      <c r="T3009" s="46"/>
      <c r="U3009" s="46"/>
      <c r="V3009" s="46"/>
      <c r="W3009" s="46"/>
      <c r="X3009" s="46"/>
      <c r="Y3009" s="46"/>
      <c r="Z3009" s="46"/>
    </row>
    <row r="3010" ht="14.25" customHeight="1">
      <c r="A3010" s="56" t="s">
        <v>74</v>
      </c>
      <c r="B3010" s="56" t="s">
        <v>75</v>
      </c>
      <c r="C3010" s="56" t="s">
        <v>76</v>
      </c>
      <c r="D3010" s="56" t="s">
        <v>77</v>
      </c>
      <c r="E3010" s="56" t="s">
        <v>78</v>
      </c>
      <c r="F3010" s="56" t="s">
        <v>79</v>
      </c>
      <c r="G3010" s="46"/>
      <c r="H3010" s="46"/>
      <c r="I3010" s="46"/>
      <c r="J3010" s="46"/>
      <c r="K3010" s="46"/>
      <c r="L3010" s="46"/>
      <c r="M3010" s="46"/>
      <c r="N3010" s="46"/>
      <c r="O3010" s="46"/>
      <c r="P3010" s="46"/>
      <c r="Q3010" s="46"/>
      <c r="R3010" s="46"/>
      <c r="S3010" s="46"/>
      <c r="T3010" s="46"/>
      <c r="U3010" s="46"/>
      <c r="V3010" s="46"/>
      <c r="W3010" s="46"/>
      <c r="X3010" s="46"/>
      <c r="Y3010" s="46"/>
      <c r="Z3010" s="46"/>
    </row>
    <row r="3011" ht="14.25" customHeight="1">
      <c r="A3011" s="57">
        <v>8.41315E7</v>
      </c>
      <c r="B3011" s="63" t="s">
        <v>444</v>
      </c>
      <c r="C3011" s="59" t="s">
        <v>435</v>
      </c>
      <c r="D3011" s="60">
        <v>1.0</v>
      </c>
      <c r="E3011" s="61">
        <v>50000.0</v>
      </c>
      <c r="F3011" s="62">
        <f t="shared" ref="F3011:F3018" si="167">INDIRECT(ADDRESS(ROW(),COLUMN()-2,4))*INDIRECT(ADDRESS(ROW(),COLUMN()-1,4))</f>
        <v>50000</v>
      </c>
      <c r="G3011" s="46"/>
      <c r="H3011" s="46"/>
      <c r="I3011" s="46"/>
      <c r="J3011" s="46"/>
      <c r="K3011" s="46"/>
      <c r="L3011" s="46"/>
      <c r="M3011" s="46"/>
      <c r="N3011" s="46"/>
      <c r="O3011" s="46"/>
      <c r="P3011" s="46"/>
      <c r="Q3011" s="46"/>
      <c r="R3011" s="46"/>
      <c r="S3011" s="46"/>
      <c r="T3011" s="46"/>
      <c r="U3011" s="46"/>
      <c r="V3011" s="46"/>
      <c r="W3011" s="46"/>
      <c r="X3011" s="46"/>
      <c r="Y3011" s="46"/>
      <c r="Z3011" s="46"/>
    </row>
    <row r="3012" ht="14.25" hidden="1" customHeight="1">
      <c r="A3012" s="57"/>
      <c r="B3012" s="58" t="str">
        <f t="array" ref="B3012">IFERROR(INDEX(UNSPSCDes,MATCH(INDIRECT(ADDRESS(ROW(),COLUMN()-1,4)),UNSPSCCode,0)),"")</f>
        <v/>
      </c>
      <c r="C3012" s="59"/>
      <c r="D3012" s="60"/>
      <c r="E3012" s="61"/>
      <c r="F3012" s="62">
        <f t="shared" si="167"/>
        <v>0</v>
      </c>
      <c r="G3012" s="46"/>
      <c r="H3012" s="46"/>
      <c r="I3012" s="46"/>
      <c r="J3012" s="46"/>
      <c r="K3012" s="46"/>
      <c r="L3012" s="46"/>
      <c r="M3012" s="46"/>
      <c r="N3012" s="46"/>
      <c r="O3012" s="46"/>
      <c r="P3012" s="46"/>
      <c r="Q3012" s="46"/>
      <c r="R3012" s="46"/>
      <c r="S3012" s="46"/>
      <c r="T3012" s="46"/>
      <c r="U3012" s="46"/>
      <c r="V3012" s="46"/>
      <c r="W3012" s="46"/>
      <c r="X3012" s="46"/>
      <c r="Y3012" s="46"/>
      <c r="Z3012" s="46"/>
    </row>
    <row r="3013" ht="14.25" hidden="1" customHeight="1">
      <c r="A3013" s="57"/>
      <c r="B3013" s="58" t="str">
        <f t="array" ref="B3013">IFERROR(INDEX(UNSPSCDes,MATCH(INDIRECT(ADDRESS(ROW(),COLUMN()-1,4)),UNSPSCCode,0)),"")</f>
        <v/>
      </c>
      <c r="C3013" s="59"/>
      <c r="D3013" s="60"/>
      <c r="E3013" s="61"/>
      <c r="F3013" s="62">
        <f t="shared" si="167"/>
        <v>0</v>
      </c>
      <c r="G3013" s="46"/>
      <c r="H3013" s="46"/>
      <c r="I3013" s="46"/>
      <c r="J3013" s="46"/>
      <c r="K3013" s="46"/>
      <c r="L3013" s="46"/>
      <c r="M3013" s="46"/>
      <c r="N3013" s="46"/>
      <c r="O3013" s="46"/>
      <c r="P3013" s="46"/>
      <c r="Q3013" s="46"/>
      <c r="R3013" s="46"/>
      <c r="S3013" s="46"/>
      <c r="T3013" s="46"/>
      <c r="U3013" s="46"/>
      <c r="V3013" s="46"/>
      <c r="W3013" s="46"/>
      <c r="X3013" s="46"/>
      <c r="Y3013" s="46"/>
      <c r="Z3013" s="46"/>
    </row>
    <row r="3014" ht="14.25" hidden="1" customHeight="1">
      <c r="A3014" s="57"/>
      <c r="B3014" s="58" t="str">
        <f t="array" ref="B3014">IFERROR(INDEX(UNSPSCDes,MATCH(INDIRECT(ADDRESS(ROW(),COLUMN()-1,4)),UNSPSCCode,0)),"")</f>
        <v/>
      </c>
      <c r="C3014" s="59"/>
      <c r="D3014" s="60"/>
      <c r="E3014" s="61"/>
      <c r="F3014" s="62">
        <f t="shared" si="167"/>
        <v>0</v>
      </c>
      <c r="G3014" s="46"/>
      <c r="H3014" s="46"/>
      <c r="I3014" s="46"/>
      <c r="J3014" s="46"/>
      <c r="K3014" s="46"/>
      <c r="L3014" s="46"/>
      <c r="M3014" s="46"/>
      <c r="N3014" s="46"/>
      <c r="O3014" s="46"/>
      <c r="P3014" s="46"/>
      <c r="Q3014" s="46"/>
      <c r="R3014" s="46"/>
      <c r="S3014" s="46"/>
      <c r="T3014" s="46"/>
      <c r="U3014" s="46"/>
      <c r="V3014" s="46"/>
      <c r="W3014" s="46"/>
      <c r="X3014" s="46"/>
      <c r="Y3014" s="46"/>
      <c r="Z3014" s="46"/>
    </row>
    <row r="3015" ht="14.25" hidden="1" customHeight="1">
      <c r="A3015" s="57"/>
      <c r="B3015" s="58" t="str">
        <f t="array" ref="B3015">IFERROR(INDEX(UNSPSCDes,MATCH(INDIRECT(ADDRESS(ROW(),COLUMN()-1,4)),UNSPSCCode,0)),"")</f>
        <v/>
      </c>
      <c r="C3015" s="59"/>
      <c r="D3015" s="60"/>
      <c r="E3015" s="61"/>
      <c r="F3015" s="62">
        <f t="shared" si="167"/>
        <v>0</v>
      </c>
      <c r="G3015" s="46"/>
      <c r="H3015" s="46"/>
      <c r="I3015" s="46"/>
      <c r="J3015" s="46"/>
      <c r="K3015" s="46"/>
      <c r="L3015" s="46"/>
      <c r="M3015" s="46"/>
      <c r="N3015" s="46"/>
      <c r="O3015" s="46"/>
      <c r="P3015" s="46"/>
      <c r="Q3015" s="46"/>
      <c r="R3015" s="46"/>
      <c r="S3015" s="46"/>
      <c r="T3015" s="46"/>
      <c r="U3015" s="46"/>
      <c r="V3015" s="46"/>
      <c r="W3015" s="46"/>
      <c r="X3015" s="46"/>
      <c r="Y3015" s="46"/>
      <c r="Z3015" s="46"/>
    </row>
    <row r="3016" ht="14.25" hidden="1" customHeight="1">
      <c r="A3016" s="57"/>
      <c r="B3016" s="58" t="str">
        <f t="array" ref="B3016">IFERROR(INDEX(UNSPSCDes,MATCH(INDIRECT(ADDRESS(ROW(),COLUMN()-1,4)),UNSPSCCode,0)),"")</f>
        <v/>
      </c>
      <c r="C3016" s="59"/>
      <c r="D3016" s="60"/>
      <c r="E3016" s="61"/>
      <c r="F3016" s="62">
        <f t="shared" si="167"/>
        <v>0</v>
      </c>
      <c r="G3016" s="46"/>
      <c r="H3016" s="46"/>
      <c r="I3016" s="46"/>
      <c r="J3016" s="46"/>
      <c r="K3016" s="46"/>
      <c r="L3016" s="46"/>
      <c r="M3016" s="46"/>
      <c r="N3016" s="46"/>
      <c r="O3016" s="46"/>
      <c r="P3016" s="46"/>
      <c r="Q3016" s="46"/>
      <c r="R3016" s="46"/>
      <c r="S3016" s="46"/>
      <c r="T3016" s="46"/>
      <c r="U3016" s="46"/>
      <c r="V3016" s="46"/>
      <c r="W3016" s="46"/>
      <c r="X3016" s="46"/>
      <c r="Y3016" s="46"/>
      <c r="Z3016" s="46"/>
    </row>
    <row r="3017" ht="14.25" hidden="1" customHeight="1">
      <c r="A3017" s="57"/>
      <c r="B3017" s="58" t="str">
        <f t="array" ref="B3017">IFERROR(INDEX(UNSPSCDes,MATCH(INDIRECT(ADDRESS(ROW(),COLUMN()-1,4)),UNSPSCCode,0)),"")</f>
        <v/>
      </c>
      <c r="C3017" s="59"/>
      <c r="D3017" s="60"/>
      <c r="E3017" s="61"/>
      <c r="F3017" s="62">
        <f t="shared" si="167"/>
        <v>0</v>
      </c>
      <c r="G3017" s="46"/>
      <c r="H3017" s="46"/>
      <c r="I3017" s="46"/>
      <c r="J3017" s="46"/>
      <c r="K3017" s="46"/>
      <c r="L3017" s="46"/>
      <c r="M3017" s="46"/>
      <c r="N3017" s="46"/>
      <c r="O3017" s="46"/>
      <c r="P3017" s="46"/>
      <c r="Q3017" s="46"/>
      <c r="R3017" s="46"/>
      <c r="S3017" s="46"/>
      <c r="T3017" s="46"/>
      <c r="U3017" s="46"/>
      <c r="V3017" s="46"/>
      <c r="W3017" s="46"/>
      <c r="X3017" s="46"/>
      <c r="Y3017" s="46"/>
      <c r="Z3017" s="46"/>
    </row>
    <row r="3018" ht="14.25" hidden="1" customHeight="1">
      <c r="A3018" s="57"/>
      <c r="B3018" s="58" t="str">
        <f t="array" ref="B3018">IFERROR(INDEX(UNSPSCDes,MATCH(INDIRECT(ADDRESS(ROW(),COLUMN()-1,4)),UNSPSCCode,0)),"")</f>
        <v/>
      </c>
      <c r="C3018" s="59"/>
      <c r="D3018" s="60"/>
      <c r="E3018" s="61"/>
      <c r="F3018" s="62">
        <f t="shared" si="167"/>
        <v>0</v>
      </c>
      <c r="G3018" s="46"/>
      <c r="H3018" s="46"/>
      <c r="I3018" s="46"/>
      <c r="J3018" s="46"/>
      <c r="K3018" s="46"/>
      <c r="L3018" s="46"/>
      <c r="M3018" s="46"/>
      <c r="N3018" s="46"/>
      <c r="O3018" s="46"/>
      <c r="P3018" s="46"/>
      <c r="Q3018" s="46"/>
      <c r="R3018" s="46"/>
      <c r="S3018" s="46"/>
      <c r="T3018" s="46"/>
      <c r="U3018" s="46"/>
      <c r="V3018" s="46"/>
      <c r="W3018" s="46"/>
      <c r="X3018" s="46"/>
      <c r="Y3018" s="46"/>
      <c r="Z3018" s="46"/>
    </row>
    <row r="3019" ht="14.25" customHeight="1">
      <c r="A3019" s="57"/>
      <c r="B3019" s="58"/>
      <c r="C3019" s="59"/>
      <c r="D3019" s="60"/>
      <c r="E3019" s="61" t="s">
        <v>84</v>
      </c>
      <c r="F3019" s="62">
        <f>SUM(F3011:F3018)</f>
        <v>50000</v>
      </c>
      <c r="G3019" s="46"/>
      <c r="H3019" s="46" t="str">
        <f>C3004</f>
        <v>Servicios</v>
      </c>
      <c r="I3019" s="46" t="str">
        <f>E3004</f>
        <v>No</v>
      </c>
      <c r="J3019" s="46" t="str">
        <f>D3004</f>
        <v>Compras Menores</v>
      </c>
      <c r="K3019" s="46"/>
      <c r="L3019" s="46"/>
      <c r="M3019" s="46"/>
      <c r="N3019" s="46"/>
      <c r="O3019" s="46"/>
      <c r="P3019" s="46"/>
      <c r="Q3019" s="46"/>
      <c r="R3019" s="46"/>
      <c r="S3019" s="46"/>
      <c r="T3019" s="46"/>
      <c r="U3019" s="46"/>
      <c r="V3019" s="46"/>
      <c r="W3019" s="46"/>
      <c r="X3019" s="46"/>
      <c r="Y3019" s="46"/>
      <c r="Z3019" s="46"/>
    </row>
    <row r="3020" ht="14.25" customHeight="1">
      <c r="A3020" s="46"/>
      <c r="B3020" s="46"/>
      <c r="C3020" s="46"/>
      <c r="D3020" s="46"/>
      <c r="E3020" s="46"/>
      <c r="F3020" s="46"/>
      <c r="G3020" s="46"/>
      <c r="H3020" s="46"/>
      <c r="I3020" s="46"/>
      <c r="J3020" s="46"/>
      <c r="K3020" s="46"/>
      <c r="L3020" s="46"/>
      <c r="M3020" s="46"/>
      <c r="N3020" s="46"/>
      <c r="O3020" s="46"/>
      <c r="P3020" s="46"/>
      <c r="Q3020" s="46"/>
      <c r="R3020" s="46"/>
      <c r="S3020" s="46"/>
      <c r="T3020" s="46"/>
      <c r="U3020" s="46"/>
      <c r="V3020" s="46"/>
      <c r="W3020" s="46"/>
      <c r="X3020" s="46"/>
      <c r="Y3020" s="46"/>
      <c r="Z3020" s="46"/>
    </row>
    <row r="3021" ht="14.25" customHeight="1">
      <c r="A3021" s="47" t="s">
        <v>50</v>
      </c>
      <c r="B3021" s="47" t="s">
        <v>51</v>
      </c>
      <c r="C3021" s="47" t="s">
        <v>52</v>
      </c>
      <c r="D3021" s="47" t="s">
        <v>53</v>
      </c>
      <c r="E3021" s="47" t="s">
        <v>54</v>
      </c>
      <c r="F3021" s="47" t="s">
        <v>55</v>
      </c>
      <c r="G3021" s="46"/>
      <c r="H3021" s="46"/>
      <c r="I3021" s="46"/>
      <c r="J3021" s="46"/>
      <c r="K3021" s="46"/>
      <c r="L3021" s="46"/>
      <c r="M3021" s="46"/>
      <c r="N3021" s="46"/>
      <c r="O3021" s="46"/>
      <c r="P3021" s="46"/>
      <c r="Q3021" s="46"/>
      <c r="R3021" s="46"/>
      <c r="S3021" s="46"/>
      <c r="T3021" s="46"/>
      <c r="U3021" s="46"/>
      <c r="V3021" s="46"/>
      <c r="W3021" s="46"/>
      <c r="X3021" s="46"/>
      <c r="Y3021" s="46"/>
      <c r="Z3021" s="46"/>
    </row>
    <row r="3022" ht="14.25" customHeight="1">
      <c r="A3022" s="48" t="s">
        <v>449</v>
      </c>
      <c r="B3022" s="48" t="s">
        <v>450</v>
      </c>
      <c r="C3022" s="48" t="s">
        <v>257</v>
      </c>
      <c r="D3022" s="48" t="s">
        <v>59</v>
      </c>
      <c r="E3022" s="48" t="s">
        <v>60</v>
      </c>
      <c r="F3022" s="49"/>
      <c r="G3022" s="46"/>
      <c r="H3022" s="46"/>
      <c r="I3022" s="46"/>
      <c r="J3022" s="46"/>
      <c r="K3022" s="46"/>
      <c r="L3022" s="46"/>
      <c r="M3022" s="46"/>
      <c r="N3022" s="46"/>
      <c r="O3022" s="46"/>
      <c r="P3022" s="46"/>
      <c r="Q3022" s="46"/>
      <c r="R3022" s="46"/>
      <c r="S3022" s="46"/>
      <c r="T3022" s="46"/>
      <c r="U3022" s="46"/>
      <c r="V3022" s="46"/>
      <c r="W3022" s="46"/>
      <c r="X3022" s="46"/>
      <c r="Y3022" s="46"/>
      <c r="Z3022" s="46"/>
    </row>
    <row r="3023" ht="14.25" customHeight="1">
      <c r="A3023" s="50" t="s">
        <v>61</v>
      </c>
      <c r="B3023" s="51" t="s">
        <v>62</v>
      </c>
      <c r="C3023" s="52">
        <v>46305.0</v>
      </c>
      <c r="D3023" s="50" t="s">
        <v>63</v>
      </c>
      <c r="E3023" s="51" t="s">
        <v>64</v>
      </c>
      <c r="F3023" s="53" t="s">
        <v>65</v>
      </c>
      <c r="G3023" s="46"/>
      <c r="H3023" s="46"/>
      <c r="I3023" s="46"/>
      <c r="J3023" s="46"/>
      <c r="K3023" s="46"/>
      <c r="L3023" s="46"/>
      <c r="M3023" s="46"/>
      <c r="N3023" s="46"/>
      <c r="O3023" s="46"/>
      <c r="P3023" s="46"/>
      <c r="Q3023" s="46"/>
      <c r="R3023" s="46"/>
      <c r="S3023" s="46"/>
      <c r="T3023" s="46"/>
      <c r="U3023" s="46"/>
      <c r="V3023" s="46"/>
      <c r="W3023" s="46"/>
      <c r="X3023" s="46"/>
      <c r="Y3023" s="46"/>
      <c r="Z3023" s="46"/>
    </row>
    <row r="3024" ht="14.25" customHeight="1">
      <c r="A3024" s="54"/>
      <c r="B3024" s="51" t="s">
        <v>66</v>
      </c>
      <c r="C3024" s="49">
        <f>IF(C3023="","",IF(AND(MONTH(C3023)&gt;=1,MONTH(C3023)&lt;=3),1,IF(AND(MONTH(C3023)&gt;=4,MONTH(C3023)&lt;=6),2,IF(AND(MONTH(C3023)&gt;=7,MONTH(C3023)&lt;=9),3,4))))</f>
        <v>4</v>
      </c>
      <c r="D3024" s="54"/>
      <c r="E3024" s="51" t="s">
        <v>67</v>
      </c>
      <c r="F3024" s="53" t="s">
        <v>68</v>
      </c>
      <c r="G3024" s="46"/>
      <c r="H3024" s="46"/>
      <c r="I3024" s="46"/>
      <c r="J3024" s="46"/>
      <c r="K3024" s="46"/>
      <c r="L3024" s="46"/>
      <c r="M3024" s="46"/>
      <c r="N3024" s="46"/>
      <c r="O3024" s="46"/>
      <c r="P3024" s="46"/>
      <c r="Q3024" s="46"/>
      <c r="R3024" s="46"/>
      <c r="S3024" s="46"/>
      <c r="T3024" s="46"/>
      <c r="U3024" s="46"/>
      <c r="V3024" s="46"/>
      <c r="W3024" s="46"/>
      <c r="X3024" s="46"/>
      <c r="Y3024" s="46"/>
      <c r="Z3024" s="46"/>
    </row>
    <row r="3025" ht="14.25" customHeight="1">
      <c r="A3025" s="54"/>
      <c r="B3025" s="51" t="s">
        <v>69</v>
      </c>
      <c r="C3025" s="52">
        <v>46315.0</v>
      </c>
      <c r="D3025" s="54"/>
      <c r="E3025" s="51" t="s">
        <v>70</v>
      </c>
      <c r="F3025" s="53" t="s">
        <v>71</v>
      </c>
      <c r="G3025" s="46"/>
      <c r="H3025" s="46"/>
      <c r="I3025" s="46"/>
      <c r="J3025" s="46"/>
      <c r="K3025" s="46"/>
      <c r="L3025" s="46"/>
      <c r="M3025" s="46"/>
      <c r="N3025" s="46"/>
      <c r="O3025" s="46"/>
      <c r="P3025" s="46"/>
      <c r="Q3025" s="46"/>
      <c r="R3025" s="46"/>
      <c r="S3025" s="46"/>
      <c r="T3025" s="46"/>
      <c r="U3025" s="46"/>
      <c r="V3025" s="46"/>
      <c r="W3025" s="46"/>
      <c r="X3025" s="46"/>
      <c r="Y3025" s="46"/>
      <c r="Z3025" s="46"/>
    </row>
    <row r="3026" ht="14.25" customHeight="1">
      <c r="A3026" s="55"/>
      <c r="B3026" s="51" t="s">
        <v>66</v>
      </c>
      <c r="C3026" s="49">
        <f>IF(C3025="","",IF(AND(MONTH(C3025)&gt;=1,MONTH(C3025)&lt;=3),1,IF(AND(MONTH(C3025)&gt;=4,MONTH(C3025)&lt;=6),2,IF(AND(MONTH(C3025)&gt;=7,MONTH(C3025)&lt;=9),3,4))))</f>
        <v>4</v>
      </c>
      <c r="D3026" s="55"/>
      <c r="E3026" s="51" t="s">
        <v>72</v>
      </c>
      <c r="F3026" s="53" t="s">
        <v>73</v>
      </c>
      <c r="G3026" s="46"/>
      <c r="H3026" s="46"/>
      <c r="I3026" s="46"/>
      <c r="J3026" s="46"/>
      <c r="K3026" s="46"/>
      <c r="L3026" s="46"/>
      <c r="M3026" s="46"/>
      <c r="N3026" s="46"/>
      <c r="O3026" s="46"/>
      <c r="P3026" s="46"/>
      <c r="Q3026" s="46"/>
      <c r="R3026" s="46"/>
      <c r="S3026" s="46"/>
      <c r="T3026" s="46"/>
      <c r="U3026" s="46"/>
      <c r="V3026" s="46"/>
      <c r="W3026" s="46"/>
      <c r="X3026" s="46"/>
      <c r="Y3026" s="46"/>
      <c r="Z3026" s="46"/>
    </row>
    <row r="3027" ht="14.25" customHeight="1">
      <c r="A3027" s="46"/>
      <c r="B3027" s="46"/>
      <c r="C3027" s="46"/>
      <c r="D3027" s="46"/>
      <c r="E3027" s="46"/>
      <c r="F3027" s="46"/>
      <c r="G3027" s="46"/>
      <c r="H3027" s="46"/>
      <c r="I3027" s="46"/>
      <c r="J3027" s="46"/>
      <c r="K3027" s="46"/>
      <c r="L3027" s="46"/>
      <c r="M3027" s="46"/>
      <c r="N3027" s="46"/>
      <c r="O3027" s="46"/>
      <c r="P3027" s="46"/>
      <c r="Q3027" s="46"/>
      <c r="R3027" s="46"/>
      <c r="S3027" s="46"/>
      <c r="T3027" s="46"/>
      <c r="U3027" s="46"/>
      <c r="V3027" s="46"/>
      <c r="W3027" s="46"/>
      <c r="X3027" s="46"/>
      <c r="Y3027" s="46"/>
      <c r="Z3027" s="46"/>
    </row>
    <row r="3028" ht="14.25" customHeight="1">
      <c r="A3028" s="56" t="s">
        <v>74</v>
      </c>
      <c r="B3028" s="56" t="s">
        <v>75</v>
      </c>
      <c r="C3028" s="56" t="s">
        <v>76</v>
      </c>
      <c r="D3028" s="56" t="s">
        <v>77</v>
      </c>
      <c r="E3028" s="56" t="s">
        <v>78</v>
      </c>
      <c r="F3028" s="56" t="s">
        <v>79</v>
      </c>
      <c r="G3028" s="46"/>
      <c r="H3028" s="46"/>
      <c r="I3028" s="46"/>
      <c r="J3028" s="46"/>
      <c r="K3028" s="46"/>
      <c r="L3028" s="46"/>
      <c r="M3028" s="46"/>
      <c r="N3028" s="46"/>
      <c r="O3028" s="46"/>
      <c r="P3028" s="46"/>
      <c r="Q3028" s="46"/>
      <c r="R3028" s="46"/>
      <c r="S3028" s="46"/>
      <c r="T3028" s="46"/>
      <c r="U3028" s="46"/>
      <c r="V3028" s="46"/>
      <c r="W3028" s="46"/>
      <c r="X3028" s="46"/>
      <c r="Y3028" s="46"/>
      <c r="Z3028" s="46"/>
    </row>
    <row r="3029" ht="14.25" customHeight="1">
      <c r="A3029" s="57">
        <v>8.41315E7</v>
      </c>
      <c r="B3029" s="63" t="s">
        <v>444</v>
      </c>
      <c r="C3029" s="59" t="s">
        <v>435</v>
      </c>
      <c r="D3029" s="60">
        <v>1.0</v>
      </c>
      <c r="E3029" s="61">
        <v>50000.0</v>
      </c>
      <c r="F3029" s="62">
        <f t="shared" ref="F3029:F3036" si="168">INDIRECT(ADDRESS(ROW(),COLUMN()-2,4))*INDIRECT(ADDRESS(ROW(),COLUMN()-1,4))</f>
        <v>50000</v>
      </c>
      <c r="G3029" s="46"/>
      <c r="H3029" s="46"/>
      <c r="I3029" s="46"/>
      <c r="J3029" s="46"/>
      <c r="K3029" s="46"/>
      <c r="L3029" s="46"/>
      <c r="M3029" s="46"/>
      <c r="N3029" s="46"/>
      <c r="O3029" s="46"/>
      <c r="P3029" s="46"/>
      <c r="Q3029" s="46"/>
      <c r="R3029" s="46"/>
      <c r="S3029" s="46"/>
      <c r="T3029" s="46"/>
      <c r="U3029" s="46"/>
      <c r="V3029" s="46"/>
      <c r="W3029" s="46"/>
      <c r="X3029" s="46"/>
      <c r="Y3029" s="46"/>
      <c r="Z3029" s="46"/>
    </row>
    <row r="3030" ht="14.25" hidden="1" customHeight="1">
      <c r="A3030" s="57"/>
      <c r="B3030" s="58" t="str">
        <f t="array" ref="B3030">IFERROR(INDEX(UNSPSCDes,MATCH(INDIRECT(ADDRESS(ROW(),COLUMN()-1,4)),UNSPSCCode,0)),"")</f>
        <v/>
      </c>
      <c r="C3030" s="59"/>
      <c r="D3030" s="60"/>
      <c r="E3030" s="61"/>
      <c r="F3030" s="62">
        <f t="shared" si="168"/>
        <v>0</v>
      </c>
      <c r="G3030" s="46"/>
      <c r="H3030" s="46"/>
      <c r="I3030" s="46"/>
      <c r="J3030" s="46"/>
      <c r="K3030" s="46"/>
      <c r="L3030" s="46"/>
      <c r="M3030" s="46"/>
      <c r="N3030" s="46"/>
      <c r="O3030" s="46"/>
      <c r="P3030" s="46"/>
      <c r="Q3030" s="46"/>
      <c r="R3030" s="46"/>
      <c r="S3030" s="46"/>
      <c r="T3030" s="46"/>
      <c r="U3030" s="46"/>
      <c r="V3030" s="46"/>
      <c r="W3030" s="46"/>
      <c r="X3030" s="46"/>
      <c r="Y3030" s="46"/>
      <c r="Z3030" s="46"/>
    </row>
    <row r="3031" ht="14.25" hidden="1" customHeight="1">
      <c r="A3031" s="57"/>
      <c r="B3031" s="58" t="str">
        <f t="array" ref="B3031">IFERROR(INDEX(UNSPSCDes,MATCH(INDIRECT(ADDRESS(ROW(),COLUMN()-1,4)),UNSPSCCode,0)),"")</f>
        <v/>
      </c>
      <c r="C3031" s="59"/>
      <c r="D3031" s="60"/>
      <c r="E3031" s="61"/>
      <c r="F3031" s="62">
        <f t="shared" si="168"/>
        <v>0</v>
      </c>
      <c r="G3031" s="46"/>
      <c r="H3031" s="46"/>
      <c r="I3031" s="46"/>
      <c r="J3031" s="46"/>
      <c r="K3031" s="46"/>
      <c r="L3031" s="46"/>
      <c r="M3031" s="46"/>
      <c r="N3031" s="46"/>
      <c r="O3031" s="46"/>
      <c r="P3031" s="46"/>
      <c r="Q3031" s="46"/>
      <c r="R3031" s="46"/>
      <c r="S3031" s="46"/>
      <c r="T3031" s="46"/>
      <c r="U3031" s="46"/>
      <c r="V3031" s="46"/>
      <c r="W3031" s="46"/>
      <c r="X3031" s="46"/>
      <c r="Y3031" s="46"/>
      <c r="Z3031" s="46"/>
    </row>
    <row r="3032" ht="14.25" hidden="1" customHeight="1">
      <c r="A3032" s="57"/>
      <c r="B3032" s="58" t="str">
        <f t="array" ref="B3032">IFERROR(INDEX(UNSPSCDes,MATCH(INDIRECT(ADDRESS(ROW(),COLUMN()-1,4)),UNSPSCCode,0)),"")</f>
        <v/>
      </c>
      <c r="C3032" s="59"/>
      <c r="D3032" s="60"/>
      <c r="E3032" s="61"/>
      <c r="F3032" s="62">
        <f t="shared" si="168"/>
        <v>0</v>
      </c>
      <c r="G3032" s="46"/>
      <c r="H3032" s="46"/>
      <c r="I3032" s="46"/>
      <c r="J3032" s="46"/>
      <c r="K3032" s="46"/>
      <c r="L3032" s="46"/>
      <c r="M3032" s="46"/>
      <c r="N3032" s="46"/>
      <c r="O3032" s="46"/>
      <c r="P3032" s="46"/>
      <c r="Q3032" s="46"/>
      <c r="R3032" s="46"/>
      <c r="S3032" s="46"/>
      <c r="T3032" s="46"/>
      <c r="U3032" s="46"/>
      <c r="V3032" s="46"/>
      <c r="W3032" s="46"/>
      <c r="X3032" s="46"/>
      <c r="Y3032" s="46"/>
      <c r="Z3032" s="46"/>
    </row>
    <row r="3033" ht="14.25" hidden="1" customHeight="1">
      <c r="A3033" s="57"/>
      <c r="B3033" s="58" t="str">
        <f t="array" ref="B3033">IFERROR(INDEX(UNSPSCDes,MATCH(INDIRECT(ADDRESS(ROW(),COLUMN()-1,4)),UNSPSCCode,0)),"")</f>
        <v/>
      </c>
      <c r="C3033" s="59"/>
      <c r="D3033" s="60"/>
      <c r="E3033" s="61"/>
      <c r="F3033" s="62">
        <f t="shared" si="168"/>
        <v>0</v>
      </c>
      <c r="G3033" s="46"/>
      <c r="H3033" s="46"/>
      <c r="I3033" s="46"/>
      <c r="J3033" s="46"/>
      <c r="K3033" s="46"/>
      <c r="L3033" s="46"/>
      <c r="M3033" s="46"/>
      <c r="N3033" s="46"/>
      <c r="O3033" s="46"/>
      <c r="P3033" s="46"/>
      <c r="Q3033" s="46"/>
      <c r="R3033" s="46"/>
      <c r="S3033" s="46"/>
      <c r="T3033" s="46"/>
      <c r="U3033" s="46"/>
      <c r="V3033" s="46"/>
      <c r="W3033" s="46"/>
      <c r="X3033" s="46"/>
      <c r="Y3033" s="46"/>
      <c r="Z3033" s="46"/>
    </row>
    <row r="3034" ht="14.25" hidden="1" customHeight="1">
      <c r="A3034" s="57"/>
      <c r="B3034" s="58" t="str">
        <f t="array" ref="B3034">IFERROR(INDEX(UNSPSCDes,MATCH(INDIRECT(ADDRESS(ROW(),COLUMN()-1,4)),UNSPSCCode,0)),"")</f>
        <v/>
      </c>
      <c r="C3034" s="59"/>
      <c r="D3034" s="60"/>
      <c r="E3034" s="61"/>
      <c r="F3034" s="62">
        <f t="shared" si="168"/>
        <v>0</v>
      </c>
      <c r="G3034" s="46"/>
      <c r="H3034" s="46"/>
      <c r="I3034" s="46"/>
      <c r="J3034" s="46"/>
      <c r="K3034" s="46"/>
      <c r="L3034" s="46"/>
      <c r="M3034" s="46"/>
      <c r="N3034" s="46"/>
      <c r="O3034" s="46"/>
      <c r="P3034" s="46"/>
      <c r="Q3034" s="46"/>
      <c r="R3034" s="46"/>
      <c r="S3034" s="46"/>
      <c r="T3034" s="46"/>
      <c r="U3034" s="46"/>
      <c r="V3034" s="46"/>
      <c r="W3034" s="46"/>
      <c r="X3034" s="46"/>
      <c r="Y3034" s="46"/>
      <c r="Z3034" s="46"/>
    </row>
    <row r="3035" ht="14.25" hidden="1" customHeight="1">
      <c r="A3035" s="57"/>
      <c r="B3035" s="58" t="str">
        <f t="array" ref="B3035">IFERROR(INDEX(UNSPSCDes,MATCH(INDIRECT(ADDRESS(ROW(),COLUMN()-1,4)),UNSPSCCode,0)),"")</f>
        <v/>
      </c>
      <c r="C3035" s="59"/>
      <c r="D3035" s="60"/>
      <c r="E3035" s="61"/>
      <c r="F3035" s="62">
        <f t="shared" si="168"/>
        <v>0</v>
      </c>
      <c r="G3035" s="46"/>
      <c r="H3035" s="46"/>
      <c r="I3035" s="46"/>
      <c r="J3035" s="46"/>
      <c r="K3035" s="46"/>
      <c r="L3035" s="46"/>
      <c r="M3035" s="46"/>
      <c r="N3035" s="46"/>
      <c r="O3035" s="46"/>
      <c r="P3035" s="46"/>
      <c r="Q3035" s="46"/>
      <c r="R3035" s="46"/>
      <c r="S3035" s="46"/>
      <c r="T3035" s="46"/>
      <c r="U3035" s="46"/>
      <c r="V3035" s="46"/>
      <c r="W3035" s="46"/>
      <c r="X3035" s="46"/>
      <c r="Y3035" s="46"/>
      <c r="Z3035" s="46"/>
    </row>
    <row r="3036" ht="14.25" hidden="1" customHeight="1">
      <c r="A3036" s="57"/>
      <c r="B3036" s="58" t="str">
        <f t="array" ref="B3036">IFERROR(INDEX(UNSPSCDes,MATCH(INDIRECT(ADDRESS(ROW(),COLUMN()-1,4)),UNSPSCCode,0)),"")</f>
        <v/>
      </c>
      <c r="C3036" s="59"/>
      <c r="D3036" s="60"/>
      <c r="E3036" s="61"/>
      <c r="F3036" s="62">
        <f t="shared" si="168"/>
        <v>0</v>
      </c>
      <c r="G3036" s="46"/>
      <c r="H3036" s="46"/>
      <c r="I3036" s="46"/>
      <c r="J3036" s="46"/>
      <c r="K3036" s="46"/>
      <c r="L3036" s="46"/>
      <c r="M3036" s="46"/>
      <c r="N3036" s="46"/>
      <c r="O3036" s="46"/>
      <c r="P3036" s="46"/>
      <c r="Q3036" s="46"/>
      <c r="R3036" s="46"/>
      <c r="S3036" s="46"/>
      <c r="T3036" s="46"/>
      <c r="U3036" s="46"/>
      <c r="V3036" s="46"/>
      <c r="W3036" s="46"/>
      <c r="X3036" s="46"/>
      <c r="Y3036" s="46"/>
      <c r="Z3036" s="46"/>
    </row>
    <row r="3037" ht="14.25" customHeight="1">
      <c r="A3037" s="57"/>
      <c r="B3037" s="58"/>
      <c r="C3037" s="59"/>
      <c r="D3037" s="60"/>
      <c r="E3037" s="61" t="s">
        <v>84</v>
      </c>
      <c r="F3037" s="62">
        <f>SUM(F3029:F3036)</f>
        <v>50000</v>
      </c>
      <c r="G3037" s="46"/>
      <c r="H3037" s="46" t="str">
        <f>C3022</f>
        <v>Servicios</v>
      </c>
      <c r="I3037" s="46" t="str">
        <f>E3022</f>
        <v>No</v>
      </c>
      <c r="J3037" s="46" t="str">
        <f>D3022</f>
        <v>Compras Menores</v>
      </c>
      <c r="K3037" s="46"/>
      <c r="L3037" s="46"/>
      <c r="M3037" s="46"/>
      <c r="N3037" s="46"/>
      <c r="O3037" s="46"/>
      <c r="P3037" s="46"/>
      <c r="Q3037" s="46"/>
      <c r="R3037" s="46"/>
      <c r="S3037" s="46"/>
      <c r="T3037" s="46"/>
      <c r="U3037" s="46"/>
      <c r="V3037" s="46"/>
      <c r="W3037" s="46"/>
      <c r="X3037" s="46"/>
      <c r="Y3037" s="46"/>
      <c r="Z3037" s="46"/>
    </row>
    <row r="3038" ht="14.25" customHeight="1">
      <c r="A3038" s="46"/>
      <c r="B3038" s="46"/>
      <c r="C3038" s="46"/>
      <c r="D3038" s="46"/>
      <c r="E3038" s="46"/>
      <c r="F3038" s="46"/>
      <c r="G3038" s="46"/>
      <c r="H3038" s="46"/>
      <c r="I3038" s="46"/>
      <c r="J3038" s="46"/>
      <c r="K3038" s="46"/>
      <c r="L3038" s="46"/>
      <c r="M3038" s="46"/>
      <c r="N3038" s="46"/>
      <c r="O3038" s="46"/>
      <c r="P3038" s="46"/>
      <c r="Q3038" s="46"/>
      <c r="R3038" s="46"/>
      <c r="S3038" s="46"/>
      <c r="T3038" s="46"/>
      <c r="U3038" s="46"/>
      <c r="V3038" s="46"/>
      <c r="W3038" s="46"/>
      <c r="X3038" s="46"/>
      <c r="Y3038" s="46"/>
      <c r="Z3038" s="46"/>
    </row>
    <row r="3039" ht="14.25" customHeight="1">
      <c r="A3039" s="47" t="s">
        <v>50</v>
      </c>
      <c r="B3039" s="47" t="s">
        <v>51</v>
      </c>
      <c r="C3039" s="47" t="s">
        <v>52</v>
      </c>
      <c r="D3039" s="47" t="s">
        <v>53</v>
      </c>
      <c r="E3039" s="47" t="s">
        <v>54</v>
      </c>
      <c r="F3039" s="47" t="s">
        <v>55</v>
      </c>
      <c r="G3039" s="46"/>
      <c r="H3039" s="46"/>
      <c r="I3039" s="46"/>
      <c r="J3039" s="46"/>
      <c r="K3039" s="46"/>
      <c r="L3039" s="46"/>
      <c r="M3039" s="46"/>
      <c r="N3039" s="46"/>
      <c r="O3039" s="46"/>
      <c r="P3039" s="46"/>
      <c r="Q3039" s="46"/>
      <c r="R3039" s="46"/>
      <c r="S3039" s="46"/>
      <c r="T3039" s="46"/>
      <c r="U3039" s="46"/>
      <c r="V3039" s="46"/>
      <c r="W3039" s="46"/>
      <c r="X3039" s="46"/>
      <c r="Y3039" s="46"/>
      <c r="Z3039" s="46"/>
    </row>
    <row r="3040" ht="14.25" customHeight="1">
      <c r="A3040" s="48" t="s">
        <v>451</v>
      </c>
      <c r="B3040" s="48" t="s">
        <v>452</v>
      </c>
      <c r="C3040" s="48" t="s">
        <v>257</v>
      </c>
      <c r="D3040" s="48" t="s">
        <v>59</v>
      </c>
      <c r="E3040" s="48" t="s">
        <v>60</v>
      </c>
      <c r="F3040" s="49"/>
      <c r="G3040" s="46"/>
      <c r="H3040" s="46"/>
      <c r="I3040" s="46"/>
      <c r="J3040" s="46"/>
      <c r="K3040" s="46"/>
      <c r="L3040" s="46"/>
      <c r="M3040" s="46"/>
      <c r="N3040" s="46"/>
      <c r="O3040" s="46"/>
      <c r="P3040" s="46"/>
      <c r="Q3040" s="46"/>
      <c r="R3040" s="46"/>
      <c r="S3040" s="46"/>
      <c r="T3040" s="46"/>
      <c r="U3040" s="46"/>
      <c r="V3040" s="46"/>
      <c r="W3040" s="46"/>
      <c r="X3040" s="46"/>
      <c r="Y3040" s="46"/>
      <c r="Z3040" s="46"/>
    </row>
    <row r="3041" ht="14.25" customHeight="1">
      <c r="A3041" s="50" t="s">
        <v>61</v>
      </c>
      <c r="B3041" s="51" t="s">
        <v>62</v>
      </c>
      <c r="C3041" s="52">
        <v>46063.0</v>
      </c>
      <c r="D3041" s="50" t="s">
        <v>63</v>
      </c>
      <c r="E3041" s="51" t="s">
        <v>64</v>
      </c>
      <c r="F3041" s="53" t="s">
        <v>65</v>
      </c>
      <c r="G3041" s="46"/>
      <c r="H3041" s="46"/>
      <c r="I3041" s="46"/>
      <c r="J3041" s="46"/>
      <c r="K3041" s="46"/>
      <c r="L3041" s="46"/>
      <c r="M3041" s="46"/>
      <c r="N3041" s="46"/>
      <c r="O3041" s="46"/>
      <c r="P3041" s="46"/>
      <c r="Q3041" s="46"/>
      <c r="R3041" s="46"/>
      <c r="S3041" s="46"/>
      <c r="T3041" s="46"/>
      <c r="U3041" s="46"/>
      <c r="V3041" s="46"/>
      <c r="W3041" s="46"/>
      <c r="X3041" s="46"/>
      <c r="Y3041" s="46"/>
      <c r="Z3041" s="46"/>
    </row>
    <row r="3042" ht="14.25" customHeight="1">
      <c r="A3042" s="54"/>
      <c r="B3042" s="51" t="s">
        <v>66</v>
      </c>
      <c r="C3042" s="49">
        <f>IF(C3041="","",IF(AND(MONTH(C3041)&gt;=1,MONTH(C3041)&lt;=3),1,IF(AND(MONTH(C3041)&gt;=4,MONTH(C3041)&lt;=6),2,IF(AND(MONTH(C3041)&gt;=7,MONTH(C3041)&lt;=9),3,4))))</f>
        <v>1</v>
      </c>
      <c r="D3042" s="54"/>
      <c r="E3042" s="51" t="s">
        <v>67</v>
      </c>
      <c r="F3042" s="53" t="s">
        <v>68</v>
      </c>
      <c r="G3042" s="46"/>
      <c r="H3042" s="46"/>
      <c r="I3042" s="46"/>
      <c r="J3042" s="46"/>
      <c r="K3042" s="46"/>
      <c r="L3042" s="46"/>
      <c r="M3042" s="46"/>
      <c r="N3042" s="46"/>
      <c r="O3042" s="46"/>
      <c r="P3042" s="46"/>
      <c r="Q3042" s="46"/>
      <c r="R3042" s="46"/>
      <c r="S3042" s="46"/>
      <c r="T3042" s="46"/>
      <c r="U3042" s="46"/>
      <c r="V3042" s="46"/>
      <c r="W3042" s="46"/>
      <c r="X3042" s="46"/>
      <c r="Y3042" s="46"/>
      <c r="Z3042" s="46"/>
    </row>
    <row r="3043" ht="14.25" customHeight="1">
      <c r="A3043" s="54"/>
      <c r="B3043" s="51" t="s">
        <v>69</v>
      </c>
      <c r="C3043" s="52">
        <v>46073.0</v>
      </c>
      <c r="D3043" s="54"/>
      <c r="E3043" s="51" t="s">
        <v>70</v>
      </c>
      <c r="F3043" s="53" t="s">
        <v>71</v>
      </c>
      <c r="G3043" s="46"/>
      <c r="H3043" s="46"/>
      <c r="I3043" s="46"/>
      <c r="J3043" s="46"/>
      <c r="K3043" s="46"/>
      <c r="L3043" s="46"/>
      <c r="M3043" s="46"/>
      <c r="N3043" s="46"/>
      <c r="O3043" s="46"/>
      <c r="P3043" s="46"/>
      <c r="Q3043" s="46"/>
      <c r="R3043" s="46"/>
      <c r="S3043" s="46"/>
      <c r="T3043" s="46"/>
      <c r="U3043" s="46"/>
      <c r="V3043" s="46"/>
      <c r="W3043" s="46"/>
      <c r="X3043" s="46"/>
      <c r="Y3043" s="46"/>
      <c r="Z3043" s="46"/>
    </row>
    <row r="3044" ht="14.25" customHeight="1">
      <c r="A3044" s="55"/>
      <c r="B3044" s="51" t="s">
        <v>66</v>
      </c>
      <c r="C3044" s="49">
        <f>IF(C3043="","",IF(AND(MONTH(C3043)&gt;=1,MONTH(C3043)&lt;=3),1,IF(AND(MONTH(C3043)&gt;=4,MONTH(C3043)&lt;=6),2,IF(AND(MONTH(C3043)&gt;=7,MONTH(C3043)&lt;=9),3,4))))</f>
        <v>1</v>
      </c>
      <c r="D3044" s="55"/>
      <c r="E3044" s="51" t="s">
        <v>72</v>
      </c>
      <c r="F3044" s="53" t="s">
        <v>73</v>
      </c>
      <c r="G3044" s="46"/>
      <c r="H3044" s="46"/>
      <c r="I3044" s="46"/>
      <c r="J3044" s="46"/>
      <c r="K3044" s="46"/>
      <c r="L3044" s="46"/>
      <c r="M3044" s="46"/>
      <c r="N3044" s="46"/>
      <c r="O3044" s="46"/>
      <c r="P3044" s="46"/>
      <c r="Q3044" s="46"/>
      <c r="R3044" s="46"/>
      <c r="S3044" s="46"/>
      <c r="T3044" s="46"/>
      <c r="U3044" s="46"/>
      <c r="V3044" s="46"/>
      <c r="W3044" s="46"/>
      <c r="X3044" s="46"/>
      <c r="Y3044" s="46"/>
      <c r="Z3044" s="46"/>
    </row>
    <row r="3045" ht="14.25" customHeight="1">
      <c r="A3045" s="46"/>
      <c r="B3045" s="46"/>
      <c r="C3045" s="46"/>
      <c r="D3045" s="46"/>
      <c r="E3045" s="46"/>
      <c r="F3045" s="46"/>
      <c r="G3045" s="46"/>
      <c r="H3045" s="46"/>
      <c r="I3045" s="46"/>
      <c r="J3045" s="46"/>
      <c r="K3045" s="46"/>
      <c r="L3045" s="46"/>
      <c r="M3045" s="46"/>
      <c r="N3045" s="46"/>
      <c r="O3045" s="46"/>
      <c r="P3045" s="46"/>
      <c r="Q3045" s="46"/>
      <c r="R3045" s="46"/>
      <c r="S3045" s="46"/>
      <c r="T3045" s="46"/>
      <c r="U3045" s="46"/>
      <c r="V3045" s="46"/>
      <c r="W3045" s="46"/>
      <c r="X3045" s="46"/>
      <c r="Y3045" s="46"/>
      <c r="Z3045" s="46"/>
    </row>
    <row r="3046" ht="14.25" customHeight="1">
      <c r="A3046" s="56" t="s">
        <v>74</v>
      </c>
      <c r="B3046" s="56" t="s">
        <v>75</v>
      </c>
      <c r="C3046" s="56" t="s">
        <v>76</v>
      </c>
      <c r="D3046" s="56" t="s">
        <v>77</v>
      </c>
      <c r="E3046" s="56" t="s">
        <v>78</v>
      </c>
      <c r="F3046" s="56" t="s">
        <v>79</v>
      </c>
      <c r="G3046" s="46"/>
      <c r="H3046" s="46"/>
      <c r="I3046" s="46"/>
      <c r="J3046" s="46"/>
      <c r="K3046" s="46"/>
      <c r="L3046" s="46"/>
      <c r="M3046" s="46"/>
      <c r="N3046" s="46"/>
      <c r="O3046" s="46"/>
      <c r="P3046" s="46"/>
      <c r="Q3046" s="46"/>
      <c r="R3046" s="46"/>
      <c r="S3046" s="46"/>
      <c r="T3046" s="46"/>
      <c r="U3046" s="46"/>
      <c r="V3046" s="46"/>
      <c r="W3046" s="46"/>
      <c r="X3046" s="46"/>
      <c r="Y3046" s="46"/>
      <c r="Z3046" s="46"/>
    </row>
    <row r="3047" ht="14.25" customHeight="1">
      <c r="A3047" s="57">
        <v>8.51715E7</v>
      </c>
      <c r="B3047" s="63" t="s">
        <v>453</v>
      </c>
      <c r="C3047" s="59" t="s">
        <v>108</v>
      </c>
      <c r="D3047" s="60">
        <v>1.0</v>
      </c>
      <c r="E3047" s="61">
        <v>125000.0</v>
      </c>
      <c r="F3047" s="62">
        <f t="shared" ref="F3047:F3054" si="169">INDIRECT(ADDRESS(ROW(),COLUMN()-2,4))*INDIRECT(ADDRESS(ROW(),COLUMN()-1,4))</f>
        <v>125000</v>
      </c>
      <c r="G3047" s="46"/>
      <c r="H3047" s="46"/>
      <c r="I3047" s="46"/>
      <c r="J3047" s="46"/>
      <c r="K3047" s="46"/>
      <c r="L3047" s="46"/>
      <c r="M3047" s="46"/>
      <c r="N3047" s="46"/>
      <c r="O3047" s="46"/>
      <c r="P3047" s="46"/>
      <c r="Q3047" s="46"/>
      <c r="R3047" s="46"/>
      <c r="S3047" s="46"/>
      <c r="T3047" s="46"/>
      <c r="U3047" s="46"/>
      <c r="V3047" s="46"/>
      <c r="W3047" s="46"/>
      <c r="X3047" s="46"/>
      <c r="Y3047" s="46"/>
      <c r="Z3047" s="46"/>
    </row>
    <row r="3048" ht="14.25" hidden="1" customHeight="1">
      <c r="A3048" s="57"/>
      <c r="B3048" s="58" t="str">
        <f t="array" ref="B3048">IFERROR(INDEX(UNSPSCDes,MATCH(INDIRECT(ADDRESS(ROW(),COLUMN()-1,4)),UNSPSCCode,0)),"")</f>
        <v/>
      </c>
      <c r="C3048" s="59"/>
      <c r="D3048" s="60"/>
      <c r="E3048" s="61"/>
      <c r="F3048" s="62">
        <f t="shared" si="169"/>
        <v>0</v>
      </c>
      <c r="G3048" s="46"/>
      <c r="H3048" s="46"/>
      <c r="I3048" s="46"/>
      <c r="J3048" s="46"/>
      <c r="K3048" s="46"/>
      <c r="L3048" s="46"/>
      <c r="M3048" s="46"/>
      <c r="N3048" s="46"/>
      <c r="O3048" s="46"/>
      <c r="P3048" s="46"/>
      <c r="Q3048" s="46"/>
      <c r="R3048" s="46"/>
      <c r="S3048" s="46"/>
      <c r="T3048" s="46"/>
      <c r="U3048" s="46"/>
      <c r="V3048" s="46"/>
      <c r="W3048" s="46"/>
      <c r="X3048" s="46"/>
      <c r="Y3048" s="46"/>
      <c r="Z3048" s="46"/>
    </row>
    <row r="3049" ht="14.25" hidden="1" customHeight="1">
      <c r="A3049" s="57"/>
      <c r="B3049" s="58" t="str">
        <f t="array" ref="B3049">IFERROR(INDEX(UNSPSCDes,MATCH(INDIRECT(ADDRESS(ROW(),COLUMN()-1,4)),UNSPSCCode,0)),"")</f>
        <v/>
      </c>
      <c r="C3049" s="59"/>
      <c r="D3049" s="60"/>
      <c r="E3049" s="61"/>
      <c r="F3049" s="62">
        <f t="shared" si="169"/>
        <v>0</v>
      </c>
      <c r="G3049" s="46"/>
      <c r="H3049" s="46"/>
      <c r="I3049" s="46"/>
      <c r="J3049" s="46"/>
      <c r="K3049" s="46"/>
      <c r="L3049" s="46"/>
      <c r="M3049" s="46"/>
      <c r="N3049" s="46"/>
      <c r="O3049" s="46"/>
      <c r="P3049" s="46"/>
      <c r="Q3049" s="46"/>
      <c r="R3049" s="46"/>
      <c r="S3049" s="46"/>
      <c r="T3049" s="46"/>
      <c r="U3049" s="46"/>
      <c r="V3049" s="46"/>
      <c r="W3049" s="46"/>
      <c r="X3049" s="46"/>
      <c r="Y3049" s="46"/>
      <c r="Z3049" s="46"/>
    </row>
    <row r="3050" ht="14.25" hidden="1" customHeight="1">
      <c r="A3050" s="57"/>
      <c r="B3050" s="58" t="str">
        <f t="array" ref="B3050">IFERROR(INDEX(UNSPSCDes,MATCH(INDIRECT(ADDRESS(ROW(),COLUMN()-1,4)),UNSPSCCode,0)),"")</f>
        <v/>
      </c>
      <c r="C3050" s="59"/>
      <c r="D3050" s="60"/>
      <c r="E3050" s="61"/>
      <c r="F3050" s="62">
        <f t="shared" si="169"/>
        <v>0</v>
      </c>
      <c r="G3050" s="46"/>
      <c r="H3050" s="46"/>
      <c r="I3050" s="46"/>
      <c r="J3050" s="46"/>
      <c r="K3050" s="46"/>
      <c r="L3050" s="46"/>
      <c r="M3050" s="46"/>
      <c r="N3050" s="46"/>
      <c r="O3050" s="46"/>
      <c r="P3050" s="46"/>
      <c r="Q3050" s="46"/>
      <c r="R3050" s="46"/>
      <c r="S3050" s="46"/>
      <c r="T3050" s="46"/>
      <c r="U3050" s="46"/>
      <c r="V3050" s="46"/>
      <c r="W3050" s="46"/>
      <c r="X3050" s="46"/>
      <c r="Y3050" s="46"/>
      <c r="Z3050" s="46"/>
    </row>
    <row r="3051" ht="14.25" hidden="1" customHeight="1">
      <c r="A3051" s="57"/>
      <c r="B3051" s="58" t="str">
        <f t="array" ref="B3051">IFERROR(INDEX(UNSPSCDes,MATCH(INDIRECT(ADDRESS(ROW(),COLUMN()-1,4)),UNSPSCCode,0)),"")</f>
        <v/>
      </c>
      <c r="C3051" s="59"/>
      <c r="D3051" s="60"/>
      <c r="E3051" s="61"/>
      <c r="F3051" s="62">
        <f t="shared" si="169"/>
        <v>0</v>
      </c>
      <c r="G3051" s="46"/>
      <c r="H3051" s="46"/>
      <c r="I3051" s="46"/>
      <c r="J3051" s="46"/>
      <c r="K3051" s="46"/>
      <c r="L3051" s="46"/>
      <c r="M3051" s="46"/>
      <c r="N3051" s="46"/>
      <c r="O3051" s="46"/>
      <c r="P3051" s="46"/>
      <c r="Q3051" s="46"/>
      <c r="R3051" s="46"/>
      <c r="S3051" s="46"/>
      <c r="T3051" s="46"/>
      <c r="U3051" s="46"/>
      <c r="V3051" s="46"/>
      <c r="W3051" s="46"/>
      <c r="X3051" s="46"/>
      <c r="Y3051" s="46"/>
      <c r="Z3051" s="46"/>
    </row>
    <row r="3052" ht="14.25" hidden="1" customHeight="1">
      <c r="A3052" s="57"/>
      <c r="B3052" s="58" t="str">
        <f t="array" ref="B3052">IFERROR(INDEX(UNSPSCDes,MATCH(INDIRECT(ADDRESS(ROW(),COLUMN()-1,4)),UNSPSCCode,0)),"")</f>
        <v/>
      </c>
      <c r="C3052" s="59"/>
      <c r="D3052" s="60"/>
      <c r="E3052" s="61"/>
      <c r="F3052" s="62">
        <f t="shared" si="169"/>
        <v>0</v>
      </c>
      <c r="G3052" s="46"/>
      <c r="H3052" s="46"/>
      <c r="I3052" s="46"/>
      <c r="J3052" s="46"/>
      <c r="K3052" s="46"/>
      <c r="L3052" s="46"/>
      <c r="M3052" s="46"/>
      <c r="N3052" s="46"/>
      <c r="O3052" s="46"/>
      <c r="P3052" s="46"/>
      <c r="Q3052" s="46"/>
      <c r="R3052" s="46"/>
      <c r="S3052" s="46"/>
      <c r="T3052" s="46"/>
      <c r="U3052" s="46"/>
      <c r="V3052" s="46"/>
      <c r="W3052" s="46"/>
      <c r="X3052" s="46"/>
      <c r="Y3052" s="46"/>
      <c r="Z3052" s="46"/>
    </row>
    <row r="3053" ht="14.25" hidden="1" customHeight="1">
      <c r="A3053" s="57"/>
      <c r="B3053" s="58" t="str">
        <f t="array" ref="B3053">IFERROR(INDEX(UNSPSCDes,MATCH(INDIRECT(ADDRESS(ROW(),COLUMN()-1,4)),UNSPSCCode,0)),"")</f>
        <v/>
      </c>
      <c r="C3053" s="59"/>
      <c r="D3053" s="60"/>
      <c r="E3053" s="61"/>
      <c r="F3053" s="62">
        <f t="shared" si="169"/>
        <v>0</v>
      </c>
      <c r="G3053" s="46"/>
      <c r="H3053" s="46"/>
      <c r="I3053" s="46"/>
      <c r="J3053" s="46"/>
      <c r="K3053" s="46"/>
      <c r="L3053" s="46"/>
      <c r="M3053" s="46"/>
      <c r="N3053" s="46"/>
      <c r="O3053" s="46"/>
      <c r="P3053" s="46"/>
      <c r="Q3053" s="46"/>
      <c r="R3053" s="46"/>
      <c r="S3053" s="46"/>
      <c r="T3053" s="46"/>
      <c r="U3053" s="46"/>
      <c r="V3053" s="46"/>
      <c r="W3053" s="46"/>
      <c r="X3053" s="46"/>
      <c r="Y3053" s="46"/>
      <c r="Z3053" s="46"/>
    </row>
    <row r="3054" ht="14.25" hidden="1" customHeight="1">
      <c r="A3054" s="57"/>
      <c r="B3054" s="58" t="str">
        <f t="array" ref="B3054">IFERROR(INDEX(UNSPSCDes,MATCH(INDIRECT(ADDRESS(ROW(),COLUMN()-1,4)),UNSPSCCode,0)),"")</f>
        <v/>
      </c>
      <c r="C3054" s="59"/>
      <c r="D3054" s="60"/>
      <c r="E3054" s="61"/>
      <c r="F3054" s="62">
        <f t="shared" si="169"/>
        <v>0</v>
      </c>
      <c r="G3054" s="46"/>
      <c r="H3054" s="46"/>
      <c r="I3054" s="46"/>
      <c r="J3054" s="46"/>
      <c r="K3054" s="46"/>
      <c r="L3054" s="46"/>
      <c r="M3054" s="46"/>
      <c r="N3054" s="46"/>
      <c r="O3054" s="46"/>
      <c r="P3054" s="46"/>
      <c r="Q3054" s="46"/>
      <c r="R3054" s="46"/>
      <c r="S3054" s="46"/>
      <c r="T3054" s="46"/>
      <c r="U3054" s="46"/>
      <c r="V3054" s="46"/>
      <c r="W3054" s="46"/>
      <c r="X3054" s="46"/>
      <c r="Y3054" s="46"/>
      <c r="Z3054" s="46"/>
    </row>
    <row r="3055" ht="14.25" customHeight="1">
      <c r="A3055" s="57"/>
      <c r="B3055" s="58"/>
      <c r="C3055" s="59"/>
      <c r="D3055" s="60"/>
      <c r="E3055" s="61" t="s">
        <v>84</v>
      </c>
      <c r="F3055" s="62">
        <f>SUM(F3047:F3054)</f>
        <v>125000</v>
      </c>
      <c r="G3055" s="46"/>
      <c r="H3055" s="46" t="str">
        <f>C3040</f>
        <v>Servicios</v>
      </c>
      <c r="I3055" s="46" t="str">
        <f>E3040</f>
        <v>No</v>
      </c>
      <c r="J3055" s="46" t="str">
        <f>D3040</f>
        <v>Compras Menores</v>
      </c>
      <c r="K3055" s="46"/>
      <c r="L3055" s="46"/>
      <c r="M3055" s="46"/>
      <c r="N3055" s="46"/>
      <c r="O3055" s="46"/>
      <c r="P3055" s="46"/>
      <c r="Q3055" s="46"/>
      <c r="R3055" s="46"/>
      <c r="S3055" s="46"/>
      <c r="T3055" s="46"/>
      <c r="U3055" s="46"/>
      <c r="V3055" s="46"/>
      <c r="W3055" s="46"/>
      <c r="X3055" s="46"/>
      <c r="Y3055" s="46"/>
      <c r="Z3055" s="46"/>
    </row>
    <row r="3056" ht="14.25" customHeight="1">
      <c r="A3056" s="46"/>
      <c r="B3056" s="46"/>
      <c r="C3056" s="46"/>
      <c r="D3056" s="46"/>
      <c r="E3056" s="46"/>
      <c r="F3056" s="46"/>
      <c r="G3056" s="46"/>
      <c r="H3056" s="46"/>
      <c r="I3056" s="46"/>
      <c r="J3056" s="46"/>
      <c r="K3056" s="46"/>
      <c r="L3056" s="46"/>
      <c r="M3056" s="46"/>
      <c r="N3056" s="46"/>
      <c r="O3056" s="46"/>
      <c r="P3056" s="46"/>
      <c r="Q3056" s="46"/>
      <c r="R3056" s="46"/>
      <c r="S3056" s="46"/>
      <c r="T3056" s="46"/>
      <c r="U3056" s="46"/>
      <c r="V3056" s="46"/>
      <c r="W3056" s="46"/>
      <c r="X3056" s="46"/>
      <c r="Y3056" s="46"/>
      <c r="Z3056" s="46"/>
    </row>
    <row r="3057" ht="14.25" customHeight="1">
      <c r="A3057" s="47" t="s">
        <v>50</v>
      </c>
      <c r="B3057" s="47" t="s">
        <v>51</v>
      </c>
      <c r="C3057" s="47" t="s">
        <v>52</v>
      </c>
      <c r="D3057" s="47" t="s">
        <v>53</v>
      </c>
      <c r="E3057" s="47" t="s">
        <v>54</v>
      </c>
      <c r="F3057" s="47" t="s">
        <v>55</v>
      </c>
      <c r="G3057" s="46"/>
      <c r="H3057" s="46"/>
      <c r="I3057" s="46"/>
      <c r="J3057" s="46"/>
      <c r="K3057" s="46"/>
      <c r="L3057" s="46"/>
      <c r="M3057" s="46"/>
      <c r="N3057" s="46"/>
      <c r="O3057" s="46"/>
      <c r="P3057" s="46"/>
      <c r="Q3057" s="46"/>
      <c r="R3057" s="46"/>
      <c r="S3057" s="46"/>
      <c r="T3057" s="46"/>
      <c r="U3057" s="46"/>
      <c r="V3057" s="46"/>
      <c r="W3057" s="46"/>
      <c r="X3057" s="46"/>
      <c r="Y3057" s="46"/>
      <c r="Z3057" s="46"/>
    </row>
    <row r="3058" ht="14.25" customHeight="1">
      <c r="A3058" s="48" t="s">
        <v>454</v>
      </c>
      <c r="B3058" s="48" t="s">
        <v>455</v>
      </c>
      <c r="C3058" s="48" t="s">
        <v>257</v>
      </c>
      <c r="D3058" s="48" t="s">
        <v>59</v>
      </c>
      <c r="E3058" s="48" t="s">
        <v>60</v>
      </c>
      <c r="F3058" s="49"/>
      <c r="G3058" s="46"/>
      <c r="H3058" s="46"/>
      <c r="I3058" s="46"/>
      <c r="J3058" s="46"/>
      <c r="K3058" s="46"/>
      <c r="L3058" s="46"/>
      <c r="M3058" s="46"/>
      <c r="N3058" s="46"/>
      <c r="O3058" s="46"/>
      <c r="P3058" s="46"/>
      <c r="Q3058" s="46"/>
      <c r="R3058" s="46"/>
      <c r="S3058" s="46"/>
      <c r="T3058" s="46"/>
      <c r="U3058" s="46"/>
      <c r="V3058" s="46"/>
      <c r="W3058" s="46"/>
      <c r="X3058" s="46"/>
      <c r="Y3058" s="46"/>
      <c r="Z3058" s="46"/>
    </row>
    <row r="3059" ht="14.25" customHeight="1">
      <c r="A3059" s="50" t="s">
        <v>61</v>
      </c>
      <c r="B3059" s="51" t="s">
        <v>62</v>
      </c>
      <c r="C3059" s="52">
        <v>46122.0</v>
      </c>
      <c r="D3059" s="50" t="s">
        <v>63</v>
      </c>
      <c r="E3059" s="51" t="s">
        <v>64</v>
      </c>
      <c r="F3059" s="53" t="s">
        <v>65</v>
      </c>
      <c r="G3059" s="46"/>
      <c r="H3059" s="46"/>
      <c r="I3059" s="46"/>
      <c r="J3059" s="46"/>
      <c r="K3059" s="46"/>
      <c r="L3059" s="46"/>
      <c r="M3059" s="46"/>
      <c r="N3059" s="46"/>
      <c r="O3059" s="46"/>
      <c r="P3059" s="46"/>
      <c r="Q3059" s="46"/>
      <c r="R3059" s="46"/>
      <c r="S3059" s="46"/>
      <c r="T3059" s="46"/>
      <c r="U3059" s="46"/>
      <c r="V3059" s="46"/>
      <c r="W3059" s="46"/>
      <c r="X3059" s="46"/>
      <c r="Y3059" s="46"/>
      <c r="Z3059" s="46"/>
    </row>
    <row r="3060" ht="14.25" customHeight="1">
      <c r="A3060" s="54"/>
      <c r="B3060" s="51" t="s">
        <v>66</v>
      </c>
      <c r="C3060" s="49">
        <f>IF(C3059="","",IF(AND(MONTH(C3059)&gt;=1,MONTH(C3059)&lt;=3),1,IF(AND(MONTH(C3059)&gt;=4,MONTH(C3059)&lt;=6),2,IF(AND(MONTH(C3059)&gt;=7,MONTH(C3059)&lt;=9),3,4))))</f>
        <v>2</v>
      </c>
      <c r="D3060" s="54"/>
      <c r="E3060" s="51" t="s">
        <v>67</v>
      </c>
      <c r="F3060" s="53" t="s">
        <v>68</v>
      </c>
      <c r="G3060" s="46"/>
      <c r="H3060" s="46"/>
      <c r="I3060" s="46"/>
      <c r="J3060" s="46"/>
      <c r="K3060" s="46"/>
      <c r="L3060" s="46"/>
      <c r="M3060" s="46"/>
      <c r="N3060" s="46"/>
      <c r="O3060" s="46"/>
      <c r="P3060" s="46"/>
      <c r="Q3060" s="46"/>
      <c r="R3060" s="46"/>
      <c r="S3060" s="46"/>
      <c r="T3060" s="46"/>
      <c r="U3060" s="46"/>
      <c r="V3060" s="46"/>
      <c r="W3060" s="46"/>
      <c r="X3060" s="46"/>
      <c r="Y3060" s="46"/>
      <c r="Z3060" s="46"/>
    </row>
    <row r="3061" ht="14.25" customHeight="1">
      <c r="A3061" s="54"/>
      <c r="B3061" s="51" t="s">
        <v>69</v>
      </c>
      <c r="C3061" s="52">
        <v>46132.0</v>
      </c>
      <c r="D3061" s="54"/>
      <c r="E3061" s="51" t="s">
        <v>70</v>
      </c>
      <c r="F3061" s="53" t="s">
        <v>71</v>
      </c>
      <c r="G3061" s="46"/>
      <c r="H3061" s="46"/>
      <c r="I3061" s="46"/>
      <c r="J3061" s="46"/>
      <c r="K3061" s="46"/>
      <c r="L3061" s="46"/>
      <c r="M3061" s="46"/>
      <c r="N3061" s="46"/>
      <c r="O3061" s="46"/>
      <c r="P3061" s="46"/>
      <c r="Q3061" s="46"/>
      <c r="R3061" s="46"/>
      <c r="S3061" s="46"/>
      <c r="T3061" s="46"/>
      <c r="U3061" s="46"/>
      <c r="V3061" s="46"/>
      <c r="W3061" s="46"/>
      <c r="X3061" s="46"/>
      <c r="Y3061" s="46"/>
      <c r="Z3061" s="46"/>
    </row>
    <row r="3062" ht="14.25" customHeight="1">
      <c r="A3062" s="55"/>
      <c r="B3062" s="51" t="s">
        <v>66</v>
      </c>
      <c r="C3062" s="49">
        <f>IF(C3061="","",IF(AND(MONTH(C3061)&gt;=1,MONTH(C3061)&lt;=3),1,IF(AND(MONTH(C3061)&gt;=4,MONTH(C3061)&lt;=6),2,IF(AND(MONTH(C3061)&gt;=7,MONTH(C3061)&lt;=9),3,4))))</f>
        <v>2</v>
      </c>
      <c r="D3062" s="55"/>
      <c r="E3062" s="51" t="s">
        <v>72</v>
      </c>
      <c r="F3062" s="53" t="s">
        <v>73</v>
      </c>
      <c r="G3062" s="46"/>
      <c r="H3062" s="46"/>
      <c r="I3062" s="46"/>
      <c r="J3062" s="46"/>
      <c r="K3062" s="46"/>
      <c r="L3062" s="46"/>
      <c r="M3062" s="46"/>
      <c r="N3062" s="46"/>
      <c r="O3062" s="46"/>
      <c r="P3062" s="46"/>
      <c r="Q3062" s="46"/>
      <c r="R3062" s="46"/>
      <c r="S3062" s="46"/>
      <c r="T3062" s="46"/>
      <c r="U3062" s="46"/>
      <c r="V3062" s="46"/>
      <c r="W3062" s="46"/>
      <c r="X3062" s="46"/>
      <c r="Y3062" s="46"/>
      <c r="Z3062" s="46"/>
    </row>
    <row r="3063" ht="14.25" customHeight="1">
      <c r="A3063" s="46"/>
      <c r="B3063" s="46"/>
      <c r="C3063" s="46"/>
      <c r="D3063" s="46"/>
      <c r="E3063" s="46"/>
      <c r="F3063" s="46"/>
      <c r="G3063" s="46"/>
      <c r="H3063" s="46"/>
      <c r="I3063" s="46"/>
      <c r="J3063" s="46"/>
      <c r="K3063" s="46"/>
      <c r="L3063" s="46"/>
      <c r="M3063" s="46"/>
      <c r="N3063" s="46"/>
      <c r="O3063" s="46"/>
      <c r="P3063" s="46"/>
      <c r="Q3063" s="46"/>
      <c r="R3063" s="46"/>
      <c r="S3063" s="46"/>
      <c r="T3063" s="46"/>
      <c r="U3063" s="46"/>
      <c r="V3063" s="46"/>
      <c r="W3063" s="46"/>
      <c r="X3063" s="46"/>
      <c r="Y3063" s="46"/>
      <c r="Z3063" s="46"/>
    </row>
    <row r="3064" ht="14.25" customHeight="1">
      <c r="A3064" s="56" t="s">
        <v>74</v>
      </c>
      <c r="B3064" s="56" t="s">
        <v>75</v>
      </c>
      <c r="C3064" s="56" t="s">
        <v>76</v>
      </c>
      <c r="D3064" s="56" t="s">
        <v>77</v>
      </c>
      <c r="E3064" s="56" t="s">
        <v>78</v>
      </c>
      <c r="F3064" s="56" t="s">
        <v>79</v>
      </c>
      <c r="G3064" s="46"/>
      <c r="H3064" s="46"/>
      <c r="I3064" s="46"/>
      <c r="J3064" s="46"/>
      <c r="K3064" s="46"/>
      <c r="L3064" s="46"/>
      <c r="M3064" s="46"/>
      <c r="N3064" s="46"/>
      <c r="O3064" s="46"/>
      <c r="P3064" s="46"/>
      <c r="Q3064" s="46"/>
      <c r="R3064" s="46"/>
      <c r="S3064" s="46"/>
      <c r="T3064" s="46"/>
      <c r="U3064" s="46"/>
      <c r="V3064" s="46"/>
      <c r="W3064" s="46"/>
      <c r="X3064" s="46"/>
      <c r="Y3064" s="46"/>
      <c r="Z3064" s="46"/>
    </row>
    <row r="3065" ht="14.25" customHeight="1">
      <c r="A3065" s="57">
        <v>8.51715E7</v>
      </c>
      <c r="B3065" s="63" t="s">
        <v>453</v>
      </c>
      <c r="C3065" s="59" t="s">
        <v>108</v>
      </c>
      <c r="D3065" s="60">
        <v>1.0</v>
      </c>
      <c r="E3065" s="61">
        <v>125000.0</v>
      </c>
      <c r="F3065" s="62">
        <f t="shared" ref="F3065:F3072" si="170">INDIRECT(ADDRESS(ROW(),COLUMN()-2,4))*INDIRECT(ADDRESS(ROW(),COLUMN()-1,4))</f>
        <v>125000</v>
      </c>
      <c r="G3065" s="46"/>
      <c r="H3065" s="46"/>
      <c r="I3065" s="46"/>
      <c r="J3065" s="46"/>
      <c r="K3065" s="46"/>
      <c r="L3065" s="46"/>
      <c r="M3065" s="46"/>
      <c r="N3065" s="46"/>
      <c r="O3065" s="46"/>
      <c r="P3065" s="46"/>
      <c r="Q3065" s="46"/>
      <c r="R3065" s="46"/>
      <c r="S3065" s="46"/>
      <c r="T3065" s="46"/>
      <c r="U3065" s="46"/>
      <c r="V3065" s="46"/>
      <c r="W3065" s="46"/>
      <c r="X3065" s="46"/>
      <c r="Y3065" s="46"/>
      <c r="Z3065" s="46"/>
    </row>
    <row r="3066" ht="14.25" hidden="1" customHeight="1">
      <c r="A3066" s="57"/>
      <c r="B3066" s="58" t="str">
        <f t="array" ref="B3066">IFERROR(INDEX(UNSPSCDes,MATCH(INDIRECT(ADDRESS(ROW(),COLUMN()-1,4)),UNSPSCCode,0)),"")</f>
        <v/>
      </c>
      <c r="C3066" s="59"/>
      <c r="D3066" s="60"/>
      <c r="E3066" s="61"/>
      <c r="F3066" s="62">
        <f t="shared" si="170"/>
        <v>0</v>
      </c>
      <c r="G3066" s="46"/>
      <c r="H3066" s="46"/>
      <c r="I3066" s="46"/>
      <c r="J3066" s="46"/>
      <c r="K3066" s="46"/>
      <c r="L3066" s="46"/>
      <c r="M3066" s="46"/>
      <c r="N3066" s="46"/>
      <c r="O3066" s="46"/>
      <c r="P3066" s="46"/>
      <c r="Q3066" s="46"/>
      <c r="R3066" s="46"/>
      <c r="S3066" s="46"/>
      <c r="T3066" s="46"/>
      <c r="U3066" s="46"/>
      <c r="V3066" s="46"/>
      <c r="W3066" s="46"/>
      <c r="X3066" s="46"/>
      <c r="Y3066" s="46"/>
      <c r="Z3066" s="46"/>
    </row>
    <row r="3067" ht="14.25" hidden="1" customHeight="1">
      <c r="A3067" s="57"/>
      <c r="B3067" s="58" t="str">
        <f t="array" ref="B3067">IFERROR(INDEX(UNSPSCDes,MATCH(INDIRECT(ADDRESS(ROW(),COLUMN()-1,4)),UNSPSCCode,0)),"")</f>
        <v/>
      </c>
      <c r="C3067" s="59"/>
      <c r="D3067" s="60"/>
      <c r="E3067" s="61"/>
      <c r="F3067" s="62">
        <f t="shared" si="170"/>
        <v>0</v>
      </c>
      <c r="G3067" s="46"/>
      <c r="H3067" s="46"/>
      <c r="I3067" s="46"/>
      <c r="J3067" s="46"/>
      <c r="K3067" s="46"/>
      <c r="L3067" s="46"/>
      <c r="M3067" s="46"/>
      <c r="N3067" s="46"/>
      <c r="O3067" s="46"/>
      <c r="P3067" s="46"/>
      <c r="Q3067" s="46"/>
      <c r="R3067" s="46"/>
      <c r="S3067" s="46"/>
      <c r="T3067" s="46"/>
      <c r="U3067" s="46"/>
      <c r="V3067" s="46"/>
      <c r="W3067" s="46"/>
      <c r="X3067" s="46"/>
      <c r="Y3067" s="46"/>
      <c r="Z3067" s="46"/>
    </row>
    <row r="3068" ht="14.25" hidden="1" customHeight="1">
      <c r="A3068" s="57"/>
      <c r="B3068" s="58" t="str">
        <f t="array" ref="B3068">IFERROR(INDEX(UNSPSCDes,MATCH(INDIRECT(ADDRESS(ROW(),COLUMN()-1,4)),UNSPSCCode,0)),"")</f>
        <v/>
      </c>
      <c r="C3068" s="59"/>
      <c r="D3068" s="60"/>
      <c r="E3068" s="61"/>
      <c r="F3068" s="62">
        <f t="shared" si="170"/>
        <v>0</v>
      </c>
      <c r="G3068" s="46"/>
      <c r="H3068" s="46"/>
      <c r="I3068" s="46"/>
      <c r="J3068" s="46"/>
      <c r="K3068" s="46"/>
      <c r="L3068" s="46"/>
      <c r="M3068" s="46"/>
      <c r="N3068" s="46"/>
      <c r="O3068" s="46"/>
      <c r="P3068" s="46"/>
      <c r="Q3068" s="46"/>
      <c r="R3068" s="46"/>
      <c r="S3068" s="46"/>
      <c r="T3068" s="46"/>
      <c r="U3068" s="46"/>
      <c r="V3068" s="46"/>
      <c r="W3068" s="46"/>
      <c r="X3068" s="46"/>
      <c r="Y3068" s="46"/>
      <c r="Z3068" s="46"/>
    </row>
    <row r="3069" ht="14.25" hidden="1" customHeight="1">
      <c r="A3069" s="57"/>
      <c r="B3069" s="58" t="str">
        <f t="array" ref="B3069">IFERROR(INDEX(UNSPSCDes,MATCH(INDIRECT(ADDRESS(ROW(),COLUMN()-1,4)),UNSPSCCode,0)),"")</f>
        <v/>
      </c>
      <c r="C3069" s="59"/>
      <c r="D3069" s="60"/>
      <c r="E3069" s="61"/>
      <c r="F3069" s="62">
        <f t="shared" si="170"/>
        <v>0</v>
      </c>
      <c r="G3069" s="46"/>
      <c r="H3069" s="46"/>
      <c r="I3069" s="46"/>
      <c r="J3069" s="46"/>
      <c r="K3069" s="46"/>
      <c r="L3069" s="46"/>
      <c r="M3069" s="46"/>
      <c r="N3069" s="46"/>
      <c r="O3069" s="46"/>
      <c r="P3069" s="46"/>
      <c r="Q3069" s="46"/>
      <c r="R3069" s="46"/>
      <c r="S3069" s="46"/>
      <c r="T3069" s="46"/>
      <c r="U3069" s="46"/>
      <c r="V3069" s="46"/>
      <c r="W3069" s="46"/>
      <c r="X3069" s="46"/>
      <c r="Y3069" s="46"/>
      <c r="Z3069" s="46"/>
    </row>
    <row r="3070" ht="14.25" hidden="1" customHeight="1">
      <c r="A3070" s="57"/>
      <c r="B3070" s="58" t="str">
        <f t="array" ref="B3070">IFERROR(INDEX(UNSPSCDes,MATCH(INDIRECT(ADDRESS(ROW(),COLUMN()-1,4)),UNSPSCCode,0)),"")</f>
        <v/>
      </c>
      <c r="C3070" s="59"/>
      <c r="D3070" s="60"/>
      <c r="E3070" s="61"/>
      <c r="F3070" s="62">
        <f t="shared" si="170"/>
        <v>0</v>
      </c>
      <c r="G3070" s="46"/>
      <c r="H3070" s="46"/>
      <c r="I3070" s="46"/>
      <c r="J3070" s="46"/>
      <c r="K3070" s="46"/>
      <c r="L3070" s="46"/>
      <c r="M3070" s="46"/>
      <c r="N3070" s="46"/>
      <c r="O3070" s="46"/>
      <c r="P3070" s="46"/>
      <c r="Q3070" s="46"/>
      <c r="R3070" s="46"/>
      <c r="S3070" s="46"/>
      <c r="T3070" s="46"/>
      <c r="U3070" s="46"/>
      <c r="V3070" s="46"/>
      <c r="W3070" s="46"/>
      <c r="X3070" s="46"/>
      <c r="Y3070" s="46"/>
      <c r="Z3070" s="46"/>
    </row>
    <row r="3071" ht="14.25" hidden="1" customHeight="1">
      <c r="A3071" s="57"/>
      <c r="B3071" s="58" t="str">
        <f t="array" ref="B3071">IFERROR(INDEX(UNSPSCDes,MATCH(INDIRECT(ADDRESS(ROW(),COLUMN()-1,4)),UNSPSCCode,0)),"")</f>
        <v/>
      </c>
      <c r="C3071" s="59"/>
      <c r="D3071" s="60"/>
      <c r="E3071" s="61"/>
      <c r="F3071" s="62">
        <f t="shared" si="170"/>
        <v>0</v>
      </c>
      <c r="G3071" s="46"/>
      <c r="H3071" s="46"/>
      <c r="I3071" s="46"/>
      <c r="J3071" s="46"/>
      <c r="K3071" s="46"/>
      <c r="L3071" s="46"/>
      <c r="M3071" s="46"/>
      <c r="N3071" s="46"/>
      <c r="O3071" s="46"/>
      <c r="P3071" s="46"/>
      <c r="Q3071" s="46"/>
      <c r="R3071" s="46"/>
      <c r="S3071" s="46"/>
      <c r="T3071" s="46"/>
      <c r="U3071" s="46"/>
      <c r="V3071" s="46"/>
      <c r="W3071" s="46"/>
      <c r="X3071" s="46"/>
      <c r="Y3071" s="46"/>
      <c r="Z3071" s="46"/>
    </row>
    <row r="3072" ht="14.25" hidden="1" customHeight="1">
      <c r="A3072" s="57"/>
      <c r="B3072" s="58" t="str">
        <f t="array" ref="B3072">IFERROR(INDEX(UNSPSCDes,MATCH(INDIRECT(ADDRESS(ROW(),COLUMN()-1,4)),UNSPSCCode,0)),"")</f>
        <v/>
      </c>
      <c r="C3072" s="59"/>
      <c r="D3072" s="60"/>
      <c r="E3072" s="61"/>
      <c r="F3072" s="62">
        <f t="shared" si="170"/>
        <v>0</v>
      </c>
      <c r="G3072" s="46"/>
      <c r="H3072" s="46"/>
      <c r="I3072" s="46"/>
      <c r="J3072" s="46"/>
      <c r="K3072" s="46"/>
      <c r="L3072" s="46"/>
      <c r="M3072" s="46"/>
      <c r="N3072" s="46"/>
      <c r="O3072" s="46"/>
      <c r="P3072" s="46"/>
      <c r="Q3072" s="46"/>
      <c r="R3072" s="46"/>
      <c r="S3072" s="46"/>
      <c r="T3072" s="46"/>
      <c r="U3072" s="46"/>
      <c r="V3072" s="46"/>
      <c r="W3072" s="46"/>
      <c r="X3072" s="46"/>
      <c r="Y3072" s="46"/>
      <c r="Z3072" s="46"/>
    </row>
    <row r="3073" ht="14.25" customHeight="1">
      <c r="A3073" s="57"/>
      <c r="B3073" s="58"/>
      <c r="C3073" s="59"/>
      <c r="D3073" s="60"/>
      <c r="E3073" s="61" t="s">
        <v>84</v>
      </c>
      <c r="F3073" s="62">
        <f>SUM(F3065:F3072)</f>
        <v>125000</v>
      </c>
      <c r="G3073" s="46"/>
      <c r="H3073" s="46" t="str">
        <f>C3058</f>
        <v>Servicios</v>
      </c>
      <c r="I3073" s="46" t="str">
        <f>E3058</f>
        <v>No</v>
      </c>
      <c r="J3073" s="46" t="str">
        <f>D3058</f>
        <v>Compras Menores</v>
      </c>
      <c r="K3073" s="46"/>
      <c r="L3073" s="46"/>
      <c r="M3073" s="46"/>
      <c r="N3073" s="46"/>
      <c r="O3073" s="46"/>
      <c r="P3073" s="46"/>
      <c r="Q3073" s="46"/>
      <c r="R3073" s="46"/>
      <c r="S3073" s="46"/>
      <c r="T3073" s="46"/>
      <c r="U3073" s="46"/>
      <c r="V3073" s="46"/>
      <c r="W3073" s="46"/>
      <c r="X3073" s="46"/>
      <c r="Y3073" s="46"/>
      <c r="Z3073" s="46"/>
    </row>
    <row r="3074" ht="14.25" customHeight="1">
      <c r="A3074" s="46"/>
      <c r="B3074" s="46"/>
      <c r="C3074" s="46"/>
      <c r="D3074" s="46"/>
      <c r="E3074" s="46"/>
      <c r="F3074" s="46"/>
      <c r="G3074" s="46"/>
      <c r="H3074" s="46"/>
      <c r="I3074" s="46"/>
      <c r="J3074" s="46"/>
      <c r="K3074" s="46"/>
      <c r="L3074" s="46"/>
      <c r="M3074" s="46"/>
      <c r="N3074" s="46"/>
      <c r="O3074" s="46"/>
      <c r="P3074" s="46"/>
      <c r="Q3074" s="46"/>
      <c r="R3074" s="46"/>
      <c r="S3074" s="46"/>
      <c r="T3074" s="46"/>
      <c r="U3074" s="46"/>
      <c r="V3074" s="46"/>
      <c r="W3074" s="46"/>
      <c r="X3074" s="46"/>
      <c r="Y3074" s="46"/>
      <c r="Z3074" s="46"/>
    </row>
    <row r="3075" ht="14.25" customHeight="1">
      <c r="A3075" s="47" t="s">
        <v>50</v>
      </c>
      <c r="B3075" s="47" t="s">
        <v>51</v>
      </c>
      <c r="C3075" s="47" t="s">
        <v>52</v>
      </c>
      <c r="D3075" s="47" t="s">
        <v>53</v>
      </c>
      <c r="E3075" s="47" t="s">
        <v>54</v>
      </c>
      <c r="F3075" s="47" t="s">
        <v>55</v>
      </c>
      <c r="G3075" s="46"/>
      <c r="H3075" s="46"/>
      <c r="I3075" s="46"/>
      <c r="J3075" s="46"/>
      <c r="K3075" s="46"/>
      <c r="L3075" s="46"/>
      <c r="M3075" s="46"/>
      <c r="N3075" s="46"/>
      <c r="O3075" s="46"/>
      <c r="P3075" s="46"/>
      <c r="Q3075" s="46"/>
      <c r="R3075" s="46"/>
      <c r="S3075" s="46"/>
      <c r="T3075" s="46"/>
      <c r="U3075" s="46"/>
      <c r="V3075" s="46"/>
      <c r="W3075" s="46"/>
      <c r="X3075" s="46"/>
      <c r="Y3075" s="46"/>
      <c r="Z3075" s="46"/>
    </row>
    <row r="3076" ht="14.25" customHeight="1">
      <c r="A3076" s="48" t="s">
        <v>456</v>
      </c>
      <c r="B3076" s="48" t="s">
        <v>457</v>
      </c>
      <c r="C3076" s="48" t="s">
        <v>257</v>
      </c>
      <c r="D3076" s="48" t="s">
        <v>59</v>
      </c>
      <c r="E3076" s="48" t="s">
        <v>60</v>
      </c>
      <c r="F3076" s="49"/>
      <c r="G3076" s="46"/>
      <c r="H3076" s="46"/>
      <c r="I3076" s="46"/>
      <c r="J3076" s="46"/>
      <c r="K3076" s="46"/>
      <c r="L3076" s="46"/>
      <c r="M3076" s="46"/>
      <c r="N3076" s="46"/>
      <c r="O3076" s="46"/>
      <c r="P3076" s="46"/>
      <c r="Q3076" s="46"/>
      <c r="R3076" s="46"/>
      <c r="S3076" s="46"/>
      <c r="T3076" s="46"/>
      <c r="U3076" s="46"/>
      <c r="V3076" s="46"/>
      <c r="W3076" s="46"/>
      <c r="X3076" s="46"/>
      <c r="Y3076" s="46"/>
      <c r="Z3076" s="46"/>
    </row>
    <row r="3077" ht="14.25" customHeight="1">
      <c r="A3077" s="50" t="s">
        <v>61</v>
      </c>
      <c r="B3077" s="51" t="s">
        <v>62</v>
      </c>
      <c r="C3077" s="52">
        <v>46213.0</v>
      </c>
      <c r="D3077" s="50" t="s">
        <v>63</v>
      </c>
      <c r="E3077" s="51" t="s">
        <v>64</v>
      </c>
      <c r="F3077" s="53" t="s">
        <v>65</v>
      </c>
      <c r="G3077" s="46"/>
      <c r="H3077" s="46"/>
      <c r="I3077" s="46"/>
      <c r="J3077" s="46"/>
      <c r="K3077" s="46"/>
      <c r="L3077" s="46"/>
      <c r="M3077" s="46"/>
      <c r="N3077" s="46"/>
      <c r="O3077" s="46"/>
      <c r="P3077" s="46"/>
      <c r="Q3077" s="46"/>
      <c r="R3077" s="46"/>
      <c r="S3077" s="46"/>
      <c r="T3077" s="46"/>
      <c r="U3077" s="46"/>
      <c r="V3077" s="46"/>
      <c r="W3077" s="46"/>
      <c r="X3077" s="46"/>
      <c r="Y3077" s="46"/>
      <c r="Z3077" s="46"/>
    </row>
    <row r="3078" ht="14.25" customHeight="1">
      <c r="A3078" s="54"/>
      <c r="B3078" s="51" t="s">
        <v>66</v>
      </c>
      <c r="C3078" s="49">
        <f>IF(C3077="","",IF(AND(MONTH(C3077)&gt;=1,MONTH(C3077)&lt;=3),1,IF(AND(MONTH(C3077)&gt;=4,MONTH(C3077)&lt;=6),2,IF(AND(MONTH(C3077)&gt;=7,MONTH(C3077)&lt;=9),3,4))))</f>
        <v>3</v>
      </c>
      <c r="D3078" s="54"/>
      <c r="E3078" s="51" t="s">
        <v>67</v>
      </c>
      <c r="F3078" s="53" t="s">
        <v>68</v>
      </c>
      <c r="G3078" s="46"/>
      <c r="H3078" s="46"/>
      <c r="I3078" s="46"/>
      <c r="J3078" s="46"/>
      <c r="K3078" s="46"/>
      <c r="L3078" s="46"/>
      <c r="M3078" s="46"/>
      <c r="N3078" s="46"/>
      <c r="O3078" s="46"/>
      <c r="P3078" s="46"/>
      <c r="Q3078" s="46"/>
      <c r="R3078" s="46"/>
      <c r="S3078" s="46"/>
      <c r="T3078" s="46"/>
      <c r="U3078" s="46"/>
      <c r="V3078" s="46"/>
      <c r="W3078" s="46"/>
      <c r="X3078" s="46"/>
      <c r="Y3078" s="46"/>
      <c r="Z3078" s="46"/>
    </row>
    <row r="3079" ht="14.25" customHeight="1">
      <c r="A3079" s="54"/>
      <c r="B3079" s="51" t="s">
        <v>69</v>
      </c>
      <c r="C3079" s="52">
        <v>46223.0</v>
      </c>
      <c r="D3079" s="54"/>
      <c r="E3079" s="51" t="s">
        <v>70</v>
      </c>
      <c r="F3079" s="53" t="s">
        <v>71</v>
      </c>
      <c r="G3079" s="46"/>
      <c r="H3079" s="46"/>
      <c r="I3079" s="46"/>
      <c r="J3079" s="46"/>
      <c r="K3079" s="46"/>
      <c r="L3079" s="46"/>
      <c r="M3079" s="46"/>
      <c r="N3079" s="46"/>
      <c r="O3079" s="46"/>
      <c r="P3079" s="46"/>
      <c r="Q3079" s="46"/>
      <c r="R3079" s="46"/>
      <c r="S3079" s="46"/>
      <c r="T3079" s="46"/>
      <c r="U3079" s="46"/>
      <c r="V3079" s="46"/>
      <c r="W3079" s="46"/>
      <c r="X3079" s="46"/>
      <c r="Y3079" s="46"/>
      <c r="Z3079" s="46"/>
    </row>
    <row r="3080" ht="14.25" customHeight="1">
      <c r="A3080" s="55"/>
      <c r="B3080" s="51" t="s">
        <v>66</v>
      </c>
      <c r="C3080" s="49">
        <f>IF(C3079="","",IF(AND(MONTH(C3079)&gt;=1,MONTH(C3079)&lt;=3),1,IF(AND(MONTH(C3079)&gt;=4,MONTH(C3079)&lt;=6),2,IF(AND(MONTH(C3079)&gt;=7,MONTH(C3079)&lt;=9),3,4))))</f>
        <v>3</v>
      </c>
      <c r="D3080" s="55"/>
      <c r="E3080" s="51" t="s">
        <v>72</v>
      </c>
      <c r="F3080" s="53" t="s">
        <v>73</v>
      </c>
      <c r="G3080" s="46"/>
      <c r="H3080" s="46"/>
      <c r="I3080" s="46"/>
      <c r="J3080" s="46"/>
      <c r="K3080" s="46"/>
      <c r="L3080" s="46"/>
      <c r="M3080" s="46"/>
      <c r="N3080" s="46"/>
      <c r="O3080" s="46"/>
      <c r="P3080" s="46"/>
      <c r="Q3080" s="46"/>
      <c r="R3080" s="46"/>
      <c r="S3080" s="46"/>
      <c r="T3080" s="46"/>
      <c r="U3080" s="46"/>
      <c r="V3080" s="46"/>
      <c r="W3080" s="46"/>
      <c r="X3080" s="46"/>
      <c r="Y3080" s="46"/>
      <c r="Z3080" s="46"/>
    </row>
    <row r="3081" ht="14.25" customHeight="1">
      <c r="A3081" s="46"/>
      <c r="B3081" s="46"/>
      <c r="C3081" s="46"/>
      <c r="D3081" s="46"/>
      <c r="E3081" s="46"/>
      <c r="F3081" s="46"/>
      <c r="G3081" s="46"/>
      <c r="H3081" s="46"/>
      <c r="I3081" s="46"/>
      <c r="J3081" s="46"/>
      <c r="K3081" s="46"/>
      <c r="L3081" s="46"/>
      <c r="M3081" s="46"/>
      <c r="N3081" s="46"/>
      <c r="O3081" s="46"/>
      <c r="P3081" s="46"/>
      <c r="Q3081" s="46"/>
      <c r="R3081" s="46"/>
      <c r="S3081" s="46"/>
      <c r="T3081" s="46"/>
      <c r="U3081" s="46"/>
      <c r="V3081" s="46"/>
      <c r="W3081" s="46"/>
      <c r="X3081" s="46"/>
      <c r="Y3081" s="46"/>
      <c r="Z3081" s="46"/>
    </row>
    <row r="3082" ht="14.25" customHeight="1">
      <c r="A3082" s="56" t="s">
        <v>74</v>
      </c>
      <c r="B3082" s="56" t="s">
        <v>75</v>
      </c>
      <c r="C3082" s="56" t="s">
        <v>76</v>
      </c>
      <c r="D3082" s="56" t="s">
        <v>77</v>
      </c>
      <c r="E3082" s="56" t="s">
        <v>78</v>
      </c>
      <c r="F3082" s="56" t="s">
        <v>79</v>
      </c>
      <c r="G3082" s="46"/>
      <c r="H3082" s="46"/>
      <c r="I3082" s="46"/>
      <c r="J3082" s="46"/>
      <c r="K3082" s="46"/>
      <c r="L3082" s="46"/>
      <c r="M3082" s="46"/>
      <c r="N3082" s="46"/>
      <c r="O3082" s="46"/>
      <c r="P3082" s="46"/>
      <c r="Q3082" s="46"/>
      <c r="R3082" s="46"/>
      <c r="S3082" s="46"/>
      <c r="T3082" s="46"/>
      <c r="U3082" s="46"/>
      <c r="V3082" s="46"/>
      <c r="W3082" s="46"/>
      <c r="X3082" s="46"/>
      <c r="Y3082" s="46"/>
      <c r="Z3082" s="46"/>
    </row>
    <row r="3083" ht="14.25" customHeight="1">
      <c r="A3083" s="57">
        <v>8.51715E7</v>
      </c>
      <c r="B3083" s="63" t="s">
        <v>453</v>
      </c>
      <c r="C3083" s="59" t="s">
        <v>108</v>
      </c>
      <c r="D3083" s="60">
        <v>1.0</v>
      </c>
      <c r="E3083" s="61">
        <v>125000.0</v>
      </c>
      <c r="F3083" s="62">
        <f t="shared" ref="F3083:F3090" si="171">INDIRECT(ADDRESS(ROW(),COLUMN()-2,4))*INDIRECT(ADDRESS(ROW(),COLUMN()-1,4))</f>
        <v>125000</v>
      </c>
      <c r="G3083" s="46"/>
      <c r="H3083" s="46"/>
      <c r="I3083" s="46"/>
      <c r="J3083" s="46"/>
      <c r="K3083" s="46"/>
      <c r="L3083" s="46"/>
      <c r="M3083" s="46"/>
      <c r="N3083" s="46"/>
      <c r="O3083" s="46"/>
      <c r="P3083" s="46"/>
      <c r="Q3083" s="46"/>
      <c r="R3083" s="46"/>
      <c r="S3083" s="46"/>
      <c r="T3083" s="46"/>
      <c r="U3083" s="46"/>
      <c r="V3083" s="46"/>
      <c r="W3083" s="46"/>
      <c r="X3083" s="46"/>
      <c r="Y3083" s="46"/>
      <c r="Z3083" s="46"/>
    </row>
    <row r="3084" ht="14.25" hidden="1" customHeight="1">
      <c r="A3084" s="57"/>
      <c r="B3084" s="58" t="str">
        <f t="array" ref="B3084">IFERROR(INDEX(UNSPSCDes,MATCH(INDIRECT(ADDRESS(ROW(),COLUMN()-1,4)),UNSPSCCode,0)),"")</f>
        <v/>
      </c>
      <c r="C3084" s="59"/>
      <c r="D3084" s="60"/>
      <c r="E3084" s="61"/>
      <c r="F3084" s="62">
        <f t="shared" si="171"/>
        <v>0</v>
      </c>
      <c r="G3084" s="46"/>
      <c r="H3084" s="46"/>
      <c r="I3084" s="46"/>
      <c r="J3084" s="46"/>
      <c r="K3084" s="46"/>
      <c r="L3084" s="46"/>
      <c r="M3084" s="46"/>
      <c r="N3084" s="46"/>
      <c r="O3084" s="46"/>
      <c r="P3084" s="46"/>
      <c r="Q3084" s="46"/>
      <c r="R3084" s="46"/>
      <c r="S3084" s="46"/>
      <c r="T3084" s="46"/>
      <c r="U3084" s="46"/>
      <c r="V3084" s="46"/>
      <c r="W3084" s="46"/>
      <c r="X3084" s="46"/>
      <c r="Y3084" s="46"/>
      <c r="Z3084" s="46"/>
    </row>
    <row r="3085" ht="14.25" hidden="1" customHeight="1">
      <c r="A3085" s="57"/>
      <c r="B3085" s="58" t="str">
        <f t="array" ref="B3085">IFERROR(INDEX(UNSPSCDes,MATCH(INDIRECT(ADDRESS(ROW(),COLUMN()-1,4)),UNSPSCCode,0)),"")</f>
        <v/>
      </c>
      <c r="C3085" s="59"/>
      <c r="D3085" s="60"/>
      <c r="E3085" s="61"/>
      <c r="F3085" s="62">
        <f t="shared" si="171"/>
        <v>0</v>
      </c>
      <c r="G3085" s="46"/>
      <c r="H3085" s="46"/>
      <c r="I3085" s="46"/>
      <c r="J3085" s="46"/>
      <c r="K3085" s="46"/>
      <c r="L3085" s="46"/>
      <c r="M3085" s="46"/>
      <c r="N3085" s="46"/>
      <c r="O3085" s="46"/>
      <c r="P3085" s="46"/>
      <c r="Q3085" s="46"/>
      <c r="R3085" s="46"/>
      <c r="S3085" s="46"/>
      <c r="T3085" s="46"/>
      <c r="U3085" s="46"/>
      <c r="V3085" s="46"/>
      <c r="W3085" s="46"/>
      <c r="X3085" s="46"/>
      <c r="Y3085" s="46"/>
      <c r="Z3085" s="46"/>
    </row>
    <row r="3086" ht="14.25" hidden="1" customHeight="1">
      <c r="A3086" s="57"/>
      <c r="B3086" s="58" t="str">
        <f t="array" ref="B3086">IFERROR(INDEX(UNSPSCDes,MATCH(INDIRECT(ADDRESS(ROW(),COLUMN()-1,4)),UNSPSCCode,0)),"")</f>
        <v/>
      </c>
      <c r="C3086" s="59"/>
      <c r="D3086" s="60"/>
      <c r="E3086" s="61"/>
      <c r="F3086" s="62">
        <f t="shared" si="171"/>
        <v>0</v>
      </c>
      <c r="G3086" s="46"/>
      <c r="H3086" s="46"/>
      <c r="I3086" s="46"/>
      <c r="J3086" s="46"/>
      <c r="K3086" s="46"/>
      <c r="L3086" s="46"/>
      <c r="M3086" s="46"/>
      <c r="N3086" s="46"/>
      <c r="O3086" s="46"/>
      <c r="P3086" s="46"/>
      <c r="Q3086" s="46"/>
      <c r="R3086" s="46"/>
      <c r="S3086" s="46"/>
      <c r="T3086" s="46"/>
      <c r="U3086" s="46"/>
      <c r="V3086" s="46"/>
      <c r="W3086" s="46"/>
      <c r="X3086" s="46"/>
      <c r="Y3086" s="46"/>
      <c r="Z3086" s="46"/>
    </row>
    <row r="3087" ht="14.25" hidden="1" customHeight="1">
      <c r="A3087" s="57"/>
      <c r="B3087" s="58" t="str">
        <f t="array" ref="B3087">IFERROR(INDEX(UNSPSCDes,MATCH(INDIRECT(ADDRESS(ROW(),COLUMN()-1,4)),UNSPSCCode,0)),"")</f>
        <v/>
      </c>
      <c r="C3087" s="59"/>
      <c r="D3087" s="60"/>
      <c r="E3087" s="61"/>
      <c r="F3087" s="62">
        <f t="shared" si="171"/>
        <v>0</v>
      </c>
      <c r="G3087" s="46"/>
      <c r="H3087" s="46"/>
      <c r="I3087" s="46"/>
      <c r="J3087" s="46"/>
      <c r="K3087" s="46"/>
      <c r="L3087" s="46"/>
      <c r="M3087" s="46"/>
      <c r="N3087" s="46"/>
      <c r="O3087" s="46"/>
      <c r="P3087" s="46"/>
      <c r="Q3087" s="46"/>
      <c r="R3087" s="46"/>
      <c r="S3087" s="46"/>
      <c r="T3087" s="46"/>
      <c r="U3087" s="46"/>
      <c r="V3087" s="46"/>
      <c r="W3087" s="46"/>
      <c r="X3087" s="46"/>
      <c r="Y3087" s="46"/>
      <c r="Z3087" s="46"/>
    </row>
    <row r="3088" ht="14.25" hidden="1" customHeight="1">
      <c r="A3088" s="57"/>
      <c r="B3088" s="58" t="str">
        <f t="array" ref="B3088">IFERROR(INDEX(UNSPSCDes,MATCH(INDIRECT(ADDRESS(ROW(),COLUMN()-1,4)),UNSPSCCode,0)),"")</f>
        <v/>
      </c>
      <c r="C3088" s="59"/>
      <c r="D3088" s="60"/>
      <c r="E3088" s="61"/>
      <c r="F3088" s="62">
        <f t="shared" si="171"/>
        <v>0</v>
      </c>
      <c r="G3088" s="46"/>
      <c r="H3088" s="46"/>
      <c r="I3088" s="46"/>
      <c r="J3088" s="46"/>
      <c r="K3088" s="46"/>
      <c r="L3088" s="46"/>
      <c r="M3088" s="46"/>
      <c r="N3088" s="46"/>
      <c r="O3088" s="46"/>
      <c r="P3088" s="46"/>
      <c r="Q3088" s="46"/>
      <c r="R3088" s="46"/>
      <c r="S3088" s="46"/>
      <c r="T3088" s="46"/>
      <c r="U3088" s="46"/>
      <c r="V3088" s="46"/>
      <c r="W3088" s="46"/>
      <c r="X3088" s="46"/>
      <c r="Y3088" s="46"/>
      <c r="Z3088" s="46"/>
    </row>
    <row r="3089" ht="14.25" hidden="1" customHeight="1">
      <c r="A3089" s="57"/>
      <c r="B3089" s="58" t="str">
        <f t="array" ref="B3089">IFERROR(INDEX(UNSPSCDes,MATCH(INDIRECT(ADDRESS(ROW(),COLUMN()-1,4)),UNSPSCCode,0)),"")</f>
        <v/>
      </c>
      <c r="C3089" s="59"/>
      <c r="D3089" s="60"/>
      <c r="E3089" s="61"/>
      <c r="F3089" s="62">
        <f t="shared" si="171"/>
        <v>0</v>
      </c>
      <c r="G3089" s="46"/>
      <c r="H3089" s="46"/>
      <c r="I3089" s="46"/>
      <c r="J3089" s="46"/>
      <c r="K3089" s="46"/>
      <c r="L3089" s="46"/>
      <c r="M3089" s="46"/>
      <c r="N3089" s="46"/>
      <c r="O3089" s="46"/>
      <c r="P3089" s="46"/>
      <c r="Q3089" s="46"/>
      <c r="R3089" s="46"/>
      <c r="S3089" s="46"/>
      <c r="T3089" s="46"/>
      <c r="U3089" s="46"/>
      <c r="V3089" s="46"/>
      <c r="W3089" s="46"/>
      <c r="X3089" s="46"/>
      <c r="Y3089" s="46"/>
      <c r="Z3089" s="46"/>
    </row>
    <row r="3090" ht="14.25" hidden="1" customHeight="1">
      <c r="A3090" s="57"/>
      <c r="B3090" s="58" t="str">
        <f t="array" ref="B3090">IFERROR(INDEX(UNSPSCDes,MATCH(INDIRECT(ADDRESS(ROW(),COLUMN()-1,4)),UNSPSCCode,0)),"")</f>
        <v/>
      </c>
      <c r="C3090" s="59"/>
      <c r="D3090" s="60"/>
      <c r="E3090" s="61"/>
      <c r="F3090" s="62">
        <f t="shared" si="171"/>
        <v>0</v>
      </c>
      <c r="G3090" s="46"/>
      <c r="H3090" s="46"/>
      <c r="I3090" s="46"/>
      <c r="J3090" s="46"/>
      <c r="K3090" s="46"/>
      <c r="L3090" s="46"/>
      <c r="M3090" s="46"/>
      <c r="N3090" s="46"/>
      <c r="O3090" s="46"/>
      <c r="P3090" s="46"/>
      <c r="Q3090" s="46"/>
      <c r="R3090" s="46"/>
      <c r="S3090" s="46"/>
      <c r="T3090" s="46"/>
      <c r="U3090" s="46"/>
      <c r="V3090" s="46"/>
      <c r="W3090" s="46"/>
      <c r="X3090" s="46"/>
      <c r="Y3090" s="46"/>
      <c r="Z3090" s="46"/>
    </row>
    <row r="3091" ht="14.25" customHeight="1">
      <c r="A3091" s="57"/>
      <c r="B3091" s="58"/>
      <c r="C3091" s="59"/>
      <c r="D3091" s="60"/>
      <c r="E3091" s="61" t="s">
        <v>84</v>
      </c>
      <c r="F3091" s="62">
        <f>SUM(F3083:F3090)</f>
        <v>125000</v>
      </c>
      <c r="G3091" s="46"/>
      <c r="H3091" s="46" t="str">
        <f>C3076</f>
        <v>Servicios</v>
      </c>
      <c r="I3091" s="46" t="str">
        <f>E3076</f>
        <v>No</v>
      </c>
      <c r="J3091" s="46" t="str">
        <f>D3076</f>
        <v>Compras Menores</v>
      </c>
      <c r="K3091" s="46"/>
      <c r="L3091" s="46"/>
      <c r="M3091" s="46"/>
      <c r="N3091" s="46"/>
      <c r="O3091" s="46"/>
      <c r="P3091" s="46"/>
      <c r="Q3091" s="46"/>
      <c r="R3091" s="46"/>
      <c r="S3091" s="46"/>
      <c r="T3091" s="46"/>
      <c r="U3091" s="46"/>
      <c r="V3091" s="46"/>
      <c r="W3091" s="46"/>
      <c r="X3091" s="46"/>
      <c r="Y3091" s="46"/>
      <c r="Z3091" s="46"/>
    </row>
    <row r="3092" ht="14.25" customHeight="1">
      <c r="A3092" s="46"/>
      <c r="B3092" s="46"/>
      <c r="C3092" s="46"/>
      <c r="D3092" s="46"/>
      <c r="E3092" s="46"/>
      <c r="F3092" s="46"/>
      <c r="G3092" s="46"/>
      <c r="H3092" s="46"/>
      <c r="I3092" s="46"/>
      <c r="J3092" s="46"/>
      <c r="K3092" s="46"/>
      <c r="L3092" s="46"/>
      <c r="M3092" s="46"/>
      <c r="N3092" s="46"/>
      <c r="O3092" s="46"/>
      <c r="P3092" s="46"/>
      <c r="Q3092" s="46"/>
      <c r="R3092" s="46"/>
      <c r="S3092" s="46"/>
      <c r="T3092" s="46"/>
      <c r="U3092" s="46"/>
      <c r="V3092" s="46"/>
      <c r="W3092" s="46"/>
      <c r="X3092" s="46"/>
      <c r="Y3092" s="46"/>
      <c r="Z3092" s="46"/>
    </row>
    <row r="3093" ht="14.25" customHeight="1">
      <c r="A3093" s="47" t="s">
        <v>50</v>
      </c>
      <c r="B3093" s="47" t="s">
        <v>51</v>
      </c>
      <c r="C3093" s="47" t="s">
        <v>52</v>
      </c>
      <c r="D3093" s="47" t="s">
        <v>53</v>
      </c>
      <c r="E3093" s="47" t="s">
        <v>54</v>
      </c>
      <c r="F3093" s="47" t="s">
        <v>55</v>
      </c>
      <c r="G3093" s="46"/>
      <c r="H3093" s="46"/>
      <c r="I3093" s="46"/>
      <c r="J3093" s="46"/>
      <c r="K3093" s="46"/>
      <c r="L3093" s="46"/>
      <c r="M3093" s="46"/>
      <c r="N3093" s="46"/>
      <c r="O3093" s="46"/>
      <c r="P3093" s="46"/>
      <c r="Q3093" s="46"/>
      <c r="R3093" s="46"/>
      <c r="S3093" s="46"/>
      <c r="T3093" s="46"/>
      <c r="U3093" s="46"/>
      <c r="V3093" s="46"/>
      <c r="W3093" s="46"/>
      <c r="X3093" s="46"/>
      <c r="Y3093" s="46"/>
      <c r="Z3093" s="46"/>
    </row>
    <row r="3094" ht="14.25" customHeight="1">
      <c r="A3094" s="48" t="s">
        <v>458</v>
      </c>
      <c r="B3094" s="48" t="s">
        <v>459</v>
      </c>
      <c r="C3094" s="48" t="s">
        <v>257</v>
      </c>
      <c r="D3094" s="48" t="s">
        <v>59</v>
      </c>
      <c r="E3094" s="48" t="s">
        <v>60</v>
      </c>
      <c r="F3094" s="49"/>
      <c r="G3094" s="46"/>
      <c r="H3094" s="46"/>
      <c r="I3094" s="46"/>
      <c r="J3094" s="46"/>
      <c r="K3094" s="46"/>
      <c r="L3094" s="46"/>
      <c r="M3094" s="46"/>
      <c r="N3094" s="46"/>
      <c r="O3094" s="46"/>
      <c r="P3094" s="46"/>
      <c r="Q3094" s="46"/>
      <c r="R3094" s="46"/>
      <c r="S3094" s="46"/>
      <c r="T3094" s="46"/>
      <c r="U3094" s="46"/>
      <c r="V3094" s="46"/>
      <c r="W3094" s="46"/>
      <c r="X3094" s="46"/>
      <c r="Y3094" s="46"/>
      <c r="Z3094" s="46"/>
    </row>
    <row r="3095" ht="14.25" customHeight="1">
      <c r="A3095" s="50" t="s">
        <v>61</v>
      </c>
      <c r="B3095" s="51" t="s">
        <v>62</v>
      </c>
      <c r="C3095" s="52">
        <v>46305.0</v>
      </c>
      <c r="D3095" s="50" t="s">
        <v>63</v>
      </c>
      <c r="E3095" s="51" t="s">
        <v>64</v>
      </c>
      <c r="F3095" s="53" t="s">
        <v>65</v>
      </c>
      <c r="G3095" s="46"/>
      <c r="H3095" s="46"/>
      <c r="I3095" s="46"/>
      <c r="J3095" s="46"/>
      <c r="K3095" s="46"/>
      <c r="L3095" s="46"/>
      <c r="M3095" s="46"/>
      <c r="N3095" s="46"/>
      <c r="O3095" s="46"/>
      <c r="P3095" s="46"/>
      <c r="Q3095" s="46"/>
      <c r="R3095" s="46"/>
      <c r="S3095" s="46"/>
      <c r="T3095" s="46"/>
      <c r="U3095" s="46"/>
      <c r="V3095" s="46"/>
      <c r="W3095" s="46"/>
      <c r="X3095" s="46"/>
      <c r="Y3095" s="46"/>
      <c r="Z3095" s="46"/>
    </row>
    <row r="3096" ht="14.25" customHeight="1">
      <c r="A3096" s="54"/>
      <c r="B3096" s="51" t="s">
        <v>66</v>
      </c>
      <c r="C3096" s="49">
        <f>IF(C3095="","",IF(AND(MONTH(C3095)&gt;=1,MONTH(C3095)&lt;=3),1,IF(AND(MONTH(C3095)&gt;=4,MONTH(C3095)&lt;=6),2,IF(AND(MONTH(C3095)&gt;=7,MONTH(C3095)&lt;=9),3,4))))</f>
        <v>4</v>
      </c>
      <c r="D3096" s="54"/>
      <c r="E3096" s="51" t="s">
        <v>67</v>
      </c>
      <c r="F3096" s="53" t="s">
        <v>68</v>
      </c>
      <c r="G3096" s="46"/>
      <c r="H3096" s="46"/>
      <c r="I3096" s="46"/>
      <c r="J3096" s="46"/>
      <c r="K3096" s="46"/>
      <c r="L3096" s="46"/>
      <c r="M3096" s="46"/>
      <c r="N3096" s="46"/>
      <c r="O3096" s="46"/>
      <c r="P3096" s="46"/>
      <c r="Q3096" s="46"/>
      <c r="R3096" s="46"/>
      <c r="S3096" s="46"/>
      <c r="T3096" s="46"/>
      <c r="U3096" s="46"/>
      <c r="V3096" s="46"/>
      <c r="W3096" s="46"/>
      <c r="X3096" s="46"/>
      <c r="Y3096" s="46"/>
      <c r="Z3096" s="46"/>
    </row>
    <row r="3097" ht="14.25" customHeight="1">
      <c r="A3097" s="54"/>
      <c r="B3097" s="51" t="s">
        <v>69</v>
      </c>
      <c r="C3097" s="52">
        <v>46315.0</v>
      </c>
      <c r="D3097" s="54"/>
      <c r="E3097" s="51" t="s">
        <v>70</v>
      </c>
      <c r="F3097" s="53" t="s">
        <v>71</v>
      </c>
      <c r="G3097" s="46"/>
      <c r="H3097" s="46"/>
      <c r="I3097" s="46"/>
      <c r="J3097" s="46"/>
      <c r="K3097" s="46"/>
      <c r="L3097" s="46"/>
      <c r="M3097" s="46"/>
      <c r="N3097" s="46"/>
      <c r="O3097" s="46"/>
      <c r="P3097" s="46"/>
      <c r="Q3097" s="46"/>
      <c r="R3097" s="46"/>
      <c r="S3097" s="46"/>
      <c r="T3097" s="46"/>
      <c r="U3097" s="46"/>
      <c r="V3097" s="46"/>
      <c r="W3097" s="46"/>
      <c r="X3097" s="46"/>
      <c r="Y3097" s="46"/>
      <c r="Z3097" s="46"/>
    </row>
    <row r="3098" ht="14.25" customHeight="1">
      <c r="A3098" s="55"/>
      <c r="B3098" s="51" t="s">
        <v>66</v>
      </c>
      <c r="C3098" s="49">
        <f>IF(C3097="","",IF(AND(MONTH(C3097)&gt;=1,MONTH(C3097)&lt;=3),1,IF(AND(MONTH(C3097)&gt;=4,MONTH(C3097)&lt;=6),2,IF(AND(MONTH(C3097)&gt;=7,MONTH(C3097)&lt;=9),3,4))))</f>
        <v>4</v>
      </c>
      <c r="D3098" s="55"/>
      <c r="E3098" s="51" t="s">
        <v>72</v>
      </c>
      <c r="F3098" s="53" t="s">
        <v>73</v>
      </c>
      <c r="G3098" s="46"/>
      <c r="H3098" s="46"/>
      <c r="I3098" s="46"/>
      <c r="J3098" s="46"/>
      <c r="K3098" s="46"/>
      <c r="L3098" s="46"/>
      <c r="M3098" s="46"/>
      <c r="N3098" s="46"/>
      <c r="O3098" s="46"/>
      <c r="P3098" s="46"/>
      <c r="Q3098" s="46"/>
      <c r="R3098" s="46"/>
      <c r="S3098" s="46"/>
      <c r="T3098" s="46"/>
      <c r="U3098" s="46"/>
      <c r="V3098" s="46"/>
      <c r="W3098" s="46"/>
      <c r="X3098" s="46"/>
      <c r="Y3098" s="46"/>
      <c r="Z3098" s="46"/>
    </row>
    <row r="3099" ht="14.25" customHeight="1">
      <c r="A3099" s="46"/>
      <c r="B3099" s="46"/>
      <c r="C3099" s="46"/>
      <c r="D3099" s="46"/>
      <c r="E3099" s="46"/>
      <c r="F3099" s="46"/>
      <c r="G3099" s="46"/>
      <c r="H3099" s="46"/>
      <c r="I3099" s="46"/>
      <c r="J3099" s="46"/>
      <c r="K3099" s="46"/>
      <c r="L3099" s="46"/>
      <c r="M3099" s="46"/>
      <c r="N3099" s="46"/>
      <c r="O3099" s="46"/>
      <c r="P3099" s="46"/>
      <c r="Q3099" s="46"/>
      <c r="R3099" s="46"/>
      <c r="S3099" s="46"/>
      <c r="T3099" s="46"/>
      <c r="U3099" s="46"/>
      <c r="V3099" s="46"/>
      <c r="W3099" s="46"/>
      <c r="X3099" s="46"/>
      <c r="Y3099" s="46"/>
      <c r="Z3099" s="46"/>
    </row>
    <row r="3100" ht="14.25" customHeight="1">
      <c r="A3100" s="56" t="s">
        <v>74</v>
      </c>
      <c r="B3100" s="56" t="s">
        <v>75</v>
      </c>
      <c r="C3100" s="56" t="s">
        <v>76</v>
      </c>
      <c r="D3100" s="56" t="s">
        <v>77</v>
      </c>
      <c r="E3100" s="56" t="s">
        <v>78</v>
      </c>
      <c r="F3100" s="56" t="s">
        <v>79</v>
      </c>
      <c r="G3100" s="46"/>
      <c r="H3100" s="46"/>
      <c r="I3100" s="46"/>
      <c r="J3100" s="46"/>
      <c r="K3100" s="46"/>
      <c r="L3100" s="46"/>
      <c r="M3100" s="46"/>
      <c r="N3100" s="46"/>
      <c r="O3100" s="46"/>
      <c r="P3100" s="46"/>
      <c r="Q3100" s="46"/>
      <c r="R3100" s="46"/>
      <c r="S3100" s="46"/>
      <c r="T3100" s="46"/>
      <c r="U3100" s="46"/>
      <c r="V3100" s="46"/>
      <c r="W3100" s="46"/>
      <c r="X3100" s="46"/>
      <c r="Y3100" s="46"/>
      <c r="Z3100" s="46"/>
    </row>
    <row r="3101" ht="14.25" customHeight="1">
      <c r="A3101" s="57">
        <v>8.51715E7</v>
      </c>
      <c r="B3101" s="63" t="s">
        <v>453</v>
      </c>
      <c r="C3101" s="59" t="s">
        <v>108</v>
      </c>
      <c r="D3101" s="60">
        <v>1.0</v>
      </c>
      <c r="E3101" s="61">
        <v>125000.0</v>
      </c>
      <c r="F3101" s="62">
        <f t="shared" ref="F3101:F3108" si="172">INDIRECT(ADDRESS(ROW(),COLUMN()-2,4))*INDIRECT(ADDRESS(ROW(),COLUMN()-1,4))</f>
        <v>125000</v>
      </c>
      <c r="G3101" s="46"/>
      <c r="H3101" s="46"/>
      <c r="I3101" s="46"/>
      <c r="J3101" s="46"/>
      <c r="K3101" s="46"/>
      <c r="L3101" s="46"/>
      <c r="M3101" s="46"/>
      <c r="N3101" s="46"/>
      <c r="O3101" s="46"/>
      <c r="P3101" s="46"/>
      <c r="Q3101" s="46"/>
      <c r="R3101" s="46"/>
      <c r="S3101" s="46"/>
      <c r="T3101" s="46"/>
      <c r="U3101" s="46"/>
      <c r="V3101" s="46"/>
      <c r="W3101" s="46"/>
      <c r="X3101" s="46"/>
      <c r="Y3101" s="46"/>
      <c r="Z3101" s="46"/>
    </row>
    <row r="3102" ht="14.25" hidden="1" customHeight="1">
      <c r="A3102" s="57"/>
      <c r="B3102" s="58" t="str">
        <f t="array" ref="B3102">IFERROR(INDEX(UNSPSCDes,MATCH(INDIRECT(ADDRESS(ROW(),COLUMN()-1,4)),UNSPSCCode,0)),"")</f>
        <v/>
      </c>
      <c r="C3102" s="59"/>
      <c r="D3102" s="60"/>
      <c r="E3102" s="61"/>
      <c r="F3102" s="62">
        <f t="shared" si="172"/>
        <v>0</v>
      </c>
      <c r="G3102" s="46"/>
      <c r="H3102" s="46"/>
      <c r="I3102" s="46"/>
      <c r="J3102" s="46"/>
      <c r="K3102" s="46"/>
      <c r="L3102" s="46"/>
      <c r="M3102" s="46"/>
      <c r="N3102" s="46"/>
      <c r="O3102" s="46"/>
      <c r="P3102" s="46"/>
      <c r="Q3102" s="46"/>
      <c r="R3102" s="46"/>
      <c r="S3102" s="46"/>
      <c r="T3102" s="46"/>
      <c r="U3102" s="46"/>
      <c r="V3102" s="46"/>
      <c r="W3102" s="46"/>
      <c r="X3102" s="46"/>
      <c r="Y3102" s="46"/>
      <c r="Z3102" s="46"/>
    </row>
    <row r="3103" ht="14.25" hidden="1" customHeight="1">
      <c r="A3103" s="57"/>
      <c r="B3103" s="58" t="str">
        <f t="array" ref="B3103">IFERROR(INDEX(UNSPSCDes,MATCH(INDIRECT(ADDRESS(ROW(),COLUMN()-1,4)),UNSPSCCode,0)),"")</f>
        <v/>
      </c>
      <c r="C3103" s="59"/>
      <c r="D3103" s="60"/>
      <c r="E3103" s="61"/>
      <c r="F3103" s="62">
        <f t="shared" si="172"/>
        <v>0</v>
      </c>
      <c r="G3103" s="46"/>
      <c r="H3103" s="46"/>
      <c r="I3103" s="46"/>
      <c r="J3103" s="46"/>
      <c r="K3103" s="46"/>
      <c r="L3103" s="46"/>
      <c r="M3103" s="46"/>
      <c r="N3103" s="46"/>
      <c r="O3103" s="46"/>
      <c r="P3103" s="46"/>
      <c r="Q3103" s="46"/>
      <c r="R3103" s="46"/>
      <c r="S3103" s="46"/>
      <c r="T3103" s="46"/>
      <c r="U3103" s="46"/>
      <c r="V3103" s="46"/>
      <c r="W3103" s="46"/>
      <c r="X3103" s="46"/>
      <c r="Y3103" s="46"/>
      <c r="Z3103" s="46"/>
    </row>
    <row r="3104" ht="14.25" hidden="1" customHeight="1">
      <c r="A3104" s="57"/>
      <c r="B3104" s="58" t="str">
        <f t="array" ref="B3104">IFERROR(INDEX(UNSPSCDes,MATCH(INDIRECT(ADDRESS(ROW(),COLUMN()-1,4)),UNSPSCCode,0)),"")</f>
        <v/>
      </c>
      <c r="C3104" s="59"/>
      <c r="D3104" s="60"/>
      <c r="E3104" s="61"/>
      <c r="F3104" s="62">
        <f t="shared" si="172"/>
        <v>0</v>
      </c>
      <c r="G3104" s="46"/>
      <c r="H3104" s="46"/>
      <c r="I3104" s="46"/>
      <c r="J3104" s="46"/>
      <c r="K3104" s="46"/>
      <c r="L3104" s="46"/>
      <c r="M3104" s="46"/>
      <c r="N3104" s="46"/>
      <c r="O3104" s="46"/>
      <c r="P3104" s="46"/>
      <c r="Q3104" s="46"/>
      <c r="R3104" s="46"/>
      <c r="S3104" s="46"/>
      <c r="T3104" s="46"/>
      <c r="U3104" s="46"/>
      <c r="V3104" s="46"/>
      <c r="W3104" s="46"/>
      <c r="X3104" s="46"/>
      <c r="Y3104" s="46"/>
      <c r="Z3104" s="46"/>
    </row>
    <row r="3105" ht="14.25" hidden="1" customHeight="1">
      <c r="A3105" s="57"/>
      <c r="B3105" s="58" t="str">
        <f t="array" ref="B3105">IFERROR(INDEX(UNSPSCDes,MATCH(INDIRECT(ADDRESS(ROW(),COLUMN()-1,4)),UNSPSCCode,0)),"")</f>
        <v/>
      </c>
      <c r="C3105" s="59"/>
      <c r="D3105" s="60"/>
      <c r="E3105" s="61"/>
      <c r="F3105" s="62">
        <f t="shared" si="172"/>
        <v>0</v>
      </c>
      <c r="G3105" s="46"/>
      <c r="H3105" s="46"/>
      <c r="I3105" s="46"/>
      <c r="J3105" s="46"/>
      <c r="K3105" s="46"/>
      <c r="L3105" s="46"/>
      <c r="M3105" s="46"/>
      <c r="N3105" s="46"/>
      <c r="O3105" s="46"/>
      <c r="P3105" s="46"/>
      <c r="Q3105" s="46"/>
      <c r="R3105" s="46"/>
      <c r="S3105" s="46"/>
      <c r="T3105" s="46"/>
      <c r="U3105" s="46"/>
      <c r="V3105" s="46"/>
      <c r="W3105" s="46"/>
      <c r="X3105" s="46"/>
      <c r="Y3105" s="46"/>
      <c r="Z3105" s="46"/>
    </row>
    <row r="3106" ht="14.25" hidden="1" customHeight="1">
      <c r="A3106" s="57"/>
      <c r="B3106" s="58" t="str">
        <f t="array" ref="B3106">IFERROR(INDEX(UNSPSCDes,MATCH(INDIRECT(ADDRESS(ROW(),COLUMN()-1,4)),UNSPSCCode,0)),"")</f>
        <v/>
      </c>
      <c r="C3106" s="59"/>
      <c r="D3106" s="60"/>
      <c r="E3106" s="61"/>
      <c r="F3106" s="62">
        <f t="shared" si="172"/>
        <v>0</v>
      </c>
      <c r="G3106" s="46"/>
      <c r="H3106" s="46"/>
      <c r="I3106" s="46"/>
      <c r="J3106" s="46"/>
      <c r="K3106" s="46"/>
      <c r="L3106" s="46"/>
      <c r="M3106" s="46"/>
      <c r="N3106" s="46"/>
      <c r="O3106" s="46"/>
      <c r="P3106" s="46"/>
      <c r="Q3106" s="46"/>
      <c r="R3106" s="46"/>
      <c r="S3106" s="46"/>
      <c r="T3106" s="46"/>
      <c r="U3106" s="46"/>
      <c r="V3106" s="46"/>
      <c r="W3106" s="46"/>
      <c r="X3106" s="46"/>
      <c r="Y3106" s="46"/>
      <c r="Z3106" s="46"/>
    </row>
    <row r="3107" ht="14.25" hidden="1" customHeight="1">
      <c r="A3107" s="57"/>
      <c r="B3107" s="58" t="str">
        <f t="array" ref="B3107">IFERROR(INDEX(UNSPSCDes,MATCH(INDIRECT(ADDRESS(ROW(),COLUMN()-1,4)),UNSPSCCode,0)),"")</f>
        <v/>
      </c>
      <c r="C3107" s="59"/>
      <c r="D3107" s="60"/>
      <c r="E3107" s="61"/>
      <c r="F3107" s="62">
        <f t="shared" si="172"/>
        <v>0</v>
      </c>
      <c r="G3107" s="46"/>
      <c r="H3107" s="46"/>
      <c r="I3107" s="46"/>
      <c r="J3107" s="46"/>
      <c r="K3107" s="46"/>
      <c r="L3107" s="46"/>
      <c r="M3107" s="46"/>
      <c r="N3107" s="46"/>
      <c r="O3107" s="46"/>
      <c r="P3107" s="46"/>
      <c r="Q3107" s="46"/>
      <c r="R3107" s="46"/>
      <c r="S3107" s="46"/>
      <c r="T3107" s="46"/>
      <c r="U3107" s="46"/>
      <c r="V3107" s="46"/>
      <c r="W3107" s="46"/>
      <c r="X3107" s="46"/>
      <c r="Y3107" s="46"/>
      <c r="Z3107" s="46"/>
    </row>
    <row r="3108" ht="14.25" hidden="1" customHeight="1">
      <c r="A3108" s="57"/>
      <c r="B3108" s="58" t="str">
        <f t="array" ref="B3108">IFERROR(INDEX(UNSPSCDes,MATCH(INDIRECT(ADDRESS(ROW(),COLUMN()-1,4)),UNSPSCCode,0)),"")</f>
        <v/>
      </c>
      <c r="C3108" s="59"/>
      <c r="D3108" s="60"/>
      <c r="E3108" s="61"/>
      <c r="F3108" s="62">
        <f t="shared" si="172"/>
        <v>0</v>
      </c>
      <c r="G3108" s="46"/>
      <c r="H3108" s="46"/>
      <c r="I3108" s="46"/>
      <c r="J3108" s="46"/>
      <c r="K3108" s="46"/>
      <c r="L3108" s="46"/>
      <c r="M3108" s="46"/>
      <c r="N3108" s="46"/>
      <c r="O3108" s="46"/>
      <c r="P3108" s="46"/>
      <c r="Q3108" s="46"/>
      <c r="R3108" s="46"/>
      <c r="S3108" s="46"/>
      <c r="T3108" s="46"/>
      <c r="U3108" s="46"/>
      <c r="V3108" s="46"/>
      <c r="W3108" s="46"/>
      <c r="X3108" s="46"/>
      <c r="Y3108" s="46"/>
      <c r="Z3108" s="46"/>
    </row>
    <row r="3109" ht="14.25" customHeight="1">
      <c r="A3109" s="57"/>
      <c r="B3109" s="58"/>
      <c r="C3109" s="59"/>
      <c r="D3109" s="60"/>
      <c r="E3109" s="61" t="s">
        <v>84</v>
      </c>
      <c r="F3109" s="62">
        <f>SUM(F3101:F3108)</f>
        <v>125000</v>
      </c>
      <c r="G3109" s="46"/>
      <c r="H3109" s="46" t="str">
        <f>C3094</f>
        <v>Servicios</v>
      </c>
      <c r="I3109" s="46" t="str">
        <f>E3094</f>
        <v>No</v>
      </c>
      <c r="J3109" s="46" t="str">
        <f>D3094</f>
        <v>Compras Menores</v>
      </c>
      <c r="K3109" s="46"/>
      <c r="L3109" s="46"/>
      <c r="M3109" s="46"/>
      <c r="N3109" s="46"/>
      <c r="O3109" s="46"/>
      <c r="P3109" s="46"/>
      <c r="Q3109" s="46"/>
      <c r="R3109" s="46"/>
      <c r="S3109" s="46"/>
      <c r="T3109" s="46"/>
      <c r="U3109" s="46"/>
      <c r="V3109" s="46"/>
      <c r="W3109" s="46"/>
      <c r="X3109" s="46"/>
      <c r="Y3109" s="46"/>
      <c r="Z3109" s="46"/>
    </row>
    <row r="3110" ht="14.25" customHeight="1">
      <c r="A3110" s="46"/>
      <c r="B3110" s="46"/>
      <c r="C3110" s="46"/>
      <c r="D3110" s="46"/>
      <c r="E3110" s="46"/>
      <c r="F3110" s="46"/>
      <c r="G3110" s="46"/>
      <c r="H3110" s="46"/>
      <c r="I3110" s="46"/>
      <c r="J3110" s="46"/>
      <c r="K3110" s="46"/>
      <c r="L3110" s="46"/>
      <c r="M3110" s="46"/>
      <c r="N3110" s="46"/>
      <c r="O3110" s="46"/>
      <c r="P3110" s="46"/>
      <c r="Q3110" s="46"/>
      <c r="R3110" s="46"/>
      <c r="S3110" s="46"/>
      <c r="T3110" s="46"/>
      <c r="U3110" s="46"/>
      <c r="V3110" s="46"/>
      <c r="W3110" s="46"/>
      <c r="X3110" s="46"/>
      <c r="Y3110" s="46"/>
      <c r="Z3110" s="46"/>
    </row>
    <row r="3111" ht="14.25" customHeight="1">
      <c r="A3111" s="47" t="s">
        <v>50</v>
      </c>
      <c r="B3111" s="47" t="s">
        <v>51</v>
      </c>
      <c r="C3111" s="47" t="s">
        <v>52</v>
      </c>
      <c r="D3111" s="47" t="s">
        <v>53</v>
      </c>
      <c r="E3111" s="47" t="s">
        <v>54</v>
      </c>
      <c r="F3111" s="47" t="s">
        <v>55</v>
      </c>
      <c r="G3111" s="46"/>
      <c r="H3111" s="46"/>
      <c r="I3111" s="46"/>
      <c r="J3111" s="46"/>
      <c r="K3111" s="46"/>
      <c r="L3111" s="46"/>
      <c r="M3111" s="46"/>
      <c r="N3111" s="46"/>
      <c r="O3111" s="46"/>
      <c r="P3111" s="46"/>
      <c r="Q3111" s="46"/>
      <c r="R3111" s="46"/>
      <c r="S3111" s="46"/>
      <c r="T3111" s="46"/>
      <c r="U3111" s="46"/>
      <c r="V3111" s="46"/>
      <c r="W3111" s="46"/>
      <c r="X3111" s="46"/>
      <c r="Y3111" s="46"/>
      <c r="Z3111" s="46"/>
    </row>
    <row r="3112" ht="14.25" customHeight="1">
      <c r="A3112" s="48" t="s">
        <v>460</v>
      </c>
      <c r="B3112" s="48" t="s">
        <v>461</v>
      </c>
      <c r="C3112" s="48" t="s">
        <v>462</v>
      </c>
      <c r="D3112" s="48" t="s">
        <v>59</v>
      </c>
      <c r="E3112" s="48" t="s">
        <v>60</v>
      </c>
      <c r="F3112" s="49"/>
      <c r="G3112" s="46"/>
      <c r="H3112" s="46"/>
      <c r="I3112" s="46"/>
      <c r="J3112" s="46"/>
      <c r="K3112" s="46"/>
      <c r="L3112" s="46"/>
      <c r="M3112" s="46"/>
      <c r="N3112" s="46"/>
      <c r="O3112" s="46"/>
      <c r="P3112" s="46"/>
      <c r="Q3112" s="46"/>
      <c r="R3112" s="46"/>
      <c r="S3112" s="46"/>
      <c r="T3112" s="46"/>
      <c r="U3112" s="46"/>
      <c r="V3112" s="46"/>
      <c r="W3112" s="46"/>
      <c r="X3112" s="46"/>
      <c r="Y3112" s="46"/>
      <c r="Z3112" s="46"/>
    </row>
    <row r="3113" ht="14.25" customHeight="1">
      <c r="A3113" s="50" t="s">
        <v>61</v>
      </c>
      <c r="B3113" s="51" t="s">
        <v>62</v>
      </c>
      <c r="C3113" s="52">
        <v>46063.0</v>
      </c>
      <c r="D3113" s="50" t="s">
        <v>63</v>
      </c>
      <c r="E3113" s="51" t="s">
        <v>64</v>
      </c>
      <c r="F3113" s="53" t="s">
        <v>65</v>
      </c>
      <c r="G3113" s="46"/>
      <c r="H3113" s="46"/>
      <c r="I3113" s="46"/>
      <c r="J3113" s="46"/>
      <c r="K3113" s="46"/>
      <c r="L3113" s="46"/>
      <c r="M3113" s="46"/>
      <c r="N3113" s="46"/>
      <c r="O3113" s="46"/>
      <c r="P3113" s="46"/>
      <c r="Q3113" s="46"/>
      <c r="R3113" s="46"/>
      <c r="S3113" s="46"/>
      <c r="T3113" s="46"/>
      <c r="U3113" s="46"/>
      <c r="V3113" s="46"/>
      <c r="W3113" s="46"/>
      <c r="X3113" s="46"/>
      <c r="Y3113" s="46"/>
      <c r="Z3113" s="46"/>
    </row>
    <row r="3114" ht="14.25" customHeight="1">
      <c r="A3114" s="54"/>
      <c r="B3114" s="51" t="s">
        <v>66</v>
      </c>
      <c r="C3114" s="49">
        <f>IF(C3113="","",IF(AND(MONTH(C3113)&gt;=1,MONTH(C3113)&lt;=3),1,IF(AND(MONTH(C3113)&gt;=4,MONTH(C3113)&lt;=6),2,IF(AND(MONTH(C3113)&gt;=7,MONTH(C3113)&lt;=9),3,4))))</f>
        <v>1</v>
      </c>
      <c r="D3114" s="54"/>
      <c r="E3114" s="51" t="s">
        <v>67</v>
      </c>
      <c r="F3114" s="53" t="s">
        <v>68</v>
      </c>
      <c r="G3114" s="46"/>
      <c r="H3114" s="46"/>
      <c r="I3114" s="46"/>
      <c r="J3114" s="46"/>
      <c r="K3114" s="46"/>
      <c r="L3114" s="46"/>
      <c r="M3114" s="46"/>
      <c r="N3114" s="46"/>
      <c r="O3114" s="46"/>
      <c r="P3114" s="46"/>
      <c r="Q3114" s="46"/>
      <c r="R3114" s="46"/>
      <c r="S3114" s="46"/>
      <c r="T3114" s="46"/>
      <c r="U3114" s="46"/>
      <c r="V3114" s="46"/>
      <c r="W3114" s="46"/>
      <c r="X3114" s="46"/>
      <c r="Y3114" s="46"/>
      <c r="Z3114" s="46"/>
    </row>
    <row r="3115" ht="14.25" customHeight="1">
      <c r="A3115" s="54"/>
      <c r="B3115" s="51" t="s">
        <v>69</v>
      </c>
      <c r="C3115" s="52">
        <v>46073.0</v>
      </c>
      <c r="D3115" s="54"/>
      <c r="E3115" s="51" t="s">
        <v>70</v>
      </c>
      <c r="F3115" s="53" t="s">
        <v>71</v>
      </c>
      <c r="G3115" s="46"/>
      <c r="H3115" s="46"/>
      <c r="I3115" s="46"/>
      <c r="J3115" s="46"/>
      <c r="K3115" s="46"/>
      <c r="L3115" s="46"/>
      <c r="M3115" s="46"/>
      <c r="N3115" s="46"/>
      <c r="O3115" s="46"/>
      <c r="P3115" s="46"/>
      <c r="Q3115" s="46"/>
      <c r="R3115" s="46"/>
      <c r="S3115" s="46"/>
      <c r="T3115" s="46"/>
      <c r="U3115" s="46"/>
      <c r="V3115" s="46"/>
      <c r="W3115" s="46"/>
      <c r="X3115" s="46"/>
      <c r="Y3115" s="46"/>
      <c r="Z3115" s="46"/>
    </row>
    <row r="3116" ht="14.25" customHeight="1">
      <c r="A3116" s="55"/>
      <c r="B3116" s="51" t="s">
        <v>66</v>
      </c>
      <c r="C3116" s="49">
        <f>IF(C3115="","",IF(AND(MONTH(C3115)&gt;=1,MONTH(C3115)&lt;=3),1,IF(AND(MONTH(C3115)&gt;=4,MONTH(C3115)&lt;=6),2,IF(AND(MONTH(C3115)&gt;=7,MONTH(C3115)&lt;=9),3,4))))</f>
        <v>1</v>
      </c>
      <c r="D3116" s="55"/>
      <c r="E3116" s="51" t="s">
        <v>72</v>
      </c>
      <c r="F3116" s="53" t="s">
        <v>73</v>
      </c>
      <c r="G3116" s="46"/>
      <c r="H3116" s="46"/>
      <c r="I3116" s="46"/>
      <c r="J3116" s="46"/>
      <c r="K3116" s="46"/>
      <c r="L3116" s="46"/>
      <c r="M3116" s="46"/>
      <c r="N3116" s="46"/>
      <c r="O3116" s="46"/>
      <c r="P3116" s="46"/>
      <c r="Q3116" s="46"/>
      <c r="R3116" s="46"/>
      <c r="S3116" s="46"/>
      <c r="T3116" s="46"/>
      <c r="U3116" s="46"/>
      <c r="V3116" s="46"/>
      <c r="W3116" s="46"/>
      <c r="X3116" s="46"/>
      <c r="Y3116" s="46"/>
      <c r="Z3116" s="46"/>
    </row>
    <row r="3117" ht="14.25" customHeight="1">
      <c r="A3117" s="46"/>
      <c r="B3117" s="46"/>
      <c r="C3117" s="46"/>
      <c r="D3117" s="46"/>
      <c r="E3117" s="46"/>
      <c r="F3117" s="46"/>
      <c r="G3117" s="46"/>
      <c r="H3117" s="46"/>
      <c r="I3117" s="46"/>
      <c r="J3117" s="46"/>
      <c r="K3117" s="46"/>
      <c r="L3117" s="46"/>
      <c r="M3117" s="46"/>
      <c r="N3117" s="46"/>
      <c r="O3117" s="46"/>
      <c r="P3117" s="46"/>
      <c r="Q3117" s="46"/>
      <c r="R3117" s="46"/>
      <c r="S3117" s="46"/>
      <c r="T3117" s="46"/>
      <c r="U3117" s="46"/>
      <c r="V3117" s="46"/>
      <c r="W3117" s="46"/>
      <c r="X3117" s="46"/>
      <c r="Y3117" s="46"/>
      <c r="Z3117" s="46"/>
    </row>
    <row r="3118" ht="14.25" customHeight="1">
      <c r="A3118" s="56" t="s">
        <v>74</v>
      </c>
      <c r="B3118" s="56" t="s">
        <v>75</v>
      </c>
      <c r="C3118" s="56" t="s">
        <v>76</v>
      </c>
      <c r="D3118" s="56" t="s">
        <v>77</v>
      </c>
      <c r="E3118" s="56" t="s">
        <v>78</v>
      </c>
      <c r="F3118" s="56" t="s">
        <v>79</v>
      </c>
      <c r="G3118" s="46"/>
      <c r="H3118" s="46"/>
      <c r="I3118" s="46"/>
      <c r="J3118" s="46"/>
      <c r="K3118" s="46"/>
      <c r="L3118" s="46"/>
      <c r="M3118" s="46"/>
      <c r="N3118" s="46"/>
      <c r="O3118" s="46"/>
      <c r="P3118" s="46"/>
      <c r="Q3118" s="46"/>
      <c r="R3118" s="46"/>
      <c r="S3118" s="46"/>
      <c r="T3118" s="46"/>
      <c r="U3118" s="46"/>
      <c r="V3118" s="46"/>
      <c r="W3118" s="46"/>
      <c r="X3118" s="46"/>
      <c r="Y3118" s="46"/>
      <c r="Z3118" s="46"/>
    </row>
    <row r="3119" ht="14.25" customHeight="1">
      <c r="A3119" s="57">
        <v>8.01217E7</v>
      </c>
      <c r="B3119" s="63" t="s">
        <v>463</v>
      </c>
      <c r="C3119" s="59" t="s">
        <v>108</v>
      </c>
      <c r="D3119" s="60">
        <v>1.0</v>
      </c>
      <c r="E3119" s="61">
        <v>37500.0</v>
      </c>
      <c r="F3119" s="62">
        <f t="shared" ref="F3119:F3126" si="173">INDIRECT(ADDRESS(ROW(),COLUMN()-2,4))*INDIRECT(ADDRESS(ROW(),COLUMN()-1,4))</f>
        <v>37500</v>
      </c>
      <c r="G3119" s="46"/>
      <c r="H3119" s="46"/>
      <c r="I3119" s="46"/>
      <c r="J3119" s="46"/>
      <c r="K3119" s="46"/>
      <c r="L3119" s="46"/>
      <c r="M3119" s="46"/>
      <c r="N3119" s="46"/>
      <c r="O3119" s="46"/>
      <c r="P3119" s="46"/>
      <c r="Q3119" s="46"/>
      <c r="R3119" s="46"/>
      <c r="S3119" s="46"/>
      <c r="T3119" s="46"/>
      <c r="U3119" s="46"/>
      <c r="V3119" s="46"/>
      <c r="W3119" s="46"/>
      <c r="X3119" s="46"/>
      <c r="Y3119" s="46"/>
      <c r="Z3119" s="46"/>
    </row>
    <row r="3120" ht="14.25" hidden="1" customHeight="1">
      <c r="A3120" s="57"/>
      <c r="B3120" s="58" t="str">
        <f t="array" ref="B3120">IFERROR(INDEX(UNSPSCDes,MATCH(INDIRECT(ADDRESS(ROW(),COLUMN()-1,4)),UNSPSCCode,0)),"")</f>
        <v/>
      </c>
      <c r="C3120" s="59"/>
      <c r="D3120" s="60"/>
      <c r="E3120" s="61"/>
      <c r="F3120" s="62">
        <f t="shared" si="173"/>
        <v>0</v>
      </c>
      <c r="G3120" s="46"/>
      <c r="H3120" s="46"/>
      <c r="I3120" s="46"/>
      <c r="J3120" s="46"/>
      <c r="K3120" s="46"/>
      <c r="L3120" s="46"/>
      <c r="M3120" s="46"/>
      <c r="N3120" s="46"/>
      <c r="O3120" s="46"/>
      <c r="P3120" s="46"/>
      <c r="Q3120" s="46"/>
      <c r="R3120" s="46"/>
      <c r="S3120" s="46"/>
      <c r="T3120" s="46"/>
      <c r="U3120" s="46"/>
      <c r="V3120" s="46"/>
      <c r="W3120" s="46"/>
      <c r="X3120" s="46"/>
      <c r="Y3120" s="46"/>
      <c r="Z3120" s="46"/>
    </row>
    <row r="3121" ht="14.25" hidden="1" customHeight="1">
      <c r="A3121" s="57"/>
      <c r="B3121" s="58" t="str">
        <f t="array" ref="B3121">IFERROR(INDEX(UNSPSCDes,MATCH(INDIRECT(ADDRESS(ROW(),COLUMN()-1,4)),UNSPSCCode,0)),"")</f>
        <v/>
      </c>
      <c r="C3121" s="59"/>
      <c r="D3121" s="60"/>
      <c r="E3121" s="61"/>
      <c r="F3121" s="62">
        <f t="shared" si="173"/>
        <v>0</v>
      </c>
      <c r="G3121" s="46"/>
      <c r="H3121" s="46"/>
      <c r="I3121" s="46"/>
      <c r="J3121" s="46"/>
      <c r="K3121" s="46"/>
      <c r="L3121" s="46"/>
      <c r="M3121" s="46"/>
      <c r="N3121" s="46"/>
      <c r="O3121" s="46"/>
      <c r="P3121" s="46"/>
      <c r="Q3121" s="46"/>
      <c r="R3121" s="46"/>
      <c r="S3121" s="46"/>
      <c r="T3121" s="46"/>
      <c r="U3121" s="46"/>
      <c r="V3121" s="46"/>
      <c r="W3121" s="46"/>
      <c r="X3121" s="46"/>
      <c r="Y3121" s="46"/>
      <c r="Z3121" s="46"/>
    </row>
    <row r="3122" ht="14.25" hidden="1" customHeight="1">
      <c r="A3122" s="57"/>
      <c r="B3122" s="58" t="str">
        <f t="array" ref="B3122">IFERROR(INDEX(UNSPSCDes,MATCH(INDIRECT(ADDRESS(ROW(),COLUMN()-1,4)),UNSPSCCode,0)),"")</f>
        <v/>
      </c>
      <c r="C3122" s="59"/>
      <c r="D3122" s="60"/>
      <c r="E3122" s="61"/>
      <c r="F3122" s="62">
        <f t="shared" si="173"/>
        <v>0</v>
      </c>
      <c r="G3122" s="46"/>
      <c r="H3122" s="46"/>
      <c r="I3122" s="46"/>
      <c r="J3122" s="46"/>
      <c r="K3122" s="46"/>
      <c r="L3122" s="46"/>
      <c r="M3122" s="46"/>
      <c r="N3122" s="46"/>
      <c r="O3122" s="46"/>
      <c r="P3122" s="46"/>
      <c r="Q3122" s="46"/>
      <c r="R3122" s="46"/>
      <c r="S3122" s="46"/>
      <c r="T3122" s="46"/>
      <c r="U3122" s="46"/>
      <c r="V3122" s="46"/>
      <c r="W3122" s="46"/>
      <c r="X3122" s="46"/>
      <c r="Y3122" s="46"/>
      <c r="Z3122" s="46"/>
    </row>
    <row r="3123" ht="14.25" hidden="1" customHeight="1">
      <c r="A3123" s="57"/>
      <c r="B3123" s="58" t="str">
        <f t="array" ref="B3123">IFERROR(INDEX(UNSPSCDes,MATCH(INDIRECT(ADDRESS(ROW(),COLUMN()-1,4)),UNSPSCCode,0)),"")</f>
        <v/>
      </c>
      <c r="C3123" s="59"/>
      <c r="D3123" s="60"/>
      <c r="E3123" s="61"/>
      <c r="F3123" s="62">
        <f t="shared" si="173"/>
        <v>0</v>
      </c>
      <c r="G3123" s="46"/>
      <c r="H3123" s="46"/>
      <c r="I3123" s="46"/>
      <c r="J3123" s="46"/>
      <c r="K3123" s="46"/>
      <c r="L3123" s="46"/>
      <c r="M3123" s="46"/>
      <c r="N3123" s="46"/>
      <c r="O3123" s="46"/>
      <c r="P3123" s="46"/>
      <c r="Q3123" s="46"/>
      <c r="R3123" s="46"/>
      <c r="S3123" s="46"/>
      <c r="T3123" s="46"/>
      <c r="U3123" s="46"/>
      <c r="V3123" s="46"/>
      <c r="W3123" s="46"/>
      <c r="X3123" s="46"/>
      <c r="Y3123" s="46"/>
      <c r="Z3123" s="46"/>
    </row>
    <row r="3124" ht="14.25" hidden="1" customHeight="1">
      <c r="A3124" s="57"/>
      <c r="B3124" s="58" t="str">
        <f t="array" ref="B3124">IFERROR(INDEX(UNSPSCDes,MATCH(INDIRECT(ADDRESS(ROW(),COLUMN()-1,4)),UNSPSCCode,0)),"")</f>
        <v/>
      </c>
      <c r="C3124" s="59"/>
      <c r="D3124" s="60"/>
      <c r="E3124" s="61"/>
      <c r="F3124" s="62">
        <f t="shared" si="173"/>
        <v>0</v>
      </c>
      <c r="G3124" s="46"/>
      <c r="H3124" s="46"/>
      <c r="I3124" s="46"/>
      <c r="J3124" s="46"/>
      <c r="K3124" s="46"/>
      <c r="L3124" s="46"/>
      <c r="M3124" s="46"/>
      <c r="N3124" s="46"/>
      <c r="O3124" s="46"/>
      <c r="P3124" s="46"/>
      <c r="Q3124" s="46"/>
      <c r="R3124" s="46"/>
      <c r="S3124" s="46"/>
      <c r="T3124" s="46"/>
      <c r="U3124" s="46"/>
      <c r="V3124" s="46"/>
      <c r="W3124" s="46"/>
      <c r="X3124" s="46"/>
      <c r="Y3124" s="46"/>
      <c r="Z3124" s="46"/>
    </row>
    <row r="3125" ht="14.25" hidden="1" customHeight="1">
      <c r="A3125" s="57"/>
      <c r="B3125" s="58" t="str">
        <f t="array" ref="B3125">IFERROR(INDEX(UNSPSCDes,MATCH(INDIRECT(ADDRESS(ROW(),COLUMN()-1,4)),UNSPSCCode,0)),"")</f>
        <v/>
      </c>
      <c r="C3125" s="59"/>
      <c r="D3125" s="60"/>
      <c r="E3125" s="61"/>
      <c r="F3125" s="62">
        <f t="shared" si="173"/>
        <v>0</v>
      </c>
      <c r="G3125" s="46"/>
      <c r="H3125" s="46"/>
      <c r="I3125" s="46"/>
      <c r="J3125" s="46"/>
      <c r="K3125" s="46"/>
      <c r="L3125" s="46"/>
      <c r="M3125" s="46"/>
      <c r="N3125" s="46"/>
      <c r="O3125" s="46"/>
      <c r="P3125" s="46"/>
      <c r="Q3125" s="46"/>
      <c r="R3125" s="46"/>
      <c r="S3125" s="46"/>
      <c r="T3125" s="46"/>
      <c r="U3125" s="46"/>
      <c r="V3125" s="46"/>
      <c r="W3125" s="46"/>
      <c r="X3125" s="46"/>
      <c r="Y3125" s="46"/>
      <c r="Z3125" s="46"/>
    </row>
    <row r="3126" ht="14.25" hidden="1" customHeight="1">
      <c r="A3126" s="57"/>
      <c r="B3126" s="58" t="str">
        <f t="array" ref="B3126">IFERROR(INDEX(UNSPSCDes,MATCH(INDIRECT(ADDRESS(ROW(),COLUMN()-1,4)),UNSPSCCode,0)),"")</f>
        <v/>
      </c>
      <c r="C3126" s="59"/>
      <c r="D3126" s="60"/>
      <c r="E3126" s="61"/>
      <c r="F3126" s="62">
        <f t="shared" si="173"/>
        <v>0</v>
      </c>
      <c r="G3126" s="46"/>
      <c r="H3126" s="46"/>
      <c r="I3126" s="46"/>
      <c r="J3126" s="46"/>
      <c r="K3126" s="46"/>
      <c r="L3126" s="46"/>
      <c r="M3126" s="46"/>
      <c r="N3126" s="46"/>
      <c r="O3126" s="46"/>
      <c r="P3126" s="46"/>
      <c r="Q3126" s="46"/>
      <c r="R3126" s="46"/>
      <c r="S3126" s="46"/>
      <c r="T3126" s="46"/>
      <c r="U3126" s="46"/>
      <c r="V3126" s="46"/>
      <c r="W3126" s="46"/>
      <c r="X3126" s="46"/>
      <c r="Y3126" s="46"/>
      <c r="Z3126" s="46"/>
    </row>
    <row r="3127" ht="14.25" customHeight="1">
      <c r="A3127" s="57"/>
      <c r="B3127" s="58"/>
      <c r="C3127" s="59"/>
      <c r="D3127" s="60"/>
      <c r="E3127" s="61" t="s">
        <v>84</v>
      </c>
      <c r="F3127" s="62">
        <f>SUM(F3119:F3126)</f>
        <v>37500</v>
      </c>
      <c r="G3127" s="46"/>
      <c r="H3127" s="46" t="str">
        <f>C3112</f>
        <v>Servicios: Consultorías</v>
      </c>
      <c r="I3127" s="46" t="str">
        <f>E3112</f>
        <v>No</v>
      </c>
      <c r="J3127" s="46" t="str">
        <f>D3112</f>
        <v>Compras Menores</v>
      </c>
      <c r="K3127" s="46"/>
      <c r="L3127" s="46"/>
      <c r="M3127" s="46"/>
      <c r="N3127" s="46"/>
      <c r="O3127" s="46"/>
      <c r="P3127" s="46"/>
      <c r="Q3127" s="46"/>
      <c r="R3127" s="46"/>
      <c r="S3127" s="46"/>
      <c r="T3127" s="46"/>
      <c r="U3127" s="46"/>
      <c r="V3127" s="46"/>
      <c r="W3127" s="46"/>
      <c r="X3127" s="46"/>
      <c r="Y3127" s="46"/>
      <c r="Z3127" s="46"/>
    </row>
    <row r="3128" ht="14.25" customHeight="1">
      <c r="A3128" s="46"/>
      <c r="B3128" s="46"/>
      <c r="C3128" s="46"/>
      <c r="D3128" s="46"/>
      <c r="E3128" s="46"/>
      <c r="F3128" s="46"/>
      <c r="G3128" s="46"/>
      <c r="H3128" s="46"/>
      <c r="I3128" s="46"/>
      <c r="J3128" s="46"/>
      <c r="K3128" s="46"/>
      <c r="L3128" s="46"/>
      <c r="M3128" s="46"/>
      <c r="N3128" s="46"/>
      <c r="O3128" s="46"/>
      <c r="P3128" s="46"/>
      <c r="Q3128" s="46"/>
      <c r="R3128" s="46"/>
      <c r="S3128" s="46"/>
      <c r="T3128" s="46"/>
      <c r="U3128" s="46"/>
      <c r="V3128" s="46"/>
      <c r="W3128" s="46"/>
      <c r="X3128" s="46"/>
      <c r="Y3128" s="46"/>
      <c r="Z3128" s="46"/>
    </row>
    <row r="3129" ht="14.25" customHeight="1">
      <c r="A3129" s="47" t="s">
        <v>50</v>
      </c>
      <c r="B3129" s="47" t="s">
        <v>51</v>
      </c>
      <c r="C3129" s="47" t="s">
        <v>52</v>
      </c>
      <c r="D3129" s="47" t="s">
        <v>53</v>
      </c>
      <c r="E3129" s="47" t="s">
        <v>54</v>
      </c>
      <c r="F3129" s="47" t="s">
        <v>55</v>
      </c>
      <c r="G3129" s="46"/>
      <c r="H3129" s="46"/>
      <c r="I3129" s="46"/>
      <c r="J3129" s="46"/>
      <c r="K3129" s="46"/>
      <c r="L3129" s="46"/>
      <c r="M3129" s="46"/>
      <c r="N3129" s="46"/>
      <c r="O3129" s="46"/>
      <c r="P3129" s="46"/>
      <c r="Q3129" s="46"/>
      <c r="R3129" s="46"/>
      <c r="S3129" s="46"/>
      <c r="T3129" s="46"/>
      <c r="U3129" s="46"/>
      <c r="V3129" s="46"/>
      <c r="W3129" s="46"/>
      <c r="X3129" s="46"/>
      <c r="Y3129" s="46"/>
      <c r="Z3129" s="46"/>
    </row>
    <row r="3130" ht="14.25" customHeight="1">
      <c r="A3130" s="48" t="s">
        <v>464</v>
      </c>
      <c r="B3130" s="48" t="s">
        <v>465</v>
      </c>
      <c r="C3130" s="48" t="s">
        <v>462</v>
      </c>
      <c r="D3130" s="48" t="s">
        <v>59</v>
      </c>
      <c r="E3130" s="48" t="s">
        <v>60</v>
      </c>
      <c r="F3130" s="49"/>
      <c r="G3130" s="46"/>
      <c r="H3130" s="46"/>
      <c r="I3130" s="46"/>
      <c r="J3130" s="46"/>
      <c r="K3130" s="46"/>
      <c r="L3130" s="46"/>
      <c r="M3130" s="46"/>
      <c r="N3130" s="46"/>
      <c r="O3130" s="46"/>
      <c r="P3130" s="46"/>
      <c r="Q3130" s="46"/>
      <c r="R3130" s="46"/>
      <c r="S3130" s="46"/>
      <c r="T3130" s="46"/>
      <c r="U3130" s="46"/>
      <c r="V3130" s="46"/>
      <c r="W3130" s="46"/>
      <c r="X3130" s="46"/>
      <c r="Y3130" s="46"/>
      <c r="Z3130" s="46"/>
    </row>
    <row r="3131" ht="14.25" customHeight="1">
      <c r="A3131" s="50" t="s">
        <v>61</v>
      </c>
      <c r="B3131" s="51" t="s">
        <v>62</v>
      </c>
      <c r="C3131" s="52">
        <v>46122.0</v>
      </c>
      <c r="D3131" s="50" t="s">
        <v>63</v>
      </c>
      <c r="E3131" s="51" t="s">
        <v>64</v>
      </c>
      <c r="F3131" s="53" t="s">
        <v>65</v>
      </c>
      <c r="G3131" s="46"/>
      <c r="H3131" s="46"/>
      <c r="I3131" s="46"/>
      <c r="J3131" s="46"/>
      <c r="K3131" s="46"/>
      <c r="L3131" s="46"/>
      <c r="M3131" s="46"/>
      <c r="N3131" s="46"/>
      <c r="O3131" s="46"/>
      <c r="P3131" s="46"/>
      <c r="Q3131" s="46"/>
      <c r="R3131" s="46"/>
      <c r="S3131" s="46"/>
      <c r="T3131" s="46"/>
      <c r="U3131" s="46"/>
      <c r="V3131" s="46"/>
      <c r="W3131" s="46"/>
      <c r="X3131" s="46"/>
      <c r="Y3131" s="46"/>
      <c r="Z3131" s="46"/>
    </row>
    <row r="3132" ht="14.25" customHeight="1">
      <c r="A3132" s="54"/>
      <c r="B3132" s="51" t="s">
        <v>66</v>
      </c>
      <c r="C3132" s="49">
        <f>IF(C3131="","",IF(AND(MONTH(C3131)&gt;=1,MONTH(C3131)&lt;=3),1,IF(AND(MONTH(C3131)&gt;=4,MONTH(C3131)&lt;=6),2,IF(AND(MONTH(C3131)&gt;=7,MONTH(C3131)&lt;=9),3,4))))</f>
        <v>2</v>
      </c>
      <c r="D3132" s="54"/>
      <c r="E3132" s="51" t="s">
        <v>67</v>
      </c>
      <c r="F3132" s="53" t="s">
        <v>68</v>
      </c>
      <c r="G3132" s="46"/>
      <c r="H3132" s="46"/>
      <c r="I3132" s="46"/>
      <c r="J3132" s="46"/>
      <c r="K3132" s="46"/>
      <c r="L3132" s="46"/>
      <c r="M3132" s="46"/>
      <c r="N3132" s="46"/>
      <c r="O3132" s="46"/>
      <c r="P3132" s="46"/>
      <c r="Q3132" s="46"/>
      <c r="R3132" s="46"/>
      <c r="S3132" s="46"/>
      <c r="T3132" s="46"/>
      <c r="U3132" s="46"/>
      <c r="V3132" s="46"/>
      <c r="W3132" s="46"/>
      <c r="X3132" s="46"/>
      <c r="Y3132" s="46"/>
      <c r="Z3132" s="46"/>
    </row>
    <row r="3133" ht="14.25" customHeight="1">
      <c r="A3133" s="54"/>
      <c r="B3133" s="51" t="s">
        <v>69</v>
      </c>
      <c r="C3133" s="52">
        <v>46132.0</v>
      </c>
      <c r="D3133" s="54"/>
      <c r="E3133" s="51" t="s">
        <v>70</v>
      </c>
      <c r="F3133" s="53" t="s">
        <v>71</v>
      </c>
      <c r="G3133" s="46"/>
      <c r="H3133" s="46"/>
      <c r="I3133" s="46"/>
      <c r="J3133" s="46"/>
      <c r="K3133" s="46"/>
      <c r="L3133" s="46"/>
      <c r="M3133" s="46"/>
      <c r="N3133" s="46"/>
      <c r="O3133" s="46"/>
      <c r="P3133" s="46"/>
      <c r="Q3133" s="46"/>
      <c r="R3133" s="46"/>
      <c r="S3133" s="46"/>
      <c r="T3133" s="46"/>
      <c r="U3133" s="46"/>
      <c r="V3133" s="46"/>
      <c r="W3133" s="46"/>
      <c r="X3133" s="46"/>
      <c r="Y3133" s="46"/>
      <c r="Z3133" s="46"/>
    </row>
    <row r="3134" ht="14.25" customHeight="1">
      <c r="A3134" s="55"/>
      <c r="B3134" s="51" t="s">
        <v>66</v>
      </c>
      <c r="C3134" s="49">
        <f>IF(C3133="","",IF(AND(MONTH(C3133)&gt;=1,MONTH(C3133)&lt;=3),1,IF(AND(MONTH(C3133)&gt;=4,MONTH(C3133)&lt;=6),2,IF(AND(MONTH(C3133)&gt;=7,MONTH(C3133)&lt;=9),3,4))))</f>
        <v>2</v>
      </c>
      <c r="D3134" s="55"/>
      <c r="E3134" s="51" t="s">
        <v>72</v>
      </c>
      <c r="F3134" s="53" t="s">
        <v>73</v>
      </c>
      <c r="G3134" s="46"/>
      <c r="H3134" s="46"/>
      <c r="I3134" s="46"/>
      <c r="J3134" s="46"/>
      <c r="K3134" s="46"/>
      <c r="L3134" s="46"/>
      <c r="M3134" s="46"/>
      <c r="N3134" s="46"/>
      <c r="O3134" s="46"/>
      <c r="P3134" s="46"/>
      <c r="Q3134" s="46"/>
      <c r="R3134" s="46"/>
      <c r="S3134" s="46"/>
      <c r="T3134" s="46"/>
      <c r="U3134" s="46"/>
      <c r="V3134" s="46"/>
      <c r="W3134" s="46"/>
      <c r="X3134" s="46"/>
      <c r="Y3134" s="46"/>
      <c r="Z3134" s="46"/>
    </row>
    <row r="3135" ht="14.25" customHeight="1">
      <c r="A3135" s="46"/>
      <c r="B3135" s="46"/>
      <c r="C3135" s="46"/>
      <c r="D3135" s="46"/>
      <c r="E3135" s="46"/>
      <c r="F3135" s="46"/>
      <c r="G3135" s="46"/>
      <c r="H3135" s="46"/>
      <c r="I3135" s="46"/>
      <c r="J3135" s="46"/>
      <c r="K3135" s="46"/>
      <c r="L3135" s="46"/>
      <c r="M3135" s="46"/>
      <c r="N3135" s="46"/>
      <c r="O3135" s="46"/>
      <c r="P3135" s="46"/>
      <c r="Q3135" s="46"/>
      <c r="R3135" s="46"/>
      <c r="S3135" s="46"/>
      <c r="T3135" s="46"/>
      <c r="U3135" s="46"/>
      <c r="V3135" s="46"/>
      <c r="W3135" s="46"/>
      <c r="X3135" s="46"/>
      <c r="Y3135" s="46"/>
      <c r="Z3135" s="46"/>
    </row>
    <row r="3136" ht="14.25" customHeight="1">
      <c r="A3136" s="56" t="s">
        <v>74</v>
      </c>
      <c r="B3136" s="56" t="s">
        <v>75</v>
      </c>
      <c r="C3136" s="56" t="s">
        <v>76</v>
      </c>
      <c r="D3136" s="56" t="s">
        <v>77</v>
      </c>
      <c r="E3136" s="56" t="s">
        <v>78</v>
      </c>
      <c r="F3136" s="56" t="s">
        <v>79</v>
      </c>
      <c r="G3136" s="46"/>
      <c r="H3136" s="46"/>
      <c r="I3136" s="46"/>
      <c r="J3136" s="46"/>
      <c r="K3136" s="46"/>
      <c r="L3136" s="46"/>
      <c r="M3136" s="46"/>
      <c r="N3136" s="46"/>
      <c r="O3136" s="46"/>
      <c r="P3136" s="46"/>
      <c r="Q3136" s="46"/>
      <c r="R3136" s="46"/>
      <c r="S3136" s="46"/>
      <c r="T3136" s="46"/>
      <c r="U3136" s="46"/>
      <c r="V3136" s="46"/>
      <c r="W3136" s="46"/>
      <c r="X3136" s="46"/>
      <c r="Y3136" s="46"/>
      <c r="Z3136" s="46"/>
    </row>
    <row r="3137" ht="14.25" customHeight="1">
      <c r="A3137" s="57">
        <v>8.01217E7</v>
      </c>
      <c r="B3137" s="63" t="s">
        <v>463</v>
      </c>
      <c r="C3137" s="59" t="s">
        <v>108</v>
      </c>
      <c r="D3137" s="60">
        <v>1.0</v>
      </c>
      <c r="E3137" s="61">
        <v>37500.0</v>
      </c>
      <c r="F3137" s="62">
        <f t="shared" ref="F3137:F3144" si="174">INDIRECT(ADDRESS(ROW(),COLUMN()-2,4))*INDIRECT(ADDRESS(ROW(),COLUMN()-1,4))</f>
        <v>37500</v>
      </c>
      <c r="G3137" s="46"/>
      <c r="H3137" s="46"/>
      <c r="I3137" s="46"/>
      <c r="J3137" s="46"/>
      <c r="K3137" s="46"/>
      <c r="L3137" s="46"/>
      <c r="M3137" s="46"/>
      <c r="N3137" s="46"/>
      <c r="O3137" s="46"/>
      <c r="P3137" s="46"/>
      <c r="Q3137" s="46"/>
      <c r="R3137" s="46"/>
      <c r="S3137" s="46"/>
      <c r="T3137" s="46"/>
      <c r="U3137" s="46"/>
      <c r="V3137" s="46"/>
      <c r="W3137" s="46"/>
      <c r="X3137" s="46"/>
      <c r="Y3137" s="46"/>
      <c r="Z3137" s="46"/>
    </row>
    <row r="3138" ht="14.25" hidden="1" customHeight="1">
      <c r="A3138" s="57"/>
      <c r="B3138" s="58" t="str">
        <f t="array" ref="B3138">IFERROR(INDEX(UNSPSCDes,MATCH(INDIRECT(ADDRESS(ROW(),COLUMN()-1,4)),UNSPSCCode,0)),"")</f>
        <v/>
      </c>
      <c r="C3138" s="59"/>
      <c r="D3138" s="60"/>
      <c r="E3138" s="61"/>
      <c r="F3138" s="62">
        <f t="shared" si="174"/>
        <v>0</v>
      </c>
      <c r="G3138" s="46"/>
      <c r="H3138" s="46"/>
      <c r="I3138" s="46"/>
      <c r="J3138" s="46"/>
      <c r="K3138" s="46"/>
      <c r="L3138" s="46"/>
      <c r="M3138" s="46"/>
      <c r="N3138" s="46"/>
      <c r="O3138" s="46"/>
      <c r="P3138" s="46"/>
      <c r="Q3138" s="46"/>
      <c r="R3138" s="46"/>
      <c r="S3138" s="46"/>
      <c r="T3138" s="46"/>
      <c r="U3138" s="46"/>
      <c r="V3138" s="46"/>
      <c r="W3138" s="46"/>
      <c r="X3138" s="46"/>
      <c r="Y3138" s="46"/>
      <c r="Z3138" s="46"/>
    </row>
    <row r="3139" ht="14.25" hidden="1" customHeight="1">
      <c r="A3139" s="57"/>
      <c r="B3139" s="58" t="str">
        <f t="array" ref="B3139">IFERROR(INDEX(UNSPSCDes,MATCH(INDIRECT(ADDRESS(ROW(),COLUMN()-1,4)),UNSPSCCode,0)),"")</f>
        <v/>
      </c>
      <c r="C3139" s="59"/>
      <c r="D3139" s="60"/>
      <c r="E3139" s="61"/>
      <c r="F3139" s="62">
        <f t="shared" si="174"/>
        <v>0</v>
      </c>
      <c r="G3139" s="46"/>
      <c r="H3139" s="46"/>
      <c r="I3139" s="46"/>
      <c r="J3139" s="46"/>
      <c r="K3139" s="46"/>
      <c r="L3139" s="46"/>
      <c r="M3139" s="46"/>
      <c r="N3139" s="46"/>
      <c r="O3139" s="46"/>
      <c r="P3139" s="46"/>
      <c r="Q3139" s="46"/>
      <c r="R3139" s="46"/>
      <c r="S3139" s="46"/>
      <c r="T3139" s="46"/>
      <c r="U3139" s="46"/>
      <c r="V3139" s="46"/>
      <c r="W3139" s="46"/>
      <c r="X3139" s="46"/>
      <c r="Y3139" s="46"/>
      <c r="Z3139" s="46"/>
    </row>
    <row r="3140" ht="14.25" hidden="1" customHeight="1">
      <c r="A3140" s="57"/>
      <c r="B3140" s="58" t="str">
        <f t="array" ref="B3140">IFERROR(INDEX(UNSPSCDes,MATCH(INDIRECT(ADDRESS(ROW(),COLUMN()-1,4)),UNSPSCCode,0)),"")</f>
        <v/>
      </c>
      <c r="C3140" s="59"/>
      <c r="D3140" s="60"/>
      <c r="E3140" s="61"/>
      <c r="F3140" s="62">
        <f t="shared" si="174"/>
        <v>0</v>
      </c>
      <c r="G3140" s="46"/>
      <c r="H3140" s="46"/>
      <c r="I3140" s="46"/>
      <c r="J3140" s="46"/>
      <c r="K3140" s="46"/>
      <c r="L3140" s="46"/>
      <c r="M3140" s="46"/>
      <c r="N3140" s="46"/>
      <c r="O3140" s="46"/>
      <c r="P3140" s="46"/>
      <c r="Q3140" s="46"/>
      <c r="R3140" s="46"/>
      <c r="S3140" s="46"/>
      <c r="T3140" s="46"/>
      <c r="U3140" s="46"/>
      <c r="V3140" s="46"/>
      <c r="W3140" s="46"/>
      <c r="X3140" s="46"/>
      <c r="Y3140" s="46"/>
      <c r="Z3140" s="46"/>
    </row>
    <row r="3141" ht="14.25" hidden="1" customHeight="1">
      <c r="A3141" s="57"/>
      <c r="B3141" s="58" t="str">
        <f t="array" ref="B3141">IFERROR(INDEX(UNSPSCDes,MATCH(INDIRECT(ADDRESS(ROW(),COLUMN()-1,4)),UNSPSCCode,0)),"")</f>
        <v/>
      </c>
      <c r="C3141" s="59"/>
      <c r="D3141" s="60"/>
      <c r="E3141" s="61"/>
      <c r="F3141" s="62">
        <f t="shared" si="174"/>
        <v>0</v>
      </c>
      <c r="G3141" s="46"/>
      <c r="H3141" s="46"/>
      <c r="I3141" s="46"/>
      <c r="J3141" s="46"/>
      <c r="K3141" s="46"/>
      <c r="L3141" s="46"/>
      <c r="M3141" s="46"/>
      <c r="N3141" s="46"/>
      <c r="O3141" s="46"/>
      <c r="P3141" s="46"/>
      <c r="Q3141" s="46"/>
      <c r="R3141" s="46"/>
      <c r="S3141" s="46"/>
      <c r="T3141" s="46"/>
      <c r="U3141" s="46"/>
      <c r="V3141" s="46"/>
      <c r="W3141" s="46"/>
      <c r="X3141" s="46"/>
      <c r="Y3141" s="46"/>
      <c r="Z3141" s="46"/>
    </row>
    <row r="3142" ht="14.25" hidden="1" customHeight="1">
      <c r="A3142" s="57"/>
      <c r="B3142" s="58" t="str">
        <f t="array" ref="B3142">IFERROR(INDEX(UNSPSCDes,MATCH(INDIRECT(ADDRESS(ROW(),COLUMN()-1,4)),UNSPSCCode,0)),"")</f>
        <v/>
      </c>
      <c r="C3142" s="59"/>
      <c r="D3142" s="60"/>
      <c r="E3142" s="61"/>
      <c r="F3142" s="62">
        <f t="shared" si="174"/>
        <v>0</v>
      </c>
      <c r="G3142" s="46"/>
      <c r="H3142" s="46"/>
      <c r="I3142" s="46"/>
      <c r="J3142" s="46"/>
      <c r="K3142" s="46"/>
      <c r="L3142" s="46"/>
      <c r="M3142" s="46"/>
      <c r="N3142" s="46"/>
      <c r="O3142" s="46"/>
      <c r="P3142" s="46"/>
      <c r="Q3142" s="46"/>
      <c r="R3142" s="46"/>
      <c r="S3142" s="46"/>
      <c r="T3142" s="46"/>
      <c r="U3142" s="46"/>
      <c r="V3142" s="46"/>
      <c r="W3142" s="46"/>
      <c r="X3142" s="46"/>
      <c r="Y3142" s="46"/>
      <c r="Z3142" s="46"/>
    </row>
    <row r="3143" ht="14.25" hidden="1" customHeight="1">
      <c r="A3143" s="57"/>
      <c r="B3143" s="58" t="str">
        <f t="array" ref="B3143">IFERROR(INDEX(UNSPSCDes,MATCH(INDIRECT(ADDRESS(ROW(),COLUMN()-1,4)),UNSPSCCode,0)),"")</f>
        <v/>
      </c>
      <c r="C3143" s="59"/>
      <c r="D3143" s="60"/>
      <c r="E3143" s="61"/>
      <c r="F3143" s="62">
        <f t="shared" si="174"/>
        <v>0</v>
      </c>
      <c r="G3143" s="46"/>
      <c r="H3143" s="46"/>
      <c r="I3143" s="46"/>
      <c r="J3143" s="46"/>
      <c r="K3143" s="46"/>
      <c r="L3143" s="46"/>
      <c r="M3143" s="46"/>
      <c r="N3143" s="46"/>
      <c r="O3143" s="46"/>
      <c r="P3143" s="46"/>
      <c r="Q3143" s="46"/>
      <c r="R3143" s="46"/>
      <c r="S3143" s="46"/>
      <c r="T3143" s="46"/>
      <c r="U3143" s="46"/>
      <c r="V3143" s="46"/>
      <c r="W3143" s="46"/>
      <c r="X3143" s="46"/>
      <c r="Y3143" s="46"/>
      <c r="Z3143" s="46"/>
    </row>
    <row r="3144" ht="14.25" hidden="1" customHeight="1">
      <c r="A3144" s="57"/>
      <c r="B3144" s="58" t="str">
        <f t="array" ref="B3144">IFERROR(INDEX(UNSPSCDes,MATCH(INDIRECT(ADDRESS(ROW(),COLUMN()-1,4)),UNSPSCCode,0)),"")</f>
        <v/>
      </c>
      <c r="C3144" s="59"/>
      <c r="D3144" s="60"/>
      <c r="E3144" s="61"/>
      <c r="F3144" s="62">
        <f t="shared" si="174"/>
        <v>0</v>
      </c>
      <c r="G3144" s="46"/>
      <c r="H3144" s="46"/>
      <c r="I3144" s="46"/>
      <c r="J3144" s="46"/>
      <c r="K3144" s="46"/>
      <c r="L3144" s="46"/>
      <c r="M3144" s="46"/>
      <c r="N3144" s="46"/>
      <c r="O3144" s="46"/>
      <c r="P3144" s="46"/>
      <c r="Q3144" s="46"/>
      <c r="R3144" s="46"/>
      <c r="S3144" s="46"/>
      <c r="T3144" s="46"/>
      <c r="U3144" s="46"/>
      <c r="V3144" s="46"/>
      <c r="W3144" s="46"/>
      <c r="X3144" s="46"/>
      <c r="Y3144" s="46"/>
      <c r="Z3144" s="46"/>
    </row>
    <row r="3145" ht="14.25" customHeight="1">
      <c r="A3145" s="57"/>
      <c r="B3145" s="58"/>
      <c r="C3145" s="59"/>
      <c r="D3145" s="60"/>
      <c r="E3145" s="61" t="s">
        <v>84</v>
      </c>
      <c r="F3145" s="62">
        <f>SUM(F3137:F3144)</f>
        <v>37500</v>
      </c>
      <c r="G3145" s="46"/>
      <c r="H3145" s="46" t="str">
        <f>C3130</f>
        <v>Servicios: Consultorías</v>
      </c>
      <c r="I3145" s="46" t="str">
        <f>E3130</f>
        <v>No</v>
      </c>
      <c r="J3145" s="46" t="str">
        <f>D3130</f>
        <v>Compras Menores</v>
      </c>
      <c r="K3145" s="46"/>
      <c r="L3145" s="46"/>
      <c r="M3145" s="46"/>
      <c r="N3145" s="46"/>
      <c r="O3145" s="46"/>
      <c r="P3145" s="46"/>
      <c r="Q3145" s="46"/>
      <c r="R3145" s="46"/>
      <c r="S3145" s="46"/>
      <c r="T3145" s="46"/>
      <c r="U3145" s="46"/>
      <c r="V3145" s="46"/>
      <c r="W3145" s="46"/>
      <c r="X3145" s="46"/>
      <c r="Y3145" s="46"/>
      <c r="Z3145" s="46"/>
    </row>
    <row r="3146" ht="14.25" customHeight="1">
      <c r="A3146" s="46"/>
      <c r="B3146" s="46"/>
      <c r="C3146" s="46"/>
      <c r="D3146" s="46"/>
      <c r="E3146" s="46"/>
      <c r="F3146" s="46"/>
      <c r="G3146" s="46"/>
      <c r="H3146" s="46"/>
      <c r="I3146" s="46"/>
      <c r="J3146" s="46"/>
      <c r="K3146" s="46"/>
      <c r="L3146" s="46"/>
      <c r="M3146" s="46"/>
      <c r="N3146" s="46"/>
      <c r="O3146" s="46"/>
      <c r="P3146" s="46"/>
      <c r="Q3146" s="46"/>
      <c r="R3146" s="46"/>
      <c r="S3146" s="46"/>
      <c r="T3146" s="46"/>
      <c r="U3146" s="46"/>
      <c r="V3146" s="46"/>
      <c r="W3146" s="46"/>
      <c r="X3146" s="46"/>
      <c r="Y3146" s="46"/>
      <c r="Z3146" s="46"/>
    </row>
    <row r="3147" ht="14.25" customHeight="1">
      <c r="A3147" s="47" t="s">
        <v>50</v>
      </c>
      <c r="B3147" s="47" t="s">
        <v>51</v>
      </c>
      <c r="C3147" s="47" t="s">
        <v>52</v>
      </c>
      <c r="D3147" s="47" t="s">
        <v>53</v>
      </c>
      <c r="E3147" s="47" t="s">
        <v>54</v>
      </c>
      <c r="F3147" s="47" t="s">
        <v>55</v>
      </c>
      <c r="G3147" s="46"/>
      <c r="H3147" s="46"/>
      <c r="I3147" s="46"/>
      <c r="J3147" s="46"/>
      <c r="K3147" s="46"/>
      <c r="L3147" s="46"/>
      <c r="M3147" s="46"/>
      <c r="N3147" s="46"/>
      <c r="O3147" s="46"/>
      <c r="P3147" s="46"/>
      <c r="Q3147" s="46"/>
      <c r="R3147" s="46"/>
      <c r="S3147" s="46"/>
      <c r="T3147" s="46"/>
      <c r="U3147" s="46"/>
      <c r="V3147" s="46"/>
      <c r="W3147" s="46"/>
      <c r="X3147" s="46"/>
      <c r="Y3147" s="46"/>
      <c r="Z3147" s="46"/>
    </row>
    <row r="3148" ht="14.25" customHeight="1">
      <c r="A3148" s="48" t="s">
        <v>466</v>
      </c>
      <c r="B3148" s="48" t="s">
        <v>467</v>
      </c>
      <c r="C3148" s="48" t="s">
        <v>462</v>
      </c>
      <c r="D3148" s="48" t="s">
        <v>59</v>
      </c>
      <c r="E3148" s="48" t="s">
        <v>60</v>
      </c>
      <c r="F3148" s="49"/>
      <c r="G3148" s="46"/>
      <c r="H3148" s="46"/>
      <c r="I3148" s="46"/>
      <c r="J3148" s="46"/>
      <c r="K3148" s="46"/>
      <c r="L3148" s="46"/>
      <c r="M3148" s="46"/>
      <c r="N3148" s="46"/>
      <c r="O3148" s="46"/>
      <c r="P3148" s="46"/>
      <c r="Q3148" s="46"/>
      <c r="R3148" s="46"/>
      <c r="S3148" s="46"/>
      <c r="T3148" s="46"/>
      <c r="U3148" s="46"/>
      <c r="V3148" s="46"/>
      <c r="W3148" s="46"/>
      <c r="X3148" s="46"/>
      <c r="Y3148" s="46"/>
      <c r="Z3148" s="46"/>
    </row>
    <row r="3149" ht="14.25" customHeight="1">
      <c r="A3149" s="50" t="s">
        <v>61</v>
      </c>
      <c r="B3149" s="51" t="s">
        <v>62</v>
      </c>
      <c r="C3149" s="52">
        <v>46213.0</v>
      </c>
      <c r="D3149" s="50" t="s">
        <v>63</v>
      </c>
      <c r="E3149" s="51" t="s">
        <v>64</v>
      </c>
      <c r="F3149" s="53" t="s">
        <v>65</v>
      </c>
      <c r="G3149" s="46"/>
      <c r="H3149" s="46"/>
      <c r="I3149" s="46"/>
      <c r="J3149" s="46"/>
      <c r="K3149" s="46"/>
      <c r="L3149" s="46"/>
      <c r="M3149" s="46"/>
      <c r="N3149" s="46"/>
      <c r="O3149" s="46"/>
      <c r="P3149" s="46"/>
      <c r="Q3149" s="46"/>
      <c r="R3149" s="46"/>
      <c r="S3149" s="46"/>
      <c r="T3149" s="46"/>
      <c r="U3149" s="46"/>
      <c r="V3149" s="46"/>
      <c r="W3149" s="46"/>
      <c r="X3149" s="46"/>
      <c r="Y3149" s="46"/>
      <c r="Z3149" s="46"/>
    </row>
    <row r="3150" ht="14.25" customHeight="1">
      <c r="A3150" s="54"/>
      <c r="B3150" s="51" t="s">
        <v>66</v>
      </c>
      <c r="C3150" s="49">
        <f>IF(C3149="","",IF(AND(MONTH(C3149)&gt;=1,MONTH(C3149)&lt;=3),1,IF(AND(MONTH(C3149)&gt;=4,MONTH(C3149)&lt;=6),2,IF(AND(MONTH(C3149)&gt;=7,MONTH(C3149)&lt;=9),3,4))))</f>
        <v>3</v>
      </c>
      <c r="D3150" s="54"/>
      <c r="E3150" s="51" t="s">
        <v>67</v>
      </c>
      <c r="F3150" s="53" t="s">
        <v>68</v>
      </c>
      <c r="G3150" s="46"/>
      <c r="H3150" s="46"/>
      <c r="I3150" s="46"/>
      <c r="J3150" s="46"/>
      <c r="K3150" s="46"/>
      <c r="L3150" s="46"/>
      <c r="M3150" s="46"/>
      <c r="N3150" s="46"/>
      <c r="O3150" s="46"/>
      <c r="P3150" s="46"/>
      <c r="Q3150" s="46"/>
      <c r="R3150" s="46"/>
      <c r="S3150" s="46"/>
      <c r="T3150" s="46"/>
      <c r="U3150" s="46"/>
      <c r="V3150" s="46"/>
      <c r="W3150" s="46"/>
      <c r="X3150" s="46"/>
      <c r="Y3150" s="46"/>
      <c r="Z3150" s="46"/>
    </row>
    <row r="3151" ht="14.25" customHeight="1">
      <c r="A3151" s="54"/>
      <c r="B3151" s="51" t="s">
        <v>69</v>
      </c>
      <c r="C3151" s="52">
        <v>46223.0</v>
      </c>
      <c r="D3151" s="54"/>
      <c r="E3151" s="51" t="s">
        <v>70</v>
      </c>
      <c r="F3151" s="53" t="s">
        <v>71</v>
      </c>
      <c r="G3151" s="46"/>
      <c r="H3151" s="46"/>
      <c r="I3151" s="46"/>
      <c r="J3151" s="46"/>
      <c r="K3151" s="46"/>
      <c r="L3151" s="46"/>
      <c r="M3151" s="46"/>
      <c r="N3151" s="46"/>
      <c r="O3151" s="46"/>
      <c r="P3151" s="46"/>
      <c r="Q3151" s="46"/>
      <c r="R3151" s="46"/>
      <c r="S3151" s="46"/>
      <c r="T3151" s="46"/>
      <c r="U3151" s="46"/>
      <c r="V3151" s="46"/>
      <c r="W3151" s="46"/>
      <c r="X3151" s="46"/>
      <c r="Y3151" s="46"/>
      <c r="Z3151" s="46"/>
    </row>
    <row r="3152" ht="14.25" customHeight="1">
      <c r="A3152" s="55"/>
      <c r="B3152" s="51" t="s">
        <v>66</v>
      </c>
      <c r="C3152" s="49">
        <f>IF(C3151="","",IF(AND(MONTH(C3151)&gt;=1,MONTH(C3151)&lt;=3),1,IF(AND(MONTH(C3151)&gt;=4,MONTH(C3151)&lt;=6),2,IF(AND(MONTH(C3151)&gt;=7,MONTH(C3151)&lt;=9),3,4))))</f>
        <v>3</v>
      </c>
      <c r="D3152" s="55"/>
      <c r="E3152" s="51" t="s">
        <v>72</v>
      </c>
      <c r="F3152" s="53" t="s">
        <v>73</v>
      </c>
      <c r="G3152" s="46"/>
      <c r="H3152" s="46"/>
      <c r="I3152" s="46"/>
      <c r="J3152" s="46"/>
      <c r="K3152" s="46"/>
      <c r="L3152" s="46"/>
      <c r="M3152" s="46"/>
      <c r="N3152" s="46"/>
      <c r="O3152" s="46"/>
      <c r="P3152" s="46"/>
      <c r="Q3152" s="46"/>
      <c r="R3152" s="46"/>
      <c r="S3152" s="46"/>
      <c r="T3152" s="46"/>
      <c r="U3152" s="46"/>
      <c r="V3152" s="46"/>
      <c r="W3152" s="46"/>
      <c r="X3152" s="46"/>
      <c r="Y3152" s="46"/>
      <c r="Z3152" s="46"/>
    </row>
    <row r="3153" ht="14.25" customHeight="1">
      <c r="A3153" s="46"/>
      <c r="B3153" s="46"/>
      <c r="C3153" s="46"/>
      <c r="D3153" s="46"/>
      <c r="E3153" s="46"/>
      <c r="F3153" s="46"/>
      <c r="G3153" s="46"/>
      <c r="H3153" s="46"/>
      <c r="I3153" s="46"/>
      <c r="J3153" s="46"/>
      <c r="K3153" s="46"/>
      <c r="L3153" s="46"/>
      <c r="M3153" s="46"/>
      <c r="N3153" s="46"/>
      <c r="O3153" s="46"/>
      <c r="P3153" s="46"/>
      <c r="Q3153" s="46"/>
      <c r="R3153" s="46"/>
      <c r="S3153" s="46"/>
      <c r="T3153" s="46"/>
      <c r="U3153" s="46"/>
      <c r="V3153" s="46"/>
      <c r="W3153" s="46"/>
      <c r="X3153" s="46"/>
      <c r="Y3153" s="46"/>
      <c r="Z3153" s="46"/>
    </row>
    <row r="3154" ht="14.25" customHeight="1">
      <c r="A3154" s="56" t="s">
        <v>74</v>
      </c>
      <c r="B3154" s="56" t="s">
        <v>75</v>
      </c>
      <c r="C3154" s="56" t="s">
        <v>76</v>
      </c>
      <c r="D3154" s="56" t="s">
        <v>77</v>
      </c>
      <c r="E3154" s="56" t="s">
        <v>78</v>
      </c>
      <c r="F3154" s="56" t="s">
        <v>79</v>
      </c>
      <c r="G3154" s="46"/>
      <c r="H3154" s="46"/>
      <c r="I3154" s="46"/>
      <c r="J3154" s="46"/>
      <c r="K3154" s="46"/>
      <c r="L3154" s="46"/>
      <c r="M3154" s="46"/>
      <c r="N3154" s="46"/>
      <c r="O3154" s="46"/>
      <c r="P3154" s="46"/>
      <c r="Q3154" s="46"/>
      <c r="R3154" s="46"/>
      <c r="S3154" s="46"/>
      <c r="T3154" s="46"/>
      <c r="U3154" s="46"/>
      <c r="V3154" s="46"/>
      <c r="W3154" s="46"/>
      <c r="X3154" s="46"/>
      <c r="Y3154" s="46"/>
      <c r="Z3154" s="46"/>
    </row>
    <row r="3155" ht="14.25" customHeight="1">
      <c r="A3155" s="57">
        <v>8.01217E7</v>
      </c>
      <c r="B3155" s="63" t="s">
        <v>463</v>
      </c>
      <c r="C3155" s="59" t="s">
        <v>108</v>
      </c>
      <c r="D3155" s="60">
        <v>1.0</v>
      </c>
      <c r="E3155" s="61">
        <v>37500.0</v>
      </c>
      <c r="F3155" s="62">
        <f t="shared" ref="F3155:F3162" si="175">INDIRECT(ADDRESS(ROW(),COLUMN()-2,4))*INDIRECT(ADDRESS(ROW(),COLUMN()-1,4))</f>
        <v>37500</v>
      </c>
      <c r="G3155" s="46"/>
      <c r="H3155" s="46"/>
      <c r="I3155" s="46"/>
      <c r="J3155" s="46"/>
      <c r="K3155" s="46"/>
      <c r="L3155" s="46"/>
      <c r="M3155" s="46"/>
      <c r="N3155" s="46"/>
      <c r="O3155" s="46"/>
      <c r="P3155" s="46"/>
      <c r="Q3155" s="46"/>
      <c r="R3155" s="46"/>
      <c r="S3155" s="46"/>
      <c r="T3155" s="46"/>
      <c r="U3155" s="46"/>
      <c r="V3155" s="46"/>
      <c r="W3155" s="46"/>
      <c r="X3155" s="46"/>
      <c r="Y3155" s="46"/>
      <c r="Z3155" s="46"/>
    </row>
    <row r="3156" ht="14.25" hidden="1" customHeight="1">
      <c r="A3156" s="57"/>
      <c r="B3156" s="58" t="str">
        <f t="array" ref="B3156">IFERROR(INDEX(UNSPSCDes,MATCH(INDIRECT(ADDRESS(ROW(),COLUMN()-1,4)),UNSPSCCode,0)),"")</f>
        <v/>
      </c>
      <c r="C3156" s="59"/>
      <c r="D3156" s="60"/>
      <c r="E3156" s="61"/>
      <c r="F3156" s="62">
        <f t="shared" si="175"/>
        <v>0</v>
      </c>
      <c r="G3156" s="46"/>
      <c r="H3156" s="46"/>
      <c r="I3156" s="46"/>
      <c r="J3156" s="46"/>
      <c r="K3156" s="46"/>
      <c r="L3156" s="46"/>
      <c r="M3156" s="46"/>
      <c r="N3156" s="46"/>
      <c r="O3156" s="46"/>
      <c r="P3156" s="46"/>
      <c r="Q3156" s="46"/>
      <c r="R3156" s="46"/>
      <c r="S3156" s="46"/>
      <c r="T3156" s="46"/>
      <c r="U3156" s="46"/>
      <c r="V3156" s="46"/>
      <c r="W3156" s="46"/>
      <c r="X3156" s="46"/>
      <c r="Y3156" s="46"/>
      <c r="Z3156" s="46"/>
    </row>
    <row r="3157" ht="14.25" hidden="1" customHeight="1">
      <c r="A3157" s="57"/>
      <c r="B3157" s="58" t="str">
        <f t="array" ref="B3157">IFERROR(INDEX(UNSPSCDes,MATCH(INDIRECT(ADDRESS(ROW(),COLUMN()-1,4)),UNSPSCCode,0)),"")</f>
        <v/>
      </c>
      <c r="C3157" s="59"/>
      <c r="D3157" s="60"/>
      <c r="E3157" s="61"/>
      <c r="F3157" s="62">
        <f t="shared" si="175"/>
        <v>0</v>
      </c>
      <c r="G3157" s="46"/>
      <c r="H3157" s="46"/>
      <c r="I3157" s="46"/>
      <c r="J3157" s="46"/>
      <c r="K3157" s="46"/>
      <c r="L3157" s="46"/>
      <c r="M3157" s="46"/>
      <c r="N3157" s="46"/>
      <c r="O3157" s="46"/>
      <c r="P3157" s="46"/>
      <c r="Q3157" s="46"/>
      <c r="R3157" s="46"/>
      <c r="S3157" s="46"/>
      <c r="T3157" s="46"/>
      <c r="U3157" s="46"/>
      <c r="V3157" s="46"/>
      <c r="W3157" s="46"/>
      <c r="X3157" s="46"/>
      <c r="Y3157" s="46"/>
      <c r="Z3157" s="46"/>
    </row>
    <row r="3158" ht="14.25" hidden="1" customHeight="1">
      <c r="A3158" s="57"/>
      <c r="B3158" s="58" t="str">
        <f t="array" ref="B3158">IFERROR(INDEX(UNSPSCDes,MATCH(INDIRECT(ADDRESS(ROW(),COLUMN()-1,4)),UNSPSCCode,0)),"")</f>
        <v/>
      </c>
      <c r="C3158" s="59"/>
      <c r="D3158" s="60"/>
      <c r="E3158" s="61"/>
      <c r="F3158" s="62">
        <f t="shared" si="175"/>
        <v>0</v>
      </c>
      <c r="G3158" s="46"/>
      <c r="H3158" s="46"/>
      <c r="I3158" s="46"/>
      <c r="J3158" s="46"/>
      <c r="K3158" s="46"/>
      <c r="L3158" s="46"/>
      <c r="M3158" s="46"/>
      <c r="N3158" s="46"/>
      <c r="O3158" s="46"/>
      <c r="P3158" s="46"/>
      <c r="Q3158" s="46"/>
      <c r="R3158" s="46"/>
      <c r="S3158" s="46"/>
      <c r="T3158" s="46"/>
      <c r="U3158" s="46"/>
      <c r="V3158" s="46"/>
      <c r="W3158" s="46"/>
      <c r="X3158" s="46"/>
      <c r="Y3158" s="46"/>
      <c r="Z3158" s="46"/>
    </row>
    <row r="3159" ht="14.25" hidden="1" customHeight="1">
      <c r="A3159" s="57"/>
      <c r="B3159" s="58" t="str">
        <f t="array" ref="B3159">IFERROR(INDEX(UNSPSCDes,MATCH(INDIRECT(ADDRESS(ROW(),COLUMN()-1,4)),UNSPSCCode,0)),"")</f>
        <v/>
      </c>
      <c r="C3159" s="59"/>
      <c r="D3159" s="60"/>
      <c r="E3159" s="61"/>
      <c r="F3159" s="62">
        <f t="shared" si="175"/>
        <v>0</v>
      </c>
      <c r="G3159" s="46"/>
      <c r="H3159" s="46"/>
      <c r="I3159" s="46"/>
      <c r="J3159" s="46"/>
      <c r="K3159" s="46"/>
      <c r="L3159" s="46"/>
      <c r="M3159" s="46"/>
      <c r="N3159" s="46"/>
      <c r="O3159" s="46"/>
      <c r="P3159" s="46"/>
      <c r="Q3159" s="46"/>
      <c r="R3159" s="46"/>
      <c r="S3159" s="46"/>
      <c r="T3159" s="46"/>
      <c r="U3159" s="46"/>
      <c r="V3159" s="46"/>
      <c r="W3159" s="46"/>
      <c r="X3159" s="46"/>
      <c r="Y3159" s="46"/>
      <c r="Z3159" s="46"/>
    </row>
    <row r="3160" ht="14.25" hidden="1" customHeight="1">
      <c r="A3160" s="57"/>
      <c r="B3160" s="58" t="str">
        <f t="array" ref="B3160">IFERROR(INDEX(UNSPSCDes,MATCH(INDIRECT(ADDRESS(ROW(),COLUMN()-1,4)),UNSPSCCode,0)),"")</f>
        <v/>
      </c>
      <c r="C3160" s="59"/>
      <c r="D3160" s="60"/>
      <c r="E3160" s="61"/>
      <c r="F3160" s="62">
        <f t="shared" si="175"/>
        <v>0</v>
      </c>
      <c r="G3160" s="46"/>
      <c r="H3160" s="46"/>
      <c r="I3160" s="46"/>
      <c r="J3160" s="46"/>
      <c r="K3160" s="46"/>
      <c r="L3160" s="46"/>
      <c r="M3160" s="46"/>
      <c r="N3160" s="46"/>
      <c r="O3160" s="46"/>
      <c r="P3160" s="46"/>
      <c r="Q3160" s="46"/>
      <c r="R3160" s="46"/>
      <c r="S3160" s="46"/>
      <c r="T3160" s="46"/>
      <c r="U3160" s="46"/>
      <c r="V3160" s="46"/>
      <c r="W3160" s="46"/>
      <c r="X3160" s="46"/>
      <c r="Y3160" s="46"/>
      <c r="Z3160" s="46"/>
    </row>
    <row r="3161" ht="14.25" hidden="1" customHeight="1">
      <c r="A3161" s="57"/>
      <c r="B3161" s="58" t="str">
        <f t="array" ref="B3161">IFERROR(INDEX(UNSPSCDes,MATCH(INDIRECT(ADDRESS(ROW(),COLUMN()-1,4)),UNSPSCCode,0)),"")</f>
        <v/>
      </c>
      <c r="C3161" s="59"/>
      <c r="D3161" s="60"/>
      <c r="E3161" s="61"/>
      <c r="F3161" s="62">
        <f t="shared" si="175"/>
        <v>0</v>
      </c>
      <c r="G3161" s="46"/>
      <c r="H3161" s="46"/>
      <c r="I3161" s="46"/>
      <c r="J3161" s="46"/>
      <c r="K3161" s="46"/>
      <c r="L3161" s="46"/>
      <c r="M3161" s="46"/>
      <c r="N3161" s="46"/>
      <c r="O3161" s="46"/>
      <c r="P3161" s="46"/>
      <c r="Q3161" s="46"/>
      <c r="R3161" s="46"/>
      <c r="S3161" s="46"/>
      <c r="T3161" s="46"/>
      <c r="U3161" s="46"/>
      <c r="V3161" s="46"/>
      <c r="W3161" s="46"/>
      <c r="X3161" s="46"/>
      <c r="Y3161" s="46"/>
      <c r="Z3161" s="46"/>
    </row>
    <row r="3162" ht="14.25" hidden="1" customHeight="1">
      <c r="A3162" s="57"/>
      <c r="B3162" s="58" t="str">
        <f t="array" ref="B3162">IFERROR(INDEX(UNSPSCDes,MATCH(INDIRECT(ADDRESS(ROW(),COLUMN()-1,4)),UNSPSCCode,0)),"")</f>
        <v/>
      </c>
      <c r="C3162" s="59"/>
      <c r="D3162" s="60"/>
      <c r="E3162" s="61"/>
      <c r="F3162" s="62">
        <f t="shared" si="175"/>
        <v>0</v>
      </c>
      <c r="G3162" s="46"/>
      <c r="H3162" s="46"/>
      <c r="I3162" s="46"/>
      <c r="J3162" s="46"/>
      <c r="K3162" s="46"/>
      <c r="L3162" s="46"/>
      <c r="M3162" s="46"/>
      <c r="N3162" s="46"/>
      <c r="O3162" s="46"/>
      <c r="P3162" s="46"/>
      <c r="Q3162" s="46"/>
      <c r="R3162" s="46"/>
      <c r="S3162" s="46"/>
      <c r="T3162" s="46"/>
      <c r="U3162" s="46"/>
      <c r="V3162" s="46"/>
      <c r="W3162" s="46"/>
      <c r="X3162" s="46"/>
      <c r="Y3162" s="46"/>
      <c r="Z3162" s="46"/>
    </row>
    <row r="3163" ht="14.25" customHeight="1">
      <c r="A3163" s="57"/>
      <c r="B3163" s="58"/>
      <c r="C3163" s="59"/>
      <c r="D3163" s="60"/>
      <c r="E3163" s="61" t="s">
        <v>84</v>
      </c>
      <c r="F3163" s="62">
        <f>SUM(F3155:F3162)</f>
        <v>37500</v>
      </c>
      <c r="G3163" s="46"/>
      <c r="H3163" s="46" t="str">
        <f>C3148</f>
        <v>Servicios: Consultorías</v>
      </c>
      <c r="I3163" s="46" t="str">
        <f>E3148</f>
        <v>No</v>
      </c>
      <c r="J3163" s="46" t="str">
        <f>D3148</f>
        <v>Compras Menores</v>
      </c>
      <c r="K3163" s="46"/>
      <c r="L3163" s="46"/>
      <c r="M3163" s="46"/>
      <c r="N3163" s="46"/>
      <c r="O3163" s="46"/>
      <c r="P3163" s="46"/>
      <c r="Q3163" s="46"/>
      <c r="R3163" s="46"/>
      <c r="S3163" s="46"/>
      <c r="T3163" s="46"/>
      <c r="U3163" s="46"/>
      <c r="V3163" s="46"/>
      <c r="W3163" s="46"/>
      <c r="X3163" s="46"/>
      <c r="Y3163" s="46"/>
      <c r="Z3163" s="46"/>
    </row>
    <row r="3164" ht="14.25" customHeight="1">
      <c r="A3164" s="46"/>
      <c r="B3164" s="46"/>
      <c r="C3164" s="46"/>
      <c r="D3164" s="46"/>
      <c r="E3164" s="46"/>
      <c r="F3164" s="46"/>
      <c r="G3164" s="46"/>
      <c r="H3164" s="46"/>
      <c r="I3164" s="46"/>
      <c r="J3164" s="46"/>
      <c r="K3164" s="46"/>
      <c r="L3164" s="46"/>
      <c r="M3164" s="46"/>
      <c r="N3164" s="46"/>
      <c r="O3164" s="46"/>
      <c r="P3164" s="46"/>
      <c r="Q3164" s="46"/>
      <c r="R3164" s="46"/>
      <c r="S3164" s="46"/>
      <c r="T3164" s="46"/>
      <c r="U3164" s="46"/>
      <c r="V3164" s="46"/>
      <c r="W3164" s="46"/>
      <c r="X3164" s="46"/>
      <c r="Y3164" s="46"/>
      <c r="Z3164" s="46"/>
    </row>
    <row r="3165" ht="14.25" customHeight="1">
      <c r="A3165" s="47" t="s">
        <v>50</v>
      </c>
      <c r="B3165" s="47" t="s">
        <v>51</v>
      </c>
      <c r="C3165" s="47" t="s">
        <v>52</v>
      </c>
      <c r="D3165" s="47" t="s">
        <v>53</v>
      </c>
      <c r="E3165" s="47" t="s">
        <v>54</v>
      </c>
      <c r="F3165" s="47" t="s">
        <v>55</v>
      </c>
      <c r="G3165" s="46"/>
      <c r="H3165" s="46"/>
      <c r="I3165" s="46"/>
      <c r="J3165" s="46"/>
      <c r="K3165" s="46"/>
      <c r="L3165" s="46"/>
      <c r="M3165" s="46"/>
      <c r="N3165" s="46"/>
      <c r="O3165" s="46"/>
      <c r="P3165" s="46"/>
      <c r="Q3165" s="46"/>
      <c r="R3165" s="46"/>
      <c r="S3165" s="46"/>
      <c r="T3165" s="46"/>
      <c r="U3165" s="46"/>
      <c r="V3165" s="46"/>
      <c r="W3165" s="46"/>
      <c r="X3165" s="46"/>
      <c r="Y3165" s="46"/>
      <c r="Z3165" s="46"/>
    </row>
    <row r="3166" ht="14.25" customHeight="1">
      <c r="A3166" s="48" t="s">
        <v>468</v>
      </c>
      <c r="B3166" s="48" t="s">
        <v>469</v>
      </c>
      <c r="C3166" s="48" t="s">
        <v>462</v>
      </c>
      <c r="D3166" s="48" t="s">
        <v>59</v>
      </c>
      <c r="E3166" s="48" t="s">
        <v>60</v>
      </c>
      <c r="F3166" s="49"/>
      <c r="G3166" s="46"/>
      <c r="H3166" s="46"/>
      <c r="I3166" s="46"/>
      <c r="J3166" s="46"/>
      <c r="K3166" s="46"/>
      <c r="L3166" s="46"/>
      <c r="M3166" s="46"/>
      <c r="N3166" s="46"/>
      <c r="O3166" s="46"/>
      <c r="P3166" s="46"/>
      <c r="Q3166" s="46"/>
      <c r="R3166" s="46"/>
      <c r="S3166" s="46"/>
      <c r="T3166" s="46"/>
      <c r="U3166" s="46"/>
      <c r="V3166" s="46"/>
      <c r="W3166" s="46"/>
      <c r="X3166" s="46"/>
      <c r="Y3166" s="46"/>
      <c r="Z3166" s="46"/>
    </row>
    <row r="3167" ht="14.25" customHeight="1">
      <c r="A3167" s="50" t="s">
        <v>61</v>
      </c>
      <c r="B3167" s="51" t="s">
        <v>62</v>
      </c>
      <c r="C3167" s="52">
        <v>46305.0</v>
      </c>
      <c r="D3167" s="50" t="s">
        <v>63</v>
      </c>
      <c r="E3167" s="51" t="s">
        <v>64</v>
      </c>
      <c r="F3167" s="53" t="s">
        <v>65</v>
      </c>
      <c r="G3167" s="46"/>
      <c r="H3167" s="46"/>
      <c r="I3167" s="46"/>
      <c r="J3167" s="46"/>
      <c r="K3167" s="46"/>
      <c r="L3167" s="46"/>
      <c r="M3167" s="46"/>
      <c r="N3167" s="46"/>
      <c r="O3167" s="46"/>
      <c r="P3167" s="46"/>
      <c r="Q3167" s="46"/>
      <c r="R3167" s="46"/>
      <c r="S3167" s="46"/>
      <c r="T3167" s="46"/>
      <c r="U3167" s="46"/>
      <c r="V3167" s="46"/>
      <c r="W3167" s="46"/>
      <c r="X3167" s="46"/>
      <c r="Y3167" s="46"/>
      <c r="Z3167" s="46"/>
    </row>
    <row r="3168" ht="14.25" customHeight="1">
      <c r="A3168" s="54"/>
      <c r="B3168" s="51" t="s">
        <v>66</v>
      </c>
      <c r="C3168" s="49">
        <f>IF(C3167="","",IF(AND(MONTH(C3167)&gt;=1,MONTH(C3167)&lt;=3),1,IF(AND(MONTH(C3167)&gt;=4,MONTH(C3167)&lt;=6),2,IF(AND(MONTH(C3167)&gt;=7,MONTH(C3167)&lt;=9),3,4))))</f>
        <v>4</v>
      </c>
      <c r="D3168" s="54"/>
      <c r="E3168" s="51" t="s">
        <v>67</v>
      </c>
      <c r="F3168" s="53" t="s">
        <v>68</v>
      </c>
      <c r="G3168" s="46"/>
      <c r="H3168" s="46"/>
      <c r="I3168" s="46"/>
      <c r="J3168" s="46"/>
      <c r="K3168" s="46"/>
      <c r="L3168" s="46"/>
      <c r="M3168" s="46"/>
      <c r="N3168" s="46"/>
      <c r="O3168" s="46"/>
      <c r="P3168" s="46"/>
      <c r="Q3168" s="46"/>
      <c r="R3168" s="46"/>
      <c r="S3168" s="46"/>
      <c r="T3168" s="46"/>
      <c r="U3168" s="46"/>
      <c r="V3168" s="46"/>
      <c r="W3168" s="46"/>
      <c r="X3168" s="46"/>
      <c r="Y3168" s="46"/>
      <c r="Z3168" s="46"/>
    </row>
    <row r="3169" ht="14.25" customHeight="1">
      <c r="A3169" s="54"/>
      <c r="B3169" s="51" t="s">
        <v>69</v>
      </c>
      <c r="C3169" s="52">
        <v>46315.0</v>
      </c>
      <c r="D3169" s="54"/>
      <c r="E3169" s="51" t="s">
        <v>70</v>
      </c>
      <c r="F3169" s="53" t="s">
        <v>71</v>
      </c>
      <c r="G3169" s="46"/>
      <c r="H3169" s="46"/>
      <c r="I3169" s="46"/>
      <c r="J3169" s="46"/>
      <c r="K3169" s="46"/>
      <c r="L3169" s="46"/>
      <c r="M3169" s="46"/>
      <c r="N3169" s="46"/>
      <c r="O3169" s="46"/>
      <c r="P3169" s="46"/>
      <c r="Q3169" s="46"/>
      <c r="R3169" s="46"/>
      <c r="S3169" s="46"/>
      <c r="T3169" s="46"/>
      <c r="U3169" s="46"/>
      <c r="V3169" s="46"/>
      <c r="W3169" s="46"/>
      <c r="X3169" s="46"/>
      <c r="Y3169" s="46"/>
      <c r="Z3169" s="46"/>
    </row>
    <row r="3170" ht="14.25" customHeight="1">
      <c r="A3170" s="55"/>
      <c r="B3170" s="51" t="s">
        <v>66</v>
      </c>
      <c r="C3170" s="49">
        <f>IF(C3169="","",IF(AND(MONTH(C3169)&gt;=1,MONTH(C3169)&lt;=3),1,IF(AND(MONTH(C3169)&gt;=4,MONTH(C3169)&lt;=6),2,IF(AND(MONTH(C3169)&gt;=7,MONTH(C3169)&lt;=9),3,4))))</f>
        <v>4</v>
      </c>
      <c r="D3170" s="55"/>
      <c r="E3170" s="51" t="s">
        <v>72</v>
      </c>
      <c r="F3170" s="53" t="s">
        <v>73</v>
      </c>
      <c r="G3170" s="46"/>
      <c r="H3170" s="46"/>
      <c r="I3170" s="46"/>
      <c r="J3170" s="46"/>
      <c r="K3170" s="46"/>
      <c r="L3170" s="46"/>
      <c r="M3170" s="46"/>
      <c r="N3170" s="46"/>
      <c r="O3170" s="46"/>
      <c r="P3170" s="46"/>
      <c r="Q3170" s="46"/>
      <c r="R3170" s="46"/>
      <c r="S3170" s="46"/>
      <c r="T3170" s="46"/>
      <c r="U3170" s="46"/>
      <c r="V3170" s="46"/>
      <c r="W3170" s="46"/>
      <c r="X3170" s="46"/>
      <c r="Y3170" s="46"/>
      <c r="Z3170" s="46"/>
    </row>
    <row r="3171" ht="14.25" customHeight="1">
      <c r="A3171" s="46"/>
      <c r="B3171" s="46"/>
      <c r="C3171" s="46"/>
      <c r="D3171" s="46"/>
      <c r="E3171" s="46"/>
      <c r="F3171" s="46"/>
      <c r="G3171" s="46"/>
      <c r="H3171" s="46"/>
      <c r="I3171" s="46"/>
      <c r="J3171" s="46"/>
      <c r="K3171" s="46"/>
      <c r="L3171" s="46"/>
      <c r="M3171" s="46"/>
      <c r="N3171" s="46"/>
      <c r="O3171" s="46"/>
      <c r="P3171" s="46"/>
      <c r="Q3171" s="46"/>
      <c r="R3171" s="46"/>
      <c r="S3171" s="46"/>
      <c r="T3171" s="46"/>
      <c r="U3171" s="46"/>
      <c r="V3171" s="46"/>
      <c r="W3171" s="46"/>
      <c r="X3171" s="46"/>
      <c r="Y3171" s="46"/>
      <c r="Z3171" s="46"/>
    </row>
    <row r="3172" ht="14.25" customHeight="1">
      <c r="A3172" s="56" t="s">
        <v>74</v>
      </c>
      <c r="B3172" s="56" t="s">
        <v>75</v>
      </c>
      <c r="C3172" s="56" t="s">
        <v>76</v>
      </c>
      <c r="D3172" s="56" t="s">
        <v>77</v>
      </c>
      <c r="E3172" s="56" t="s">
        <v>78</v>
      </c>
      <c r="F3172" s="56" t="s">
        <v>79</v>
      </c>
      <c r="G3172" s="46"/>
      <c r="H3172" s="46"/>
      <c r="I3172" s="46"/>
      <c r="J3172" s="46"/>
      <c r="K3172" s="46"/>
      <c r="L3172" s="46"/>
      <c r="M3172" s="46"/>
      <c r="N3172" s="46"/>
      <c r="O3172" s="46"/>
      <c r="P3172" s="46"/>
      <c r="Q3172" s="46"/>
      <c r="R3172" s="46"/>
      <c r="S3172" s="46"/>
      <c r="T3172" s="46"/>
      <c r="U3172" s="46"/>
      <c r="V3172" s="46"/>
      <c r="W3172" s="46"/>
      <c r="X3172" s="46"/>
      <c r="Y3172" s="46"/>
      <c r="Z3172" s="46"/>
    </row>
    <row r="3173" ht="14.25" customHeight="1">
      <c r="A3173" s="57">
        <v>8.01217E7</v>
      </c>
      <c r="B3173" s="63" t="s">
        <v>463</v>
      </c>
      <c r="C3173" s="59" t="s">
        <v>108</v>
      </c>
      <c r="D3173" s="60">
        <v>1.0</v>
      </c>
      <c r="E3173" s="61">
        <v>37500.0</v>
      </c>
      <c r="F3173" s="62">
        <f t="shared" ref="F3173:F3180" si="176">INDIRECT(ADDRESS(ROW(),COLUMN()-2,4))*INDIRECT(ADDRESS(ROW(),COLUMN()-1,4))</f>
        <v>37500</v>
      </c>
      <c r="G3173" s="46"/>
      <c r="H3173" s="46"/>
      <c r="I3173" s="46"/>
      <c r="J3173" s="46"/>
      <c r="K3173" s="46"/>
      <c r="L3173" s="46"/>
      <c r="M3173" s="46"/>
      <c r="N3173" s="46"/>
      <c r="O3173" s="46"/>
      <c r="P3173" s="46"/>
      <c r="Q3173" s="46"/>
      <c r="R3173" s="46"/>
      <c r="S3173" s="46"/>
      <c r="T3173" s="46"/>
      <c r="U3173" s="46"/>
      <c r="V3173" s="46"/>
      <c r="W3173" s="46"/>
      <c r="X3173" s="46"/>
      <c r="Y3173" s="46"/>
      <c r="Z3173" s="46"/>
    </row>
    <row r="3174" ht="14.25" hidden="1" customHeight="1">
      <c r="A3174" s="57"/>
      <c r="B3174" s="58" t="str">
        <f t="array" ref="B3174">IFERROR(INDEX(UNSPSCDes,MATCH(INDIRECT(ADDRESS(ROW(),COLUMN()-1,4)),UNSPSCCode,0)),"")</f>
        <v/>
      </c>
      <c r="C3174" s="59"/>
      <c r="D3174" s="60"/>
      <c r="E3174" s="61"/>
      <c r="F3174" s="62">
        <f t="shared" si="176"/>
        <v>0</v>
      </c>
      <c r="G3174" s="46"/>
      <c r="H3174" s="46"/>
      <c r="I3174" s="46"/>
      <c r="J3174" s="46"/>
      <c r="K3174" s="46"/>
      <c r="L3174" s="46"/>
      <c r="M3174" s="46"/>
      <c r="N3174" s="46"/>
      <c r="O3174" s="46"/>
      <c r="P3174" s="46"/>
      <c r="Q3174" s="46"/>
      <c r="R3174" s="46"/>
      <c r="S3174" s="46"/>
      <c r="T3174" s="46"/>
      <c r="U3174" s="46"/>
      <c r="V3174" s="46"/>
      <c r="W3174" s="46"/>
      <c r="X3174" s="46"/>
      <c r="Y3174" s="46"/>
      <c r="Z3174" s="46"/>
    </row>
    <row r="3175" ht="14.25" hidden="1" customHeight="1">
      <c r="A3175" s="57"/>
      <c r="B3175" s="58" t="str">
        <f t="array" ref="B3175">IFERROR(INDEX(UNSPSCDes,MATCH(INDIRECT(ADDRESS(ROW(),COLUMN()-1,4)),UNSPSCCode,0)),"")</f>
        <v/>
      </c>
      <c r="C3175" s="59"/>
      <c r="D3175" s="60"/>
      <c r="E3175" s="61"/>
      <c r="F3175" s="62">
        <f t="shared" si="176"/>
        <v>0</v>
      </c>
      <c r="G3175" s="46"/>
      <c r="H3175" s="46"/>
      <c r="I3175" s="46"/>
      <c r="J3175" s="46"/>
      <c r="K3175" s="46"/>
      <c r="L3175" s="46"/>
      <c r="M3175" s="46"/>
      <c r="N3175" s="46"/>
      <c r="O3175" s="46"/>
      <c r="P3175" s="46"/>
      <c r="Q3175" s="46"/>
      <c r="R3175" s="46"/>
      <c r="S3175" s="46"/>
      <c r="T3175" s="46"/>
      <c r="U3175" s="46"/>
      <c r="V3175" s="46"/>
      <c r="W3175" s="46"/>
      <c r="X3175" s="46"/>
      <c r="Y3175" s="46"/>
      <c r="Z3175" s="46"/>
    </row>
    <row r="3176" ht="14.25" hidden="1" customHeight="1">
      <c r="A3176" s="57"/>
      <c r="B3176" s="58" t="str">
        <f t="array" ref="B3176">IFERROR(INDEX(UNSPSCDes,MATCH(INDIRECT(ADDRESS(ROW(),COLUMN()-1,4)),UNSPSCCode,0)),"")</f>
        <v/>
      </c>
      <c r="C3176" s="59"/>
      <c r="D3176" s="60"/>
      <c r="E3176" s="61"/>
      <c r="F3176" s="62">
        <f t="shared" si="176"/>
        <v>0</v>
      </c>
      <c r="G3176" s="46"/>
      <c r="H3176" s="46"/>
      <c r="I3176" s="46"/>
      <c r="J3176" s="46"/>
      <c r="K3176" s="46"/>
      <c r="L3176" s="46"/>
      <c r="M3176" s="46"/>
      <c r="N3176" s="46"/>
      <c r="O3176" s="46"/>
      <c r="P3176" s="46"/>
      <c r="Q3176" s="46"/>
      <c r="R3176" s="46"/>
      <c r="S3176" s="46"/>
      <c r="T3176" s="46"/>
      <c r="U3176" s="46"/>
      <c r="V3176" s="46"/>
      <c r="W3176" s="46"/>
      <c r="X3176" s="46"/>
      <c r="Y3176" s="46"/>
      <c r="Z3176" s="46"/>
    </row>
    <row r="3177" ht="14.25" hidden="1" customHeight="1">
      <c r="A3177" s="57"/>
      <c r="B3177" s="58" t="str">
        <f t="array" ref="B3177">IFERROR(INDEX(UNSPSCDes,MATCH(INDIRECT(ADDRESS(ROW(),COLUMN()-1,4)),UNSPSCCode,0)),"")</f>
        <v/>
      </c>
      <c r="C3177" s="59"/>
      <c r="D3177" s="60"/>
      <c r="E3177" s="61"/>
      <c r="F3177" s="62">
        <f t="shared" si="176"/>
        <v>0</v>
      </c>
      <c r="G3177" s="46"/>
      <c r="H3177" s="46"/>
      <c r="I3177" s="46"/>
      <c r="J3177" s="46"/>
      <c r="K3177" s="46"/>
      <c r="L3177" s="46"/>
      <c r="M3177" s="46"/>
      <c r="N3177" s="46"/>
      <c r="O3177" s="46"/>
      <c r="P3177" s="46"/>
      <c r="Q3177" s="46"/>
      <c r="R3177" s="46"/>
      <c r="S3177" s="46"/>
      <c r="T3177" s="46"/>
      <c r="U3177" s="46"/>
      <c r="V3177" s="46"/>
      <c r="W3177" s="46"/>
      <c r="X3177" s="46"/>
      <c r="Y3177" s="46"/>
      <c r="Z3177" s="46"/>
    </row>
    <row r="3178" ht="14.25" hidden="1" customHeight="1">
      <c r="A3178" s="57"/>
      <c r="B3178" s="58" t="str">
        <f t="array" ref="B3178">IFERROR(INDEX(UNSPSCDes,MATCH(INDIRECT(ADDRESS(ROW(),COLUMN()-1,4)),UNSPSCCode,0)),"")</f>
        <v/>
      </c>
      <c r="C3178" s="59"/>
      <c r="D3178" s="60"/>
      <c r="E3178" s="61"/>
      <c r="F3178" s="62">
        <f t="shared" si="176"/>
        <v>0</v>
      </c>
      <c r="G3178" s="46"/>
      <c r="H3178" s="46"/>
      <c r="I3178" s="46"/>
      <c r="J3178" s="46"/>
      <c r="K3178" s="46"/>
      <c r="L3178" s="46"/>
      <c r="M3178" s="46"/>
      <c r="N3178" s="46"/>
      <c r="O3178" s="46"/>
      <c r="P3178" s="46"/>
      <c r="Q3178" s="46"/>
      <c r="R3178" s="46"/>
      <c r="S3178" s="46"/>
      <c r="T3178" s="46"/>
      <c r="U3178" s="46"/>
      <c r="V3178" s="46"/>
      <c r="W3178" s="46"/>
      <c r="X3178" s="46"/>
      <c r="Y3178" s="46"/>
      <c r="Z3178" s="46"/>
    </row>
    <row r="3179" ht="14.25" hidden="1" customHeight="1">
      <c r="A3179" s="57"/>
      <c r="B3179" s="58" t="str">
        <f t="array" ref="B3179">IFERROR(INDEX(UNSPSCDes,MATCH(INDIRECT(ADDRESS(ROW(),COLUMN()-1,4)),UNSPSCCode,0)),"")</f>
        <v/>
      </c>
      <c r="C3179" s="59"/>
      <c r="D3179" s="60"/>
      <c r="E3179" s="61"/>
      <c r="F3179" s="62">
        <f t="shared" si="176"/>
        <v>0</v>
      </c>
      <c r="G3179" s="46"/>
      <c r="H3179" s="46"/>
      <c r="I3179" s="46"/>
      <c r="J3179" s="46"/>
      <c r="K3179" s="46"/>
      <c r="L3179" s="46"/>
      <c r="M3179" s="46"/>
      <c r="N3179" s="46"/>
      <c r="O3179" s="46"/>
      <c r="P3179" s="46"/>
      <c r="Q3179" s="46"/>
      <c r="R3179" s="46"/>
      <c r="S3179" s="46"/>
      <c r="T3179" s="46"/>
      <c r="U3179" s="46"/>
      <c r="V3179" s="46"/>
      <c r="W3179" s="46"/>
      <c r="X3179" s="46"/>
      <c r="Y3179" s="46"/>
      <c r="Z3179" s="46"/>
    </row>
    <row r="3180" ht="14.25" hidden="1" customHeight="1">
      <c r="A3180" s="57"/>
      <c r="B3180" s="58" t="str">
        <f t="array" ref="B3180">IFERROR(INDEX(UNSPSCDes,MATCH(INDIRECT(ADDRESS(ROW(),COLUMN()-1,4)),UNSPSCCode,0)),"")</f>
        <v/>
      </c>
      <c r="C3180" s="59"/>
      <c r="D3180" s="60"/>
      <c r="E3180" s="61"/>
      <c r="F3180" s="62">
        <f t="shared" si="176"/>
        <v>0</v>
      </c>
      <c r="G3180" s="46"/>
      <c r="H3180" s="46"/>
      <c r="I3180" s="46"/>
      <c r="J3180" s="46"/>
      <c r="K3180" s="46"/>
      <c r="L3180" s="46"/>
      <c r="M3180" s="46"/>
      <c r="N3180" s="46"/>
      <c r="O3180" s="46"/>
      <c r="P3180" s="46"/>
      <c r="Q3180" s="46"/>
      <c r="R3180" s="46"/>
      <c r="S3180" s="46"/>
      <c r="T3180" s="46"/>
      <c r="U3180" s="46"/>
      <c r="V3180" s="46"/>
      <c r="W3180" s="46"/>
      <c r="X3180" s="46"/>
      <c r="Y3180" s="46"/>
      <c r="Z3180" s="46"/>
    </row>
    <row r="3181" ht="14.25" customHeight="1">
      <c r="A3181" s="57"/>
      <c r="B3181" s="58"/>
      <c r="C3181" s="59"/>
      <c r="D3181" s="60"/>
      <c r="E3181" s="61" t="s">
        <v>84</v>
      </c>
      <c r="F3181" s="62">
        <f>SUM(F3173:F3180)</f>
        <v>37500</v>
      </c>
      <c r="G3181" s="46"/>
      <c r="H3181" s="46" t="str">
        <f>C3166</f>
        <v>Servicios: Consultorías</v>
      </c>
      <c r="I3181" s="46" t="str">
        <f>E3166</f>
        <v>No</v>
      </c>
      <c r="J3181" s="46" t="str">
        <f>D3166</f>
        <v>Compras Menores</v>
      </c>
      <c r="K3181" s="46"/>
      <c r="L3181" s="46"/>
      <c r="M3181" s="46"/>
      <c r="N3181" s="46"/>
      <c r="O3181" s="46"/>
      <c r="P3181" s="46"/>
      <c r="Q3181" s="46"/>
      <c r="R3181" s="46"/>
      <c r="S3181" s="46"/>
      <c r="T3181" s="46"/>
      <c r="U3181" s="46"/>
      <c r="V3181" s="46"/>
      <c r="W3181" s="46"/>
      <c r="X3181" s="46"/>
      <c r="Y3181" s="46"/>
      <c r="Z3181" s="46"/>
    </row>
    <row r="3182" ht="14.25" customHeight="1">
      <c r="A3182" s="46"/>
      <c r="B3182" s="46"/>
      <c r="C3182" s="46"/>
      <c r="D3182" s="46"/>
      <c r="E3182" s="46"/>
      <c r="F3182" s="46"/>
      <c r="G3182" s="46"/>
      <c r="H3182" s="46"/>
      <c r="I3182" s="46"/>
      <c r="J3182" s="46"/>
      <c r="K3182" s="46"/>
      <c r="L3182" s="46"/>
      <c r="M3182" s="46"/>
      <c r="N3182" s="46"/>
      <c r="O3182" s="46"/>
      <c r="P3182" s="46"/>
      <c r="Q3182" s="46"/>
      <c r="R3182" s="46"/>
      <c r="S3182" s="46"/>
      <c r="T3182" s="46"/>
      <c r="U3182" s="46"/>
      <c r="V3182" s="46"/>
      <c r="W3182" s="46"/>
      <c r="X3182" s="46"/>
      <c r="Y3182" s="46"/>
      <c r="Z3182" s="46"/>
    </row>
    <row r="3183" ht="14.25" customHeight="1">
      <c r="A3183" s="47" t="s">
        <v>50</v>
      </c>
      <c r="B3183" s="47" t="s">
        <v>51</v>
      </c>
      <c r="C3183" s="47" t="s">
        <v>52</v>
      </c>
      <c r="D3183" s="47" t="s">
        <v>53</v>
      </c>
      <c r="E3183" s="47" t="s">
        <v>54</v>
      </c>
      <c r="F3183" s="47" t="s">
        <v>55</v>
      </c>
      <c r="G3183" s="46"/>
      <c r="H3183" s="46"/>
      <c r="I3183" s="46"/>
      <c r="J3183" s="46"/>
      <c r="K3183" s="46"/>
      <c r="L3183" s="46"/>
      <c r="M3183" s="46"/>
      <c r="N3183" s="46"/>
      <c r="O3183" s="46"/>
      <c r="P3183" s="46"/>
      <c r="Q3183" s="46"/>
      <c r="R3183" s="46"/>
      <c r="S3183" s="46"/>
      <c r="T3183" s="46"/>
      <c r="U3183" s="46"/>
      <c r="V3183" s="46"/>
      <c r="W3183" s="46"/>
      <c r="X3183" s="46"/>
      <c r="Y3183" s="46"/>
      <c r="Z3183" s="46"/>
    </row>
    <row r="3184" ht="14.25" customHeight="1">
      <c r="A3184" s="48" t="s">
        <v>470</v>
      </c>
      <c r="B3184" s="48" t="s">
        <v>471</v>
      </c>
      <c r="C3184" s="48" t="s">
        <v>462</v>
      </c>
      <c r="D3184" s="48" t="s">
        <v>59</v>
      </c>
      <c r="E3184" s="48" t="s">
        <v>60</v>
      </c>
      <c r="F3184" s="49"/>
      <c r="G3184" s="46"/>
      <c r="H3184" s="46"/>
      <c r="I3184" s="46"/>
      <c r="J3184" s="46"/>
      <c r="K3184" s="46"/>
      <c r="L3184" s="46"/>
      <c r="M3184" s="46"/>
      <c r="N3184" s="46"/>
      <c r="O3184" s="46"/>
      <c r="P3184" s="46"/>
      <c r="Q3184" s="46"/>
      <c r="R3184" s="46"/>
      <c r="S3184" s="46"/>
      <c r="T3184" s="46"/>
      <c r="U3184" s="46"/>
      <c r="V3184" s="46"/>
      <c r="W3184" s="46"/>
      <c r="X3184" s="46"/>
      <c r="Y3184" s="46"/>
      <c r="Z3184" s="46"/>
    </row>
    <row r="3185" ht="14.25" customHeight="1">
      <c r="A3185" s="50" t="s">
        <v>61</v>
      </c>
      <c r="B3185" s="51" t="s">
        <v>62</v>
      </c>
      <c r="C3185" s="52">
        <v>46063.0</v>
      </c>
      <c r="D3185" s="50" t="s">
        <v>63</v>
      </c>
      <c r="E3185" s="51" t="s">
        <v>64</v>
      </c>
      <c r="F3185" s="53" t="s">
        <v>65</v>
      </c>
      <c r="G3185" s="46"/>
      <c r="H3185" s="46"/>
      <c r="I3185" s="46"/>
      <c r="J3185" s="46"/>
      <c r="K3185" s="46"/>
      <c r="L3185" s="46"/>
      <c r="M3185" s="46"/>
      <c r="N3185" s="46"/>
      <c r="O3185" s="46"/>
      <c r="P3185" s="46"/>
      <c r="Q3185" s="46"/>
      <c r="R3185" s="46"/>
      <c r="S3185" s="46"/>
      <c r="T3185" s="46"/>
      <c r="U3185" s="46"/>
      <c r="V3185" s="46"/>
      <c r="W3185" s="46"/>
      <c r="X3185" s="46"/>
      <c r="Y3185" s="46"/>
      <c r="Z3185" s="46"/>
    </row>
    <row r="3186" ht="14.25" customHeight="1">
      <c r="A3186" s="54"/>
      <c r="B3186" s="51" t="s">
        <v>66</v>
      </c>
      <c r="C3186" s="49">
        <f>IF(C3185="","",IF(AND(MONTH(C3185)&gt;=1,MONTH(C3185)&lt;=3),1,IF(AND(MONTH(C3185)&gt;=4,MONTH(C3185)&lt;=6),2,IF(AND(MONTH(C3185)&gt;=7,MONTH(C3185)&lt;=9),3,4))))</f>
        <v>1</v>
      </c>
      <c r="D3186" s="54"/>
      <c r="E3186" s="51" t="s">
        <v>67</v>
      </c>
      <c r="F3186" s="53" t="s">
        <v>68</v>
      </c>
      <c r="G3186" s="46"/>
      <c r="H3186" s="46"/>
      <c r="I3186" s="46"/>
      <c r="J3186" s="46"/>
      <c r="K3186" s="46"/>
      <c r="L3186" s="46"/>
      <c r="M3186" s="46"/>
      <c r="N3186" s="46"/>
      <c r="O3186" s="46"/>
      <c r="P3186" s="46"/>
      <c r="Q3186" s="46"/>
      <c r="R3186" s="46"/>
      <c r="S3186" s="46"/>
      <c r="T3186" s="46"/>
      <c r="U3186" s="46"/>
      <c r="V3186" s="46"/>
      <c r="W3186" s="46"/>
      <c r="X3186" s="46"/>
      <c r="Y3186" s="46"/>
      <c r="Z3186" s="46"/>
    </row>
    <row r="3187" ht="14.25" customHeight="1">
      <c r="A3187" s="54"/>
      <c r="B3187" s="51" t="s">
        <v>69</v>
      </c>
      <c r="C3187" s="52">
        <v>46073.0</v>
      </c>
      <c r="D3187" s="54"/>
      <c r="E3187" s="51" t="s">
        <v>70</v>
      </c>
      <c r="F3187" s="53" t="s">
        <v>71</v>
      </c>
      <c r="G3187" s="46"/>
      <c r="H3187" s="46"/>
      <c r="I3187" s="46"/>
      <c r="J3187" s="46"/>
      <c r="K3187" s="46"/>
      <c r="L3187" s="46"/>
      <c r="M3187" s="46"/>
      <c r="N3187" s="46"/>
      <c r="O3187" s="46"/>
      <c r="P3187" s="46"/>
      <c r="Q3187" s="46"/>
      <c r="R3187" s="46"/>
      <c r="S3187" s="46"/>
      <c r="T3187" s="46"/>
      <c r="U3187" s="46"/>
      <c r="V3187" s="46"/>
      <c r="W3187" s="46"/>
      <c r="X3187" s="46"/>
      <c r="Y3187" s="46"/>
      <c r="Z3187" s="46"/>
    </row>
    <row r="3188" ht="14.25" customHeight="1">
      <c r="A3188" s="55"/>
      <c r="B3188" s="51" t="s">
        <v>66</v>
      </c>
      <c r="C3188" s="49">
        <f>IF(C3187="","",IF(AND(MONTH(C3187)&gt;=1,MONTH(C3187)&lt;=3),1,IF(AND(MONTH(C3187)&gt;=4,MONTH(C3187)&lt;=6),2,IF(AND(MONTH(C3187)&gt;=7,MONTH(C3187)&lt;=9),3,4))))</f>
        <v>1</v>
      </c>
      <c r="D3188" s="55"/>
      <c r="E3188" s="51" t="s">
        <v>72</v>
      </c>
      <c r="F3188" s="53" t="s">
        <v>73</v>
      </c>
      <c r="G3188" s="46"/>
      <c r="H3188" s="46"/>
      <c r="I3188" s="46"/>
      <c r="J3188" s="46"/>
      <c r="K3188" s="46"/>
      <c r="L3188" s="46"/>
      <c r="M3188" s="46"/>
      <c r="N3188" s="46"/>
      <c r="O3188" s="46"/>
      <c r="P3188" s="46"/>
      <c r="Q3188" s="46"/>
      <c r="R3188" s="46"/>
      <c r="S3188" s="46"/>
      <c r="T3188" s="46"/>
      <c r="U3188" s="46"/>
      <c r="V3188" s="46"/>
      <c r="W3188" s="46"/>
      <c r="X3188" s="46"/>
      <c r="Y3188" s="46"/>
      <c r="Z3188" s="46"/>
    </row>
    <row r="3189" ht="14.25" customHeight="1">
      <c r="A3189" s="46"/>
      <c r="B3189" s="46"/>
      <c r="C3189" s="46"/>
      <c r="D3189" s="46"/>
      <c r="E3189" s="46"/>
      <c r="F3189" s="46"/>
      <c r="G3189" s="46"/>
      <c r="H3189" s="46"/>
      <c r="I3189" s="46"/>
      <c r="J3189" s="46"/>
      <c r="K3189" s="46"/>
      <c r="L3189" s="46"/>
      <c r="M3189" s="46"/>
      <c r="N3189" s="46"/>
      <c r="O3189" s="46"/>
      <c r="P3189" s="46"/>
      <c r="Q3189" s="46"/>
      <c r="R3189" s="46"/>
      <c r="S3189" s="46"/>
      <c r="T3189" s="46"/>
      <c r="U3189" s="46"/>
      <c r="V3189" s="46"/>
      <c r="W3189" s="46"/>
      <c r="X3189" s="46"/>
      <c r="Y3189" s="46"/>
      <c r="Z3189" s="46"/>
    </row>
    <row r="3190" ht="14.25" customHeight="1">
      <c r="A3190" s="56" t="s">
        <v>74</v>
      </c>
      <c r="B3190" s="56" t="s">
        <v>75</v>
      </c>
      <c r="C3190" s="56" t="s">
        <v>76</v>
      </c>
      <c r="D3190" s="56" t="s">
        <v>77</v>
      </c>
      <c r="E3190" s="56" t="s">
        <v>78</v>
      </c>
      <c r="F3190" s="56" t="s">
        <v>79</v>
      </c>
      <c r="G3190" s="46"/>
      <c r="H3190" s="46"/>
      <c r="I3190" s="46"/>
      <c r="J3190" s="46"/>
      <c r="K3190" s="46"/>
      <c r="L3190" s="46"/>
      <c r="M3190" s="46"/>
      <c r="N3190" s="46"/>
      <c r="O3190" s="46"/>
      <c r="P3190" s="46"/>
      <c r="Q3190" s="46"/>
      <c r="R3190" s="46"/>
      <c r="S3190" s="46"/>
      <c r="T3190" s="46"/>
      <c r="U3190" s="46"/>
      <c r="V3190" s="46"/>
      <c r="W3190" s="46"/>
      <c r="X3190" s="46"/>
      <c r="Y3190" s="46"/>
      <c r="Z3190" s="46"/>
    </row>
    <row r="3191" ht="14.25" customHeight="1">
      <c r="A3191" s="57">
        <v>8.01116E7</v>
      </c>
      <c r="B3191" s="63" t="s">
        <v>472</v>
      </c>
      <c r="C3191" s="59" t="s">
        <v>108</v>
      </c>
      <c r="D3191" s="60">
        <v>1.0</v>
      </c>
      <c r="E3191" s="61">
        <v>525000.0</v>
      </c>
      <c r="F3191" s="62">
        <f t="shared" ref="F3191:F3198" si="177">INDIRECT(ADDRESS(ROW(),COLUMN()-2,4))*INDIRECT(ADDRESS(ROW(),COLUMN()-1,4))</f>
        <v>525000</v>
      </c>
      <c r="G3191" s="46"/>
      <c r="H3191" s="46"/>
      <c r="I3191" s="46"/>
      <c r="J3191" s="46"/>
      <c r="K3191" s="46"/>
      <c r="L3191" s="46"/>
      <c r="M3191" s="46"/>
      <c r="N3191" s="46"/>
      <c r="O3191" s="46"/>
      <c r="P3191" s="46"/>
      <c r="Q3191" s="46"/>
      <c r="R3191" s="46"/>
      <c r="S3191" s="46"/>
      <c r="T3191" s="46"/>
      <c r="U3191" s="46"/>
      <c r="V3191" s="46"/>
      <c r="W3191" s="46"/>
      <c r="X3191" s="46"/>
      <c r="Y3191" s="46"/>
      <c r="Z3191" s="46"/>
    </row>
    <row r="3192" ht="14.25" hidden="1" customHeight="1">
      <c r="A3192" s="57"/>
      <c r="B3192" s="58" t="str">
        <f t="array" ref="B3192">IFERROR(INDEX(UNSPSCDes,MATCH(INDIRECT(ADDRESS(ROW(),COLUMN()-1,4)),UNSPSCCode,0)),"")</f>
        <v/>
      </c>
      <c r="C3192" s="59"/>
      <c r="D3192" s="60"/>
      <c r="E3192" s="61"/>
      <c r="F3192" s="62">
        <f t="shared" si="177"/>
        <v>0</v>
      </c>
      <c r="G3192" s="46"/>
      <c r="H3192" s="46"/>
      <c r="I3192" s="46"/>
      <c r="J3192" s="46"/>
      <c r="K3192" s="46"/>
      <c r="L3192" s="46"/>
      <c r="M3192" s="46"/>
      <c r="N3192" s="46"/>
      <c r="O3192" s="46"/>
      <c r="P3192" s="46"/>
      <c r="Q3192" s="46"/>
      <c r="R3192" s="46"/>
      <c r="S3192" s="46"/>
      <c r="T3192" s="46"/>
      <c r="U3192" s="46"/>
      <c r="V3192" s="46"/>
      <c r="W3192" s="46"/>
      <c r="X3192" s="46"/>
      <c r="Y3192" s="46"/>
      <c r="Z3192" s="46"/>
    </row>
    <row r="3193" ht="14.25" hidden="1" customHeight="1">
      <c r="A3193" s="57"/>
      <c r="B3193" s="58" t="str">
        <f t="array" ref="B3193">IFERROR(INDEX(UNSPSCDes,MATCH(INDIRECT(ADDRESS(ROW(),COLUMN()-1,4)),UNSPSCCode,0)),"")</f>
        <v/>
      </c>
      <c r="C3193" s="59"/>
      <c r="D3193" s="60"/>
      <c r="E3193" s="61"/>
      <c r="F3193" s="62">
        <f t="shared" si="177"/>
        <v>0</v>
      </c>
      <c r="G3193" s="46"/>
      <c r="H3193" s="46"/>
      <c r="I3193" s="46"/>
      <c r="J3193" s="46"/>
      <c r="K3193" s="46"/>
      <c r="L3193" s="46"/>
      <c r="M3193" s="46"/>
      <c r="N3193" s="46"/>
      <c r="O3193" s="46"/>
      <c r="P3193" s="46"/>
      <c r="Q3193" s="46"/>
      <c r="R3193" s="46"/>
      <c r="S3193" s="46"/>
      <c r="T3193" s="46"/>
      <c r="U3193" s="46"/>
      <c r="V3193" s="46"/>
      <c r="W3193" s="46"/>
      <c r="X3193" s="46"/>
      <c r="Y3193" s="46"/>
      <c r="Z3193" s="46"/>
    </row>
    <row r="3194" ht="14.25" hidden="1" customHeight="1">
      <c r="A3194" s="57"/>
      <c r="B3194" s="58" t="str">
        <f t="array" ref="B3194">IFERROR(INDEX(UNSPSCDes,MATCH(INDIRECT(ADDRESS(ROW(),COLUMN()-1,4)),UNSPSCCode,0)),"")</f>
        <v/>
      </c>
      <c r="C3194" s="59"/>
      <c r="D3194" s="60"/>
      <c r="E3194" s="61"/>
      <c r="F3194" s="62">
        <f t="shared" si="177"/>
        <v>0</v>
      </c>
      <c r="G3194" s="46"/>
      <c r="H3194" s="46"/>
      <c r="I3194" s="46"/>
      <c r="J3194" s="46"/>
      <c r="K3194" s="46"/>
      <c r="L3194" s="46"/>
      <c r="M3194" s="46"/>
      <c r="N3194" s="46"/>
      <c r="O3194" s="46"/>
      <c r="P3194" s="46"/>
      <c r="Q3194" s="46"/>
      <c r="R3194" s="46"/>
      <c r="S3194" s="46"/>
      <c r="T3194" s="46"/>
      <c r="U3194" s="46"/>
      <c r="V3194" s="46"/>
      <c r="W3194" s="46"/>
      <c r="X3194" s="46"/>
      <c r="Y3194" s="46"/>
      <c r="Z3194" s="46"/>
    </row>
    <row r="3195" ht="14.25" hidden="1" customHeight="1">
      <c r="A3195" s="57"/>
      <c r="B3195" s="58" t="str">
        <f t="array" ref="B3195">IFERROR(INDEX(UNSPSCDes,MATCH(INDIRECT(ADDRESS(ROW(),COLUMN()-1,4)),UNSPSCCode,0)),"")</f>
        <v/>
      </c>
      <c r="C3195" s="59"/>
      <c r="D3195" s="60"/>
      <c r="E3195" s="61"/>
      <c r="F3195" s="62">
        <f t="shared" si="177"/>
        <v>0</v>
      </c>
      <c r="G3195" s="46"/>
      <c r="H3195" s="46"/>
      <c r="I3195" s="46"/>
      <c r="J3195" s="46"/>
      <c r="K3195" s="46"/>
      <c r="L3195" s="46"/>
      <c r="M3195" s="46"/>
      <c r="N3195" s="46"/>
      <c r="O3195" s="46"/>
      <c r="P3195" s="46"/>
      <c r="Q3195" s="46"/>
      <c r="R3195" s="46"/>
      <c r="S3195" s="46"/>
      <c r="T3195" s="46"/>
      <c r="U3195" s="46"/>
      <c r="V3195" s="46"/>
      <c r="W3195" s="46"/>
      <c r="X3195" s="46"/>
      <c r="Y3195" s="46"/>
      <c r="Z3195" s="46"/>
    </row>
    <row r="3196" ht="14.25" hidden="1" customHeight="1">
      <c r="A3196" s="57"/>
      <c r="B3196" s="58" t="str">
        <f t="array" ref="B3196">IFERROR(INDEX(UNSPSCDes,MATCH(INDIRECT(ADDRESS(ROW(),COLUMN()-1,4)),UNSPSCCode,0)),"")</f>
        <v/>
      </c>
      <c r="C3196" s="59"/>
      <c r="D3196" s="60"/>
      <c r="E3196" s="61"/>
      <c r="F3196" s="62">
        <f t="shared" si="177"/>
        <v>0</v>
      </c>
      <c r="G3196" s="46"/>
      <c r="H3196" s="46"/>
      <c r="I3196" s="46"/>
      <c r="J3196" s="46"/>
      <c r="K3196" s="46"/>
      <c r="L3196" s="46"/>
      <c r="M3196" s="46"/>
      <c r="N3196" s="46"/>
      <c r="O3196" s="46"/>
      <c r="P3196" s="46"/>
      <c r="Q3196" s="46"/>
      <c r="R3196" s="46"/>
      <c r="S3196" s="46"/>
      <c r="T3196" s="46"/>
      <c r="U3196" s="46"/>
      <c r="V3196" s="46"/>
      <c r="W3196" s="46"/>
      <c r="X3196" s="46"/>
      <c r="Y3196" s="46"/>
      <c r="Z3196" s="46"/>
    </row>
    <row r="3197" ht="14.25" hidden="1" customHeight="1">
      <c r="A3197" s="57"/>
      <c r="B3197" s="58" t="str">
        <f t="array" ref="B3197">IFERROR(INDEX(UNSPSCDes,MATCH(INDIRECT(ADDRESS(ROW(),COLUMN()-1,4)),UNSPSCCode,0)),"")</f>
        <v/>
      </c>
      <c r="C3197" s="59"/>
      <c r="D3197" s="60"/>
      <c r="E3197" s="61"/>
      <c r="F3197" s="62">
        <f t="shared" si="177"/>
        <v>0</v>
      </c>
      <c r="G3197" s="46"/>
      <c r="H3197" s="46"/>
      <c r="I3197" s="46"/>
      <c r="J3197" s="46"/>
      <c r="K3197" s="46"/>
      <c r="L3197" s="46"/>
      <c r="M3197" s="46"/>
      <c r="N3197" s="46"/>
      <c r="O3197" s="46"/>
      <c r="P3197" s="46"/>
      <c r="Q3197" s="46"/>
      <c r="R3197" s="46"/>
      <c r="S3197" s="46"/>
      <c r="T3197" s="46"/>
      <c r="U3197" s="46"/>
      <c r="V3197" s="46"/>
      <c r="W3197" s="46"/>
      <c r="X3197" s="46"/>
      <c r="Y3197" s="46"/>
      <c r="Z3197" s="46"/>
    </row>
    <row r="3198" ht="14.25" hidden="1" customHeight="1">
      <c r="A3198" s="57"/>
      <c r="B3198" s="58" t="str">
        <f t="array" ref="B3198">IFERROR(INDEX(UNSPSCDes,MATCH(INDIRECT(ADDRESS(ROW(),COLUMN()-1,4)),UNSPSCCode,0)),"")</f>
        <v/>
      </c>
      <c r="C3198" s="59"/>
      <c r="D3198" s="60"/>
      <c r="E3198" s="61"/>
      <c r="F3198" s="62">
        <f t="shared" si="177"/>
        <v>0</v>
      </c>
      <c r="G3198" s="46"/>
      <c r="H3198" s="46"/>
      <c r="I3198" s="46"/>
      <c r="J3198" s="46"/>
      <c r="K3198" s="46"/>
      <c r="L3198" s="46"/>
      <c r="M3198" s="46"/>
      <c r="N3198" s="46"/>
      <c r="O3198" s="46"/>
      <c r="P3198" s="46"/>
      <c r="Q3198" s="46"/>
      <c r="R3198" s="46"/>
      <c r="S3198" s="46"/>
      <c r="T3198" s="46"/>
      <c r="U3198" s="46"/>
      <c r="V3198" s="46"/>
      <c r="W3198" s="46"/>
      <c r="X3198" s="46"/>
      <c r="Y3198" s="46"/>
      <c r="Z3198" s="46"/>
    </row>
    <row r="3199" ht="14.25" customHeight="1">
      <c r="A3199" s="57"/>
      <c r="B3199" s="58"/>
      <c r="C3199" s="59"/>
      <c r="D3199" s="60"/>
      <c r="E3199" s="61" t="s">
        <v>84</v>
      </c>
      <c r="F3199" s="62">
        <f>SUM(F3191:F3198)</f>
        <v>525000</v>
      </c>
      <c r="G3199" s="46"/>
      <c r="H3199" s="46" t="str">
        <f>C3184</f>
        <v>Servicios: Consultorías</v>
      </c>
      <c r="I3199" s="46" t="str">
        <f>E3184</f>
        <v>No</v>
      </c>
      <c r="J3199" s="46" t="str">
        <f>D3184</f>
        <v>Compras Menores</v>
      </c>
      <c r="K3199" s="46"/>
      <c r="L3199" s="46"/>
      <c r="M3199" s="46"/>
      <c r="N3199" s="46"/>
      <c r="O3199" s="46"/>
      <c r="P3199" s="46"/>
      <c r="Q3199" s="46"/>
      <c r="R3199" s="46"/>
      <c r="S3199" s="46"/>
      <c r="T3199" s="46"/>
      <c r="U3199" s="46"/>
      <c r="V3199" s="46"/>
      <c r="W3199" s="46"/>
      <c r="X3199" s="46"/>
      <c r="Y3199" s="46"/>
      <c r="Z3199" s="46"/>
    </row>
    <row r="3200" ht="14.25" customHeight="1">
      <c r="A3200" s="46"/>
      <c r="B3200" s="46"/>
      <c r="C3200" s="46"/>
      <c r="D3200" s="46"/>
      <c r="E3200" s="46"/>
      <c r="F3200" s="46"/>
      <c r="G3200" s="46"/>
      <c r="H3200" s="46"/>
      <c r="I3200" s="46"/>
      <c r="J3200" s="46"/>
      <c r="K3200" s="46"/>
      <c r="L3200" s="46"/>
      <c r="M3200" s="46"/>
      <c r="N3200" s="46"/>
      <c r="O3200" s="46"/>
      <c r="P3200" s="46"/>
      <c r="Q3200" s="46"/>
      <c r="R3200" s="46"/>
      <c r="S3200" s="46"/>
      <c r="T3200" s="46"/>
      <c r="U3200" s="46"/>
      <c r="V3200" s="46"/>
      <c r="W3200" s="46"/>
      <c r="X3200" s="46"/>
      <c r="Y3200" s="46"/>
      <c r="Z3200" s="46"/>
    </row>
    <row r="3201" ht="14.25" customHeight="1">
      <c r="A3201" s="47" t="s">
        <v>50</v>
      </c>
      <c r="B3201" s="47" t="s">
        <v>51</v>
      </c>
      <c r="C3201" s="47" t="s">
        <v>52</v>
      </c>
      <c r="D3201" s="47" t="s">
        <v>53</v>
      </c>
      <c r="E3201" s="47" t="s">
        <v>54</v>
      </c>
      <c r="F3201" s="47" t="s">
        <v>55</v>
      </c>
      <c r="G3201" s="46"/>
      <c r="H3201" s="46"/>
      <c r="I3201" s="46"/>
      <c r="J3201" s="46"/>
      <c r="K3201" s="46"/>
      <c r="L3201" s="46"/>
      <c r="M3201" s="46"/>
      <c r="N3201" s="46"/>
      <c r="O3201" s="46"/>
      <c r="P3201" s="46"/>
      <c r="Q3201" s="46"/>
      <c r="R3201" s="46"/>
      <c r="S3201" s="46"/>
      <c r="T3201" s="46"/>
      <c r="U3201" s="46"/>
      <c r="V3201" s="46"/>
      <c r="W3201" s="46"/>
      <c r="X3201" s="46"/>
      <c r="Y3201" s="46"/>
      <c r="Z3201" s="46"/>
    </row>
    <row r="3202" ht="14.25" customHeight="1">
      <c r="A3202" s="48" t="s">
        <v>473</v>
      </c>
      <c r="B3202" s="48" t="s">
        <v>474</v>
      </c>
      <c r="C3202" s="48" t="s">
        <v>462</v>
      </c>
      <c r="D3202" s="48" t="s">
        <v>59</v>
      </c>
      <c r="E3202" s="48" t="s">
        <v>60</v>
      </c>
      <c r="F3202" s="49"/>
      <c r="G3202" s="46"/>
      <c r="H3202" s="46"/>
      <c r="I3202" s="46"/>
      <c r="J3202" s="46"/>
      <c r="K3202" s="46"/>
      <c r="L3202" s="46"/>
      <c r="M3202" s="46"/>
      <c r="N3202" s="46"/>
      <c r="O3202" s="46"/>
      <c r="P3202" s="46"/>
      <c r="Q3202" s="46"/>
      <c r="R3202" s="46"/>
      <c r="S3202" s="46"/>
      <c r="T3202" s="46"/>
      <c r="U3202" s="46"/>
      <c r="V3202" s="46"/>
      <c r="W3202" s="46"/>
      <c r="X3202" s="46"/>
      <c r="Y3202" s="46"/>
      <c r="Z3202" s="46"/>
    </row>
    <row r="3203" ht="14.25" customHeight="1">
      <c r="A3203" s="50" t="s">
        <v>61</v>
      </c>
      <c r="B3203" s="51" t="s">
        <v>62</v>
      </c>
      <c r="C3203" s="52">
        <v>46122.0</v>
      </c>
      <c r="D3203" s="50" t="s">
        <v>63</v>
      </c>
      <c r="E3203" s="51" t="s">
        <v>64</v>
      </c>
      <c r="F3203" s="53" t="s">
        <v>65</v>
      </c>
      <c r="G3203" s="46"/>
      <c r="H3203" s="46"/>
      <c r="I3203" s="46"/>
      <c r="J3203" s="46"/>
      <c r="K3203" s="46"/>
      <c r="L3203" s="46"/>
      <c r="M3203" s="46"/>
      <c r="N3203" s="46"/>
      <c r="O3203" s="46"/>
      <c r="P3203" s="46"/>
      <c r="Q3203" s="46"/>
      <c r="R3203" s="46"/>
      <c r="S3203" s="46"/>
      <c r="T3203" s="46"/>
      <c r="U3203" s="46"/>
      <c r="V3203" s="46"/>
      <c r="W3203" s="46"/>
      <c r="X3203" s="46"/>
      <c r="Y3203" s="46"/>
      <c r="Z3203" s="46"/>
    </row>
    <row r="3204" ht="14.25" customHeight="1">
      <c r="A3204" s="54"/>
      <c r="B3204" s="51" t="s">
        <v>66</v>
      </c>
      <c r="C3204" s="49">
        <f>IF(C3203="","",IF(AND(MONTH(C3203)&gt;=1,MONTH(C3203)&lt;=3),1,IF(AND(MONTH(C3203)&gt;=4,MONTH(C3203)&lt;=6),2,IF(AND(MONTH(C3203)&gt;=7,MONTH(C3203)&lt;=9),3,4))))</f>
        <v>2</v>
      </c>
      <c r="D3204" s="54"/>
      <c r="E3204" s="51" t="s">
        <v>67</v>
      </c>
      <c r="F3204" s="53" t="s">
        <v>68</v>
      </c>
      <c r="G3204" s="46"/>
      <c r="H3204" s="46"/>
      <c r="I3204" s="46"/>
      <c r="J3204" s="46"/>
      <c r="K3204" s="46"/>
      <c r="L3204" s="46"/>
      <c r="M3204" s="46"/>
      <c r="N3204" s="46"/>
      <c r="O3204" s="46"/>
      <c r="P3204" s="46"/>
      <c r="Q3204" s="46"/>
      <c r="R3204" s="46"/>
      <c r="S3204" s="46"/>
      <c r="T3204" s="46"/>
      <c r="U3204" s="46"/>
      <c r="V3204" s="46"/>
      <c r="W3204" s="46"/>
      <c r="X3204" s="46"/>
      <c r="Y3204" s="46"/>
      <c r="Z3204" s="46"/>
    </row>
    <row r="3205" ht="14.25" customHeight="1">
      <c r="A3205" s="54"/>
      <c r="B3205" s="51" t="s">
        <v>69</v>
      </c>
      <c r="C3205" s="52">
        <v>46132.0</v>
      </c>
      <c r="D3205" s="54"/>
      <c r="E3205" s="51" t="s">
        <v>70</v>
      </c>
      <c r="F3205" s="53" t="s">
        <v>71</v>
      </c>
      <c r="G3205" s="46"/>
      <c r="H3205" s="46"/>
      <c r="I3205" s="46"/>
      <c r="J3205" s="46"/>
      <c r="K3205" s="46"/>
      <c r="L3205" s="46"/>
      <c r="M3205" s="46"/>
      <c r="N3205" s="46"/>
      <c r="O3205" s="46"/>
      <c r="P3205" s="46"/>
      <c r="Q3205" s="46"/>
      <c r="R3205" s="46"/>
      <c r="S3205" s="46"/>
      <c r="T3205" s="46"/>
      <c r="U3205" s="46"/>
      <c r="V3205" s="46"/>
      <c r="W3205" s="46"/>
      <c r="X3205" s="46"/>
      <c r="Y3205" s="46"/>
      <c r="Z3205" s="46"/>
    </row>
    <row r="3206" ht="14.25" customHeight="1">
      <c r="A3206" s="55"/>
      <c r="B3206" s="51" t="s">
        <v>66</v>
      </c>
      <c r="C3206" s="49">
        <f>IF(C3205="","",IF(AND(MONTH(C3205)&gt;=1,MONTH(C3205)&lt;=3),1,IF(AND(MONTH(C3205)&gt;=4,MONTH(C3205)&lt;=6),2,IF(AND(MONTH(C3205)&gt;=7,MONTH(C3205)&lt;=9),3,4))))</f>
        <v>2</v>
      </c>
      <c r="D3206" s="55"/>
      <c r="E3206" s="51" t="s">
        <v>72</v>
      </c>
      <c r="F3206" s="53" t="s">
        <v>73</v>
      </c>
      <c r="G3206" s="46"/>
      <c r="H3206" s="46"/>
      <c r="I3206" s="46"/>
      <c r="J3206" s="46"/>
      <c r="K3206" s="46"/>
      <c r="L3206" s="46"/>
      <c r="M3206" s="46"/>
      <c r="N3206" s="46"/>
      <c r="O3206" s="46"/>
      <c r="P3206" s="46"/>
      <c r="Q3206" s="46"/>
      <c r="R3206" s="46"/>
      <c r="S3206" s="46"/>
      <c r="T3206" s="46"/>
      <c r="U3206" s="46"/>
      <c r="V3206" s="46"/>
      <c r="W3206" s="46"/>
      <c r="X3206" s="46"/>
      <c r="Y3206" s="46"/>
      <c r="Z3206" s="46"/>
    </row>
    <row r="3207" ht="14.25" customHeight="1">
      <c r="A3207" s="46"/>
      <c r="B3207" s="46"/>
      <c r="C3207" s="46"/>
      <c r="D3207" s="46"/>
      <c r="E3207" s="46"/>
      <c r="F3207" s="46"/>
      <c r="G3207" s="46"/>
      <c r="H3207" s="46"/>
      <c r="I3207" s="46"/>
      <c r="J3207" s="46"/>
      <c r="K3207" s="46"/>
      <c r="L3207" s="46"/>
      <c r="M3207" s="46"/>
      <c r="N3207" s="46"/>
      <c r="O3207" s="46"/>
      <c r="P3207" s="46"/>
      <c r="Q3207" s="46"/>
      <c r="R3207" s="46"/>
      <c r="S3207" s="46"/>
      <c r="T3207" s="46"/>
      <c r="U3207" s="46"/>
      <c r="V3207" s="46"/>
      <c r="W3207" s="46"/>
      <c r="X3207" s="46"/>
      <c r="Y3207" s="46"/>
      <c r="Z3207" s="46"/>
    </row>
    <row r="3208" ht="14.25" customHeight="1">
      <c r="A3208" s="56" t="s">
        <v>74</v>
      </c>
      <c r="B3208" s="56" t="s">
        <v>75</v>
      </c>
      <c r="C3208" s="56" t="s">
        <v>76</v>
      </c>
      <c r="D3208" s="56" t="s">
        <v>77</v>
      </c>
      <c r="E3208" s="56" t="s">
        <v>78</v>
      </c>
      <c r="F3208" s="56" t="s">
        <v>79</v>
      </c>
      <c r="G3208" s="46"/>
      <c r="H3208" s="46"/>
      <c r="I3208" s="46"/>
      <c r="J3208" s="46"/>
      <c r="K3208" s="46"/>
      <c r="L3208" s="46"/>
      <c r="M3208" s="46"/>
      <c r="N3208" s="46"/>
      <c r="O3208" s="46"/>
      <c r="P3208" s="46"/>
      <c r="Q3208" s="46"/>
      <c r="R3208" s="46"/>
      <c r="S3208" s="46"/>
      <c r="T3208" s="46"/>
      <c r="U3208" s="46"/>
      <c r="V3208" s="46"/>
      <c r="W3208" s="46"/>
      <c r="X3208" s="46"/>
      <c r="Y3208" s="46"/>
      <c r="Z3208" s="46"/>
    </row>
    <row r="3209" ht="14.25" customHeight="1">
      <c r="A3209" s="57">
        <v>8.01116E7</v>
      </c>
      <c r="B3209" s="63" t="s">
        <v>472</v>
      </c>
      <c r="C3209" s="59" t="s">
        <v>108</v>
      </c>
      <c r="D3209" s="60">
        <v>1.0</v>
      </c>
      <c r="E3209" s="61">
        <v>525000.0</v>
      </c>
      <c r="F3209" s="62">
        <f t="shared" ref="F3209:F3216" si="178">INDIRECT(ADDRESS(ROW(),COLUMN()-2,4))*INDIRECT(ADDRESS(ROW(),COLUMN()-1,4))</f>
        <v>525000</v>
      </c>
      <c r="G3209" s="46"/>
      <c r="H3209" s="46"/>
      <c r="I3209" s="46"/>
      <c r="J3209" s="46"/>
      <c r="K3209" s="46"/>
      <c r="L3209" s="46"/>
      <c r="M3209" s="46"/>
      <c r="N3209" s="46"/>
      <c r="O3209" s="46"/>
      <c r="P3209" s="46"/>
      <c r="Q3209" s="46"/>
      <c r="R3209" s="46"/>
      <c r="S3209" s="46"/>
      <c r="T3209" s="46"/>
      <c r="U3209" s="46"/>
      <c r="V3209" s="46"/>
      <c r="W3209" s="46"/>
      <c r="X3209" s="46"/>
      <c r="Y3209" s="46"/>
      <c r="Z3209" s="46"/>
    </row>
    <row r="3210" ht="14.25" hidden="1" customHeight="1">
      <c r="A3210" s="57"/>
      <c r="B3210" s="58" t="str">
        <f t="array" ref="B3210">IFERROR(INDEX(UNSPSCDes,MATCH(INDIRECT(ADDRESS(ROW(),COLUMN()-1,4)),UNSPSCCode,0)),"")</f>
        <v/>
      </c>
      <c r="C3210" s="59"/>
      <c r="D3210" s="60"/>
      <c r="E3210" s="61"/>
      <c r="F3210" s="62">
        <f t="shared" si="178"/>
        <v>0</v>
      </c>
      <c r="G3210" s="46"/>
      <c r="H3210" s="46"/>
      <c r="I3210" s="46"/>
      <c r="J3210" s="46"/>
      <c r="K3210" s="46"/>
      <c r="L3210" s="46"/>
      <c r="M3210" s="46"/>
      <c r="N3210" s="46"/>
      <c r="O3210" s="46"/>
      <c r="P3210" s="46"/>
      <c r="Q3210" s="46"/>
      <c r="R3210" s="46"/>
      <c r="S3210" s="46"/>
      <c r="T3210" s="46"/>
      <c r="U3210" s="46"/>
      <c r="V3210" s="46"/>
      <c r="W3210" s="46"/>
      <c r="X3210" s="46"/>
      <c r="Y3210" s="46"/>
      <c r="Z3210" s="46"/>
    </row>
    <row r="3211" ht="14.25" hidden="1" customHeight="1">
      <c r="A3211" s="57"/>
      <c r="B3211" s="58" t="str">
        <f t="array" ref="B3211">IFERROR(INDEX(UNSPSCDes,MATCH(INDIRECT(ADDRESS(ROW(),COLUMN()-1,4)),UNSPSCCode,0)),"")</f>
        <v/>
      </c>
      <c r="C3211" s="59"/>
      <c r="D3211" s="60"/>
      <c r="E3211" s="61"/>
      <c r="F3211" s="62">
        <f t="shared" si="178"/>
        <v>0</v>
      </c>
      <c r="G3211" s="46"/>
      <c r="H3211" s="46"/>
      <c r="I3211" s="46"/>
      <c r="J3211" s="46"/>
      <c r="K3211" s="46"/>
      <c r="L3211" s="46"/>
      <c r="M3211" s="46"/>
      <c r="N3211" s="46"/>
      <c r="O3211" s="46"/>
      <c r="P3211" s="46"/>
      <c r="Q3211" s="46"/>
      <c r="R3211" s="46"/>
      <c r="S3211" s="46"/>
      <c r="T3211" s="46"/>
      <c r="U3211" s="46"/>
      <c r="V3211" s="46"/>
      <c r="W3211" s="46"/>
      <c r="X3211" s="46"/>
      <c r="Y3211" s="46"/>
      <c r="Z3211" s="46"/>
    </row>
    <row r="3212" ht="14.25" hidden="1" customHeight="1">
      <c r="A3212" s="57"/>
      <c r="B3212" s="58" t="str">
        <f t="array" ref="B3212">IFERROR(INDEX(UNSPSCDes,MATCH(INDIRECT(ADDRESS(ROW(),COLUMN()-1,4)),UNSPSCCode,0)),"")</f>
        <v/>
      </c>
      <c r="C3212" s="59"/>
      <c r="D3212" s="60"/>
      <c r="E3212" s="61"/>
      <c r="F3212" s="62">
        <f t="shared" si="178"/>
        <v>0</v>
      </c>
      <c r="G3212" s="46"/>
      <c r="H3212" s="46"/>
      <c r="I3212" s="46"/>
      <c r="J3212" s="46"/>
      <c r="K3212" s="46"/>
      <c r="L3212" s="46"/>
      <c r="M3212" s="46"/>
      <c r="N3212" s="46"/>
      <c r="O3212" s="46"/>
      <c r="P3212" s="46"/>
      <c r="Q3212" s="46"/>
      <c r="R3212" s="46"/>
      <c r="S3212" s="46"/>
      <c r="T3212" s="46"/>
      <c r="U3212" s="46"/>
      <c r="V3212" s="46"/>
      <c r="W3212" s="46"/>
      <c r="X3212" s="46"/>
      <c r="Y3212" s="46"/>
      <c r="Z3212" s="46"/>
    </row>
    <row r="3213" ht="14.25" hidden="1" customHeight="1">
      <c r="A3213" s="57"/>
      <c r="B3213" s="58" t="str">
        <f t="array" ref="B3213">IFERROR(INDEX(UNSPSCDes,MATCH(INDIRECT(ADDRESS(ROW(),COLUMN()-1,4)),UNSPSCCode,0)),"")</f>
        <v/>
      </c>
      <c r="C3213" s="59"/>
      <c r="D3213" s="60"/>
      <c r="E3213" s="61"/>
      <c r="F3213" s="62">
        <f t="shared" si="178"/>
        <v>0</v>
      </c>
      <c r="G3213" s="46"/>
      <c r="H3213" s="46"/>
      <c r="I3213" s="46"/>
      <c r="J3213" s="46"/>
      <c r="K3213" s="46"/>
      <c r="L3213" s="46"/>
      <c r="M3213" s="46"/>
      <c r="N3213" s="46"/>
      <c r="O3213" s="46"/>
      <c r="P3213" s="46"/>
      <c r="Q3213" s="46"/>
      <c r="R3213" s="46"/>
      <c r="S3213" s="46"/>
      <c r="T3213" s="46"/>
      <c r="U3213" s="46"/>
      <c r="V3213" s="46"/>
      <c r="W3213" s="46"/>
      <c r="X3213" s="46"/>
      <c r="Y3213" s="46"/>
      <c r="Z3213" s="46"/>
    </row>
    <row r="3214" ht="14.25" hidden="1" customHeight="1">
      <c r="A3214" s="57"/>
      <c r="B3214" s="58" t="str">
        <f t="array" ref="B3214">IFERROR(INDEX(UNSPSCDes,MATCH(INDIRECT(ADDRESS(ROW(),COLUMN()-1,4)),UNSPSCCode,0)),"")</f>
        <v/>
      </c>
      <c r="C3214" s="59"/>
      <c r="D3214" s="60"/>
      <c r="E3214" s="61"/>
      <c r="F3214" s="62">
        <f t="shared" si="178"/>
        <v>0</v>
      </c>
      <c r="G3214" s="46"/>
      <c r="H3214" s="46"/>
      <c r="I3214" s="46"/>
      <c r="J3214" s="46"/>
      <c r="K3214" s="46"/>
      <c r="L3214" s="46"/>
      <c r="M3214" s="46"/>
      <c r="N3214" s="46"/>
      <c r="O3214" s="46"/>
      <c r="P3214" s="46"/>
      <c r="Q3214" s="46"/>
      <c r="R3214" s="46"/>
      <c r="S3214" s="46"/>
      <c r="T3214" s="46"/>
      <c r="U3214" s="46"/>
      <c r="V3214" s="46"/>
      <c r="W3214" s="46"/>
      <c r="X3214" s="46"/>
      <c r="Y3214" s="46"/>
      <c r="Z3214" s="46"/>
    </row>
    <row r="3215" ht="14.25" hidden="1" customHeight="1">
      <c r="A3215" s="57"/>
      <c r="B3215" s="58" t="str">
        <f t="array" ref="B3215">IFERROR(INDEX(UNSPSCDes,MATCH(INDIRECT(ADDRESS(ROW(),COLUMN()-1,4)),UNSPSCCode,0)),"")</f>
        <v/>
      </c>
      <c r="C3215" s="59"/>
      <c r="D3215" s="60"/>
      <c r="E3215" s="61"/>
      <c r="F3215" s="62">
        <f t="shared" si="178"/>
        <v>0</v>
      </c>
      <c r="G3215" s="46"/>
      <c r="H3215" s="46"/>
      <c r="I3215" s="46"/>
      <c r="J3215" s="46"/>
      <c r="K3215" s="46"/>
      <c r="L3215" s="46"/>
      <c r="M3215" s="46"/>
      <c r="N3215" s="46"/>
      <c r="O3215" s="46"/>
      <c r="P3215" s="46"/>
      <c r="Q3215" s="46"/>
      <c r="R3215" s="46"/>
      <c r="S3215" s="46"/>
      <c r="T3215" s="46"/>
      <c r="U3215" s="46"/>
      <c r="V3215" s="46"/>
      <c r="W3215" s="46"/>
      <c r="X3215" s="46"/>
      <c r="Y3215" s="46"/>
      <c r="Z3215" s="46"/>
    </row>
    <row r="3216" ht="14.25" hidden="1" customHeight="1">
      <c r="A3216" s="57"/>
      <c r="B3216" s="58" t="str">
        <f t="array" ref="B3216">IFERROR(INDEX(UNSPSCDes,MATCH(INDIRECT(ADDRESS(ROW(),COLUMN()-1,4)),UNSPSCCode,0)),"")</f>
        <v/>
      </c>
      <c r="C3216" s="59"/>
      <c r="D3216" s="60"/>
      <c r="E3216" s="61"/>
      <c r="F3216" s="62">
        <f t="shared" si="178"/>
        <v>0</v>
      </c>
      <c r="G3216" s="46"/>
      <c r="H3216" s="46"/>
      <c r="I3216" s="46"/>
      <c r="J3216" s="46"/>
      <c r="K3216" s="46"/>
      <c r="L3216" s="46"/>
      <c r="M3216" s="46"/>
      <c r="N3216" s="46"/>
      <c r="O3216" s="46"/>
      <c r="P3216" s="46"/>
      <c r="Q3216" s="46"/>
      <c r="R3216" s="46"/>
      <c r="S3216" s="46"/>
      <c r="T3216" s="46"/>
      <c r="U3216" s="46"/>
      <c r="V3216" s="46"/>
      <c r="W3216" s="46"/>
      <c r="X3216" s="46"/>
      <c r="Y3216" s="46"/>
      <c r="Z3216" s="46"/>
    </row>
    <row r="3217" ht="14.25" customHeight="1">
      <c r="A3217" s="57"/>
      <c r="B3217" s="58"/>
      <c r="C3217" s="59"/>
      <c r="D3217" s="60"/>
      <c r="E3217" s="61" t="s">
        <v>84</v>
      </c>
      <c r="F3217" s="62">
        <f>SUM(F3209:F3216)</f>
        <v>525000</v>
      </c>
      <c r="G3217" s="46"/>
      <c r="H3217" s="46" t="str">
        <f>C3202</f>
        <v>Servicios: Consultorías</v>
      </c>
      <c r="I3217" s="46" t="str">
        <f>E3202</f>
        <v>No</v>
      </c>
      <c r="J3217" s="46" t="str">
        <f>D3202</f>
        <v>Compras Menores</v>
      </c>
      <c r="K3217" s="46"/>
      <c r="L3217" s="46"/>
      <c r="M3217" s="46"/>
      <c r="N3217" s="46"/>
      <c r="O3217" s="46"/>
      <c r="P3217" s="46"/>
      <c r="Q3217" s="46"/>
      <c r="R3217" s="46"/>
      <c r="S3217" s="46"/>
      <c r="T3217" s="46"/>
      <c r="U3217" s="46"/>
      <c r="V3217" s="46"/>
      <c r="W3217" s="46"/>
      <c r="X3217" s="46"/>
      <c r="Y3217" s="46"/>
      <c r="Z3217" s="46"/>
    </row>
    <row r="3218" ht="14.25" customHeight="1">
      <c r="A3218" s="46"/>
      <c r="B3218" s="46"/>
      <c r="C3218" s="46"/>
      <c r="D3218" s="46"/>
      <c r="E3218" s="46"/>
      <c r="F3218" s="46"/>
      <c r="G3218" s="46"/>
      <c r="H3218" s="46"/>
      <c r="I3218" s="46"/>
      <c r="J3218" s="46"/>
      <c r="K3218" s="46"/>
      <c r="L3218" s="46"/>
      <c r="M3218" s="46"/>
      <c r="N3218" s="46"/>
      <c r="O3218" s="46"/>
      <c r="P3218" s="46"/>
      <c r="Q3218" s="46"/>
      <c r="R3218" s="46"/>
      <c r="S3218" s="46"/>
      <c r="T3218" s="46"/>
      <c r="U3218" s="46"/>
      <c r="V3218" s="46"/>
      <c r="W3218" s="46"/>
      <c r="X3218" s="46"/>
      <c r="Y3218" s="46"/>
      <c r="Z3218" s="46"/>
    </row>
    <row r="3219" ht="14.25" customHeight="1">
      <c r="A3219" s="47" t="s">
        <v>50</v>
      </c>
      <c r="B3219" s="47" t="s">
        <v>51</v>
      </c>
      <c r="C3219" s="47" t="s">
        <v>52</v>
      </c>
      <c r="D3219" s="47" t="s">
        <v>53</v>
      </c>
      <c r="E3219" s="47" t="s">
        <v>54</v>
      </c>
      <c r="F3219" s="47" t="s">
        <v>55</v>
      </c>
      <c r="G3219" s="46"/>
      <c r="H3219" s="46"/>
      <c r="I3219" s="46"/>
      <c r="J3219" s="46"/>
      <c r="K3219" s="46"/>
      <c r="L3219" s="46"/>
      <c r="M3219" s="46"/>
      <c r="N3219" s="46"/>
      <c r="O3219" s="46"/>
      <c r="P3219" s="46"/>
      <c r="Q3219" s="46"/>
      <c r="R3219" s="46"/>
      <c r="S3219" s="46"/>
      <c r="T3219" s="46"/>
      <c r="U3219" s="46"/>
      <c r="V3219" s="46"/>
      <c r="W3219" s="46"/>
      <c r="X3219" s="46"/>
      <c r="Y3219" s="46"/>
      <c r="Z3219" s="46"/>
    </row>
    <row r="3220" ht="14.25" customHeight="1">
      <c r="A3220" s="48" t="s">
        <v>475</v>
      </c>
      <c r="B3220" s="48" t="s">
        <v>476</v>
      </c>
      <c r="C3220" s="48" t="s">
        <v>462</v>
      </c>
      <c r="D3220" s="48" t="s">
        <v>59</v>
      </c>
      <c r="E3220" s="48" t="s">
        <v>60</v>
      </c>
      <c r="F3220" s="49"/>
      <c r="G3220" s="46"/>
      <c r="H3220" s="46"/>
      <c r="I3220" s="46"/>
      <c r="J3220" s="46"/>
      <c r="K3220" s="46"/>
      <c r="L3220" s="46"/>
      <c r="M3220" s="46"/>
      <c r="N3220" s="46"/>
      <c r="O3220" s="46"/>
      <c r="P3220" s="46"/>
      <c r="Q3220" s="46"/>
      <c r="R3220" s="46"/>
      <c r="S3220" s="46"/>
      <c r="T3220" s="46"/>
      <c r="U3220" s="46"/>
      <c r="V3220" s="46"/>
      <c r="W3220" s="46"/>
      <c r="X3220" s="46"/>
      <c r="Y3220" s="46"/>
      <c r="Z3220" s="46"/>
    </row>
    <row r="3221" ht="14.25" customHeight="1">
      <c r="A3221" s="50" t="s">
        <v>61</v>
      </c>
      <c r="B3221" s="51" t="s">
        <v>62</v>
      </c>
      <c r="C3221" s="52">
        <v>46213.0</v>
      </c>
      <c r="D3221" s="50" t="s">
        <v>63</v>
      </c>
      <c r="E3221" s="51" t="s">
        <v>64</v>
      </c>
      <c r="F3221" s="53" t="s">
        <v>65</v>
      </c>
      <c r="G3221" s="46"/>
      <c r="H3221" s="46"/>
      <c r="I3221" s="46"/>
      <c r="J3221" s="46"/>
      <c r="K3221" s="46"/>
      <c r="L3221" s="46"/>
      <c r="M3221" s="46"/>
      <c r="N3221" s="46"/>
      <c r="O3221" s="46"/>
      <c r="P3221" s="46"/>
      <c r="Q3221" s="46"/>
      <c r="R3221" s="46"/>
      <c r="S3221" s="46"/>
      <c r="T3221" s="46"/>
      <c r="U3221" s="46"/>
      <c r="V3221" s="46"/>
      <c r="W3221" s="46"/>
      <c r="X3221" s="46"/>
      <c r="Y3221" s="46"/>
      <c r="Z3221" s="46"/>
    </row>
    <row r="3222" ht="14.25" customHeight="1">
      <c r="A3222" s="54"/>
      <c r="B3222" s="51" t="s">
        <v>66</v>
      </c>
      <c r="C3222" s="49">
        <f>IF(C3221="","",IF(AND(MONTH(C3221)&gt;=1,MONTH(C3221)&lt;=3),1,IF(AND(MONTH(C3221)&gt;=4,MONTH(C3221)&lt;=6),2,IF(AND(MONTH(C3221)&gt;=7,MONTH(C3221)&lt;=9),3,4))))</f>
        <v>3</v>
      </c>
      <c r="D3222" s="54"/>
      <c r="E3222" s="51" t="s">
        <v>67</v>
      </c>
      <c r="F3222" s="53" t="s">
        <v>68</v>
      </c>
      <c r="G3222" s="46"/>
      <c r="H3222" s="46"/>
      <c r="I3222" s="46"/>
      <c r="J3222" s="46"/>
      <c r="K3222" s="46"/>
      <c r="L3222" s="46"/>
      <c r="M3222" s="46"/>
      <c r="N3222" s="46"/>
      <c r="O3222" s="46"/>
      <c r="P3222" s="46"/>
      <c r="Q3222" s="46"/>
      <c r="R3222" s="46"/>
      <c r="S3222" s="46"/>
      <c r="T3222" s="46"/>
      <c r="U3222" s="46"/>
      <c r="V3222" s="46"/>
      <c r="W3222" s="46"/>
      <c r="X3222" s="46"/>
      <c r="Y3222" s="46"/>
      <c r="Z3222" s="46"/>
    </row>
    <row r="3223" ht="14.25" customHeight="1">
      <c r="A3223" s="54"/>
      <c r="B3223" s="51" t="s">
        <v>69</v>
      </c>
      <c r="C3223" s="52">
        <v>46223.0</v>
      </c>
      <c r="D3223" s="54"/>
      <c r="E3223" s="51" t="s">
        <v>70</v>
      </c>
      <c r="F3223" s="53" t="s">
        <v>71</v>
      </c>
      <c r="G3223" s="46"/>
      <c r="H3223" s="46"/>
      <c r="I3223" s="46"/>
      <c r="J3223" s="46"/>
      <c r="K3223" s="46"/>
      <c r="L3223" s="46"/>
      <c r="M3223" s="46"/>
      <c r="N3223" s="46"/>
      <c r="O3223" s="46"/>
      <c r="P3223" s="46"/>
      <c r="Q3223" s="46"/>
      <c r="R3223" s="46"/>
      <c r="S3223" s="46"/>
      <c r="T3223" s="46"/>
      <c r="U3223" s="46"/>
      <c r="V3223" s="46"/>
      <c r="W3223" s="46"/>
      <c r="X3223" s="46"/>
      <c r="Y3223" s="46"/>
      <c r="Z3223" s="46"/>
    </row>
    <row r="3224" ht="14.25" customHeight="1">
      <c r="A3224" s="55"/>
      <c r="B3224" s="51" t="s">
        <v>66</v>
      </c>
      <c r="C3224" s="49">
        <f>IF(C3223="","",IF(AND(MONTH(C3223)&gt;=1,MONTH(C3223)&lt;=3),1,IF(AND(MONTH(C3223)&gt;=4,MONTH(C3223)&lt;=6),2,IF(AND(MONTH(C3223)&gt;=7,MONTH(C3223)&lt;=9),3,4))))</f>
        <v>3</v>
      </c>
      <c r="D3224" s="55"/>
      <c r="E3224" s="51" t="s">
        <v>72</v>
      </c>
      <c r="F3224" s="53" t="s">
        <v>73</v>
      </c>
      <c r="G3224" s="46"/>
      <c r="H3224" s="46"/>
      <c r="I3224" s="46"/>
      <c r="J3224" s="46"/>
      <c r="K3224" s="46"/>
      <c r="L3224" s="46"/>
      <c r="M3224" s="46"/>
      <c r="N3224" s="46"/>
      <c r="O3224" s="46"/>
      <c r="P3224" s="46"/>
      <c r="Q3224" s="46"/>
      <c r="R3224" s="46"/>
      <c r="S3224" s="46"/>
      <c r="T3224" s="46"/>
      <c r="U3224" s="46"/>
      <c r="V3224" s="46"/>
      <c r="W3224" s="46"/>
      <c r="X3224" s="46"/>
      <c r="Y3224" s="46"/>
      <c r="Z3224" s="46"/>
    </row>
    <row r="3225" ht="14.25" customHeight="1">
      <c r="A3225" s="46"/>
      <c r="B3225" s="46"/>
      <c r="C3225" s="46"/>
      <c r="D3225" s="46"/>
      <c r="E3225" s="46"/>
      <c r="F3225" s="46"/>
      <c r="G3225" s="46"/>
      <c r="H3225" s="46"/>
      <c r="I3225" s="46"/>
      <c r="J3225" s="46"/>
      <c r="K3225" s="46"/>
      <c r="L3225" s="46"/>
      <c r="M3225" s="46"/>
      <c r="N3225" s="46"/>
      <c r="O3225" s="46"/>
      <c r="P3225" s="46"/>
      <c r="Q3225" s="46"/>
      <c r="R3225" s="46"/>
      <c r="S3225" s="46"/>
      <c r="T3225" s="46"/>
      <c r="U3225" s="46"/>
      <c r="V3225" s="46"/>
      <c r="W3225" s="46"/>
      <c r="X3225" s="46"/>
      <c r="Y3225" s="46"/>
      <c r="Z3225" s="46"/>
    </row>
    <row r="3226" ht="14.25" customHeight="1">
      <c r="A3226" s="56" t="s">
        <v>74</v>
      </c>
      <c r="B3226" s="56" t="s">
        <v>75</v>
      </c>
      <c r="C3226" s="56" t="s">
        <v>76</v>
      </c>
      <c r="D3226" s="56" t="s">
        <v>77</v>
      </c>
      <c r="E3226" s="56" t="s">
        <v>78</v>
      </c>
      <c r="F3226" s="56" t="s">
        <v>79</v>
      </c>
      <c r="G3226" s="46"/>
      <c r="H3226" s="46"/>
      <c r="I3226" s="46"/>
      <c r="J3226" s="46"/>
      <c r="K3226" s="46"/>
      <c r="L3226" s="46"/>
      <c r="M3226" s="46"/>
      <c r="N3226" s="46"/>
      <c r="O3226" s="46"/>
      <c r="P3226" s="46"/>
      <c r="Q3226" s="46"/>
      <c r="R3226" s="46"/>
      <c r="S3226" s="46"/>
      <c r="T3226" s="46"/>
      <c r="U3226" s="46"/>
      <c r="V3226" s="46"/>
      <c r="W3226" s="46"/>
      <c r="X3226" s="46"/>
      <c r="Y3226" s="46"/>
      <c r="Z3226" s="46"/>
    </row>
    <row r="3227" ht="14.25" customHeight="1">
      <c r="A3227" s="57">
        <v>8.01116E7</v>
      </c>
      <c r="B3227" s="63" t="s">
        <v>472</v>
      </c>
      <c r="C3227" s="59" t="s">
        <v>108</v>
      </c>
      <c r="D3227" s="60">
        <v>1.0</v>
      </c>
      <c r="E3227" s="61">
        <v>525000.0</v>
      </c>
      <c r="F3227" s="62">
        <f t="shared" ref="F3227:F3234" si="179">INDIRECT(ADDRESS(ROW(),COLUMN()-2,4))*INDIRECT(ADDRESS(ROW(),COLUMN()-1,4))</f>
        <v>525000</v>
      </c>
      <c r="G3227" s="46"/>
      <c r="H3227" s="46"/>
      <c r="I3227" s="46"/>
      <c r="J3227" s="46"/>
      <c r="K3227" s="46"/>
      <c r="L3227" s="46"/>
      <c r="M3227" s="46"/>
      <c r="N3227" s="46"/>
      <c r="O3227" s="46"/>
      <c r="P3227" s="46"/>
      <c r="Q3227" s="46"/>
      <c r="R3227" s="46"/>
      <c r="S3227" s="46"/>
      <c r="T3227" s="46"/>
      <c r="U3227" s="46"/>
      <c r="V3227" s="46"/>
      <c r="W3227" s="46"/>
      <c r="X3227" s="46"/>
      <c r="Y3227" s="46"/>
      <c r="Z3227" s="46"/>
    </row>
    <row r="3228" ht="14.25" hidden="1" customHeight="1">
      <c r="A3228" s="57"/>
      <c r="B3228" s="58" t="str">
        <f t="array" ref="B3228">IFERROR(INDEX(UNSPSCDes,MATCH(INDIRECT(ADDRESS(ROW(),COLUMN()-1,4)),UNSPSCCode,0)),"")</f>
        <v/>
      </c>
      <c r="C3228" s="59"/>
      <c r="D3228" s="60"/>
      <c r="E3228" s="61"/>
      <c r="F3228" s="62">
        <f t="shared" si="179"/>
        <v>0</v>
      </c>
      <c r="G3228" s="46"/>
      <c r="H3228" s="46"/>
      <c r="I3228" s="46"/>
      <c r="J3228" s="46"/>
      <c r="K3228" s="46"/>
      <c r="L3228" s="46"/>
      <c r="M3228" s="46"/>
      <c r="N3228" s="46"/>
      <c r="O3228" s="46"/>
      <c r="P3228" s="46"/>
      <c r="Q3228" s="46"/>
      <c r="R3228" s="46"/>
      <c r="S3228" s="46"/>
      <c r="T3228" s="46"/>
      <c r="U3228" s="46"/>
      <c r="V3228" s="46"/>
      <c r="W3228" s="46"/>
      <c r="X3228" s="46"/>
      <c r="Y3228" s="46"/>
      <c r="Z3228" s="46"/>
    </row>
    <row r="3229" ht="14.25" hidden="1" customHeight="1">
      <c r="A3229" s="57"/>
      <c r="B3229" s="58" t="str">
        <f t="array" ref="B3229">IFERROR(INDEX(UNSPSCDes,MATCH(INDIRECT(ADDRESS(ROW(),COLUMN()-1,4)),UNSPSCCode,0)),"")</f>
        <v/>
      </c>
      <c r="C3229" s="59"/>
      <c r="D3229" s="60"/>
      <c r="E3229" s="61"/>
      <c r="F3229" s="62">
        <f t="shared" si="179"/>
        <v>0</v>
      </c>
      <c r="G3229" s="46"/>
      <c r="H3229" s="46"/>
      <c r="I3229" s="46"/>
      <c r="J3229" s="46"/>
      <c r="K3229" s="46"/>
      <c r="L3229" s="46"/>
      <c r="M3229" s="46"/>
      <c r="N3229" s="46"/>
      <c r="O3229" s="46"/>
      <c r="P3229" s="46"/>
      <c r="Q3229" s="46"/>
      <c r="R3229" s="46"/>
      <c r="S3229" s="46"/>
      <c r="T3229" s="46"/>
      <c r="U3229" s="46"/>
      <c r="V3229" s="46"/>
      <c r="W3229" s="46"/>
      <c r="X3229" s="46"/>
      <c r="Y3229" s="46"/>
      <c r="Z3229" s="46"/>
    </row>
    <row r="3230" ht="14.25" hidden="1" customHeight="1">
      <c r="A3230" s="57"/>
      <c r="B3230" s="58" t="str">
        <f t="array" ref="B3230">IFERROR(INDEX(UNSPSCDes,MATCH(INDIRECT(ADDRESS(ROW(),COLUMN()-1,4)),UNSPSCCode,0)),"")</f>
        <v/>
      </c>
      <c r="C3230" s="59"/>
      <c r="D3230" s="60"/>
      <c r="E3230" s="61"/>
      <c r="F3230" s="62">
        <f t="shared" si="179"/>
        <v>0</v>
      </c>
      <c r="G3230" s="46"/>
      <c r="H3230" s="46"/>
      <c r="I3230" s="46"/>
      <c r="J3230" s="46"/>
      <c r="K3230" s="46"/>
      <c r="L3230" s="46"/>
      <c r="M3230" s="46"/>
      <c r="N3230" s="46"/>
      <c r="O3230" s="46"/>
      <c r="P3230" s="46"/>
      <c r="Q3230" s="46"/>
      <c r="R3230" s="46"/>
      <c r="S3230" s="46"/>
      <c r="T3230" s="46"/>
      <c r="U3230" s="46"/>
      <c r="V3230" s="46"/>
      <c r="W3230" s="46"/>
      <c r="X3230" s="46"/>
      <c r="Y3230" s="46"/>
      <c r="Z3230" s="46"/>
    </row>
    <row r="3231" ht="14.25" hidden="1" customHeight="1">
      <c r="A3231" s="57"/>
      <c r="B3231" s="58" t="str">
        <f t="array" ref="B3231">IFERROR(INDEX(UNSPSCDes,MATCH(INDIRECT(ADDRESS(ROW(),COLUMN()-1,4)),UNSPSCCode,0)),"")</f>
        <v/>
      </c>
      <c r="C3231" s="59"/>
      <c r="D3231" s="60"/>
      <c r="E3231" s="61"/>
      <c r="F3231" s="62">
        <f t="shared" si="179"/>
        <v>0</v>
      </c>
      <c r="G3231" s="46"/>
      <c r="H3231" s="46"/>
      <c r="I3231" s="46"/>
      <c r="J3231" s="46"/>
      <c r="K3231" s="46"/>
      <c r="L3231" s="46"/>
      <c r="M3231" s="46"/>
      <c r="N3231" s="46"/>
      <c r="O3231" s="46"/>
      <c r="P3231" s="46"/>
      <c r="Q3231" s="46"/>
      <c r="R3231" s="46"/>
      <c r="S3231" s="46"/>
      <c r="T3231" s="46"/>
      <c r="U3231" s="46"/>
      <c r="V3231" s="46"/>
      <c r="W3231" s="46"/>
      <c r="X3231" s="46"/>
      <c r="Y3231" s="46"/>
      <c r="Z3231" s="46"/>
    </row>
    <row r="3232" ht="14.25" hidden="1" customHeight="1">
      <c r="A3232" s="57"/>
      <c r="B3232" s="58" t="str">
        <f t="array" ref="B3232">IFERROR(INDEX(UNSPSCDes,MATCH(INDIRECT(ADDRESS(ROW(),COLUMN()-1,4)),UNSPSCCode,0)),"")</f>
        <v/>
      </c>
      <c r="C3232" s="59"/>
      <c r="D3232" s="60"/>
      <c r="E3232" s="61"/>
      <c r="F3232" s="62">
        <f t="shared" si="179"/>
        <v>0</v>
      </c>
      <c r="G3232" s="46"/>
      <c r="H3232" s="46"/>
      <c r="I3232" s="46"/>
      <c r="J3232" s="46"/>
      <c r="K3232" s="46"/>
      <c r="L3232" s="46"/>
      <c r="M3232" s="46"/>
      <c r="N3232" s="46"/>
      <c r="O3232" s="46"/>
      <c r="P3232" s="46"/>
      <c r="Q3232" s="46"/>
      <c r="R3232" s="46"/>
      <c r="S3232" s="46"/>
      <c r="T3232" s="46"/>
      <c r="U3232" s="46"/>
      <c r="V3232" s="46"/>
      <c r="W3232" s="46"/>
      <c r="X3232" s="46"/>
      <c r="Y3232" s="46"/>
      <c r="Z3232" s="46"/>
    </row>
    <row r="3233" ht="14.25" hidden="1" customHeight="1">
      <c r="A3233" s="57"/>
      <c r="B3233" s="58" t="str">
        <f t="array" ref="B3233">IFERROR(INDEX(UNSPSCDes,MATCH(INDIRECT(ADDRESS(ROW(),COLUMN()-1,4)),UNSPSCCode,0)),"")</f>
        <v/>
      </c>
      <c r="C3233" s="59"/>
      <c r="D3233" s="60"/>
      <c r="E3233" s="61"/>
      <c r="F3233" s="62">
        <f t="shared" si="179"/>
        <v>0</v>
      </c>
      <c r="G3233" s="46"/>
      <c r="H3233" s="46"/>
      <c r="I3233" s="46"/>
      <c r="J3233" s="46"/>
      <c r="K3233" s="46"/>
      <c r="L3233" s="46"/>
      <c r="M3233" s="46"/>
      <c r="N3233" s="46"/>
      <c r="O3233" s="46"/>
      <c r="P3233" s="46"/>
      <c r="Q3233" s="46"/>
      <c r="R3233" s="46"/>
      <c r="S3233" s="46"/>
      <c r="T3233" s="46"/>
      <c r="U3233" s="46"/>
      <c r="V3233" s="46"/>
      <c r="W3233" s="46"/>
      <c r="X3233" s="46"/>
      <c r="Y3233" s="46"/>
      <c r="Z3233" s="46"/>
    </row>
    <row r="3234" ht="14.25" hidden="1" customHeight="1">
      <c r="A3234" s="57"/>
      <c r="B3234" s="58" t="str">
        <f t="array" ref="B3234">IFERROR(INDEX(UNSPSCDes,MATCH(INDIRECT(ADDRESS(ROW(),COLUMN()-1,4)),UNSPSCCode,0)),"")</f>
        <v/>
      </c>
      <c r="C3234" s="59"/>
      <c r="D3234" s="60"/>
      <c r="E3234" s="61"/>
      <c r="F3234" s="62">
        <f t="shared" si="179"/>
        <v>0</v>
      </c>
      <c r="G3234" s="46"/>
      <c r="H3234" s="46"/>
      <c r="I3234" s="46"/>
      <c r="J3234" s="46"/>
      <c r="K3234" s="46"/>
      <c r="L3234" s="46"/>
      <c r="M3234" s="46"/>
      <c r="N3234" s="46"/>
      <c r="O3234" s="46"/>
      <c r="P3234" s="46"/>
      <c r="Q3234" s="46"/>
      <c r="R3234" s="46"/>
      <c r="S3234" s="46"/>
      <c r="T3234" s="46"/>
      <c r="U3234" s="46"/>
      <c r="V3234" s="46"/>
      <c r="W3234" s="46"/>
      <c r="X3234" s="46"/>
      <c r="Y3234" s="46"/>
      <c r="Z3234" s="46"/>
    </row>
    <row r="3235" ht="14.25" customHeight="1">
      <c r="A3235" s="57"/>
      <c r="B3235" s="58"/>
      <c r="C3235" s="59"/>
      <c r="D3235" s="60"/>
      <c r="E3235" s="61" t="s">
        <v>84</v>
      </c>
      <c r="F3235" s="62">
        <f>SUM(F3227:F3234)</f>
        <v>525000</v>
      </c>
      <c r="G3235" s="46"/>
      <c r="H3235" s="46" t="str">
        <f>C3220</f>
        <v>Servicios: Consultorías</v>
      </c>
      <c r="I3235" s="46" t="str">
        <f>E3220</f>
        <v>No</v>
      </c>
      <c r="J3235" s="46" t="str">
        <f>D3220</f>
        <v>Compras Menores</v>
      </c>
      <c r="K3235" s="46"/>
      <c r="L3235" s="46"/>
      <c r="M3235" s="46"/>
      <c r="N3235" s="46"/>
      <c r="O3235" s="46"/>
      <c r="P3235" s="46"/>
      <c r="Q3235" s="46"/>
      <c r="R3235" s="46"/>
      <c r="S3235" s="46"/>
      <c r="T3235" s="46"/>
      <c r="U3235" s="46"/>
      <c r="V3235" s="46"/>
      <c r="W3235" s="46"/>
      <c r="X3235" s="46"/>
      <c r="Y3235" s="46"/>
      <c r="Z3235" s="46"/>
    </row>
    <row r="3236" ht="14.25" customHeight="1">
      <c r="A3236" s="46"/>
      <c r="B3236" s="46"/>
      <c r="C3236" s="46"/>
      <c r="D3236" s="46"/>
      <c r="E3236" s="46"/>
      <c r="F3236" s="46"/>
      <c r="G3236" s="46"/>
      <c r="H3236" s="46"/>
      <c r="I3236" s="46"/>
      <c r="J3236" s="46"/>
      <c r="K3236" s="46"/>
      <c r="L3236" s="46"/>
      <c r="M3236" s="46"/>
      <c r="N3236" s="46"/>
      <c r="O3236" s="46"/>
      <c r="P3236" s="46"/>
      <c r="Q3236" s="46"/>
      <c r="R3236" s="46"/>
      <c r="S3236" s="46"/>
      <c r="T3236" s="46"/>
      <c r="U3236" s="46"/>
      <c r="V3236" s="46"/>
      <c r="W3236" s="46"/>
      <c r="X3236" s="46"/>
      <c r="Y3236" s="46"/>
      <c r="Z3236" s="46"/>
    </row>
    <row r="3237" ht="14.25" customHeight="1">
      <c r="A3237" s="47" t="s">
        <v>50</v>
      </c>
      <c r="B3237" s="47" t="s">
        <v>51</v>
      </c>
      <c r="C3237" s="47" t="s">
        <v>52</v>
      </c>
      <c r="D3237" s="47" t="s">
        <v>53</v>
      </c>
      <c r="E3237" s="47" t="s">
        <v>54</v>
      </c>
      <c r="F3237" s="47" t="s">
        <v>55</v>
      </c>
      <c r="G3237" s="46"/>
      <c r="H3237" s="46"/>
      <c r="I3237" s="46"/>
      <c r="J3237" s="46"/>
      <c r="K3237" s="46"/>
      <c r="L3237" s="46"/>
      <c r="M3237" s="46"/>
      <c r="N3237" s="46"/>
      <c r="O3237" s="46"/>
      <c r="P3237" s="46"/>
      <c r="Q3237" s="46"/>
      <c r="R3237" s="46"/>
      <c r="S3237" s="46"/>
      <c r="T3237" s="46"/>
      <c r="U3237" s="46"/>
      <c r="V3237" s="46"/>
      <c r="W3237" s="46"/>
      <c r="X3237" s="46"/>
      <c r="Y3237" s="46"/>
      <c r="Z3237" s="46"/>
    </row>
    <row r="3238" ht="14.25" customHeight="1">
      <c r="A3238" s="48" t="s">
        <v>477</v>
      </c>
      <c r="B3238" s="48" t="s">
        <v>478</v>
      </c>
      <c r="C3238" s="48" t="s">
        <v>462</v>
      </c>
      <c r="D3238" s="48" t="s">
        <v>59</v>
      </c>
      <c r="E3238" s="48" t="s">
        <v>60</v>
      </c>
      <c r="F3238" s="49"/>
      <c r="G3238" s="46"/>
      <c r="H3238" s="46"/>
      <c r="I3238" s="46"/>
      <c r="J3238" s="46"/>
      <c r="K3238" s="46"/>
      <c r="L3238" s="46"/>
      <c r="M3238" s="46"/>
      <c r="N3238" s="46"/>
      <c r="O3238" s="46"/>
      <c r="P3238" s="46"/>
      <c r="Q3238" s="46"/>
      <c r="R3238" s="46"/>
      <c r="S3238" s="46"/>
      <c r="T3238" s="46"/>
      <c r="U3238" s="46"/>
      <c r="V3238" s="46"/>
      <c r="W3238" s="46"/>
      <c r="X3238" s="46"/>
      <c r="Y3238" s="46"/>
      <c r="Z3238" s="46"/>
    </row>
    <row r="3239" ht="14.25" customHeight="1">
      <c r="A3239" s="50" t="s">
        <v>61</v>
      </c>
      <c r="B3239" s="51" t="s">
        <v>62</v>
      </c>
      <c r="C3239" s="52">
        <v>46305.0</v>
      </c>
      <c r="D3239" s="50" t="s">
        <v>63</v>
      </c>
      <c r="E3239" s="51" t="s">
        <v>64</v>
      </c>
      <c r="F3239" s="53" t="s">
        <v>65</v>
      </c>
      <c r="G3239" s="46"/>
      <c r="H3239" s="46"/>
      <c r="I3239" s="46"/>
      <c r="J3239" s="46"/>
      <c r="K3239" s="46"/>
      <c r="L3239" s="46"/>
      <c r="M3239" s="46"/>
      <c r="N3239" s="46"/>
      <c r="O3239" s="46"/>
      <c r="P3239" s="46"/>
      <c r="Q3239" s="46"/>
      <c r="R3239" s="46"/>
      <c r="S3239" s="46"/>
      <c r="T3239" s="46"/>
      <c r="U3239" s="46"/>
      <c r="V3239" s="46"/>
      <c r="W3239" s="46"/>
      <c r="X3239" s="46"/>
      <c r="Y3239" s="46"/>
      <c r="Z3239" s="46"/>
    </row>
    <row r="3240" ht="14.25" customHeight="1">
      <c r="A3240" s="54"/>
      <c r="B3240" s="51" t="s">
        <v>66</v>
      </c>
      <c r="C3240" s="49">
        <f>IF(C3239="","",IF(AND(MONTH(C3239)&gt;=1,MONTH(C3239)&lt;=3),1,IF(AND(MONTH(C3239)&gt;=4,MONTH(C3239)&lt;=6),2,IF(AND(MONTH(C3239)&gt;=7,MONTH(C3239)&lt;=9),3,4))))</f>
        <v>4</v>
      </c>
      <c r="D3240" s="54"/>
      <c r="E3240" s="51" t="s">
        <v>67</v>
      </c>
      <c r="F3240" s="53" t="s">
        <v>68</v>
      </c>
      <c r="G3240" s="46"/>
      <c r="H3240" s="46"/>
      <c r="I3240" s="46"/>
      <c r="J3240" s="46"/>
      <c r="K3240" s="46"/>
      <c r="L3240" s="46"/>
      <c r="M3240" s="46"/>
      <c r="N3240" s="46"/>
      <c r="O3240" s="46"/>
      <c r="P3240" s="46"/>
      <c r="Q3240" s="46"/>
      <c r="R3240" s="46"/>
      <c r="S3240" s="46"/>
      <c r="T3240" s="46"/>
      <c r="U3240" s="46"/>
      <c r="V3240" s="46"/>
      <c r="W3240" s="46"/>
      <c r="X3240" s="46"/>
      <c r="Y3240" s="46"/>
      <c r="Z3240" s="46"/>
    </row>
    <row r="3241" ht="14.25" customHeight="1">
      <c r="A3241" s="54"/>
      <c r="B3241" s="51" t="s">
        <v>69</v>
      </c>
      <c r="C3241" s="52">
        <v>46315.0</v>
      </c>
      <c r="D3241" s="54"/>
      <c r="E3241" s="51" t="s">
        <v>70</v>
      </c>
      <c r="F3241" s="53" t="s">
        <v>71</v>
      </c>
      <c r="G3241" s="46"/>
      <c r="H3241" s="46"/>
      <c r="I3241" s="46"/>
      <c r="J3241" s="46"/>
      <c r="K3241" s="46"/>
      <c r="L3241" s="46"/>
      <c r="M3241" s="46"/>
      <c r="N3241" s="46"/>
      <c r="O3241" s="46"/>
      <c r="P3241" s="46"/>
      <c r="Q3241" s="46"/>
      <c r="R3241" s="46"/>
      <c r="S3241" s="46"/>
      <c r="T3241" s="46"/>
      <c r="U3241" s="46"/>
      <c r="V3241" s="46"/>
      <c r="W3241" s="46"/>
      <c r="X3241" s="46"/>
      <c r="Y3241" s="46"/>
      <c r="Z3241" s="46"/>
    </row>
    <row r="3242" ht="14.25" customHeight="1">
      <c r="A3242" s="55"/>
      <c r="B3242" s="51" t="s">
        <v>66</v>
      </c>
      <c r="C3242" s="49">
        <f>IF(C3241="","",IF(AND(MONTH(C3241)&gt;=1,MONTH(C3241)&lt;=3),1,IF(AND(MONTH(C3241)&gt;=4,MONTH(C3241)&lt;=6),2,IF(AND(MONTH(C3241)&gt;=7,MONTH(C3241)&lt;=9),3,4))))</f>
        <v>4</v>
      </c>
      <c r="D3242" s="55"/>
      <c r="E3242" s="51" t="s">
        <v>72</v>
      </c>
      <c r="F3242" s="53" t="s">
        <v>73</v>
      </c>
      <c r="G3242" s="46"/>
      <c r="H3242" s="46"/>
      <c r="I3242" s="46"/>
      <c r="J3242" s="46"/>
      <c r="K3242" s="46"/>
      <c r="L3242" s="46"/>
      <c r="M3242" s="46"/>
      <c r="N3242" s="46"/>
      <c r="O3242" s="46"/>
      <c r="P3242" s="46"/>
      <c r="Q3242" s="46"/>
      <c r="R3242" s="46"/>
      <c r="S3242" s="46"/>
      <c r="T3242" s="46"/>
      <c r="U3242" s="46"/>
      <c r="V3242" s="46"/>
      <c r="W3242" s="46"/>
      <c r="X3242" s="46"/>
      <c r="Y3242" s="46"/>
      <c r="Z3242" s="46"/>
    </row>
    <row r="3243" ht="14.25" customHeight="1">
      <c r="A3243" s="46"/>
      <c r="B3243" s="46"/>
      <c r="C3243" s="46"/>
      <c r="D3243" s="46"/>
      <c r="E3243" s="46"/>
      <c r="F3243" s="46"/>
      <c r="G3243" s="46"/>
      <c r="H3243" s="46"/>
      <c r="I3243" s="46"/>
      <c r="J3243" s="46"/>
      <c r="K3243" s="46"/>
      <c r="L3243" s="46"/>
      <c r="M3243" s="46"/>
      <c r="N3243" s="46"/>
      <c r="O3243" s="46"/>
      <c r="P3243" s="46"/>
      <c r="Q3243" s="46"/>
      <c r="R3243" s="46"/>
      <c r="S3243" s="46"/>
      <c r="T3243" s="46"/>
      <c r="U3243" s="46"/>
      <c r="V3243" s="46"/>
      <c r="W3243" s="46"/>
      <c r="X3243" s="46"/>
      <c r="Y3243" s="46"/>
      <c r="Z3243" s="46"/>
    </row>
    <row r="3244" ht="14.25" customHeight="1">
      <c r="A3244" s="56" t="s">
        <v>74</v>
      </c>
      <c r="B3244" s="56" t="s">
        <v>75</v>
      </c>
      <c r="C3244" s="56" t="s">
        <v>76</v>
      </c>
      <c r="D3244" s="56" t="s">
        <v>77</v>
      </c>
      <c r="E3244" s="56" t="s">
        <v>78</v>
      </c>
      <c r="F3244" s="56" t="s">
        <v>79</v>
      </c>
      <c r="G3244" s="46"/>
      <c r="H3244" s="46"/>
      <c r="I3244" s="46"/>
      <c r="J3244" s="46"/>
      <c r="K3244" s="46"/>
      <c r="L3244" s="46"/>
      <c r="M3244" s="46"/>
      <c r="N3244" s="46"/>
      <c r="O3244" s="46"/>
      <c r="P3244" s="46"/>
      <c r="Q3244" s="46"/>
      <c r="R3244" s="46"/>
      <c r="S3244" s="46"/>
      <c r="T3244" s="46"/>
      <c r="U3244" s="46"/>
      <c r="V3244" s="46"/>
      <c r="W3244" s="46"/>
      <c r="X3244" s="46"/>
      <c r="Y3244" s="46"/>
      <c r="Z3244" s="46"/>
    </row>
    <row r="3245" ht="14.25" customHeight="1">
      <c r="A3245" s="57">
        <v>8.01116E7</v>
      </c>
      <c r="B3245" s="63" t="s">
        <v>472</v>
      </c>
      <c r="C3245" s="59" t="s">
        <v>108</v>
      </c>
      <c r="D3245" s="60">
        <v>1.0</v>
      </c>
      <c r="E3245" s="61">
        <v>525000.0</v>
      </c>
      <c r="F3245" s="62">
        <f t="shared" ref="F3245:F3252" si="180">INDIRECT(ADDRESS(ROW(),COLUMN()-2,4))*INDIRECT(ADDRESS(ROW(),COLUMN()-1,4))</f>
        <v>525000</v>
      </c>
      <c r="G3245" s="46"/>
      <c r="H3245" s="46"/>
      <c r="I3245" s="46"/>
      <c r="J3245" s="46"/>
      <c r="K3245" s="46"/>
      <c r="L3245" s="46"/>
      <c r="M3245" s="46"/>
      <c r="N3245" s="46"/>
      <c r="O3245" s="46"/>
      <c r="P3245" s="46"/>
      <c r="Q3245" s="46"/>
      <c r="R3245" s="46"/>
      <c r="S3245" s="46"/>
      <c r="T3245" s="46"/>
      <c r="U3245" s="46"/>
      <c r="V3245" s="46"/>
      <c r="W3245" s="46"/>
      <c r="X3245" s="46"/>
      <c r="Y3245" s="46"/>
      <c r="Z3245" s="46"/>
    </row>
    <row r="3246" ht="14.25" hidden="1" customHeight="1">
      <c r="A3246" s="57"/>
      <c r="B3246" s="58" t="str">
        <f t="array" ref="B3246">IFERROR(INDEX(UNSPSCDes,MATCH(INDIRECT(ADDRESS(ROW(),COLUMN()-1,4)),UNSPSCCode,0)),"")</f>
        <v/>
      </c>
      <c r="C3246" s="59"/>
      <c r="D3246" s="60"/>
      <c r="E3246" s="61"/>
      <c r="F3246" s="62">
        <f t="shared" si="180"/>
        <v>0</v>
      </c>
      <c r="G3246" s="46"/>
      <c r="H3246" s="46"/>
      <c r="I3246" s="46"/>
      <c r="J3246" s="46"/>
      <c r="K3246" s="46"/>
      <c r="L3246" s="46"/>
      <c r="M3246" s="46"/>
      <c r="N3246" s="46"/>
      <c r="O3246" s="46"/>
      <c r="P3246" s="46"/>
      <c r="Q3246" s="46"/>
      <c r="R3246" s="46"/>
      <c r="S3246" s="46"/>
      <c r="T3246" s="46"/>
      <c r="U3246" s="46"/>
      <c r="V3246" s="46"/>
      <c r="W3246" s="46"/>
      <c r="X3246" s="46"/>
      <c r="Y3246" s="46"/>
      <c r="Z3246" s="46"/>
    </row>
    <row r="3247" ht="14.25" hidden="1" customHeight="1">
      <c r="A3247" s="57"/>
      <c r="B3247" s="58" t="str">
        <f t="array" ref="B3247">IFERROR(INDEX(UNSPSCDes,MATCH(INDIRECT(ADDRESS(ROW(),COLUMN()-1,4)),UNSPSCCode,0)),"")</f>
        <v/>
      </c>
      <c r="C3247" s="59"/>
      <c r="D3247" s="60"/>
      <c r="E3247" s="61"/>
      <c r="F3247" s="62">
        <f t="shared" si="180"/>
        <v>0</v>
      </c>
      <c r="G3247" s="46"/>
      <c r="H3247" s="46"/>
      <c r="I3247" s="46"/>
      <c r="J3247" s="46"/>
      <c r="K3247" s="46"/>
      <c r="L3247" s="46"/>
      <c r="M3247" s="46"/>
      <c r="N3247" s="46"/>
      <c r="O3247" s="46"/>
      <c r="P3247" s="46"/>
      <c r="Q3247" s="46"/>
      <c r="R3247" s="46"/>
      <c r="S3247" s="46"/>
      <c r="T3247" s="46"/>
      <c r="U3247" s="46"/>
      <c r="V3247" s="46"/>
      <c r="W3247" s="46"/>
      <c r="X3247" s="46"/>
      <c r="Y3247" s="46"/>
      <c r="Z3247" s="46"/>
    </row>
    <row r="3248" ht="14.25" hidden="1" customHeight="1">
      <c r="A3248" s="57"/>
      <c r="B3248" s="58" t="str">
        <f t="array" ref="B3248">IFERROR(INDEX(UNSPSCDes,MATCH(INDIRECT(ADDRESS(ROW(),COLUMN()-1,4)),UNSPSCCode,0)),"")</f>
        <v/>
      </c>
      <c r="C3248" s="59"/>
      <c r="D3248" s="60"/>
      <c r="E3248" s="61"/>
      <c r="F3248" s="62">
        <f t="shared" si="180"/>
        <v>0</v>
      </c>
      <c r="G3248" s="46"/>
      <c r="H3248" s="46"/>
      <c r="I3248" s="46"/>
      <c r="J3248" s="46"/>
      <c r="K3248" s="46"/>
      <c r="L3248" s="46"/>
      <c r="M3248" s="46"/>
      <c r="N3248" s="46"/>
      <c r="O3248" s="46"/>
      <c r="P3248" s="46"/>
      <c r="Q3248" s="46"/>
      <c r="R3248" s="46"/>
      <c r="S3248" s="46"/>
      <c r="T3248" s="46"/>
      <c r="U3248" s="46"/>
      <c r="V3248" s="46"/>
      <c r="W3248" s="46"/>
      <c r="X3248" s="46"/>
      <c r="Y3248" s="46"/>
      <c r="Z3248" s="46"/>
    </row>
    <row r="3249" ht="14.25" hidden="1" customHeight="1">
      <c r="A3249" s="57"/>
      <c r="B3249" s="58" t="str">
        <f t="array" ref="B3249">IFERROR(INDEX(UNSPSCDes,MATCH(INDIRECT(ADDRESS(ROW(),COLUMN()-1,4)),UNSPSCCode,0)),"")</f>
        <v/>
      </c>
      <c r="C3249" s="59"/>
      <c r="D3249" s="60"/>
      <c r="E3249" s="61"/>
      <c r="F3249" s="62">
        <f t="shared" si="180"/>
        <v>0</v>
      </c>
      <c r="G3249" s="46"/>
      <c r="H3249" s="46"/>
      <c r="I3249" s="46"/>
      <c r="J3249" s="46"/>
      <c r="K3249" s="46"/>
      <c r="L3249" s="46"/>
      <c r="M3249" s="46"/>
      <c r="N3249" s="46"/>
      <c r="O3249" s="46"/>
      <c r="P3249" s="46"/>
      <c r="Q3249" s="46"/>
      <c r="R3249" s="46"/>
      <c r="S3249" s="46"/>
      <c r="T3249" s="46"/>
      <c r="U3249" s="46"/>
      <c r="V3249" s="46"/>
      <c r="W3249" s="46"/>
      <c r="X3249" s="46"/>
      <c r="Y3249" s="46"/>
      <c r="Z3249" s="46"/>
    </row>
    <row r="3250" ht="14.25" hidden="1" customHeight="1">
      <c r="A3250" s="57"/>
      <c r="B3250" s="58" t="str">
        <f t="array" ref="B3250">IFERROR(INDEX(UNSPSCDes,MATCH(INDIRECT(ADDRESS(ROW(),COLUMN()-1,4)),UNSPSCCode,0)),"")</f>
        <v/>
      </c>
      <c r="C3250" s="59"/>
      <c r="D3250" s="60"/>
      <c r="E3250" s="61"/>
      <c r="F3250" s="62">
        <f t="shared" si="180"/>
        <v>0</v>
      </c>
      <c r="G3250" s="46"/>
      <c r="H3250" s="46"/>
      <c r="I3250" s="46"/>
      <c r="J3250" s="46"/>
      <c r="K3250" s="46"/>
      <c r="L3250" s="46"/>
      <c r="M3250" s="46"/>
      <c r="N3250" s="46"/>
      <c r="O3250" s="46"/>
      <c r="P3250" s="46"/>
      <c r="Q3250" s="46"/>
      <c r="R3250" s="46"/>
      <c r="S3250" s="46"/>
      <c r="T3250" s="46"/>
      <c r="U3250" s="46"/>
      <c r="V3250" s="46"/>
      <c r="W3250" s="46"/>
      <c r="X3250" s="46"/>
      <c r="Y3250" s="46"/>
      <c r="Z3250" s="46"/>
    </row>
    <row r="3251" ht="14.25" hidden="1" customHeight="1">
      <c r="A3251" s="57"/>
      <c r="B3251" s="58" t="str">
        <f t="array" ref="B3251">IFERROR(INDEX(UNSPSCDes,MATCH(INDIRECT(ADDRESS(ROW(),COLUMN()-1,4)),UNSPSCCode,0)),"")</f>
        <v/>
      </c>
      <c r="C3251" s="59"/>
      <c r="D3251" s="60"/>
      <c r="E3251" s="61"/>
      <c r="F3251" s="62">
        <f t="shared" si="180"/>
        <v>0</v>
      </c>
      <c r="G3251" s="46"/>
      <c r="H3251" s="46"/>
      <c r="I3251" s="46"/>
      <c r="J3251" s="46"/>
      <c r="K3251" s="46"/>
      <c r="L3251" s="46"/>
      <c r="M3251" s="46"/>
      <c r="N3251" s="46"/>
      <c r="O3251" s="46"/>
      <c r="P3251" s="46"/>
      <c r="Q3251" s="46"/>
      <c r="R3251" s="46"/>
      <c r="S3251" s="46"/>
      <c r="T3251" s="46"/>
      <c r="U3251" s="46"/>
      <c r="V3251" s="46"/>
      <c r="W3251" s="46"/>
      <c r="X3251" s="46"/>
      <c r="Y3251" s="46"/>
      <c r="Z3251" s="46"/>
    </row>
    <row r="3252" ht="14.25" hidden="1" customHeight="1">
      <c r="A3252" s="57"/>
      <c r="B3252" s="58" t="str">
        <f t="array" ref="B3252">IFERROR(INDEX(UNSPSCDes,MATCH(INDIRECT(ADDRESS(ROW(),COLUMN()-1,4)),UNSPSCCode,0)),"")</f>
        <v/>
      </c>
      <c r="C3252" s="59"/>
      <c r="D3252" s="60"/>
      <c r="E3252" s="61"/>
      <c r="F3252" s="62">
        <f t="shared" si="180"/>
        <v>0</v>
      </c>
      <c r="G3252" s="46"/>
      <c r="H3252" s="46"/>
      <c r="I3252" s="46"/>
      <c r="J3252" s="46"/>
      <c r="K3252" s="46"/>
      <c r="L3252" s="46"/>
      <c r="M3252" s="46"/>
      <c r="N3252" s="46"/>
      <c r="O3252" s="46"/>
      <c r="P3252" s="46"/>
      <c r="Q3252" s="46"/>
      <c r="R3252" s="46"/>
      <c r="S3252" s="46"/>
      <c r="T3252" s="46"/>
      <c r="U3252" s="46"/>
      <c r="V3252" s="46"/>
      <c r="W3252" s="46"/>
      <c r="X3252" s="46"/>
      <c r="Y3252" s="46"/>
      <c r="Z3252" s="46"/>
    </row>
    <row r="3253" ht="14.25" customHeight="1">
      <c r="A3253" s="57"/>
      <c r="B3253" s="58"/>
      <c r="C3253" s="59"/>
      <c r="D3253" s="60"/>
      <c r="E3253" s="61" t="s">
        <v>84</v>
      </c>
      <c r="F3253" s="62">
        <f>SUM(F3245:F3252)</f>
        <v>525000</v>
      </c>
      <c r="G3253" s="46"/>
      <c r="H3253" s="46" t="str">
        <f>C3238</f>
        <v>Servicios: Consultorías</v>
      </c>
      <c r="I3253" s="46" t="str">
        <f>E3238</f>
        <v>No</v>
      </c>
      <c r="J3253" s="46" t="str">
        <f>D3238</f>
        <v>Compras Menores</v>
      </c>
      <c r="K3253" s="46"/>
      <c r="L3253" s="46"/>
      <c r="M3253" s="46"/>
      <c r="N3253" s="46"/>
      <c r="O3253" s="46"/>
      <c r="P3253" s="46"/>
      <c r="Q3253" s="46"/>
      <c r="R3253" s="46"/>
      <c r="S3253" s="46"/>
      <c r="T3253" s="46"/>
      <c r="U3253" s="46"/>
      <c r="V3253" s="46"/>
      <c r="W3253" s="46"/>
      <c r="X3253" s="46"/>
      <c r="Y3253" s="46"/>
      <c r="Z3253" s="46"/>
    </row>
    <row r="3254" ht="14.25" customHeight="1">
      <c r="A3254" s="46"/>
      <c r="B3254" s="46"/>
      <c r="C3254" s="46"/>
      <c r="D3254" s="46"/>
      <c r="E3254" s="46"/>
      <c r="F3254" s="46"/>
      <c r="G3254" s="46"/>
      <c r="H3254" s="46"/>
      <c r="I3254" s="46"/>
      <c r="J3254" s="46"/>
      <c r="K3254" s="46"/>
      <c r="L3254" s="46"/>
      <c r="M3254" s="46"/>
      <c r="N3254" s="46"/>
      <c r="O3254" s="46"/>
      <c r="P3254" s="46"/>
      <c r="Q3254" s="46"/>
      <c r="R3254" s="46"/>
      <c r="S3254" s="46"/>
      <c r="T3254" s="46"/>
      <c r="U3254" s="46"/>
      <c r="V3254" s="46"/>
      <c r="W3254" s="46"/>
      <c r="X3254" s="46"/>
      <c r="Y3254" s="46"/>
      <c r="Z3254" s="46"/>
    </row>
    <row r="3255" ht="14.25" customHeight="1">
      <c r="A3255" s="47" t="s">
        <v>50</v>
      </c>
      <c r="B3255" s="47" t="s">
        <v>51</v>
      </c>
      <c r="C3255" s="47" t="s">
        <v>52</v>
      </c>
      <c r="D3255" s="47" t="s">
        <v>53</v>
      </c>
      <c r="E3255" s="47" t="s">
        <v>54</v>
      </c>
      <c r="F3255" s="47" t="s">
        <v>55</v>
      </c>
      <c r="G3255" s="46"/>
      <c r="H3255" s="46"/>
      <c r="I3255" s="46"/>
      <c r="J3255" s="46"/>
      <c r="K3255" s="46"/>
      <c r="L3255" s="46"/>
      <c r="M3255" s="46"/>
      <c r="N3255" s="46"/>
      <c r="O3255" s="46"/>
      <c r="P3255" s="46"/>
      <c r="Q3255" s="46"/>
      <c r="R3255" s="46"/>
      <c r="S3255" s="46"/>
      <c r="T3255" s="46"/>
      <c r="U3255" s="46"/>
      <c r="V3255" s="46"/>
      <c r="W3255" s="46"/>
      <c r="X3255" s="46"/>
      <c r="Y3255" s="46"/>
      <c r="Z3255" s="46"/>
    </row>
    <row r="3256" ht="14.25" customHeight="1">
      <c r="A3256" s="48" t="s">
        <v>479</v>
      </c>
      <c r="B3256" s="48" t="s">
        <v>480</v>
      </c>
      <c r="C3256" s="48" t="s">
        <v>257</v>
      </c>
      <c r="D3256" s="48" t="s">
        <v>59</v>
      </c>
      <c r="E3256" s="48" t="s">
        <v>60</v>
      </c>
      <c r="F3256" s="49"/>
      <c r="G3256" s="46"/>
      <c r="H3256" s="46"/>
      <c r="I3256" s="46"/>
      <c r="J3256" s="46"/>
      <c r="K3256" s="46"/>
      <c r="L3256" s="46"/>
      <c r="M3256" s="46"/>
      <c r="N3256" s="46"/>
      <c r="O3256" s="46"/>
      <c r="P3256" s="46"/>
      <c r="Q3256" s="46"/>
      <c r="R3256" s="46"/>
      <c r="S3256" s="46"/>
      <c r="T3256" s="46"/>
      <c r="U3256" s="46"/>
      <c r="V3256" s="46"/>
      <c r="W3256" s="46"/>
      <c r="X3256" s="46"/>
      <c r="Y3256" s="46"/>
      <c r="Z3256" s="46"/>
    </row>
    <row r="3257" ht="14.25" customHeight="1">
      <c r="A3257" s="50" t="s">
        <v>61</v>
      </c>
      <c r="B3257" s="51" t="s">
        <v>62</v>
      </c>
      <c r="C3257" s="52">
        <v>46063.0</v>
      </c>
      <c r="D3257" s="50" t="s">
        <v>63</v>
      </c>
      <c r="E3257" s="51" t="s">
        <v>64</v>
      </c>
      <c r="F3257" s="53" t="s">
        <v>65</v>
      </c>
      <c r="G3257" s="46"/>
      <c r="H3257" s="46"/>
      <c r="I3257" s="46"/>
      <c r="J3257" s="46"/>
      <c r="K3257" s="46"/>
      <c r="L3257" s="46"/>
      <c r="M3257" s="46"/>
      <c r="N3257" s="46"/>
      <c r="O3257" s="46"/>
      <c r="P3257" s="46"/>
      <c r="Q3257" s="46"/>
      <c r="R3257" s="46"/>
      <c r="S3257" s="46"/>
      <c r="T3257" s="46"/>
      <c r="U3257" s="46"/>
      <c r="V3257" s="46"/>
      <c r="W3257" s="46"/>
      <c r="X3257" s="46"/>
      <c r="Y3257" s="46"/>
      <c r="Z3257" s="46"/>
    </row>
    <row r="3258" ht="14.25" customHeight="1">
      <c r="A3258" s="54"/>
      <c r="B3258" s="51" t="s">
        <v>66</v>
      </c>
      <c r="C3258" s="49">
        <f>IF(C3257="","",IF(AND(MONTH(C3257)&gt;=1,MONTH(C3257)&lt;=3),1,IF(AND(MONTH(C3257)&gt;=4,MONTH(C3257)&lt;=6),2,IF(AND(MONTH(C3257)&gt;=7,MONTH(C3257)&lt;=9),3,4))))</f>
        <v>1</v>
      </c>
      <c r="D3258" s="54"/>
      <c r="E3258" s="51" t="s">
        <v>67</v>
      </c>
      <c r="F3258" s="53" t="s">
        <v>68</v>
      </c>
      <c r="G3258" s="46"/>
      <c r="H3258" s="46"/>
      <c r="I3258" s="46"/>
      <c r="J3258" s="46"/>
      <c r="K3258" s="46"/>
      <c r="L3258" s="46"/>
      <c r="M3258" s="46"/>
      <c r="N3258" s="46"/>
      <c r="O3258" s="46"/>
      <c r="P3258" s="46"/>
      <c r="Q3258" s="46"/>
      <c r="R3258" s="46"/>
      <c r="S3258" s="46"/>
      <c r="T3258" s="46"/>
      <c r="U3258" s="46"/>
      <c r="V3258" s="46"/>
      <c r="W3258" s="46"/>
      <c r="X3258" s="46"/>
      <c r="Y3258" s="46"/>
      <c r="Z3258" s="46"/>
    </row>
    <row r="3259" ht="14.25" customHeight="1">
      <c r="A3259" s="54"/>
      <c r="B3259" s="51" t="s">
        <v>69</v>
      </c>
      <c r="C3259" s="52">
        <v>46073.0</v>
      </c>
      <c r="D3259" s="54"/>
      <c r="E3259" s="51" t="s">
        <v>70</v>
      </c>
      <c r="F3259" s="53" t="s">
        <v>71</v>
      </c>
      <c r="G3259" s="46"/>
      <c r="H3259" s="46"/>
      <c r="I3259" s="46"/>
      <c r="J3259" s="46"/>
      <c r="K3259" s="46"/>
      <c r="L3259" s="46"/>
      <c r="M3259" s="46"/>
      <c r="N3259" s="46"/>
      <c r="O3259" s="46"/>
      <c r="P3259" s="46"/>
      <c r="Q3259" s="46"/>
      <c r="R3259" s="46"/>
      <c r="S3259" s="46"/>
      <c r="T3259" s="46"/>
      <c r="U3259" s="46"/>
      <c r="V3259" s="46"/>
      <c r="W3259" s="46"/>
      <c r="X3259" s="46"/>
      <c r="Y3259" s="46"/>
      <c r="Z3259" s="46"/>
    </row>
    <row r="3260" ht="14.25" customHeight="1">
      <c r="A3260" s="55"/>
      <c r="B3260" s="51" t="s">
        <v>66</v>
      </c>
      <c r="C3260" s="49">
        <f>IF(C3259="","",IF(AND(MONTH(C3259)&gt;=1,MONTH(C3259)&lt;=3),1,IF(AND(MONTH(C3259)&gt;=4,MONTH(C3259)&lt;=6),2,IF(AND(MONTH(C3259)&gt;=7,MONTH(C3259)&lt;=9),3,4))))</f>
        <v>1</v>
      </c>
      <c r="D3260" s="55"/>
      <c r="E3260" s="51" t="s">
        <v>72</v>
      </c>
      <c r="F3260" s="53" t="s">
        <v>73</v>
      </c>
      <c r="G3260" s="46"/>
      <c r="H3260" s="46"/>
      <c r="I3260" s="46"/>
      <c r="J3260" s="46"/>
      <c r="K3260" s="46"/>
      <c r="L3260" s="46"/>
      <c r="M3260" s="46"/>
      <c r="N3260" s="46"/>
      <c r="O3260" s="46"/>
      <c r="P3260" s="46"/>
      <c r="Q3260" s="46"/>
      <c r="R3260" s="46"/>
      <c r="S3260" s="46"/>
      <c r="T3260" s="46"/>
      <c r="U3260" s="46"/>
      <c r="V3260" s="46"/>
      <c r="W3260" s="46"/>
      <c r="X3260" s="46"/>
      <c r="Y3260" s="46"/>
      <c r="Z3260" s="46"/>
    </row>
    <row r="3261" ht="14.25" customHeight="1">
      <c r="A3261" s="46"/>
      <c r="B3261" s="46"/>
      <c r="C3261" s="46"/>
      <c r="D3261" s="46"/>
      <c r="E3261" s="46"/>
      <c r="F3261" s="46"/>
      <c r="G3261" s="46"/>
      <c r="H3261" s="46"/>
      <c r="I3261" s="46"/>
      <c r="J3261" s="46"/>
      <c r="K3261" s="46"/>
      <c r="L3261" s="46"/>
      <c r="M3261" s="46"/>
      <c r="N3261" s="46"/>
      <c r="O3261" s="46"/>
      <c r="P3261" s="46"/>
      <c r="Q3261" s="46"/>
      <c r="R3261" s="46"/>
      <c r="S3261" s="46"/>
      <c r="T3261" s="46"/>
      <c r="U3261" s="46"/>
      <c r="V3261" s="46"/>
      <c r="W3261" s="46"/>
      <c r="X3261" s="46"/>
      <c r="Y3261" s="46"/>
      <c r="Z3261" s="46"/>
    </row>
    <row r="3262" ht="14.25" customHeight="1">
      <c r="A3262" s="56" t="s">
        <v>74</v>
      </c>
      <c r="B3262" s="56" t="s">
        <v>75</v>
      </c>
      <c r="C3262" s="56" t="s">
        <v>76</v>
      </c>
      <c r="D3262" s="56" t="s">
        <v>77</v>
      </c>
      <c r="E3262" s="56" t="s">
        <v>78</v>
      </c>
      <c r="F3262" s="56" t="s">
        <v>79</v>
      </c>
      <c r="G3262" s="46"/>
      <c r="H3262" s="46"/>
      <c r="I3262" s="46"/>
      <c r="J3262" s="46"/>
      <c r="K3262" s="46"/>
      <c r="L3262" s="46"/>
      <c r="M3262" s="46"/>
      <c r="N3262" s="46"/>
      <c r="O3262" s="46"/>
      <c r="P3262" s="46"/>
      <c r="Q3262" s="46"/>
      <c r="R3262" s="46"/>
      <c r="S3262" s="46"/>
      <c r="T3262" s="46"/>
      <c r="U3262" s="46"/>
      <c r="V3262" s="46"/>
      <c r="W3262" s="46"/>
      <c r="X3262" s="46"/>
      <c r="Y3262" s="46"/>
      <c r="Z3262" s="46"/>
    </row>
    <row r="3263" ht="14.25" customHeight="1">
      <c r="A3263" s="57">
        <v>8.3111502E7</v>
      </c>
      <c r="B3263" s="58" t="str">
        <f t="array" ref="B3263">IFERROR(INDEX(UNSPSCDes,MATCH(INDIRECT(ADDRESS(ROW(),COLUMN()-1,4)),UNSPSCCode,0)),"")</f>
        <v>Servicios telefónicos de larga distancia</v>
      </c>
      <c r="C3263" s="59" t="s">
        <v>268</v>
      </c>
      <c r="D3263" s="60">
        <v>1.0</v>
      </c>
      <c r="E3263" s="61">
        <v>26666.66</v>
      </c>
      <c r="F3263" s="62">
        <f t="shared" ref="F3263:F3270" si="181">INDIRECT(ADDRESS(ROW(),COLUMN()-2,4))*INDIRECT(ADDRESS(ROW(),COLUMN()-1,4))</f>
        <v>26666.66</v>
      </c>
      <c r="G3263" s="46"/>
      <c r="H3263" s="46"/>
      <c r="I3263" s="46"/>
      <c r="J3263" s="46"/>
      <c r="K3263" s="46"/>
      <c r="L3263" s="46"/>
      <c r="M3263" s="46"/>
      <c r="N3263" s="46"/>
      <c r="O3263" s="46"/>
      <c r="P3263" s="46"/>
      <c r="Q3263" s="46"/>
      <c r="R3263" s="46"/>
      <c r="S3263" s="46"/>
      <c r="T3263" s="46"/>
      <c r="U3263" s="46"/>
      <c r="V3263" s="46"/>
      <c r="W3263" s="46"/>
      <c r="X3263" s="46"/>
      <c r="Y3263" s="46"/>
      <c r="Z3263" s="46"/>
    </row>
    <row r="3264" ht="14.25" customHeight="1">
      <c r="A3264" s="57">
        <v>8.3111502E7</v>
      </c>
      <c r="B3264" s="58" t="str">
        <f t="array" ref="B3264">IFERROR(INDEX(UNSPSCDes,MATCH(INDIRECT(ADDRESS(ROW(),COLUMN()-1,4)),UNSPSCCode,0)),"")</f>
        <v>Servicios telefónicos de larga distancia</v>
      </c>
      <c r="C3264" s="59" t="s">
        <v>268</v>
      </c>
      <c r="D3264" s="60">
        <v>1.0</v>
      </c>
      <c r="E3264" s="61">
        <v>26666.67</v>
      </c>
      <c r="F3264" s="62">
        <f t="shared" si="181"/>
        <v>26666.67</v>
      </c>
      <c r="G3264" s="46"/>
      <c r="H3264" s="46"/>
      <c r="I3264" s="46"/>
      <c r="J3264" s="46"/>
      <c r="K3264" s="46"/>
      <c r="L3264" s="46"/>
      <c r="M3264" s="46"/>
      <c r="N3264" s="46"/>
      <c r="O3264" s="46"/>
      <c r="P3264" s="46"/>
      <c r="Q3264" s="46"/>
      <c r="R3264" s="46"/>
      <c r="S3264" s="46"/>
      <c r="T3264" s="46"/>
      <c r="U3264" s="46"/>
      <c r="V3264" s="46"/>
      <c r="W3264" s="46"/>
      <c r="X3264" s="46"/>
      <c r="Y3264" s="46"/>
      <c r="Z3264" s="46"/>
    </row>
    <row r="3265" ht="14.25" customHeight="1">
      <c r="A3265" s="57">
        <v>8.3111502E7</v>
      </c>
      <c r="B3265" s="58" t="str">
        <f t="array" ref="B3265">IFERROR(INDEX(UNSPSCDes,MATCH(INDIRECT(ADDRESS(ROW(),COLUMN()-1,4)),UNSPSCCode,0)),"")</f>
        <v>Servicios telefónicos de larga distancia</v>
      </c>
      <c r="C3265" s="59" t="s">
        <v>268</v>
      </c>
      <c r="D3265" s="60">
        <v>1.0</v>
      </c>
      <c r="E3265" s="61">
        <v>26666.67</v>
      </c>
      <c r="F3265" s="62">
        <f t="shared" si="181"/>
        <v>26666.67</v>
      </c>
      <c r="G3265" s="46"/>
      <c r="H3265" s="46"/>
      <c r="I3265" s="46"/>
      <c r="J3265" s="46"/>
      <c r="K3265" s="46"/>
      <c r="L3265" s="46"/>
      <c r="M3265" s="46"/>
      <c r="N3265" s="46"/>
      <c r="O3265" s="46"/>
      <c r="P3265" s="46"/>
      <c r="Q3265" s="46"/>
      <c r="R3265" s="46"/>
      <c r="S3265" s="46"/>
      <c r="T3265" s="46"/>
      <c r="U3265" s="46"/>
      <c r="V3265" s="46"/>
      <c r="W3265" s="46"/>
      <c r="X3265" s="46"/>
      <c r="Y3265" s="46"/>
      <c r="Z3265" s="46"/>
    </row>
    <row r="3266" ht="14.25" hidden="1" customHeight="1">
      <c r="A3266" s="57"/>
      <c r="B3266" s="58" t="str">
        <f t="array" ref="B3266">IFERROR(INDEX(UNSPSCDes,MATCH(INDIRECT(ADDRESS(ROW(),COLUMN()-1,4)),UNSPSCCode,0)),"")</f>
        <v/>
      </c>
      <c r="C3266" s="59"/>
      <c r="D3266" s="60"/>
      <c r="E3266" s="61"/>
      <c r="F3266" s="62">
        <f t="shared" si="181"/>
        <v>0</v>
      </c>
      <c r="G3266" s="46"/>
      <c r="H3266" s="46"/>
      <c r="I3266" s="46"/>
      <c r="J3266" s="46"/>
      <c r="K3266" s="46"/>
      <c r="L3266" s="46"/>
      <c r="M3266" s="46"/>
      <c r="N3266" s="46"/>
      <c r="O3266" s="46"/>
      <c r="P3266" s="46"/>
      <c r="Q3266" s="46"/>
      <c r="R3266" s="46"/>
      <c r="S3266" s="46"/>
      <c r="T3266" s="46"/>
      <c r="U3266" s="46"/>
      <c r="V3266" s="46"/>
      <c r="W3266" s="46"/>
      <c r="X3266" s="46"/>
      <c r="Y3266" s="46"/>
      <c r="Z3266" s="46"/>
    </row>
    <row r="3267" ht="14.25" hidden="1" customHeight="1">
      <c r="A3267" s="57"/>
      <c r="B3267" s="58" t="str">
        <f t="array" ref="B3267">IFERROR(INDEX(UNSPSCDes,MATCH(INDIRECT(ADDRESS(ROW(),COLUMN()-1,4)),UNSPSCCode,0)),"")</f>
        <v/>
      </c>
      <c r="C3267" s="59"/>
      <c r="D3267" s="60"/>
      <c r="E3267" s="61"/>
      <c r="F3267" s="62">
        <f t="shared" si="181"/>
        <v>0</v>
      </c>
      <c r="G3267" s="46"/>
      <c r="H3267" s="46"/>
      <c r="I3267" s="46"/>
      <c r="J3267" s="46"/>
      <c r="K3267" s="46"/>
      <c r="L3267" s="46"/>
      <c r="M3267" s="46"/>
      <c r="N3267" s="46"/>
      <c r="O3267" s="46"/>
      <c r="P3267" s="46"/>
      <c r="Q3267" s="46"/>
      <c r="R3267" s="46"/>
      <c r="S3267" s="46"/>
      <c r="T3267" s="46"/>
      <c r="U3267" s="46"/>
      <c r="V3267" s="46"/>
      <c r="W3267" s="46"/>
      <c r="X3267" s="46"/>
      <c r="Y3267" s="46"/>
      <c r="Z3267" s="46"/>
    </row>
    <row r="3268" ht="14.25" hidden="1" customHeight="1">
      <c r="A3268" s="57"/>
      <c r="B3268" s="58" t="str">
        <f t="array" ref="B3268">IFERROR(INDEX(UNSPSCDes,MATCH(INDIRECT(ADDRESS(ROW(),COLUMN()-1,4)),UNSPSCCode,0)),"")</f>
        <v/>
      </c>
      <c r="C3268" s="59"/>
      <c r="D3268" s="60"/>
      <c r="E3268" s="61"/>
      <c r="F3268" s="62">
        <f t="shared" si="181"/>
        <v>0</v>
      </c>
      <c r="G3268" s="46"/>
      <c r="H3268" s="46"/>
      <c r="I3268" s="46"/>
      <c r="J3268" s="46"/>
      <c r="K3268" s="46"/>
      <c r="L3268" s="46"/>
      <c r="M3268" s="46"/>
      <c r="N3268" s="46"/>
      <c r="O3268" s="46"/>
      <c r="P3268" s="46"/>
      <c r="Q3268" s="46"/>
      <c r="R3268" s="46"/>
      <c r="S3268" s="46"/>
      <c r="T3268" s="46"/>
      <c r="U3268" s="46"/>
      <c r="V3268" s="46"/>
      <c r="W3268" s="46"/>
      <c r="X3268" s="46"/>
      <c r="Y3268" s="46"/>
      <c r="Z3268" s="46"/>
    </row>
    <row r="3269" ht="14.25" hidden="1" customHeight="1">
      <c r="A3269" s="57"/>
      <c r="B3269" s="58" t="str">
        <f t="array" ref="B3269">IFERROR(INDEX(UNSPSCDes,MATCH(INDIRECT(ADDRESS(ROW(),COLUMN()-1,4)),UNSPSCCode,0)),"")</f>
        <v/>
      </c>
      <c r="C3269" s="59"/>
      <c r="D3269" s="60"/>
      <c r="E3269" s="61"/>
      <c r="F3269" s="62">
        <f t="shared" si="181"/>
        <v>0</v>
      </c>
      <c r="G3269" s="46"/>
      <c r="H3269" s="46"/>
      <c r="I3269" s="46"/>
      <c r="J3269" s="46"/>
      <c r="K3269" s="46"/>
      <c r="L3269" s="46"/>
      <c r="M3269" s="46"/>
      <c r="N3269" s="46"/>
      <c r="O3269" s="46"/>
      <c r="P3269" s="46"/>
      <c r="Q3269" s="46"/>
      <c r="R3269" s="46"/>
      <c r="S3269" s="46"/>
      <c r="T3269" s="46"/>
      <c r="U3269" s="46"/>
      <c r="V3269" s="46"/>
      <c r="W3269" s="46"/>
      <c r="X3269" s="46"/>
      <c r="Y3269" s="46"/>
      <c r="Z3269" s="46"/>
    </row>
    <row r="3270" ht="14.25" hidden="1" customHeight="1">
      <c r="A3270" s="57"/>
      <c r="B3270" s="58" t="str">
        <f t="array" ref="B3270">IFERROR(INDEX(UNSPSCDes,MATCH(INDIRECT(ADDRESS(ROW(),COLUMN()-1,4)),UNSPSCCode,0)),"")</f>
        <v/>
      </c>
      <c r="C3270" s="59"/>
      <c r="D3270" s="60"/>
      <c r="E3270" s="61"/>
      <c r="F3270" s="62">
        <f t="shared" si="181"/>
        <v>0</v>
      </c>
      <c r="G3270" s="46"/>
      <c r="H3270" s="46"/>
      <c r="I3270" s="46"/>
      <c r="J3270" s="46"/>
      <c r="K3270" s="46"/>
      <c r="L3270" s="46"/>
      <c r="M3270" s="46"/>
      <c r="N3270" s="46"/>
      <c r="O3270" s="46"/>
      <c r="P3270" s="46"/>
      <c r="Q3270" s="46"/>
      <c r="R3270" s="46"/>
      <c r="S3270" s="46"/>
      <c r="T3270" s="46"/>
      <c r="U3270" s="46"/>
      <c r="V3270" s="46"/>
      <c r="W3270" s="46"/>
      <c r="X3270" s="46"/>
      <c r="Y3270" s="46"/>
      <c r="Z3270" s="46"/>
    </row>
    <row r="3271" ht="14.25" customHeight="1">
      <c r="A3271" s="57"/>
      <c r="B3271" s="58"/>
      <c r="C3271" s="59"/>
      <c r="D3271" s="60"/>
      <c r="E3271" s="61" t="s">
        <v>84</v>
      </c>
      <c r="F3271" s="62">
        <f>SUM(F3263:F3270)</f>
        <v>80000</v>
      </c>
      <c r="G3271" s="46"/>
      <c r="H3271" s="46" t="str">
        <f>C3256</f>
        <v>Servicios</v>
      </c>
      <c r="I3271" s="46" t="str">
        <f>E3256</f>
        <v>No</v>
      </c>
      <c r="J3271" s="46" t="str">
        <f>D3256</f>
        <v>Compras Menores</v>
      </c>
      <c r="K3271" s="46"/>
      <c r="L3271" s="46"/>
      <c r="M3271" s="46"/>
      <c r="N3271" s="46"/>
      <c r="O3271" s="46"/>
      <c r="P3271" s="46"/>
      <c r="Q3271" s="46"/>
      <c r="R3271" s="46"/>
      <c r="S3271" s="46"/>
      <c r="T3271" s="46"/>
      <c r="U3271" s="46"/>
      <c r="V3271" s="46"/>
      <c r="W3271" s="46"/>
      <c r="X3271" s="46"/>
      <c r="Y3271" s="46"/>
      <c r="Z3271" s="46"/>
    </row>
    <row r="3272" ht="14.25" customHeight="1">
      <c r="A3272" s="46"/>
      <c r="B3272" s="46"/>
      <c r="C3272" s="46"/>
      <c r="D3272" s="46"/>
      <c r="E3272" s="46"/>
      <c r="F3272" s="46"/>
      <c r="G3272" s="46"/>
      <c r="H3272" s="46"/>
      <c r="I3272" s="46"/>
      <c r="J3272" s="46"/>
      <c r="K3272" s="46"/>
      <c r="L3272" s="46"/>
      <c r="M3272" s="46"/>
      <c r="N3272" s="46"/>
      <c r="O3272" s="46"/>
      <c r="P3272" s="46"/>
      <c r="Q3272" s="46"/>
      <c r="R3272" s="46"/>
      <c r="S3272" s="46"/>
      <c r="T3272" s="46"/>
      <c r="U3272" s="46"/>
      <c r="V3272" s="46"/>
      <c r="W3272" s="46"/>
      <c r="X3272" s="46"/>
      <c r="Y3272" s="46"/>
      <c r="Z3272" s="46"/>
    </row>
    <row r="3273" ht="14.25" customHeight="1">
      <c r="A3273" s="47" t="s">
        <v>50</v>
      </c>
      <c r="B3273" s="47" t="s">
        <v>51</v>
      </c>
      <c r="C3273" s="47" t="s">
        <v>52</v>
      </c>
      <c r="D3273" s="47" t="s">
        <v>53</v>
      </c>
      <c r="E3273" s="47" t="s">
        <v>54</v>
      </c>
      <c r="F3273" s="47" t="s">
        <v>55</v>
      </c>
      <c r="G3273" s="46"/>
      <c r="H3273" s="46"/>
      <c r="I3273" s="46"/>
      <c r="J3273" s="46"/>
      <c r="K3273" s="46"/>
      <c r="L3273" s="46"/>
      <c r="M3273" s="46"/>
      <c r="N3273" s="46"/>
      <c r="O3273" s="46"/>
      <c r="P3273" s="46"/>
      <c r="Q3273" s="46"/>
      <c r="R3273" s="46"/>
      <c r="S3273" s="46"/>
      <c r="T3273" s="46"/>
      <c r="U3273" s="46"/>
      <c r="V3273" s="46"/>
      <c r="W3273" s="46"/>
      <c r="X3273" s="46"/>
      <c r="Y3273" s="46"/>
      <c r="Z3273" s="46"/>
    </row>
    <row r="3274" ht="14.25" customHeight="1">
      <c r="A3274" s="48" t="s">
        <v>481</v>
      </c>
      <c r="B3274" s="48" t="s">
        <v>482</v>
      </c>
      <c r="C3274" s="48" t="s">
        <v>257</v>
      </c>
      <c r="D3274" s="48" t="s">
        <v>59</v>
      </c>
      <c r="E3274" s="48" t="s">
        <v>60</v>
      </c>
      <c r="F3274" s="49"/>
      <c r="G3274" s="46"/>
      <c r="H3274" s="46"/>
      <c r="I3274" s="46"/>
      <c r="J3274" s="46"/>
      <c r="K3274" s="46"/>
      <c r="L3274" s="46"/>
      <c r="M3274" s="46"/>
      <c r="N3274" s="46"/>
      <c r="O3274" s="46"/>
      <c r="P3274" s="46"/>
      <c r="Q3274" s="46"/>
      <c r="R3274" s="46"/>
      <c r="S3274" s="46"/>
      <c r="T3274" s="46"/>
      <c r="U3274" s="46"/>
      <c r="V3274" s="46"/>
      <c r="W3274" s="46"/>
      <c r="X3274" s="46"/>
      <c r="Y3274" s="46"/>
      <c r="Z3274" s="46"/>
    </row>
    <row r="3275" ht="14.25" customHeight="1">
      <c r="A3275" s="50" t="s">
        <v>61</v>
      </c>
      <c r="B3275" s="51" t="s">
        <v>62</v>
      </c>
      <c r="C3275" s="52">
        <v>46122.0</v>
      </c>
      <c r="D3275" s="50" t="s">
        <v>63</v>
      </c>
      <c r="E3275" s="51" t="s">
        <v>64</v>
      </c>
      <c r="F3275" s="53" t="s">
        <v>65</v>
      </c>
      <c r="G3275" s="46"/>
      <c r="H3275" s="46"/>
      <c r="I3275" s="46"/>
      <c r="J3275" s="46"/>
      <c r="K3275" s="46"/>
      <c r="L3275" s="46"/>
      <c r="M3275" s="46"/>
      <c r="N3275" s="46"/>
      <c r="O3275" s="46"/>
      <c r="P3275" s="46"/>
      <c r="Q3275" s="46"/>
      <c r="R3275" s="46"/>
      <c r="S3275" s="46"/>
      <c r="T3275" s="46"/>
      <c r="U3275" s="46"/>
      <c r="V3275" s="46"/>
      <c r="W3275" s="46"/>
      <c r="X3275" s="46"/>
      <c r="Y3275" s="46"/>
      <c r="Z3275" s="46"/>
    </row>
    <row r="3276" ht="14.25" customHeight="1">
      <c r="A3276" s="54"/>
      <c r="B3276" s="51" t="s">
        <v>66</v>
      </c>
      <c r="C3276" s="49">
        <f>IF(C3275="","",IF(AND(MONTH(C3275)&gt;=1,MONTH(C3275)&lt;=3),1,IF(AND(MONTH(C3275)&gt;=4,MONTH(C3275)&lt;=6),2,IF(AND(MONTH(C3275)&gt;=7,MONTH(C3275)&lt;=9),3,4))))</f>
        <v>2</v>
      </c>
      <c r="D3276" s="54"/>
      <c r="E3276" s="51" t="s">
        <v>67</v>
      </c>
      <c r="F3276" s="53" t="s">
        <v>68</v>
      </c>
      <c r="G3276" s="46"/>
      <c r="H3276" s="46"/>
      <c r="I3276" s="46"/>
      <c r="J3276" s="46"/>
      <c r="K3276" s="46"/>
      <c r="L3276" s="46"/>
      <c r="M3276" s="46"/>
      <c r="N3276" s="46"/>
      <c r="O3276" s="46"/>
      <c r="P3276" s="46"/>
      <c r="Q3276" s="46"/>
      <c r="R3276" s="46"/>
      <c r="S3276" s="46"/>
      <c r="T3276" s="46"/>
      <c r="U3276" s="46"/>
      <c r="V3276" s="46"/>
      <c r="W3276" s="46"/>
      <c r="X3276" s="46"/>
      <c r="Y3276" s="46"/>
      <c r="Z3276" s="46"/>
    </row>
    <row r="3277" ht="14.25" customHeight="1">
      <c r="A3277" s="54"/>
      <c r="B3277" s="51" t="s">
        <v>69</v>
      </c>
      <c r="C3277" s="52">
        <v>46132.0</v>
      </c>
      <c r="D3277" s="54"/>
      <c r="E3277" s="51" t="s">
        <v>70</v>
      </c>
      <c r="F3277" s="53" t="s">
        <v>71</v>
      </c>
      <c r="G3277" s="46"/>
      <c r="H3277" s="46"/>
      <c r="I3277" s="46"/>
      <c r="J3277" s="46"/>
      <c r="K3277" s="46"/>
      <c r="L3277" s="46"/>
      <c r="M3277" s="46"/>
      <c r="N3277" s="46"/>
      <c r="O3277" s="46"/>
      <c r="P3277" s="46"/>
      <c r="Q3277" s="46"/>
      <c r="R3277" s="46"/>
      <c r="S3277" s="46"/>
      <c r="T3277" s="46"/>
      <c r="U3277" s="46"/>
      <c r="V3277" s="46"/>
      <c r="W3277" s="46"/>
      <c r="X3277" s="46"/>
      <c r="Y3277" s="46"/>
      <c r="Z3277" s="46"/>
    </row>
    <row r="3278" ht="14.25" customHeight="1">
      <c r="A3278" s="55"/>
      <c r="B3278" s="51" t="s">
        <v>66</v>
      </c>
      <c r="C3278" s="49">
        <f>IF(C3277="","",IF(AND(MONTH(C3277)&gt;=1,MONTH(C3277)&lt;=3),1,IF(AND(MONTH(C3277)&gt;=4,MONTH(C3277)&lt;=6),2,IF(AND(MONTH(C3277)&gt;=7,MONTH(C3277)&lt;=9),3,4))))</f>
        <v>2</v>
      </c>
      <c r="D3278" s="55"/>
      <c r="E3278" s="51" t="s">
        <v>72</v>
      </c>
      <c r="F3278" s="53" t="s">
        <v>73</v>
      </c>
      <c r="G3278" s="46"/>
      <c r="H3278" s="46"/>
      <c r="I3278" s="46"/>
      <c r="J3278" s="46"/>
      <c r="K3278" s="46"/>
      <c r="L3278" s="46"/>
      <c r="M3278" s="46"/>
      <c r="N3278" s="46"/>
      <c r="O3278" s="46"/>
      <c r="P3278" s="46"/>
      <c r="Q3278" s="46"/>
      <c r="R3278" s="46"/>
      <c r="S3278" s="46"/>
      <c r="T3278" s="46"/>
      <c r="U3278" s="46"/>
      <c r="V3278" s="46"/>
      <c r="W3278" s="46"/>
      <c r="X3278" s="46"/>
      <c r="Y3278" s="46"/>
      <c r="Z3278" s="46"/>
    </row>
    <row r="3279" ht="14.25" customHeight="1">
      <c r="A3279" s="46"/>
      <c r="B3279" s="46"/>
      <c r="C3279" s="46"/>
      <c r="D3279" s="46"/>
      <c r="E3279" s="46"/>
      <c r="F3279" s="46"/>
      <c r="G3279" s="46"/>
      <c r="H3279" s="46"/>
      <c r="I3279" s="46"/>
      <c r="J3279" s="46"/>
      <c r="K3279" s="46"/>
      <c r="L3279" s="46"/>
      <c r="M3279" s="46"/>
      <c r="N3279" s="46"/>
      <c r="O3279" s="46"/>
      <c r="P3279" s="46"/>
      <c r="Q3279" s="46"/>
      <c r="R3279" s="46"/>
      <c r="S3279" s="46"/>
      <c r="T3279" s="46"/>
      <c r="U3279" s="46"/>
      <c r="V3279" s="46"/>
      <c r="W3279" s="46"/>
      <c r="X3279" s="46"/>
      <c r="Y3279" s="46"/>
      <c r="Z3279" s="46"/>
    </row>
    <row r="3280" ht="14.25" customHeight="1">
      <c r="A3280" s="56" t="s">
        <v>74</v>
      </c>
      <c r="B3280" s="56" t="s">
        <v>75</v>
      </c>
      <c r="C3280" s="56" t="s">
        <v>76</v>
      </c>
      <c r="D3280" s="56" t="s">
        <v>77</v>
      </c>
      <c r="E3280" s="56" t="s">
        <v>78</v>
      </c>
      <c r="F3280" s="56" t="s">
        <v>79</v>
      </c>
      <c r="G3280" s="46"/>
      <c r="H3280" s="46"/>
      <c r="I3280" s="46"/>
      <c r="J3280" s="46"/>
      <c r="K3280" s="46"/>
      <c r="L3280" s="46"/>
      <c r="M3280" s="46"/>
      <c r="N3280" s="46"/>
      <c r="O3280" s="46"/>
      <c r="P3280" s="46"/>
      <c r="Q3280" s="46"/>
      <c r="R3280" s="46"/>
      <c r="S3280" s="46"/>
      <c r="T3280" s="46"/>
      <c r="U3280" s="46"/>
      <c r="V3280" s="46"/>
      <c r="W3280" s="46"/>
      <c r="X3280" s="46"/>
      <c r="Y3280" s="46"/>
      <c r="Z3280" s="46"/>
    </row>
    <row r="3281" ht="14.25" customHeight="1">
      <c r="A3281" s="57">
        <v>8.3111502E7</v>
      </c>
      <c r="B3281" s="58" t="str">
        <f t="array" ref="B3281">IFERROR(INDEX(UNSPSCDes,MATCH(INDIRECT(ADDRESS(ROW(),COLUMN()-1,4)),UNSPSCCode,0)),"")</f>
        <v>Servicios telefónicos de larga distancia</v>
      </c>
      <c r="C3281" s="59" t="s">
        <v>268</v>
      </c>
      <c r="D3281" s="60">
        <v>1.0</v>
      </c>
      <c r="E3281" s="61">
        <v>26666.66</v>
      </c>
      <c r="F3281" s="62">
        <f t="shared" ref="F3281:F3288" si="182">INDIRECT(ADDRESS(ROW(),COLUMN()-2,4))*INDIRECT(ADDRESS(ROW(),COLUMN()-1,4))</f>
        <v>26666.66</v>
      </c>
      <c r="G3281" s="46"/>
      <c r="H3281" s="46"/>
      <c r="I3281" s="46"/>
      <c r="J3281" s="46"/>
      <c r="K3281" s="46"/>
      <c r="L3281" s="46"/>
      <c r="M3281" s="46"/>
      <c r="N3281" s="46"/>
      <c r="O3281" s="46"/>
      <c r="P3281" s="46"/>
      <c r="Q3281" s="46"/>
      <c r="R3281" s="46"/>
      <c r="S3281" s="46"/>
      <c r="T3281" s="46"/>
      <c r="U3281" s="46"/>
      <c r="V3281" s="46"/>
      <c r="W3281" s="46"/>
      <c r="X3281" s="46"/>
      <c r="Y3281" s="46"/>
      <c r="Z3281" s="46"/>
    </row>
    <row r="3282" ht="14.25" customHeight="1">
      <c r="A3282" s="57">
        <v>8.3111502E7</v>
      </c>
      <c r="B3282" s="58" t="str">
        <f t="array" ref="B3282">IFERROR(INDEX(UNSPSCDes,MATCH(INDIRECT(ADDRESS(ROW(),COLUMN()-1,4)),UNSPSCCode,0)),"")</f>
        <v>Servicios telefónicos de larga distancia</v>
      </c>
      <c r="C3282" s="59" t="s">
        <v>268</v>
      </c>
      <c r="D3282" s="60">
        <v>1.0</v>
      </c>
      <c r="E3282" s="61">
        <v>26666.67</v>
      </c>
      <c r="F3282" s="62">
        <f t="shared" si="182"/>
        <v>26666.67</v>
      </c>
      <c r="G3282" s="46"/>
      <c r="H3282" s="46"/>
      <c r="I3282" s="46"/>
      <c r="J3282" s="46"/>
      <c r="K3282" s="46"/>
      <c r="L3282" s="46"/>
      <c r="M3282" s="46"/>
      <c r="N3282" s="46"/>
      <c r="O3282" s="46"/>
      <c r="P3282" s="46"/>
      <c r="Q3282" s="46"/>
      <c r="R3282" s="46"/>
      <c r="S3282" s="46"/>
      <c r="T3282" s="46"/>
      <c r="U3282" s="46"/>
      <c r="V3282" s="46"/>
      <c r="W3282" s="46"/>
      <c r="X3282" s="46"/>
      <c r="Y3282" s="46"/>
      <c r="Z3282" s="46"/>
    </row>
    <row r="3283" ht="14.25" customHeight="1">
      <c r="A3283" s="57">
        <v>8.3111502E7</v>
      </c>
      <c r="B3283" s="58" t="str">
        <f t="array" ref="B3283">IFERROR(INDEX(UNSPSCDes,MATCH(INDIRECT(ADDRESS(ROW(),COLUMN()-1,4)),UNSPSCCode,0)),"")</f>
        <v>Servicios telefónicos de larga distancia</v>
      </c>
      <c r="C3283" s="59" t="s">
        <v>268</v>
      </c>
      <c r="D3283" s="60">
        <v>1.0</v>
      </c>
      <c r="E3283" s="61">
        <v>26666.67</v>
      </c>
      <c r="F3283" s="62">
        <f t="shared" si="182"/>
        <v>26666.67</v>
      </c>
      <c r="G3283" s="46"/>
      <c r="H3283" s="46"/>
      <c r="I3283" s="46"/>
      <c r="J3283" s="46"/>
      <c r="K3283" s="46"/>
      <c r="L3283" s="46"/>
      <c r="M3283" s="46"/>
      <c r="N3283" s="46"/>
      <c r="O3283" s="46"/>
      <c r="P3283" s="46"/>
      <c r="Q3283" s="46"/>
      <c r="R3283" s="46"/>
      <c r="S3283" s="46"/>
      <c r="T3283" s="46"/>
      <c r="U3283" s="46"/>
      <c r="V3283" s="46"/>
      <c r="W3283" s="46"/>
      <c r="X3283" s="46"/>
      <c r="Y3283" s="46"/>
      <c r="Z3283" s="46"/>
    </row>
    <row r="3284" ht="14.25" hidden="1" customHeight="1">
      <c r="A3284" s="57"/>
      <c r="B3284" s="58" t="str">
        <f t="array" ref="B3284">IFERROR(INDEX(UNSPSCDes,MATCH(INDIRECT(ADDRESS(ROW(),COLUMN()-1,4)),UNSPSCCode,0)),"")</f>
        <v/>
      </c>
      <c r="C3284" s="59"/>
      <c r="D3284" s="60"/>
      <c r="E3284" s="61"/>
      <c r="F3284" s="62">
        <f t="shared" si="182"/>
        <v>0</v>
      </c>
      <c r="G3284" s="46"/>
      <c r="H3284" s="46"/>
      <c r="I3284" s="46"/>
      <c r="J3284" s="46"/>
      <c r="K3284" s="46"/>
      <c r="L3284" s="46"/>
      <c r="M3284" s="46"/>
      <c r="N3284" s="46"/>
      <c r="O3284" s="46"/>
      <c r="P3284" s="46"/>
      <c r="Q3284" s="46"/>
      <c r="R3284" s="46"/>
      <c r="S3284" s="46"/>
      <c r="T3284" s="46"/>
      <c r="U3284" s="46"/>
      <c r="V3284" s="46"/>
      <c r="W3284" s="46"/>
      <c r="X3284" s="46"/>
      <c r="Y3284" s="46"/>
      <c r="Z3284" s="46"/>
    </row>
    <row r="3285" ht="14.25" hidden="1" customHeight="1">
      <c r="A3285" s="57"/>
      <c r="B3285" s="58" t="str">
        <f t="array" ref="B3285">IFERROR(INDEX(UNSPSCDes,MATCH(INDIRECT(ADDRESS(ROW(),COLUMN()-1,4)),UNSPSCCode,0)),"")</f>
        <v/>
      </c>
      <c r="C3285" s="59"/>
      <c r="D3285" s="60"/>
      <c r="E3285" s="61"/>
      <c r="F3285" s="62">
        <f t="shared" si="182"/>
        <v>0</v>
      </c>
      <c r="G3285" s="46"/>
      <c r="H3285" s="46"/>
      <c r="I3285" s="46"/>
      <c r="J3285" s="46"/>
      <c r="K3285" s="46"/>
      <c r="L3285" s="46"/>
      <c r="M3285" s="46"/>
      <c r="N3285" s="46"/>
      <c r="O3285" s="46"/>
      <c r="P3285" s="46"/>
      <c r="Q3285" s="46"/>
      <c r="R3285" s="46"/>
      <c r="S3285" s="46"/>
      <c r="T3285" s="46"/>
      <c r="U3285" s="46"/>
      <c r="V3285" s="46"/>
      <c r="W3285" s="46"/>
      <c r="X3285" s="46"/>
      <c r="Y3285" s="46"/>
      <c r="Z3285" s="46"/>
    </row>
    <row r="3286" ht="14.25" hidden="1" customHeight="1">
      <c r="A3286" s="57"/>
      <c r="B3286" s="58" t="str">
        <f t="array" ref="B3286">IFERROR(INDEX(UNSPSCDes,MATCH(INDIRECT(ADDRESS(ROW(),COLUMN()-1,4)),UNSPSCCode,0)),"")</f>
        <v/>
      </c>
      <c r="C3286" s="59"/>
      <c r="D3286" s="60"/>
      <c r="E3286" s="61"/>
      <c r="F3286" s="62">
        <f t="shared" si="182"/>
        <v>0</v>
      </c>
      <c r="G3286" s="46"/>
      <c r="H3286" s="46"/>
      <c r="I3286" s="46"/>
      <c r="J3286" s="46"/>
      <c r="K3286" s="46"/>
      <c r="L3286" s="46"/>
      <c r="M3286" s="46"/>
      <c r="N3286" s="46"/>
      <c r="O3286" s="46"/>
      <c r="P3286" s="46"/>
      <c r="Q3286" s="46"/>
      <c r="R3286" s="46"/>
      <c r="S3286" s="46"/>
      <c r="T3286" s="46"/>
      <c r="U3286" s="46"/>
      <c r="V3286" s="46"/>
      <c r="W3286" s="46"/>
      <c r="X3286" s="46"/>
      <c r="Y3286" s="46"/>
      <c r="Z3286" s="46"/>
    </row>
    <row r="3287" ht="14.25" hidden="1" customHeight="1">
      <c r="A3287" s="57"/>
      <c r="B3287" s="58" t="str">
        <f t="array" ref="B3287">IFERROR(INDEX(UNSPSCDes,MATCH(INDIRECT(ADDRESS(ROW(),COLUMN()-1,4)),UNSPSCCode,0)),"")</f>
        <v/>
      </c>
      <c r="C3287" s="59"/>
      <c r="D3287" s="60"/>
      <c r="E3287" s="61"/>
      <c r="F3287" s="62">
        <f t="shared" si="182"/>
        <v>0</v>
      </c>
      <c r="G3287" s="46"/>
      <c r="H3287" s="46"/>
      <c r="I3287" s="46"/>
      <c r="J3287" s="46"/>
      <c r="K3287" s="46"/>
      <c r="L3287" s="46"/>
      <c r="M3287" s="46"/>
      <c r="N3287" s="46"/>
      <c r="O3287" s="46"/>
      <c r="P3287" s="46"/>
      <c r="Q3287" s="46"/>
      <c r="R3287" s="46"/>
      <c r="S3287" s="46"/>
      <c r="T3287" s="46"/>
      <c r="U3287" s="46"/>
      <c r="V3287" s="46"/>
      <c r="W3287" s="46"/>
      <c r="X3287" s="46"/>
      <c r="Y3287" s="46"/>
      <c r="Z3287" s="46"/>
    </row>
    <row r="3288" ht="14.25" hidden="1" customHeight="1">
      <c r="A3288" s="57"/>
      <c r="B3288" s="58" t="str">
        <f t="array" ref="B3288">IFERROR(INDEX(UNSPSCDes,MATCH(INDIRECT(ADDRESS(ROW(),COLUMN()-1,4)),UNSPSCCode,0)),"")</f>
        <v/>
      </c>
      <c r="C3288" s="59"/>
      <c r="D3288" s="60"/>
      <c r="E3288" s="61"/>
      <c r="F3288" s="62">
        <f t="shared" si="182"/>
        <v>0</v>
      </c>
      <c r="G3288" s="46"/>
      <c r="H3288" s="46"/>
      <c r="I3288" s="46"/>
      <c r="J3288" s="46"/>
      <c r="K3288" s="46"/>
      <c r="L3288" s="46"/>
      <c r="M3288" s="46"/>
      <c r="N3288" s="46"/>
      <c r="O3288" s="46"/>
      <c r="P3288" s="46"/>
      <c r="Q3288" s="46"/>
      <c r="R3288" s="46"/>
      <c r="S3288" s="46"/>
      <c r="T3288" s="46"/>
      <c r="U3288" s="46"/>
      <c r="V3288" s="46"/>
      <c r="W3288" s="46"/>
      <c r="X3288" s="46"/>
      <c r="Y3288" s="46"/>
      <c r="Z3288" s="46"/>
    </row>
    <row r="3289" ht="14.25" customHeight="1">
      <c r="A3289" s="57"/>
      <c r="B3289" s="58"/>
      <c r="C3289" s="59"/>
      <c r="D3289" s="60"/>
      <c r="E3289" s="61" t="s">
        <v>84</v>
      </c>
      <c r="F3289" s="62">
        <f>SUM(F3281:F3288)</f>
        <v>80000</v>
      </c>
      <c r="G3289" s="46"/>
      <c r="H3289" s="46" t="str">
        <f>C3274</f>
        <v>Servicios</v>
      </c>
      <c r="I3289" s="46" t="str">
        <f>E3274</f>
        <v>No</v>
      </c>
      <c r="J3289" s="46" t="str">
        <f>D3274</f>
        <v>Compras Menores</v>
      </c>
      <c r="K3289" s="46"/>
      <c r="L3289" s="46"/>
      <c r="M3289" s="46"/>
      <c r="N3289" s="46"/>
      <c r="O3289" s="46"/>
      <c r="P3289" s="46"/>
      <c r="Q3289" s="46"/>
      <c r="R3289" s="46"/>
      <c r="S3289" s="46"/>
      <c r="T3289" s="46"/>
      <c r="U3289" s="46"/>
      <c r="V3289" s="46"/>
      <c r="W3289" s="46"/>
      <c r="X3289" s="46"/>
      <c r="Y3289" s="46"/>
      <c r="Z3289" s="46"/>
    </row>
    <row r="3290" ht="14.25" customHeight="1">
      <c r="A3290" s="46"/>
      <c r="B3290" s="46"/>
      <c r="C3290" s="46"/>
      <c r="D3290" s="46"/>
      <c r="E3290" s="46"/>
      <c r="F3290" s="46"/>
      <c r="G3290" s="46"/>
      <c r="H3290" s="46"/>
      <c r="I3290" s="46"/>
      <c r="J3290" s="46"/>
      <c r="K3290" s="46"/>
      <c r="L3290" s="46"/>
      <c r="M3290" s="46"/>
      <c r="N3290" s="46"/>
      <c r="O3290" s="46"/>
      <c r="P3290" s="46"/>
      <c r="Q3290" s="46"/>
      <c r="R3290" s="46"/>
      <c r="S3290" s="46"/>
      <c r="T3290" s="46"/>
      <c r="U3290" s="46"/>
      <c r="V3290" s="46"/>
      <c r="W3290" s="46"/>
      <c r="X3290" s="46"/>
      <c r="Y3290" s="46"/>
      <c r="Z3290" s="46"/>
    </row>
    <row r="3291" ht="14.25" customHeight="1">
      <c r="A3291" s="47" t="s">
        <v>50</v>
      </c>
      <c r="B3291" s="47" t="s">
        <v>51</v>
      </c>
      <c r="C3291" s="47" t="s">
        <v>52</v>
      </c>
      <c r="D3291" s="47" t="s">
        <v>53</v>
      </c>
      <c r="E3291" s="47" t="s">
        <v>54</v>
      </c>
      <c r="F3291" s="47" t="s">
        <v>55</v>
      </c>
      <c r="G3291" s="46"/>
      <c r="H3291" s="46"/>
      <c r="I3291" s="46"/>
      <c r="J3291" s="46"/>
      <c r="K3291" s="46"/>
      <c r="L3291" s="46"/>
      <c r="M3291" s="46"/>
      <c r="N3291" s="46"/>
      <c r="O3291" s="46"/>
      <c r="P3291" s="46"/>
      <c r="Q3291" s="46"/>
      <c r="R3291" s="46"/>
      <c r="S3291" s="46"/>
      <c r="T3291" s="46"/>
      <c r="U3291" s="46"/>
      <c r="V3291" s="46"/>
      <c r="W3291" s="46"/>
      <c r="X3291" s="46"/>
      <c r="Y3291" s="46"/>
      <c r="Z3291" s="46"/>
    </row>
    <row r="3292" ht="14.25" customHeight="1">
      <c r="A3292" s="48" t="s">
        <v>483</v>
      </c>
      <c r="B3292" s="48" t="s">
        <v>484</v>
      </c>
      <c r="C3292" s="48" t="s">
        <v>257</v>
      </c>
      <c r="D3292" s="48" t="s">
        <v>59</v>
      </c>
      <c r="E3292" s="48" t="s">
        <v>60</v>
      </c>
      <c r="F3292" s="49"/>
      <c r="G3292" s="46"/>
      <c r="H3292" s="46"/>
      <c r="I3292" s="46"/>
      <c r="J3292" s="46"/>
      <c r="K3292" s="46"/>
      <c r="L3292" s="46"/>
      <c r="M3292" s="46"/>
      <c r="N3292" s="46"/>
      <c r="O3292" s="46"/>
      <c r="P3292" s="46"/>
      <c r="Q3292" s="46"/>
      <c r="R3292" s="46"/>
      <c r="S3292" s="46"/>
      <c r="T3292" s="46"/>
      <c r="U3292" s="46"/>
      <c r="V3292" s="46"/>
      <c r="W3292" s="46"/>
      <c r="X3292" s="46"/>
      <c r="Y3292" s="46"/>
      <c r="Z3292" s="46"/>
    </row>
    <row r="3293" ht="14.25" customHeight="1">
      <c r="A3293" s="50" t="s">
        <v>61</v>
      </c>
      <c r="B3293" s="51" t="s">
        <v>62</v>
      </c>
      <c r="C3293" s="52">
        <v>46213.0</v>
      </c>
      <c r="D3293" s="50" t="s">
        <v>63</v>
      </c>
      <c r="E3293" s="51" t="s">
        <v>64</v>
      </c>
      <c r="F3293" s="53" t="s">
        <v>65</v>
      </c>
      <c r="G3293" s="46"/>
      <c r="H3293" s="46"/>
      <c r="I3293" s="46"/>
      <c r="J3293" s="46"/>
      <c r="K3293" s="46"/>
      <c r="L3293" s="46"/>
      <c r="M3293" s="46"/>
      <c r="N3293" s="46"/>
      <c r="O3293" s="46"/>
      <c r="P3293" s="46"/>
      <c r="Q3293" s="46"/>
      <c r="R3293" s="46"/>
      <c r="S3293" s="46"/>
      <c r="T3293" s="46"/>
      <c r="U3293" s="46"/>
      <c r="V3293" s="46"/>
      <c r="W3293" s="46"/>
      <c r="X3293" s="46"/>
      <c r="Y3293" s="46"/>
      <c r="Z3293" s="46"/>
    </row>
    <row r="3294" ht="14.25" customHeight="1">
      <c r="A3294" s="54"/>
      <c r="B3294" s="51" t="s">
        <v>66</v>
      </c>
      <c r="C3294" s="49">
        <f>IF(C3293="","",IF(AND(MONTH(C3293)&gt;=1,MONTH(C3293)&lt;=3),1,IF(AND(MONTH(C3293)&gt;=4,MONTH(C3293)&lt;=6),2,IF(AND(MONTH(C3293)&gt;=7,MONTH(C3293)&lt;=9),3,4))))</f>
        <v>3</v>
      </c>
      <c r="D3294" s="54"/>
      <c r="E3294" s="51" t="s">
        <v>67</v>
      </c>
      <c r="F3294" s="53" t="s">
        <v>68</v>
      </c>
      <c r="G3294" s="46"/>
      <c r="H3294" s="46"/>
      <c r="I3294" s="46"/>
      <c r="J3294" s="46"/>
      <c r="K3294" s="46"/>
      <c r="L3294" s="46"/>
      <c r="M3294" s="46"/>
      <c r="N3294" s="46"/>
      <c r="O3294" s="46"/>
      <c r="P3294" s="46"/>
      <c r="Q3294" s="46"/>
      <c r="R3294" s="46"/>
      <c r="S3294" s="46"/>
      <c r="T3294" s="46"/>
      <c r="U3294" s="46"/>
      <c r="V3294" s="46"/>
      <c r="W3294" s="46"/>
      <c r="X3294" s="46"/>
      <c r="Y3294" s="46"/>
      <c r="Z3294" s="46"/>
    </row>
    <row r="3295" ht="14.25" customHeight="1">
      <c r="A3295" s="54"/>
      <c r="B3295" s="51" t="s">
        <v>69</v>
      </c>
      <c r="C3295" s="52">
        <v>46223.0</v>
      </c>
      <c r="D3295" s="54"/>
      <c r="E3295" s="51" t="s">
        <v>70</v>
      </c>
      <c r="F3295" s="53" t="s">
        <v>71</v>
      </c>
      <c r="G3295" s="46"/>
      <c r="H3295" s="46"/>
      <c r="I3295" s="46"/>
      <c r="J3295" s="46"/>
      <c r="K3295" s="46"/>
      <c r="L3295" s="46"/>
      <c r="M3295" s="46"/>
      <c r="N3295" s="46"/>
      <c r="O3295" s="46"/>
      <c r="P3295" s="46"/>
      <c r="Q3295" s="46"/>
      <c r="R3295" s="46"/>
      <c r="S3295" s="46"/>
      <c r="T3295" s="46"/>
      <c r="U3295" s="46"/>
      <c r="V3295" s="46"/>
      <c r="W3295" s="46"/>
      <c r="X3295" s="46"/>
      <c r="Y3295" s="46"/>
      <c r="Z3295" s="46"/>
    </row>
    <row r="3296" ht="14.25" customHeight="1">
      <c r="A3296" s="55"/>
      <c r="B3296" s="51" t="s">
        <v>66</v>
      </c>
      <c r="C3296" s="49">
        <f>IF(C3295="","",IF(AND(MONTH(C3295)&gt;=1,MONTH(C3295)&lt;=3),1,IF(AND(MONTH(C3295)&gt;=4,MONTH(C3295)&lt;=6),2,IF(AND(MONTH(C3295)&gt;=7,MONTH(C3295)&lt;=9),3,4))))</f>
        <v>3</v>
      </c>
      <c r="D3296" s="55"/>
      <c r="E3296" s="51" t="s">
        <v>72</v>
      </c>
      <c r="F3296" s="53" t="s">
        <v>73</v>
      </c>
      <c r="G3296" s="46"/>
      <c r="H3296" s="46"/>
      <c r="I3296" s="46"/>
      <c r="J3296" s="46"/>
      <c r="K3296" s="46"/>
      <c r="L3296" s="46"/>
      <c r="M3296" s="46"/>
      <c r="N3296" s="46"/>
      <c r="O3296" s="46"/>
      <c r="P3296" s="46"/>
      <c r="Q3296" s="46"/>
      <c r="R3296" s="46"/>
      <c r="S3296" s="46"/>
      <c r="T3296" s="46"/>
      <c r="U3296" s="46"/>
      <c r="V3296" s="46"/>
      <c r="W3296" s="46"/>
      <c r="X3296" s="46"/>
      <c r="Y3296" s="46"/>
      <c r="Z3296" s="46"/>
    </row>
    <row r="3297" ht="14.25" customHeight="1">
      <c r="A3297" s="46"/>
      <c r="B3297" s="46"/>
      <c r="C3297" s="46"/>
      <c r="D3297" s="46"/>
      <c r="E3297" s="46"/>
      <c r="F3297" s="46"/>
      <c r="G3297" s="46"/>
      <c r="H3297" s="46"/>
      <c r="I3297" s="46"/>
      <c r="J3297" s="46"/>
      <c r="K3297" s="46"/>
      <c r="L3297" s="46"/>
      <c r="M3297" s="46"/>
      <c r="N3297" s="46"/>
      <c r="O3297" s="46"/>
      <c r="P3297" s="46"/>
      <c r="Q3297" s="46"/>
      <c r="R3297" s="46"/>
      <c r="S3297" s="46"/>
      <c r="T3297" s="46"/>
      <c r="U3297" s="46"/>
      <c r="V3297" s="46"/>
      <c r="W3297" s="46"/>
      <c r="X3297" s="46"/>
      <c r="Y3297" s="46"/>
      <c r="Z3297" s="46"/>
    </row>
    <row r="3298" ht="14.25" customHeight="1">
      <c r="A3298" s="56" t="s">
        <v>74</v>
      </c>
      <c r="B3298" s="56" t="s">
        <v>75</v>
      </c>
      <c r="C3298" s="56" t="s">
        <v>76</v>
      </c>
      <c r="D3298" s="56" t="s">
        <v>77</v>
      </c>
      <c r="E3298" s="56" t="s">
        <v>78</v>
      </c>
      <c r="F3298" s="56" t="s">
        <v>79</v>
      </c>
      <c r="G3298" s="46"/>
      <c r="H3298" s="46"/>
      <c r="I3298" s="46"/>
      <c r="J3298" s="46"/>
      <c r="K3298" s="46"/>
      <c r="L3298" s="46"/>
      <c r="M3298" s="46"/>
      <c r="N3298" s="46"/>
      <c r="O3298" s="46"/>
      <c r="P3298" s="46"/>
      <c r="Q3298" s="46"/>
      <c r="R3298" s="46"/>
      <c r="S3298" s="46"/>
      <c r="T3298" s="46"/>
      <c r="U3298" s="46"/>
      <c r="V3298" s="46"/>
      <c r="W3298" s="46"/>
      <c r="X3298" s="46"/>
      <c r="Y3298" s="46"/>
      <c r="Z3298" s="46"/>
    </row>
    <row r="3299" ht="14.25" customHeight="1">
      <c r="A3299" s="57">
        <v>8.3111502E7</v>
      </c>
      <c r="B3299" s="58" t="str">
        <f t="array" ref="B3299">IFERROR(INDEX(UNSPSCDes,MATCH(INDIRECT(ADDRESS(ROW(),COLUMN()-1,4)),UNSPSCCode,0)),"")</f>
        <v>Servicios telefónicos de larga distancia</v>
      </c>
      <c r="C3299" s="59" t="s">
        <v>268</v>
      </c>
      <c r="D3299" s="60">
        <v>1.0</v>
      </c>
      <c r="E3299" s="61">
        <v>26666.66</v>
      </c>
      <c r="F3299" s="62">
        <f t="shared" ref="F3299:F3306" si="183">INDIRECT(ADDRESS(ROW(),COLUMN()-2,4))*INDIRECT(ADDRESS(ROW(),COLUMN()-1,4))</f>
        <v>26666.66</v>
      </c>
      <c r="G3299" s="46"/>
      <c r="H3299" s="46"/>
      <c r="I3299" s="46"/>
      <c r="J3299" s="46"/>
      <c r="K3299" s="46"/>
      <c r="L3299" s="46"/>
      <c r="M3299" s="46"/>
      <c r="N3299" s="46"/>
      <c r="O3299" s="46"/>
      <c r="P3299" s="46"/>
      <c r="Q3299" s="46"/>
      <c r="R3299" s="46"/>
      <c r="S3299" s="46"/>
      <c r="T3299" s="46"/>
      <c r="U3299" s="46"/>
      <c r="V3299" s="46"/>
      <c r="W3299" s="46"/>
      <c r="X3299" s="46"/>
      <c r="Y3299" s="46"/>
      <c r="Z3299" s="46"/>
    </row>
    <row r="3300" ht="14.25" customHeight="1">
      <c r="A3300" s="57">
        <v>8.3111502E7</v>
      </c>
      <c r="B3300" s="58" t="str">
        <f t="array" ref="B3300">IFERROR(INDEX(UNSPSCDes,MATCH(INDIRECT(ADDRESS(ROW(),COLUMN()-1,4)),UNSPSCCode,0)),"")</f>
        <v>Servicios telefónicos de larga distancia</v>
      </c>
      <c r="C3300" s="59" t="s">
        <v>268</v>
      </c>
      <c r="D3300" s="60">
        <v>1.0</v>
      </c>
      <c r="E3300" s="61">
        <v>26666.67</v>
      </c>
      <c r="F3300" s="62">
        <f t="shared" si="183"/>
        <v>26666.67</v>
      </c>
      <c r="G3300" s="46"/>
      <c r="H3300" s="46"/>
      <c r="I3300" s="46"/>
      <c r="J3300" s="46"/>
      <c r="K3300" s="46"/>
      <c r="L3300" s="46"/>
      <c r="M3300" s="46"/>
      <c r="N3300" s="46"/>
      <c r="O3300" s="46"/>
      <c r="P3300" s="46"/>
      <c r="Q3300" s="46"/>
      <c r="R3300" s="46"/>
      <c r="S3300" s="46"/>
      <c r="T3300" s="46"/>
      <c r="U3300" s="46"/>
      <c r="V3300" s="46"/>
      <c r="W3300" s="46"/>
      <c r="X3300" s="46"/>
      <c r="Y3300" s="46"/>
      <c r="Z3300" s="46"/>
    </row>
    <row r="3301" ht="14.25" customHeight="1">
      <c r="A3301" s="57">
        <v>8.3111502E7</v>
      </c>
      <c r="B3301" s="58" t="str">
        <f t="array" ref="B3301">IFERROR(INDEX(UNSPSCDes,MATCH(INDIRECT(ADDRESS(ROW(),COLUMN()-1,4)),UNSPSCCode,0)),"")</f>
        <v>Servicios telefónicos de larga distancia</v>
      </c>
      <c r="C3301" s="59" t="s">
        <v>268</v>
      </c>
      <c r="D3301" s="60">
        <v>1.0</v>
      </c>
      <c r="E3301" s="61">
        <v>26666.67</v>
      </c>
      <c r="F3301" s="62">
        <f t="shared" si="183"/>
        <v>26666.67</v>
      </c>
      <c r="G3301" s="46"/>
      <c r="H3301" s="46"/>
      <c r="I3301" s="46"/>
      <c r="J3301" s="46"/>
      <c r="K3301" s="46"/>
      <c r="L3301" s="46"/>
      <c r="M3301" s="46"/>
      <c r="N3301" s="46"/>
      <c r="O3301" s="46"/>
      <c r="P3301" s="46"/>
      <c r="Q3301" s="46"/>
      <c r="R3301" s="46"/>
      <c r="S3301" s="46"/>
      <c r="T3301" s="46"/>
      <c r="U3301" s="46"/>
      <c r="V3301" s="46"/>
      <c r="W3301" s="46"/>
      <c r="X3301" s="46"/>
      <c r="Y3301" s="46"/>
      <c r="Z3301" s="46"/>
    </row>
    <row r="3302" ht="14.25" hidden="1" customHeight="1">
      <c r="A3302" s="57"/>
      <c r="B3302" s="58" t="str">
        <f t="array" ref="B3302">IFERROR(INDEX(UNSPSCDes,MATCH(INDIRECT(ADDRESS(ROW(),COLUMN()-1,4)),UNSPSCCode,0)),"")</f>
        <v/>
      </c>
      <c r="C3302" s="59"/>
      <c r="D3302" s="60"/>
      <c r="E3302" s="61"/>
      <c r="F3302" s="62">
        <f t="shared" si="183"/>
        <v>0</v>
      </c>
      <c r="G3302" s="46"/>
      <c r="H3302" s="46"/>
      <c r="I3302" s="46"/>
      <c r="J3302" s="46"/>
      <c r="K3302" s="46"/>
      <c r="L3302" s="46"/>
      <c r="M3302" s="46"/>
      <c r="N3302" s="46"/>
      <c r="O3302" s="46"/>
      <c r="P3302" s="46"/>
      <c r="Q3302" s="46"/>
      <c r="R3302" s="46"/>
      <c r="S3302" s="46"/>
      <c r="T3302" s="46"/>
      <c r="U3302" s="46"/>
      <c r="V3302" s="46"/>
      <c r="W3302" s="46"/>
      <c r="X3302" s="46"/>
      <c r="Y3302" s="46"/>
      <c r="Z3302" s="46"/>
    </row>
    <row r="3303" ht="14.25" hidden="1" customHeight="1">
      <c r="A3303" s="57"/>
      <c r="B3303" s="58" t="str">
        <f t="array" ref="B3303">IFERROR(INDEX(UNSPSCDes,MATCH(INDIRECT(ADDRESS(ROW(),COLUMN()-1,4)),UNSPSCCode,0)),"")</f>
        <v/>
      </c>
      <c r="C3303" s="59"/>
      <c r="D3303" s="60"/>
      <c r="E3303" s="61"/>
      <c r="F3303" s="62">
        <f t="shared" si="183"/>
        <v>0</v>
      </c>
      <c r="G3303" s="46"/>
      <c r="H3303" s="46"/>
      <c r="I3303" s="46"/>
      <c r="J3303" s="46"/>
      <c r="K3303" s="46"/>
      <c r="L3303" s="46"/>
      <c r="M3303" s="46"/>
      <c r="N3303" s="46"/>
      <c r="O3303" s="46"/>
      <c r="P3303" s="46"/>
      <c r="Q3303" s="46"/>
      <c r="R3303" s="46"/>
      <c r="S3303" s="46"/>
      <c r="T3303" s="46"/>
      <c r="U3303" s="46"/>
      <c r="V3303" s="46"/>
      <c r="W3303" s="46"/>
      <c r="X3303" s="46"/>
      <c r="Y3303" s="46"/>
      <c r="Z3303" s="46"/>
    </row>
    <row r="3304" ht="14.25" hidden="1" customHeight="1">
      <c r="A3304" s="57"/>
      <c r="B3304" s="58" t="str">
        <f t="array" ref="B3304">IFERROR(INDEX(UNSPSCDes,MATCH(INDIRECT(ADDRESS(ROW(),COLUMN()-1,4)),UNSPSCCode,0)),"")</f>
        <v/>
      </c>
      <c r="C3304" s="59"/>
      <c r="D3304" s="60"/>
      <c r="E3304" s="61"/>
      <c r="F3304" s="62">
        <f t="shared" si="183"/>
        <v>0</v>
      </c>
      <c r="G3304" s="46"/>
      <c r="H3304" s="46"/>
      <c r="I3304" s="46"/>
      <c r="J3304" s="46"/>
      <c r="K3304" s="46"/>
      <c r="L3304" s="46"/>
      <c r="M3304" s="46"/>
      <c r="N3304" s="46"/>
      <c r="O3304" s="46"/>
      <c r="P3304" s="46"/>
      <c r="Q3304" s="46"/>
      <c r="R3304" s="46"/>
      <c r="S3304" s="46"/>
      <c r="T3304" s="46"/>
      <c r="U3304" s="46"/>
      <c r="V3304" s="46"/>
      <c r="W3304" s="46"/>
      <c r="X3304" s="46"/>
      <c r="Y3304" s="46"/>
      <c r="Z3304" s="46"/>
    </row>
    <row r="3305" ht="14.25" hidden="1" customHeight="1">
      <c r="A3305" s="57"/>
      <c r="B3305" s="58" t="str">
        <f t="array" ref="B3305">IFERROR(INDEX(UNSPSCDes,MATCH(INDIRECT(ADDRESS(ROW(),COLUMN()-1,4)),UNSPSCCode,0)),"")</f>
        <v/>
      </c>
      <c r="C3305" s="59"/>
      <c r="D3305" s="60"/>
      <c r="E3305" s="61"/>
      <c r="F3305" s="62">
        <f t="shared" si="183"/>
        <v>0</v>
      </c>
      <c r="G3305" s="46"/>
      <c r="H3305" s="46"/>
      <c r="I3305" s="46"/>
      <c r="J3305" s="46"/>
      <c r="K3305" s="46"/>
      <c r="L3305" s="46"/>
      <c r="M3305" s="46"/>
      <c r="N3305" s="46"/>
      <c r="O3305" s="46"/>
      <c r="P3305" s="46"/>
      <c r="Q3305" s="46"/>
      <c r="R3305" s="46"/>
      <c r="S3305" s="46"/>
      <c r="T3305" s="46"/>
      <c r="U3305" s="46"/>
      <c r="V3305" s="46"/>
      <c r="W3305" s="46"/>
      <c r="X3305" s="46"/>
      <c r="Y3305" s="46"/>
      <c r="Z3305" s="46"/>
    </row>
    <row r="3306" ht="14.25" hidden="1" customHeight="1">
      <c r="A3306" s="57"/>
      <c r="B3306" s="58" t="str">
        <f t="array" ref="B3306">IFERROR(INDEX(UNSPSCDes,MATCH(INDIRECT(ADDRESS(ROW(),COLUMN()-1,4)),UNSPSCCode,0)),"")</f>
        <v/>
      </c>
      <c r="C3306" s="59"/>
      <c r="D3306" s="60"/>
      <c r="E3306" s="61"/>
      <c r="F3306" s="62">
        <f t="shared" si="183"/>
        <v>0</v>
      </c>
      <c r="G3306" s="46"/>
      <c r="H3306" s="46"/>
      <c r="I3306" s="46"/>
      <c r="J3306" s="46"/>
      <c r="K3306" s="46"/>
      <c r="L3306" s="46"/>
      <c r="M3306" s="46"/>
      <c r="N3306" s="46"/>
      <c r="O3306" s="46"/>
      <c r="P3306" s="46"/>
      <c r="Q3306" s="46"/>
      <c r="R3306" s="46"/>
      <c r="S3306" s="46"/>
      <c r="T3306" s="46"/>
      <c r="U3306" s="46"/>
      <c r="V3306" s="46"/>
      <c r="W3306" s="46"/>
      <c r="X3306" s="46"/>
      <c r="Y3306" s="46"/>
      <c r="Z3306" s="46"/>
    </row>
    <row r="3307" ht="14.25" customHeight="1">
      <c r="A3307" s="57"/>
      <c r="B3307" s="58"/>
      <c r="C3307" s="59"/>
      <c r="D3307" s="60"/>
      <c r="E3307" s="61" t="s">
        <v>84</v>
      </c>
      <c r="F3307" s="62">
        <f>SUM(F3299:F3306)</f>
        <v>80000</v>
      </c>
      <c r="G3307" s="46"/>
      <c r="H3307" s="46" t="str">
        <f>C3292</f>
        <v>Servicios</v>
      </c>
      <c r="I3307" s="46" t="str">
        <f>E3292</f>
        <v>No</v>
      </c>
      <c r="J3307" s="46" t="str">
        <f>D3292</f>
        <v>Compras Menores</v>
      </c>
      <c r="K3307" s="46"/>
      <c r="L3307" s="46"/>
      <c r="M3307" s="46"/>
      <c r="N3307" s="46"/>
      <c r="O3307" s="46"/>
      <c r="P3307" s="46"/>
      <c r="Q3307" s="46"/>
      <c r="R3307" s="46"/>
      <c r="S3307" s="46"/>
      <c r="T3307" s="46"/>
      <c r="U3307" s="46"/>
      <c r="V3307" s="46"/>
      <c r="W3307" s="46"/>
      <c r="X3307" s="46"/>
      <c r="Y3307" s="46"/>
      <c r="Z3307" s="46"/>
    </row>
    <row r="3308" ht="14.25" customHeight="1">
      <c r="A3308" s="46"/>
      <c r="B3308" s="46"/>
      <c r="C3308" s="46"/>
      <c r="D3308" s="46"/>
      <c r="E3308" s="46"/>
      <c r="F3308" s="46"/>
      <c r="G3308" s="46"/>
      <c r="H3308" s="46"/>
      <c r="I3308" s="46"/>
      <c r="J3308" s="46"/>
      <c r="K3308" s="46"/>
      <c r="L3308" s="46"/>
      <c r="M3308" s="46"/>
      <c r="N3308" s="46"/>
      <c r="O3308" s="46"/>
      <c r="P3308" s="46"/>
      <c r="Q3308" s="46"/>
      <c r="R3308" s="46"/>
      <c r="S3308" s="46"/>
      <c r="T3308" s="46"/>
      <c r="U3308" s="46"/>
      <c r="V3308" s="46"/>
      <c r="W3308" s="46"/>
      <c r="X3308" s="46"/>
      <c r="Y3308" s="46"/>
      <c r="Z3308" s="46"/>
    </row>
    <row r="3309" ht="14.25" customHeight="1">
      <c r="A3309" s="47" t="s">
        <v>50</v>
      </c>
      <c r="B3309" s="47" t="s">
        <v>51</v>
      </c>
      <c r="C3309" s="47" t="s">
        <v>52</v>
      </c>
      <c r="D3309" s="47" t="s">
        <v>53</v>
      </c>
      <c r="E3309" s="47" t="s">
        <v>54</v>
      </c>
      <c r="F3309" s="47" t="s">
        <v>55</v>
      </c>
      <c r="G3309" s="46"/>
      <c r="H3309" s="46"/>
      <c r="I3309" s="46"/>
      <c r="J3309" s="46"/>
      <c r="K3309" s="46"/>
      <c r="L3309" s="46"/>
      <c r="M3309" s="46"/>
      <c r="N3309" s="46"/>
      <c r="O3309" s="46"/>
      <c r="P3309" s="46"/>
      <c r="Q3309" s="46"/>
      <c r="R3309" s="46"/>
      <c r="S3309" s="46"/>
      <c r="T3309" s="46"/>
      <c r="U3309" s="46"/>
      <c r="V3309" s="46"/>
      <c r="W3309" s="46"/>
      <c r="X3309" s="46"/>
      <c r="Y3309" s="46"/>
      <c r="Z3309" s="46"/>
    </row>
    <row r="3310" ht="14.25" customHeight="1">
      <c r="A3310" s="48" t="s">
        <v>485</v>
      </c>
      <c r="B3310" s="48" t="s">
        <v>486</v>
      </c>
      <c r="C3310" s="48" t="s">
        <v>257</v>
      </c>
      <c r="D3310" s="48" t="s">
        <v>59</v>
      </c>
      <c r="E3310" s="48" t="s">
        <v>60</v>
      </c>
      <c r="F3310" s="49"/>
      <c r="G3310" s="46"/>
      <c r="H3310" s="46"/>
      <c r="I3310" s="46"/>
      <c r="J3310" s="46"/>
      <c r="K3310" s="46"/>
      <c r="L3310" s="46"/>
      <c r="M3310" s="46"/>
      <c r="N3310" s="46"/>
      <c r="O3310" s="46"/>
      <c r="P3310" s="46"/>
      <c r="Q3310" s="46"/>
      <c r="R3310" s="46"/>
      <c r="S3310" s="46"/>
      <c r="T3310" s="46"/>
      <c r="U3310" s="46"/>
      <c r="V3310" s="46"/>
      <c r="W3310" s="46"/>
      <c r="X3310" s="46"/>
      <c r="Y3310" s="46"/>
      <c r="Z3310" s="46"/>
    </row>
    <row r="3311" ht="14.25" customHeight="1">
      <c r="A3311" s="50" t="s">
        <v>61</v>
      </c>
      <c r="B3311" s="51" t="s">
        <v>62</v>
      </c>
      <c r="C3311" s="52">
        <v>46305.0</v>
      </c>
      <c r="D3311" s="50" t="s">
        <v>63</v>
      </c>
      <c r="E3311" s="51" t="s">
        <v>64</v>
      </c>
      <c r="F3311" s="53" t="s">
        <v>65</v>
      </c>
      <c r="G3311" s="46"/>
      <c r="H3311" s="46"/>
      <c r="I3311" s="46"/>
      <c r="J3311" s="46"/>
      <c r="K3311" s="46"/>
      <c r="L3311" s="46"/>
      <c r="M3311" s="46"/>
      <c r="N3311" s="46"/>
      <c r="O3311" s="46"/>
      <c r="P3311" s="46"/>
      <c r="Q3311" s="46"/>
      <c r="R3311" s="46"/>
      <c r="S3311" s="46"/>
      <c r="T3311" s="46"/>
      <c r="U3311" s="46"/>
      <c r="V3311" s="46"/>
      <c r="W3311" s="46"/>
      <c r="X3311" s="46"/>
      <c r="Y3311" s="46"/>
      <c r="Z3311" s="46"/>
    </row>
    <row r="3312" ht="14.25" customHeight="1">
      <c r="A3312" s="54"/>
      <c r="B3312" s="51" t="s">
        <v>66</v>
      </c>
      <c r="C3312" s="49">
        <f>IF(C3311="","",IF(AND(MONTH(C3311)&gt;=1,MONTH(C3311)&lt;=3),1,IF(AND(MONTH(C3311)&gt;=4,MONTH(C3311)&lt;=6),2,IF(AND(MONTH(C3311)&gt;=7,MONTH(C3311)&lt;=9),3,4))))</f>
        <v>4</v>
      </c>
      <c r="D3312" s="54"/>
      <c r="E3312" s="51" t="s">
        <v>67</v>
      </c>
      <c r="F3312" s="53" t="s">
        <v>68</v>
      </c>
      <c r="G3312" s="46"/>
      <c r="H3312" s="46"/>
      <c r="I3312" s="46"/>
      <c r="J3312" s="46"/>
      <c r="K3312" s="46"/>
      <c r="L3312" s="46"/>
      <c r="M3312" s="46"/>
      <c r="N3312" s="46"/>
      <c r="O3312" s="46"/>
      <c r="P3312" s="46"/>
      <c r="Q3312" s="46"/>
      <c r="R3312" s="46"/>
      <c r="S3312" s="46"/>
      <c r="T3312" s="46"/>
      <c r="U3312" s="46"/>
      <c r="V3312" s="46"/>
      <c r="W3312" s="46"/>
      <c r="X3312" s="46"/>
      <c r="Y3312" s="46"/>
      <c r="Z3312" s="46"/>
    </row>
    <row r="3313" ht="14.25" customHeight="1">
      <c r="A3313" s="54"/>
      <c r="B3313" s="51" t="s">
        <v>69</v>
      </c>
      <c r="C3313" s="52">
        <v>46315.0</v>
      </c>
      <c r="D3313" s="54"/>
      <c r="E3313" s="51" t="s">
        <v>70</v>
      </c>
      <c r="F3313" s="53" t="s">
        <v>71</v>
      </c>
      <c r="G3313" s="46"/>
      <c r="H3313" s="46"/>
      <c r="I3313" s="46"/>
      <c r="J3313" s="46"/>
      <c r="K3313" s="46"/>
      <c r="L3313" s="46"/>
      <c r="M3313" s="46"/>
      <c r="N3313" s="46"/>
      <c r="O3313" s="46"/>
      <c r="P3313" s="46"/>
      <c r="Q3313" s="46"/>
      <c r="R3313" s="46"/>
      <c r="S3313" s="46"/>
      <c r="T3313" s="46"/>
      <c r="U3313" s="46"/>
      <c r="V3313" s="46"/>
      <c r="W3313" s="46"/>
      <c r="X3313" s="46"/>
      <c r="Y3313" s="46"/>
      <c r="Z3313" s="46"/>
    </row>
    <row r="3314" ht="14.25" customHeight="1">
      <c r="A3314" s="55"/>
      <c r="B3314" s="51" t="s">
        <v>66</v>
      </c>
      <c r="C3314" s="49">
        <f>IF(C3313="","",IF(AND(MONTH(C3313)&gt;=1,MONTH(C3313)&lt;=3),1,IF(AND(MONTH(C3313)&gt;=4,MONTH(C3313)&lt;=6),2,IF(AND(MONTH(C3313)&gt;=7,MONTH(C3313)&lt;=9),3,4))))</f>
        <v>4</v>
      </c>
      <c r="D3314" s="55"/>
      <c r="E3314" s="51" t="s">
        <v>72</v>
      </c>
      <c r="F3314" s="53" t="s">
        <v>73</v>
      </c>
      <c r="G3314" s="46"/>
      <c r="H3314" s="46"/>
      <c r="I3314" s="46"/>
      <c r="J3314" s="46"/>
      <c r="K3314" s="46"/>
      <c r="L3314" s="46"/>
      <c r="M3314" s="46"/>
      <c r="N3314" s="46"/>
      <c r="O3314" s="46"/>
      <c r="P3314" s="46"/>
      <c r="Q3314" s="46"/>
      <c r="R3314" s="46"/>
      <c r="S3314" s="46"/>
      <c r="T3314" s="46"/>
      <c r="U3314" s="46"/>
      <c r="V3314" s="46"/>
      <c r="W3314" s="46"/>
      <c r="X3314" s="46"/>
      <c r="Y3314" s="46"/>
      <c r="Z3314" s="46"/>
    </row>
    <row r="3315" ht="14.25" customHeight="1">
      <c r="A3315" s="46"/>
      <c r="B3315" s="46"/>
      <c r="C3315" s="46"/>
      <c r="D3315" s="46"/>
      <c r="E3315" s="46"/>
      <c r="F3315" s="46"/>
      <c r="G3315" s="46"/>
      <c r="H3315" s="46"/>
      <c r="I3315" s="46"/>
      <c r="J3315" s="46"/>
      <c r="K3315" s="46"/>
      <c r="L3315" s="46"/>
      <c r="M3315" s="46"/>
      <c r="N3315" s="46"/>
      <c r="O3315" s="46"/>
      <c r="P3315" s="46"/>
      <c r="Q3315" s="46"/>
      <c r="R3315" s="46"/>
      <c r="S3315" s="46"/>
      <c r="T3315" s="46"/>
      <c r="U3315" s="46"/>
      <c r="V3315" s="46"/>
      <c r="W3315" s="46"/>
      <c r="X3315" s="46"/>
      <c r="Y3315" s="46"/>
      <c r="Z3315" s="46"/>
    </row>
    <row r="3316" ht="14.25" customHeight="1">
      <c r="A3316" s="56" t="s">
        <v>74</v>
      </c>
      <c r="B3316" s="56" t="s">
        <v>75</v>
      </c>
      <c r="C3316" s="56" t="s">
        <v>76</v>
      </c>
      <c r="D3316" s="56" t="s">
        <v>77</v>
      </c>
      <c r="E3316" s="56" t="s">
        <v>78</v>
      </c>
      <c r="F3316" s="56" t="s">
        <v>79</v>
      </c>
      <c r="G3316" s="46"/>
      <c r="H3316" s="46"/>
      <c r="I3316" s="46"/>
      <c r="J3316" s="46"/>
      <c r="K3316" s="46"/>
      <c r="L3316" s="46"/>
      <c r="M3316" s="46"/>
      <c r="N3316" s="46"/>
      <c r="O3316" s="46"/>
      <c r="P3316" s="46"/>
      <c r="Q3316" s="46"/>
      <c r="R3316" s="46"/>
      <c r="S3316" s="46"/>
      <c r="T3316" s="46"/>
      <c r="U3316" s="46"/>
      <c r="V3316" s="46"/>
      <c r="W3316" s="46"/>
      <c r="X3316" s="46"/>
      <c r="Y3316" s="46"/>
      <c r="Z3316" s="46"/>
    </row>
    <row r="3317" ht="14.25" customHeight="1">
      <c r="A3317" s="57">
        <v>8.3111502E7</v>
      </c>
      <c r="B3317" s="58" t="str">
        <f t="array" ref="B3317">IFERROR(INDEX(UNSPSCDes,MATCH(INDIRECT(ADDRESS(ROW(),COLUMN()-1,4)),UNSPSCCode,0)),"")</f>
        <v>Servicios telefónicos de larga distancia</v>
      </c>
      <c r="C3317" s="59" t="s">
        <v>268</v>
      </c>
      <c r="D3317" s="60">
        <v>1.0</v>
      </c>
      <c r="E3317" s="61">
        <v>26666.66</v>
      </c>
      <c r="F3317" s="62">
        <f t="shared" ref="F3317:F3324" si="184">INDIRECT(ADDRESS(ROW(),COLUMN()-2,4))*INDIRECT(ADDRESS(ROW(),COLUMN()-1,4))</f>
        <v>26666.66</v>
      </c>
      <c r="G3317" s="46"/>
      <c r="H3317" s="46"/>
      <c r="I3317" s="46"/>
      <c r="J3317" s="46"/>
      <c r="K3317" s="46"/>
      <c r="L3317" s="46"/>
      <c r="M3317" s="46"/>
      <c r="N3317" s="46"/>
      <c r="O3317" s="46"/>
      <c r="P3317" s="46"/>
      <c r="Q3317" s="46"/>
      <c r="R3317" s="46"/>
      <c r="S3317" s="46"/>
      <c r="T3317" s="46"/>
      <c r="U3317" s="46"/>
      <c r="V3317" s="46"/>
      <c r="W3317" s="46"/>
      <c r="X3317" s="46"/>
      <c r="Y3317" s="46"/>
      <c r="Z3317" s="46"/>
    </row>
    <row r="3318" ht="14.25" customHeight="1">
      <c r="A3318" s="57">
        <v>8.3111502E7</v>
      </c>
      <c r="B3318" s="58" t="str">
        <f t="array" ref="B3318">IFERROR(INDEX(UNSPSCDes,MATCH(INDIRECT(ADDRESS(ROW(),COLUMN()-1,4)),UNSPSCCode,0)),"")</f>
        <v>Servicios telefónicos de larga distancia</v>
      </c>
      <c r="C3318" s="59" t="s">
        <v>268</v>
      </c>
      <c r="D3318" s="60">
        <v>1.0</v>
      </c>
      <c r="E3318" s="61">
        <v>26666.67</v>
      </c>
      <c r="F3318" s="62">
        <f t="shared" si="184"/>
        <v>26666.67</v>
      </c>
      <c r="G3318" s="46"/>
      <c r="H3318" s="46"/>
      <c r="I3318" s="46"/>
      <c r="J3318" s="46"/>
      <c r="K3318" s="46"/>
      <c r="L3318" s="46"/>
      <c r="M3318" s="46"/>
      <c r="N3318" s="46"/>
      <c r="O3318" s="46"/>
      <c r="P3318" s="46"/>
      <c r="Q3318" s="46"/>
      <c r="R3318" s="46"/>
      <c r="S3318" s="46"/>
      <c r="T3318" s="46"/>
      <c r="U3318" s="46"/>
      <c r="V3318" s="46"/>
      <c r="W3318" s="46"/>
      <c r="X3318" s="46"/>
      <c r="Y3318" s="46"/>
      <c r="Z3318" s="46"/>
    </row>
    <row r="3319" ht="14.25" customHeight="1">
      <c r="A3319" s="57">
        <v>8.3111502E7</v>
      </c>
      <c r="B3319" s="58" t="str">
        <f t="array" ref="B3319">IFERROR(INDEX(UNSPSCDes,MATCH(INDIRECT(ADDRESS(ROW(),COLUMN()-1,4)),UNSPSCCode,0)),"")</f>
        <v>Servicios telefónicos de larga distancia</v>
      </c>
      <c r="C3319" s="59" t="s">
        <v>268</v>
      </c>
      <c r="D3319" s="60">
        <v>1.0</v>
      </c>
      <c r="E3319" s="61">
        <v>26666.67</v>
      </c>
      <c r="F3319" s="62">
        <f t="shared" si="184"/>
        <v>26666.67</v>
      </c>
      <c r="G3319" s="46"/>
      <c r="H3319" s="46"/>
      <c r="I3319" s="46"/>
      <c r="J3319" s="46"/>
      <c r="K3319" s="46"/>
      <c r="L3319" s="46"/>
      <c r="M3319" s="46"/>
      <c r="N3319" s="46"/>
      <c r="O3319" s="46"/>
      <c r="P3319" s="46"/>
      <c r="Q3319" s="46"/>
      <c r="R3319" s="46"/>
      <c r="S3319" s="46"/>
      <c r="T3319" s="46"/>
      <c r="U3319" s="46"/>
      <c r="V3319" s="46"/>
      <c r="W3319" s="46"/>
      <c r="X3319" s="46"/>
      <c r="Y3319" s="46"/>
      <c r="Z3319" s="46"/>
    </row>
    <row r="3320" ht="14.25" hidden="1" customHeight="1">
      <c r="A3320" s="57"/>
      <c r="B3320" s="58" t="str">
        <f t="array" ref="B3320">IFERROR(INDEX(UNSPSCDes,MATCH(INDIRECT(ADDRESS(ROW(),COLUMN()-1,4)),UNSPSCCode,0)),"")</f>
        <v/>
      </c>
      <c r="C3320" s="59"/>
      <c r="D3320" s="60"/>
      <c r="E3320" s="61"/>
      <c r="F3320" s="62">
        <f t="shared" si="184"/>
        <v>0</v>
      </c>
      <c r="G3320" s="46"/>
      <c r="H3320" s="46"/>
      <c r="I3320" s="46"/>
      <c r="J3320" s="46"/>
      <c r="K3320" s="46"/>
      <c r="L3320" s="46"/>
      <c r="M3320" s="46"/>
      <c r="N3320" s="46"/>
      <c r="O3320" s="46"/>
      <c r="P3320" s="46"/>
      <c r="Q3320" s="46"/>
      <c r="R3320" s="46"/>
      <c r="S3320" s="46"/>
      <c r="T3320" s="46"/>
      <c r="U3320" s="46"/>
      <c r="V3320" s="46"/>
      <c r="W3320" s="46"/>
      <c r="X3320" s="46"/>
      <c r="Y3320" s="46"/>
      <c r="Z3320" s="46"/>
    </row>
    <row r="3321" ht="14.25" hidden="1" customHeight="1">
      <c r="A3321" s="57"/>
      <c r="B3321" s="58" t="str">
        <f t="array" ref="B3321">IFERROR(INDEX(UNSPSCDes,MATCH(INDIRECT(ADDRESS(ROW(),COLUMN()-1,4)),UNSPSCCode,0)),"")</f>
        <v/>
      </c>
      <c r="C3321" s="59"/>
      <c r="D3321" s="60"/>
      <c r="E3321" s="61"/>
      <c r="F3321" s="62">
        <f t="shared" si="184"/>
        <v>0</v>
      </c>
      <c r="G3321" s="46"/>
      <c r="H3321" s="46"/>
      <c r="I3321" s="46"/>
      <c r="J3321" s="46"/>
      <c r="K3321" s="46"/>
      <c r="L3321" s="46"/>
      <c r="M3321" s="46"/>
      <c r="N3321" s="46"/>
      <c r="O3321" s="46"/>
      <c r="P3321" s="46"/>
      <c r="Q3321" s="46"/>
      <c r="R3321" s="46"/>
      <c r="S3321" s="46"/>
      <c r="T3321" s="46"/>
      <c r="U3321" s="46"/>
      <c r="V3321" s="46"/>
      <c r="W3321" s="46"/>
      <c r="X3321" s="46"/>
      <c r="Y3321" s="46"/>
      <c r="Z3321" s="46"/>
    </row>
    <row r="3322" ht="14.25" hidden="1" customHeight="1">
      <c r="A3322" s="57"/>
      <c r="B3322" s="58" t="str">
        <f t="array" ref="B3322">IFERROR(INDEX(UNSPSCDes,MATCH(INDIRECT(ADDRESS(ROW(),COLUMN()-1,4)),UNSPSCCode,0)),"")</f>
        <v/>
      </c>
      <c r="C3322" s="59"/>
      <c r="D3322" s="60"/>
      <c r="E3322" s="61"/>
      <c r="F3322" s="62">
        <f t="shared" si="184"/>
        <v>0</v>
      </c>
      <c r="G3322" s="46"/>
      <c r="H3322" s="46"/>
      <c r="I3322" s="46"/>
      <c r="J3322" s="46"/>
      <c r="K3322" s="46"/>
      <c r="L3322" s="46"/>
      <c r="M3322" s="46"/>
      <c r="N3322" s="46"/>
      <c r="O3322" s="46"/>
      <c r="P3322" s="46"/>
      <c r="Q3322" s="46"/>
      <c r="R3322" s="46"/>
      <c r="S3322" s="46"/>
      <c r="T3322" s="46"/>
      <c r="U3322" s="46"/>
      <c r="V3322" s="46"/>
      <c r="W3322" s="46"/>
      <c r="X3322" s="46"/>
      <c r="Y3322" s="46"/>
      <c r="Z3322" s="46"/>
    </row>
    <row r="3323" ht="14.25" hidden="1" customHeight="1">
      <c r="A3323" s="57"/>
      <c r="B3323" s="58" t="str">
        <f t="array" ref="B3323">IFERROR(INDEX(UNSPSCDes,MATCH(INDIRECT(ADDRESS(ROW(),COLUMN()-1,4)),UNSPSCCode,0)),"")</f>
        <v/>
      </c>
      <c r="C3323" s="59"/>
      <c r="D3323" s="60"/>
      <c r="E3323" s="61"/>
      <c r="F3323" s="62">
        <f t="shared" si="184"/>
        <v>0</v>
      </c>
      <c r="G3323" s="46"/>
      <c r="H3323" s="46"/>
      <c r="I3323" s="46"/>
      <c r="J3323" s="46"/>
      <c r="K3323" s="46"/>
      <c r="L3323" s="46"/>
      <c r="M3323" s="46"/>
      <c r="N3323" s="46"/>
      <c r="O3323" s="46"/>
      <c r="P3323" s="46"/>
      <c r="Q3323" s="46"/>
      <c r="R3323" s="46"/>
      <c r="S3323" s="46"/>
      <c r="T3323" s="46"/>
      <c r="U3323" s="46"/>
      <c r="V3323" s="46"/>
      <c r="W3323" s="46"/>
      <c r="X3323" s="46"/>
      <c r="Y3323" s="46"/>
      <c r="Z3323" s="46"/>
    </row>
    <row r="3324" ht="14.25" hidden="1" customHeight="1">
      <c r="A3324" s="57"/>
      <c r="B3324" s="58" t="str">
        <f t="array" ref="B3324">IFERROR(INDEX(UNSPSCDes,MATCH(INDIRECT(ADDRESS(ROW(),COLUMN()-1,4)),UNSPSCCode,0)),"")</f>
        <v/>
      </c>
      <c r="C3324" s="59"/>
      <c r="D3324" s="60"/>
      <c r="E3324" s="61"/>
      <c r="F3324" s="62">
        <f t="shared" si="184"/>
        <v>0</v>
      </c>
      <c r="G3324" s="46"/>
      <c r="H3324" s="46"/>
      <c r="I3324" s="46"/>
      <c r="J3324" s="46"/>
      <c r="K3324" s="46"/>
      <c r="L3324" s="46"/>
      <c r="M3324" s="46"/>
      <c r="N3324" s="46"/>
      <c r="O3324" s="46"/>
      <c r="P3324" s="46"/>
      <c r="Q3324" s="46"/>
      <c r="R3324" s="46"/>
      <c r="S3324" s="46"/>
      <c r="T3324" s="46"/>
      <c r="U3324" s="46"/>
      <c r="V3324" s="46"/>
      <c r="W3324" s="46"/>
      <c r="X3324" s="46"/>
      <c r="Y3324" s="46"/>
      <c r="Z3324" s="46"/>
    </row>
    <row r="3325" ht="14.25" customHeight="1">
      <c r="A3325" s="57"/>
      <c r="B3325" s="58"/>
      <c r="C3325" s="59"/>
      <c r="D3325" s="60"/>
      <c r="E3325" s="61" t="s">
        <v>84</v>
      </c>
      <c r="F3325" s="62">
        <f>SUM(F3317:F3324)</f>
        <v>80000</v>
      </c>
      <c r="G3325" s="46"/>
      <c r="H3325" s="46" t="str">
        <f>C3310</f>
        <v>Servicios</v>
      </c>
      <c r="I3325" s="46" t="str">
        <f>E3310</f>
        <v>No</v>
      </c>
      <c r="J3325" s="46" t="str">
        <f>D3310</f>
        <v>Compras Menores</v>
      </c>
      <c r="K3325" s="46"/>
      <c r="L3325" s="46"/>
      <c r="M3325" s="46"/>
      <c r="N3325" s="46"/>
      <c r="O3325" s="46"/>
      <c r="P3325" s="46"/>
      <c r="Q3325" s="46"/>
      <c r="R3325" s="46"/>
      <c r="S3325" s="46"/>
      <c r="T3325" s="46"/>
      <c r="U3325" s="46"/>
      <c r="V3325" s="46"/>
      <c r="W3325" s="46"/>
      <c r="X3325" s="46"/>
      <c r="Y3325" s="46"/>
      <c r="Z3325" s="46"/>
    </row>
    <row r="3326" ht="14.25" customHeight="1">
      <c r="A3326" s="64"/>
      <c r="B3326" s="65"/>
      <c r="C3326" s="66"/>
      <c r="D3326" s="67"/>
      <c r="E3326" s="68"/>
      <c r="F3326" s="69"/>
      <c r="G3326" s="46"/>
      <c r="H3326" s="46"/>
      <c r="I3326" s="46"/>
      <c r="J3326" s="46"/>
      <c r="K3326" s="46"/>
      <c r="L3326" s="46"/>
      <c r="M3326" s="46"/>
      <c r="N3326" s="46"/>
      <c r="O3326" s="46"/>
      <c r="P3326" s="46"/>
      <c r="Q3326" s="46"/>
      <c r="R3326" s="46"/>
      <c r="S3326" s="46"/>
      <c r="T3326" s="46"/>
      <c r="U3326" s="46"/>
      <c r="V3326" s="46"/>
      <c r="W3326" s="46"/>
      <c r="X3326" s="46"/>
      <c r="Y3326" s="46"/>
      <c r="Z3326" s="46"/>
    </row>
    <row r="3327" ht="14.25" customHeight="1">
      <c r="A3327" s="47" t="s">
        <v>50</v>
      </c>
      <c r="B3327" s="47" t="s">
        <v>51</v>
      </c>
      <c r="C3327" s="47" t="s">
        <v>52</v>
      </c>
      <c r="D3327" s="47" t="s">
        <v>53</v>
      </c>
      <c r="E3327" s="47" t="s">
        <v>54</v>
      </c>
      <c r="F3327" s="47" t="s">
        <v>55</v>
      </c>
      <c r="G3327" s="46"/>
      <c r="H3327" s="46"/>
      <c r="I3327" s="46"/>
      <c r="J3327" s="46"/>
      <c r="K3327" s="46"/>
      <c r="L3327" s="46"/>
      <c r="M3327" s="46"/>
      <c r="N3327" s="46"/>
      <c r="O3327" s="46"/>
      <c r="P3327" s="46"/>
      <c r="Q3327" s="46"/>
      <c r="R3327" s="46"/>
      <c r="S3327" s="46"/>
      <c r="T3327" s="46"/>
      <c r="U3327" s="46"/>
      <c r="V3327" s="46"/>
      <c r="W3327" s="46"/>
      <c r="X3327" s="46"/>
      <c r="Y3327" s="46"/>
      <c r="Z3327" s="46"/>
    </row>
    <row r="3328" ht="14.25" customHeight="1">
      <c r="A3328" s="48" t="s">
        <v>487</v>
      </c>
      <c r="B3328" s="48" t="s">
        <v>488</v>
      </c>
      <c r="C3328" s="48" t="s">
        <v>489</v>
      </c>
      <c r="D3328" s="48" t="s">
        <v>59</v>
      </c>
      <c r="E3328" s="48" t="s">
        <v>60</v>
      </c>
      <c r="F3328" s="49"/>
      <c r="G3328" s="46"/>
      <c r="H3328" s="46"/>
      <c r="I3328" s="46"/>
      <c r="J3328" s="46"/>
      <c r="K3328" s="46"/>
      <c r="L3328" s="46"/>
      <c r="M3328" s="46"/>
      <c r="N3328" s="46"/>
      <c r="O3328" s="46"/>
      <c r="P3328" s="46"/>
      <c r="Q3328" s="46"/>
      <c r="R3328" s="46"/>
      <c r="S3328" s="46"/>
      <c r="T3328" s="46"/>
      <c r="U3328" s="46"/>
      <c r="V3328" s="46"/>
      <c r="W3328" s="46"/>
      <c r="X3328" s="46"/>
      <c r="Y3328" s="46"/>
      <c r="Z3328" s="46"/>
    </row>
    <row r="3329" ht="14.25" customHeight="1">
      <c r="A3329" s="50" t="s">
        <v>61</v>
      </c>
      <c r="B3329" s="51" t="s">
        <v>62</v>
      </c>
      <c r="C3329" s="52">
        <v>46063.0</v>
      </c>
      <c r="D3329" s="50" t="s">
        <v>63</v>
      </c>
      <c r="E3329" s="51" t="s">
        <v>64</v>
      </c>
      <c r="F3329" s="53" t="s">
        <v>65</v>
      </c>
      <c r="G3329" s="46"/>
      <c r="H3329" s="46"/>
      <c r="I3329" s="46"/>
      <c r="J3329" s="46"/>
      <c r="K3329" s="46"/>
      <c r="L3329" s="46"/>
      <c r="M3329" s="46"/>
      <c r="N3329" s="46"/>
      <c r="O3329" s="46"/>
      <c r="P3329" s="46"/>
      <c r="Q3329" s="46"/>
      <c r="R3329" s="46"/>
      <c r="S3329" s="46"/>
      <c r="T3329" s="46"/>
      <c r="U3329" s="46"/>
      <c r="V3329" s="46"/>
      <c r="W3329" s="46"/>
      <c r="X3329" s="46"/>
      <c r="Y3329" s="46"/>
      <c r="Z3329" s="46"/>
    </row>
    <row r="3330" ht="14.25" customHeight="1">
      <c r="A3330" s="54"/>
      <c r="B3330" s="51" t="s">
        <v>66</v>
      </c>
      <c r="C3330" s="49">
        <f>IF(C3329="","",IF(AND(MONTH(C3329)&gt;=1,MONTH(C3329)&lt;=3),1,IF(AND(MONTH(C3329)&gt;=4,MONTH(C3329)&lt;=6),2,IF(AND(MONTH(C3329)&gt;=7,MONTH(C3329)&lt;=9),3,4))))</f>
        <v>1</v>
      </c>
      <c r="D3330" s="54"/>
      <c r="E3330" s="51" t="s">
        <v>67</v>
      </c>
      <c r="F3330" s="53" t="s">
        <v>68</v>
      </c>
      <c r="G3330" s="46"/>
      <c r="H3330" s="46"/>
      <c r="I3330" s="46"/>
      <c r="J3330" s="46"/>
      <c r="K3330" s="46"/>
      <c r="L3330" s="46"/>
      <c r="M3330" s="46"/>
      <c r="N3330" s="46"/>
      <c r="O3330" s="46"/>
      <c r="P3330" s="46"/>
      <c r="Q3330" s="46"/>
      <c r="R3330" s="46"/>
      <c r="S3330" s="46"/>
      <c r="T3330" s="46"/>
      <c r="U3330" s="46"/>
      <c r="V3330" s="46"/>
      <c r="W3330" s="46"/>
      <c r="X3330" s="46"/>
      <c r="Y3330" s="46"/>
      <c r="Z3330" s="46"/>
    </row>
    <row r="3331" ht="14.25" customHeight="1">
      <c r="A3331" s="54"/>
      <c r="B3331" s="51" t="s">
        <v>69</v>
      </c>
      <c r="C3331" s="52">
        <v>46073.0</v>
      </c>
      <c r="D3331" s="54"/>
      <c r="E3331" s="51" t="s">
        <v>70</v>
      </c>
      <c r="F3331" s="53" t="s">
        <v>71</v>
      </c>
      <c r="G3331" s="46"/>
      <c r="H3331" s="46"/>
      <c r="I3331" s="46"/>
      <c r="J3331" s="46"/>
      <c r="K3331" s="46"/>
      <c r="L3331" s="46"/>
      <c r="M3331" s="46"/>
      <c r="N3331" s="46"/>
      <c r="O3331" s="46"/>
      <c r="P3331" s="46"/>
      <c r="Q3331" s="46"/>
      <c r="R3331" s="46"/>
      <c r="S3331" s="46"/>
      <c r="T3331" s="46"/>
      <c r="U3331" s="46"/>
      <c r="V3331" s="46"/>
      <c r="W3331" s="46"/>
      <c r="X3331" s="46"/>
      <c r="Y3331" s="46"/>
      <c r="Z3331" s="46"/>
    </row>
    <row r="3332" ht="14.25" customHeight="1">
      <c r="A3332" s="55"/>
      <c r="B3332" s="51" t="s">
        <v>66</v>
      </c>
      <c r="C3332" s="49">
        <f>IF(C3331="","",IF(AND(MONTH(C3331)&gt;=1,MONTH(C3331)&lt;=3),1,IF(AND(MONTH(C3331)&gt;=4,MONTH(C3331)&lt;=6),2,IF(AND(MONTH(C3331)&gt;=7,MONTH(C3331)&lt;=9),3,4))))</f>
        <v>1</v>
      </c>
      <c r="D3332" s="55"/>
      <c r="E3332" s="51" t="s">
        <v>72</v>
      </c>
      <c r="F3332" s="53" t="s">
        <v>73</v>
      </c>
      <c r="G3332" s="46"/>
      <c r="H3332" s="46"/>
      <c r="I3332" s="46"/>
      <c r="J3332" s="46"/>
      <c r="K3332" s="46"/>
      <c r="L3332" s="46"/>
      <c r="M3332" s="46"/>
      <c r="N3332" s="46"/>
      <c r="O3332" s="46"/>
      <c r="P3332" s="46"/>
      <c r="Q3332" s="46"/>
      <c r="R3332" s="46"/>
      <c r="S3332" s="46"/>
      <c r="T3332" s="46"/>
      <c r="U3332" s="46"/>
      <c r="V3332" s="46"/>
      <c r="W3332" s="46"/>
      <c r="X3332" s="46"/>
      <c r="Y3332" s="46"/>
      <c r="Z3332" s="46"/>
    </row>
    <row r="3333" ht="14.25" customHeight="1">
      <c r="A3333" s="46"/>
      <c r="B3333" s="46"/>
      <c r="C3333" s="46"/>
      <c r="D3333" s="46"/>
      <c r="E3333" s="46"/>
      <c r="F3333" s="46"/>
      <c r="G3333" s="46"/>
      <c r="H3333" s="46"/>
      <c r="I3333" s="46"/>
      <c r="J3333" s="46"/>
      <c r="K3333" s="46"/>
      <c r="L3333" s="46"/>
      <c r="M3333" s="46"/>
      <c r="N3333" s="46"/>
      <c r="O3333" s="46"/>
      <c r="P3333" s="46"/>
      <c r="Q3333" s="46"/>
      <c r="R3333" s="46"/>
      <c r="S3333" s="46"/>
      <c r="T3333" s="46"/>
      <c r="U3333" s="46"/>
      <c r="V3333" s="46"/>
      <c r="W3333" s="46"/>
      <c r="X3333" s="46"/>
      <c r="Y3333" s="46"/>
      <c r="Z3333" s="46"/>
    </row>
    <row r="3334" ht="14.25" customHeight="1">
      <c r="A3334" s="56" t="s">
        <v>74</v>
      </c>
      <c r="B3334" s="56" t="s">
        <v>75</v>
      </c>
      <c r="C3334" s="56" t="s">
        <v>76</v>
      </c>
      <c r="D3334" s="56" t="s">
        <v>77</v>
      </c>
      <c r="E3334" s="56" t="s">
        <v>78</v>
      </c>
      <c r="F3334" s="56" t="s">
        <v>79</v>
      </c>
      <c r="G3334" s="46"/>
      <c r="H3334" s="46"/>
      <c r="I3334" s="46"/>
      <c r="J3334" s="46"/>
      <c r="K3334" s="46"/>
      <c r="L3334" s="46"/>
      <c r="M3334" s="46"/>
      <c r="N3334" s="46"/>
      <c r="O3334" s="46"/>
      <c r="P3334" s="46"/>
      <c r="Q3334" s="46"/>
      <c r="R3334" s="46"/>
      <c r="S3334" s="46"/>
      <c r="T3334" s="46"/>
      <c r="U3334" s="46"/>
      <c r="V3334" s="46"/>
      <c r="W3334" s="46"/>
      <c r="X3334" s="46"/>
      <c r="Y3334" s="46"/>
      <c r="Z3334" s="46"/>
    </row>
    <row r="3335" ht="14.25" customHeight="1">
      <c r="A3335" s="57" t="s">
        <v>490</v>
      </c>
      <c r="B3335" s="63" t="s">
        <v>491</v>
      </c>
      <c r="C3335" s="59" t="s">
        <v>268</v>
      </c>
      <c r="D3335" s="60">
        <v>3.0</v>
      </c>
      <c r="E3335" s="61">
        <v>916666.666666666</v>
      </c>
      <c r="F3335" s="62">
        <f t="shared" ref="F3335:F3342" si="185">INDIRECT(ADDRESS(ROW(),COLUMN()-2,4))*INDIRECT(ADDRESS(ROW(),COLUMN()-1,4))</f>
        <v>2750000</v>
      </c>
      <c r="G3335" s="46"/>
      <c r="H3335" s="46"/>
      <c r="I3335" s="46"/>
      <c r="J3335" s="46"/>
      <c r="K3335" s="46"/>
      <c r="L3335" s="46"/>
      <c r="M3335" s="46"/>
      <c r="N3335" s="46"/>
      <c r="O3335" s="46"/>
      <c r="P3335" s="46"/>
      <c r="Q3335" s="46"/>
      <c r="R3335" s="46"/>
      <c r="S3335" s="46"/>
      <c r="T3335" s="46"/>
      <c r="U3335" s="46"/>
      <c r="V3335" s="46"/>
      <c r="W3335" s="46"/>
      <c r="X3335" s="46"/>
      <c r="Y3335" s="46"/>
      <c r="Z3335" s="46"/>
    </row>
    <row r="3336" ht="14.25" customHeight="1">
      <c r="A3336" s="57" t="s">
        <v>492</v>
      </c>
      <c r="B3336" s="63" t="s">
        <v>493</v>
      </c>
      <c r="C3336" s="59" t="s">
        <v>268</v>
      </c>
      <c r="D3336" s="60">
        <v>3.0</v>
      </c>
      <c r="E3336" s="61">
        <v>41666.6666666667</v>
      </c>
      <c r="F3336" s="62">
        <f t="shared" si="185"/>
        <v>125000</v>
      </c>
      <c r="G3336" s="46"/>
      <c r="H3336" s="46"/>
      <c r="I3336" s="46"/>
      <c r="J3336" s="46"/>
      <c r="K3336" s="46"/>
      <c r="L3336" s="46"/>
      <c r="M3336" s="46"/>
      <c r="N3336" s="46"/>
      <c r="O3336" s="46"/>
      <c r="P3336" s="46"/>
      <c r="Q3336" s="46"/>
      <c r="R3336" s="46"/>
      <c r="S3336" s="46"/>
      <c r="T3336" s="46"/>
      <c r="U3336" s="46"/>
      <c r="V3336" s="46"/>
      <c r="W3336" s="46"/>
      <c r="X3336" s="46"/>
      <c r="Y3336" s="46"/>
      <c r="Z3336" s="46"/>
    </row>
    <row r="3337" ht="14.25" customHeight="1">
      <c r="A3337" s="57" t="s">
        <v>494</v>
      </c>
      <c r="B3337" s="63" t="s">
        <v>495</v>
      </c>
      <c r="C3337" s="59" t="s">
        <v>268</v>
      </c>
      <c r="D3337" s="60">
        <v>3.0</v>
      </c>
      <c r="E3337" s="61">
        <v>25000.0</v>
      </c>
      <c r="F3337" s="62">
        <f t="shared" si="185"/>
        <v>75000</v>
      </c>
      <c r="G3337" s="46"/>
      <c r="H3337" s="46"/>
      <c r="I3337" s="46"/>
      <c r="J3337" s="46"/>
      <c r="K3337" s="46"/>
      <c r="L3337" s="46"/>
      <c r="M3337" s="46"/>
      <c r="N3337" s="46"/>
      <c r="O3337" s="46"/>
      <c r="P3337" s="46"/>
      <c r="Q3337" s="46"/>
      <c r="R3337" s="46"/>
      <c r="S3337" s="46"/>
      <c r="T3337" s="46"/>
      <c r="U3337" s="46"/>
      <c r="V3337" s="46"/>
      <c r="W3337" s="46"/>
      <c r="X3337" s="46"/>
      <c r="Y3337" s="46"/>
      <c r="Z3337" s="46"/>
    </row>
    <row r="3338" ht="14.25" customHeight="1">
      <c r="A3338" s="57" t="s">
        <v>496</v>
      </c>
      <c r="B3338" s="63" t="s">
        <v>497</v>
      </c>
      <c r="C3338" s="59" t="s">
        <v>268</v>
      </c>
      <c r="D3338" s="60">
        <v>3.0</v>
      </c>
      <c r="E3338" s="61">
        <v>91666.6666666667</v>
      </c>
      <c r="F3338" s="62">
        <f t="shared" si="185"/>
        <v>275000</v>
      </c>
      <c r="G3338" s="46"/>
      <c r="H3338" s="46"/>
      <c r="I3338" s="46"/>
      <c r="J3338" s="46"/>
      <c r="K3338" s="46"/>
      <c r="L3338" s="46"/>
      <c r="M3338" s="46"/>
      <c r="N3338" s="46"/>
      <c r="O3338" s="46"/>
      <c r="P3338" s="46"/>
      <c r="Q3338" s="46"/>
      <c r="R3338" s="46"/>
      <c r="S3338" s="46"/>
      <c r="T3338" s="46"/>
      <c r="U3338" s="46"/>
      <c r="V3338" s="46"/>
      <c r="W3338" s="46"/>
      <c r="X3338" s="46"/>
      <c r="Y3338" s="46"/>
      <c r="Z3338" s="46"/>
    </row>
    <row r="3339" ht="14.25" customHeight="1">
      <c r="A3339" s="57" t="s">
        <v>498</v>
      </c>
      <c r="B3339" s="63" t="s">
        <v>499</v>
      </c>
      <c r="C3339" s="59" t="s">
        <v>268</v>
      </c>
      <c r="D3339" s="60">
        <v>3.0</v>
      </c>
      <c r="E3339" s="61">
        <v>118197.3</v>
      </c>
      <c r="F3339" s="62">
        <f t="shared" si="185"/>
        <v>354591.9</v>
      </c>
      <c r="G3339" s="46"/>
      <c r="H3339" s="46"/>
      <c r="I3339" s="46"/>
      <c r="J3339" s="46"/>
      <c r="K3339" s="46"/>
      <c r="L3339" s="46"/>
      <c r="M3339" s="46"/>
      <c r="N3339" s="46"/>
      <c r="O3339" s="46"/>
      <c r="P3339" s="46"/>
      <c r="Q3339" s="46"/>
      <c r="R3339" s="46"/>
      <c r="S3339" s="46"/>
      <c r="T3339" s="46"/>
      <c r="U3339" s="46"/>
      <c r="V3339" s="46"/>
      <c r="W3339" s="46"/>
      <c r="X3339" s="46"/>
      <c r="Y3339" s="46"/>
      <c r="Z3339" s="46"/>
    </row>
    <row r="3340" ht="14.25" hidden="1" customHeight="1">
      <c r="A3340" s="57"/>
      <c r="B3340" s="58"/>
      <c r="C3340" s="59"/>
      <c r="D3340" s="60"/>
      <c r="E3340" s="61"/>
      <c r="F3340" s="62">
        <f t="shared" si="185"/>
        <v>0</v>
      </c>
      <c r="G3340" s="46"/>
      <c r="H3340" s="46"/>
      <c r="I3340" s="46"/>
      <c r="J3340" s="46"/>
      <c r="K3340" s="46"/>
      <c r="L3340" s="46"/>
      <c r="M3340" s="46"/>
      <c r="N3340" s="46"/>
      <c r="O3340" s="46"/>
      <c r="P3340" s="46"/>
      <c r="Q3340" s="46"/>
      <c r="R3340" s="46"/>
      <c r="S3340" s="46"/>
      <c r="T3340" s="46"/>
      <c r="U3340" s="46"/>
      <c r="V3340" s="46"/>
      <c r="W3340" s="46"/>
      <c r="X3340" s="46"/>
      <c r="Y3340" s="46"/>
      <c r="Z3340" s="46"/>
    </row>
    <row r="3341" ht="14.25" hidden="1" customHeight="1">
      <c r="A3341" s="57"/>
      <c r="B3341" s="58"/>
      <c r="C3341" s="59"/>
      <c r="D3341" s="60"/>
      <c r="E3341" s="61"/>
      <c r="F3341" s="62">
        <f t="shared" si="185"/>
        <v>0</v>
      </c>
      <c r="G3341" s="46"/>
      <c r="H3341" s="46"/>
      <c r="I3341" s="46"/>
      <c r="J3341" s="46"/>
      <c r="K3341" s="46"/>
      <c r="L3341" s="46"/>
      <c r="M3341" s="46"/>
      <c r="N3341" s="46"/>
      <c r="O3341" s="46"/>
      <c r="P3341" s="46"/>
      <c r="Q3341" s="46"/>
      <c r="R3341" s="46"/>
      <c r="S3341" s="46"/>
      <c r="T3341" s="46"/>
      <c r="U3341" s="46"/>
      <c r="V3341" s="46"/>
      <c r="W3341" s="46"/>
      <c r="X3341" s="46"/>
      <c r="Y3341" s="46"/>
      <c r="Z3341" s="46"/>
    </row>
    <row r="3342" ht="14.25" hidden="1" customHeight="1">
      <c r="A3342" s="57"/>
      <c r="B3342" s="58"/>
      <c r="C3342" s="59"/>
      <c r="D3342" s="60"/>
      <c r="E3342" s="61"/>
      <c r="F3342" s="62">
        <f t="shared" si="185"/>
        <v>0</v>
      </c>
      <c r="G3342" s="46"/>
      <c r="H3342" s="46"/>
      <c r="I3342" s="46"/>
      <c r="J3342" s="46"/>
      <c r="K3342" s="46"/>
      <c r="L3342" s="46"/>
      <c r="M3342" s="46"/>
      <c r="N3342" s="46"/>
      <c r="O3342" s="46"/>
      <c r="P3342" s="46"/>
      <c r="Q3342" s="46"/>
      <c r="R3342" s="46"/>
      <c r="S3342" s="46"/>
      <c r="T3342" s="46"/>
      <c r="U3342" s="46"/>
      <c r="V3342" s="46"/>
      <c r="W3342" s="46"/>
      <c r="X3342" s="46"/>
      <c r="Y3342" s="46"/>
      <c r="Z3342" s="46"/>
    </row>
    <row r="3343" ht="14.25" customHeight="1">
      <c r="A3343" s="57"/>
      <c r="B3343" s="58"/>
      <c r="C3343" s="59"/>
      <c r="D3343" s="60"/>
      <c r="E3343" s="61" t="s">
        <v>84</v>
      </c>
      <c r="F3343" s="62">
        <f>SUM(F3335:F3342)</f>
        <v>3579591.9</v>
      </c>
      <c r="G3343" s="46"/>
      <c r="H3343" s="46" t="str">
        <f>C3328</f>
        <v>Nómina</v>
      </c>
      <c r="I3343" s="46" t="str">
        <f>E3328</f>
        <v>No</v>
      </c>
      <c r="J3343" s="46" t="str">
        <f>D3328</f>
        <v>Compras Menores</v>
      </c>
      <c r="K3343" s="46"/>
      <c r="L3343" s="46"/>
      <c r="M3343" s="46"/>
      <c r="N3343" s="46"/>
      <c r="O3343" s="46"/>
      <c r="P3343" s="46"/>
      <c r="Q3343" s="46"/>
      <c r="R3343" s="46"/>
      <c r="S3343" s="46"/>
      <c r="T3343" s="46"/>
      <c r="U3343" s="46"/>
      <c r="V3343" s="46"/>
      <c r="W3343" s="46"/>
      <c r="X3343" s="46"/>
      <c r="Y3343" s="46"/>
      <c r="Z3343" s="46"/>
    </row>
    <row r="3344" ht="14.25" customHeight="1">
      <c r="A3344" s="64"/>
      <c r="B3344" s="65"/>
      <c r="C3344" s="66"/>
      <c r="D3344" s="67"/>
      <c r="E3344" s="68"/>
      <c r="F3344" s="69"/>
      <c r="G3344" s="46"/>
      <c r="H3344" s="46"/>
      <c r="I3344" s="46"/>
      <c r="J3344" s="46"/>
      <c r="K3344" s="46"/>
      <c r="L3344" s="46"/>
      <c r="M3344" s="46"/>
      <c r="N3344" s="46"/>
      <c r="O3344" s="46"/>
      <c r="P3344" s="46"/>
      <c r="Q3344" s="46"/>
      <c r="R3344" s="46"/>
      <c r="S3344" s="46"/>
      <c r="T3344" s="46"/>
      <c r="U3344" s="46"/>
      <c r="V3344" s="46"/>
      <c r="W3344" s="46"/>
      <c r="X3344" s="46"/>
      <c r="Y3344" s="46"/>
      <c r="Z3344" s="46"/>
    </row>
    <row r="3345" ht="14.25" customHeight="1">
      <c r="A3345" s="47" t="s">
        <v>50</v>
      </c>
      <c r="B3345" s="47" t="s">
        <v>51</v>
      </c>
      <c r="C3345" s="47" t="s">
        <v>52</v>
      </c>
      <c r="D3345" s="47" t="s">
        <v>53</v>
      </c>
      <c r="E3345" s="47" t="s">
        <v>54</v>
      </c>
      <c r="F3345" s="47" t="s">
        <v>55</v>
      </c>
      <c r="G3345" s="46"/>
      <c r="H3345" s="46"/>
      <c r="I3345" s="46"/>
      <c r="J3345" s="46"/>
      <c r="K3345" s="46"/>
      <c r="L3345" s="46"/>
      <c r="M3345" s="46"/>
      <c r="N3345" s="46"/>
      <c r="O3345" s="46"/>
      <c r="P3345" s="46"/>
      <c r="Q3345" s="46"/>
      <c r="R3345" s="46"/>
      <c r="S3345" s="46"/>
      <c r="T3345" s="46"/>
      <c r="U3345" s="46"/>
      <c r="V3345" s="46"/>
      <c r="W3345" s="46"/>
      <c r="X3345" s="46"/>
      <c r="Y3345" s="46"/>
      <c r="Z3345" s="46"/>
    </row>
    <row r="3346" ht="14.25" customHeight="1">
      <c r="A3346" s="48" t="s">
        <v>500</v>
      </c>
      <c r="B3346" s="48" t="s">
        <v>501</v>
      </c>
      <c r="C3346" s="48" t="s">
        <v>489</v>
      </c>
      <c r="D3346" s="48" t="s">
        <v>59</v>
      </c>
      <c r="E3346" s="48" t="s">
        <v>60</v>
      </c>
      <c r="F3346" s="49"/>
      <c r="G3346" s="46"/>
      <c r="H3346" s="46"/>
      <c r="I3346" s="46"/>
      <c r="J3346" s="46"/>
      <c r="K3346" s="46"/>
      <c r="L3346" s="46"/>
      <c r="M3346" s="46"/>
      <c r="N3346" s="46"/>
      <c r="O3346" s="46"/>
      <c r="P3346" s="46"/>
      <c r="Q3346" s="46"/>
      <c r="R3346" s="46"/>
      <c r="S3346" s="46"/>
      <c r="T3346" s="46"/>
      <c r="U3346" s="46"/>
      <c r="V3346" s="46"/>
      <c r="W3346" s="46"/>
      <c r="X3346" s="46"/>
      <c r="Y3346" s="46"/>
      <c r="Z3346" s="46"/>
    </row>
    <row r="3347" ht="14.25" customHeight="1">
      <c r="A3347" s="50" t="s">
        <v>61</v>
      </c>
      <c r="B3347" s="51" t="s">
        <v>62</v>
      </c>
      <c r="C3347" s="52">
        <v>46122.0</v>
      </c>
      <c r="D3347" s="50" t="s">
        <v>63</v>
      </c>
      <c r="E3347" s="51" t="s">
        <v>64</v>
      </c>
      <c r="F3347" s="53" t="s">
        <v>65</v>
      </c>
      <c r="G3347" s="46"/>
      <c r="H3347" s="46"/>
      <c r="I3347" s="46"/>
      <c r="J3347" s="46"/>
      <c r="K3347" s="46"/>
      <c r="L3347" s="46"/>
      <c r="M3347" s="46"/>
      <c r="N3347" s="46"/>
      <c r="O3347" s="46"/>
      <c r="P3347" s="46"/>
      <c r="Q3347" s="46"/>
      <c r="R3347" s="46"/>
      <c r="S3347" s="46"/>
      <c r="T3347" s="46"/>
      <c r="U3347" s="46"/>
      <c r="V3347" s="46"/>
      <c r="W3347" s="46"/>
      <c r="X3347" s="46"/>
      <c r="Y3347" s="46"/>
      <c r="Z3347" s="46"/>
    </row>
    <row r="3348" ht="14.25" customHeight="1">
      <c r="A3348" s="54"/>
      <c r="B3348" s="51" t="s">
        <v>66</v>
      </c>
      <c r="C3348" s="49">
        <f>IF(C3347="","",IF(AND(MONTH(C3347)&gt;=1,MONTH(C3347)&lt;=3),1,IF(AND(MONTH(C3347)&gt;=4,MONTH(C3347)&lt;=6),2,IF(AND(MONTH(C3347)&gt;=7,MONTH(C3347)&lt;=9),3,4))))</f>
        <v>2</v>
      </c>
      <c r="D3348" s="54"/>
      <c r="E3348" s="51" t="s">
        <v>67</v>
      </c>
      <c r="F3348" s="53" t="s">
        <v>68</v>
      </c>
      <c r="G3348" s="46"/>
      <c r="H3348" s="46"/>
      <c r="I3348" s="46"/>
      <c r="J3348" s="46"/>
      <c r="K3348" s="46"/>
      <c r="L3348" s="46"/>
      <c r="M3348" s="46"/>
      <c r="N3348" s="46"/>
      <c r="O3348" s="46"/>
      <c r="P3348" s="46"/>
      <c r="Q3348" s="46"/>
      <c r="R3348" s="46"/>
      <c r="S3348" s="46"/>
      <c r="T3348" s="46"/>
      <c r="U3348" s="46"/>
      <c r="V3348" s="46"/>
      <c r="W3348" s="46"/>
      <c r="X3348" s="46"/>
      <c r="Y3348" s="46"/>
      <c r="Z3348" s="46"/>
    </row>
    <row r="3349" ht="14.25" customHeight="1">
      <c r="A3349" s="54"/>
      <c r="B3349" s="51" t="s">
        <v>69</v>
      </c>
      <c r="C3349" s="52">
        <v>46132.0</v>
      </c>
      <c r="D3349" s="54"/>
      <c r="E3349" s="51" t="s">
        <v>70</v>
      </c>
      <c r="F3349" s="53" t="s">
        <v>71</v>
      </c>
      <c r="G3349" s="46"/>
      <c r="H3349" s="46"/>
      <c r="I3349" s="46"/>
      <c r="J3349" s="46"/>
      <c r="K3349" s="46"/>
      <c r="L3349" s="46"/>
      <c r="M3349" s="46"/>
      <c r="N3349" s="46"/>
      <c r="O3349" s="46"/>
      <c r="P3349" s="46"/>
      <c r="Q3349" s="46"/>
      <c r="R3349" s="46"/>
      <c r="S3349" s="46"/>
      <c r="T3349" s="46"/>
      <c r="U3349" s="46"/>
      <c r="V3349" s="46"/>
      <c r="W3349" s="46"/>
      <c r="X3349" s="46"/>
      <c r="Y3349" s="46"/>
      <c r="Z3349" s="46"/>
    </row>
    <row r="3350" ht="14.25" customHeight="1">
      <c r="A3350" s="55"/>
      <c r="B3350" s="51" t="s">
        <v>66</v>
      </c>
      <c r="C3350" s="49">
        <f>IF(C3349="","",IF(AND(MONTH(C3349)&gt;=1,MONTH(C3349)&lt;=3),1,IF(AND(MONTH(C3349)&gt;=4,MONTH(C3349)&lt;=6),2,IF(AND(MONTH(C3349)&gt;=7,MONTH(C3349)&lt;=9),3,4))))</f>
        <v>2</v>
      </c>
      <c r="D3350" s="55"/>
      <c r="E3350" s="51" t="s">
        <v>72</v>
      </c>
      <c r="F3350" s="53" t="s">
        <v>73</v>
      </c>
      <c r="G3350" s="46"/>
      <c r="H3350" s="46"/>
      <c r="I3350" s="46"/>
      <c r="J3350" s="46"/>
      <c r="K3350" s="46"/>
      <c r="L3350" s="46"/>
      <c r="M3350" s="46"/>
      <c r="N3350" s="46"/>
      <c r="O3350" s="46"/>
      <c r="P3350" s="46"/>
      <c r="Q3350" s="46"/>
      <c r="R3350" s="46"/>
      <c r="S3350" s="46"/>
      <c r="T3350" s="46"/>
      <c r="U3350" s="46"/>
      <c r="V3350" s="46"/>
      <c r="W3350" s="46"/>
      <c r="X3350" s="46"/>
      <c r="Y3350" s="46"/>
      <c r="Z3350" s="46"/>
    </row>
    <row r="3351" ht="14.25" customHeight="1">
      <c r="A3351" s="46"/>
      <c r="B3351" s="46"/>
      <c r="C3351" s="46"/>
      <c r="D3351" s="46"/>
      <c r="E3351" s="46"/>
      <c r="F3351" s="46"/>
      <c r="G3351" s="46"/>
      <c r="H3351" s="46"/>
      <c r="I3351" s="46"/>
      <c r="J3351" s="46"/>
      <c r="K3351" s="46"/>
      <c r="L3351" s="46"/>
      <c r="M3351" s="46"/>
      <c r="N3351" s="46"/>
      <c r="O3351" s="46"/>
      <c r="P3351" s="46"/>
      <c r="Q3351" s="46"/>
      <c r="R3351" s="46"/>
      <c r="S3351" s="46"/>
      <c r="T3351" s="46"/>
      <c r="U3351" s="46"/>
      <c r="V3351" s="46"/>
      <c r="W3351" s="46"/>
      <c r="X3351" s="46"/>
      <c r="Y3351" s="46"/>
      <c r="Z3351" s="46"/>
    </row>
    <row r="3352" ht="14.25" customHeight="1">
      <c r="A3352" s="56" t="s">
        <v>74</v>
      </c>
      <c r="B3352" s="56" t="s">
        <v>75</v>
      </c>
      <c r="C3352" s="56" t="s">
        <v>76</v>
      </c>
      <c r="D3352" s="56" t="s">
        <v>77</v>
      </c>
      <c r="E3352" s="56" t="s">
        <v>78</v>
      </c>
      <c r="F3352" s="56" t="s">
        <v>79</v>
      </c>
      <c r="G3352" s="46"/>
      <c r="H3352" s="46"/>
      <c r="I3352" s="46"/>
      <c r="J3352" s="46"/>
      <c r="K3352" s="46"/>
      <c r="L3352" s="46"/>
      <c r="M3352" s="46"/>
      <c r="N3352" s="46"/>
      <c r="O3352" s="46"/>
      <c r="P3352" s="46"/>
      <c r="Q3352" s="46"/>
      <c r="R3352" s="46"/>
      <c r="S3352" s="46"/>
      <c r="T3352" s="46"/>
      <c r="U3352" s="46"/>
      <c r="V3352" s="46"/>
      <c r="W3352" s="46"/>
      <c r="X3352" s="46"/>
      <c r="Y3352" s="46"/>
      <c r="Z3352" s="46"/>
    </row>
    <row r="3353" ht="14.25" customHeight="1">
      <c r="A3353" s="57" t="s">
        <v>490</v>
      </c>
      <c r="B3353" s="63" t="s">
        <v>491</v>
      </c>
      <c r="C3353" s="59" t="s">
        <v>268</v>
      </c>
      <c r="D3353" s="60">
        <v>3.0</v>
      </c>
      <c r="E3353" s="61">
        <v>916666.666666666</v>
      </c>
      <c r="F3353" s="62">
        <f t="shared" ref="F3353:F3360" si="186">INDIRECT(ADDRESS(ROW(),COLUMN()-2,4))*INDIRECT(ADDRESS(ROW(),COLUMN()-1,4))</f>
        <v>2750000</v>
      </c>
      <c r="G3353" s="46"/>
      <c r="H3353" s="46"/>
      <c r="I3353" s="46"/>
      <c r="J3353" s="46"/>
      <c r="K3353" s="46"/>
      <c r="L3353" s="46"/>
      <c r="M3353" s="46"/>
      <c r="N3353" s="46"/>
      <c r="O3353" s="46"/>
      <c r="P3353" s="46"/>
      <c r="Q3353" s="46"/>
      <c r="R3353" s="46"/>
      <c r="S3353" s="46"/>
      <c r="T3353" s="46"/>
      <c r="U3353" s="46"/>
      <c r="V3353" s="46"/>
      <c r="W3353" s="46"/>
      <c r="X3353" s="46"/>
      <c r="Y3353" s="46"/>
      <c r="Z3353" s="46"/>
    </row>
    <row r="3354" ht="14.25" customHeight="1">
      <c r="A3354" s="57" t="s">
        <v>492</v>
      </c>
      <c r="B3354" s="63" t="s">
        <v>493</v>
      </c>
      <c r="C3354" s="59" t="s">
        <v>268</v>
      </c>
      <c r="D3354" s="60">
        <v>3.0</v>
      </c>
      <c r="E3354" s="61">
        <v>41666.6666666667</v>
      </c>
      <c r="F3354" s="62">
        <f t="shared" si="186"/>
        <v>125000</v>
      </c>
      <c r="G3354" s="46"/>
      <c r="H3354" s="46"/>
      <c r="I3354" s="46"/>
      <c r="J3354" s="46"/>
      <c r="K3354" s="46"/>
      <c r="L3354" s="46"/>
      <c r="M3354" s="46"/>
      <c r="N3354" s="46"/>
      <c r="O3354" s="46"/>
      <c r="P3354" s="46"/>
      <c r="Q3354" s="46"/>
      <c r="R3354" s="46"/>
      <c r="S3354" s="46"/>
      <c r="T3354" s="46"/>
      <c r="U3354" s="46"/>
      <c r="V3354" s="46"/>
      <c r="W3354" s="46"/>
      <c r="X3354" s="46"/>
      <c r="Y3354" s="46"/>
      <c r="Z3354" s="46"/>
    </row>
    <row r="3355" ht="14.25" customHeight="1">
      <c r="A3355" s="57" t="s">
        <v>494</v>
      </c>
      <c r="B3355" s="63" t="s">
        <v>495</v>
      </c>
      <c r="C3355" s="59" t="s">
        <v>268</v>
      </c>
      <c r="D3355" s="60">
        <v>3.0</v>
      </c>
      <c r="E3355" s="61">
        <v>25000.0</v>
      </c>
      <c r="F3355" s="62">
        <f t="shared" si="186"/>
        <v>75000</v>
      </c>
      <c r="G3355" s="46"/>
      <c r="H3355" s="46"/>
      <c r="I3355" s="46"/>
      <c r="J3355" s="46"/>
      <c r="K3355" s="46"/>
      <c r="L3355" s="46"/>
      <c r="M3355" s="46"/>
      <c r="N3355" s="46"/>
      <c r="O3355" s="46"/>
      <c r="P3355" s="46"/>
      <c r="Q3355" s="46"/>
      <c r="R3355" s="46"/>
      <c r="S3355" s="46"/>
      <c r="T3355" s="46"/>
      <c r="U3355" s="46"/>
      <c r="V3355" s="46"/>
      <c r="W3355" s="46"/>
      <c r="X3355" s="46"/>
      <c r="Y3355" s="46"/>
      <c r="Z3355" s="46"/>
    </row>
    <row r="3356" ht="14.25" customHeight="1">
      <c r="A3356" s="57" t="s">
        <v>496</v>
      </c>
      <c r="B3356" s="63" t="s">
        <v>497</v>
      </c>
      <c r="C3356" s="59" t="s">
        <v>268</v>
      </c>
      <c r="D3356" s="60">
        <v>3.0</v>
      </c>
      <c r="E3356" s="61">
        <v>91666.6666666667</v>
      </c>
      <c r="F3356" s="62">
        <f t="shared" si="186"/>
        <v>275000</v>
      </c>
      <c r="G3356" s="46"/>
      <c r="H3356" s="46"/>
      <c r="I3356" s="46"/>
      <c r="J3356" s="46"/>
      <c r="K3356" s="46"/>
      <c r="L3356" s="46"/>
      <c r="M3356" s="46"/>
      <c r="N3356" s="46"/>
      <c r="O3356" s="46"/>
      <c r="P3356" s="46"/>
      <c r="Q3356" s="46"/>
      <c r="R3356" s="46"/>
      <c r="S3356" s="46"/>
      <c r="T3356" s="46"/>
      <c r="U3356" s="46"/>
      <c r="V3356" s="46"/>
      <c r="W3356" s="46"/>
      <c r="X3356" s="46"/>
      <c r="Y3356" s="46"/>
      <c r="Z3356" s="46"/>
    </row>
    <row r="3357" ht="14.25" customHeight="1">
      <c r="A3357" s="57" t="s">
        <v>498</v>
      </c>
      <c r="B3357" s="63" t="s">
        <v>499</v>
      </c>
      <c r="C3357" s="59" t="s">
        <v>268</v>
      </c>
      <c r="D3357" s="60">
        <v>3.0</v>
      </c>
      <c r="E3357" s="61">
        <v>118197.3</v>
      </c>
      <c r="F3357" s="62">
        <f t="shared" si="186"/>
        <v>354591.9</v>
      </c>
      <c r="G3357" s="46"/>
      <c r="H3357" s="46"/>
      <c r="I3357" s="46"/>
      <c r="J3357" s="46"/>
      <c r="K3357" s="46"/>
      <c r="L3357" s="46"/>
      <c r="M3357" s="46"/>
      <c r="N3357" s="46"/>
      <c r="O3357" s="46"/>
      <c r="P3357" s="46"/>
      <c r="Q3357" s="46"/>
      <c r="R3357" s="46"/>
      <c r="S3357" s="46"/>
      <c r="T3357" s="46"/>
      <c r="U3357" s="46"/>
      <c r="V3357" s="46"/>
      <c r="W3357" s="46"/>
      <c r="X3357" s="46"/>
      <c r="Y3357" s="46"/>
      <c r="Z3357" s="46"/>
    </row>
    <row r="3358" ht="14.25" hidden="1" customHeight="1">
      <c r="A3358" s="57"/>
      <c r="B3358" s="58"/>
      <c r="C3358" s="59"/>
      <c r="D3358" s="60"/>
      <c r="E3358" s="61"/>
      <c r="F3358" s="62">
        <f t="shared" si="186"/>
        <v>0</v>
      </c>
      <c r="G3358" s="46"/>
      <c r="H3358" s="46"/>
      <c r="I3358" s="46"/>
      <c r="J3358" s="46"/>
      <c r="K3358" s="46"/>
      <c r="L3358" s="46"/>
      <c r="M3358" s="46"/>
      <c r="N3358" s="46"/>
      <c r="O3358" s="46"/>
      <c r="P3358" s="46"/>
      <c r="Q3358" s="46"/>
      <c r="R3358" s="46"/>
      <c r="S3358" s="46"/>
      <c r="T3358" s="46"/>
      <c r="U3358" s="46"/>
      <c r="V3358" s="46"/>
      <c r="W3358" s="46"/>
      <c r="X3358" s="46"/>
      <c r="Y3358" s="46"/>
      <c r="Z3358" s="46"/>
    </row>
    <row r="3359" ht="14.25" hidden="1" customHeight="1">
      <c r="A3359" s="57"/>
      <c r="B3359" s="58"/>
      <c r="C3359" s="59"/>
      <c r="D3359" s="60"/>
      <c r="E3359" s="61"/>
      <c r="F3359" s="62">
        <f t="shared" si="186"/>
        <v>0</v>
      </c>
      <c r="G3359" s="46"/>
      <c r="H3359" s="46"/>
      <c r="I3359" s="46"/>
      <c r="J3359" s="46"/>
      <c r="K3359" s="46"/>
      <c r="L3359" s="46"/>
      <c r="M3359" s="46"/>
      <c r="N3359" s="46"/>
      <c r="O3359" s="46"/>
      <c r="P3359" s="46"/>
      <c r="Q3359" s="46"/>
      <c r="R3359" s="46"/>
      <c r="S3359" s="46"/>
      <c r="T3359" s="46"/>
      <c r="U3359" s="46"/>
      <c r="V3359" s="46"/>
      <c r="W3359" s="46"/>
      <c r="X3359" s="46"/>
      <c r="Y3359" s="46"/>
      <c r="Z3359" s="46"/>
    </row>
    <row r="3360" ht="14.25" hidden="1" customHeight="1">
      <c r="A3360" s="57"/>
      <c r="B3360" s="58"/>
      <c r="C3360" s="59"/>
      <c r="D3360" s="60"/>
      <c r="E3360" s="61"/>
      <c r="F3360" s="62">
        <f t="shared" si="186"/>
        <v>0</v>
      </c>
      <c r="G3360" s="46"/>
      <c r="H3360" s="46"/>
      <c r="I3360" s="46"/>
      <c r="J3360" s="46"/>
      <c r="K3360" s="46"/>
      <c r="L3360" s="46"/>
      <c r="M3360" s="46"/>
      <c r="N3360" s="46"/>
      <c r="O3360" s="46"/>
      <c r="P3360" s="46"/>
      <c r="Q3360" s="46"/>
      <c r="R3360" s="46"/>
      <c r="S3360" s="46"/>
      <c r="T3360" s="46"/>
      <c r="U3360" s="46"/>
      <c r="V3360" s="46"/>
      <c r="W3360" s="46"/>
      <c r="X3360" s="46"/>
      <c r="Y3360" s="46"/>
      <c r="Z3360" s="46"/>
    </row>
    <row r="3361" ht="14.25" customHeight="1">
      <c r="A3361" s="57"/>
      <c r="B3361" s="58"/>
      <c r="C3361" s="59"/>
      <c r="D3361" s="60"/>
      <c r="E3361" s="61" t="s">
        <v>84</v>
      </c>
      <c r="F3361" s="62">
        <f>SUM(F3353:F3360)</f>
        <v>3579591.9</v>
      </c>
      <c r="G3361" s="46"/>
      <c r="H3361" s="46" t="str">
        <f>C3346</f>
        <v>Nómina</v>
      </c>
      <c r="I3361" s="46" t="str">
        <f>E3346</f>
        <v>No</v>
      </c>
      <c r="J3361" s="46" t="str">
        <f>D3346</f>
        <v>Compras Menores</v>
      </c>
      <c r="K3361" s="46"/>
      <c r="L3361" s="46"/>
      <c r="M3361" s="46"/>
      <c r="N3361" s="46"/>
      <c r="O3361" s="46"/>
      <c r="P3361" s="46"/>
      <c r="Q3361" s="46"/>
      <c r="R3361" s="46"/>
      <c r="S3361" s="46"/>
      <c r="T3361" s="46"/>
      <c r="U3361" s="46"/>
      <c r="V3361" s="46"/>
      <c r="W3361" s="46"/>
      <c r="X3361" s="46"/>
      <c r="Y3361" s="46"/>
      <c r="Z3361" s="46"/>
    </row>
    <row r="3362" ht="14.25" customHeight="1">
      <c r="A3362" s="64"/>
      <c r="B3362" s="65"/>
      <c r="C3362" s="66"/>
      <c r="D3362" s="67"/>
      <c r="E3362" s="68"/>
      <c r="F3362" s="69"/>
      <c r="G3362" s="46"/>
      <c r="H3362" s="46"/>
      <c r="I3362" s="46"/>
      <c r="J3362" s="46"/>
      <c r="K3362" s="46"/>
      <c r="L3362" s="46"/>
      <c r="M3362" s="46"/>
      <c r="N3362" s="46"/>
      <c r="O3362" s="46"/>
      <c r="P3362" s="46"/>
      <c r="Q3362" s="46"/>
      <c r="R3362" s="46"/>
      <c r="S3362" s="46"/>
      <c r="T3362" s="46"/>
      <c r="U3362" s="46"/>
      <c r="V3362" s="46"/>
      <c r="W3362" s="46"/>
      <c r="X3362" s="46"/>
      <c r="Y3362" s="46"/>
      <c r="Z3362" s="46"/>
    </row>
    <row r="3363" ht="14.25" customHeight="1">
      <c r="A3363" s="47" t="s">
        <v>50</v>
      </c>
      <c r="B3363" s="47" t="s">
        <v>51</v>
      </c>
      <c r="C3363" s="47" t="s">
        <v>52</v>
      </c>
      <c r="D3363" s="47" t="s">
        <v>53</v>
      </c>
      <c r="E3363" s="47" t="s">
        <v>54</v>
      </c>
      <c r="F3363" s="47" t="s">
        <v>55</v>
      </c>
      <c r="G3363" s="46"/>
      <c r="H3363" s="46"/>
      <c r="I3363" s="46"/>
      <c r="J3363" s="46"/>
      <c r="K3363" s="46"/>
      <c r="L3363" s="46"/>
      <c r="M3363" s="46"/>
      <c r="N3363" s="46"/>
      <c r="O3363" s="46"/>
      <c r="P3363" s="46"/>
      <c r="Q3363" s="46"/>
      <c r="R3363" s="46"/>
      <c r="S3363" s="46"/>
      <c r="T3363" s="46"/>
      <c r="U3363" s="46"/>
      <c r="V3363" s="46"/>
      <c r="W3363" s="46"/>
      <c r="X3363" s="46"/>
      <c r="Y3363" s="46"/>
      <c r="Z3363" s="46"/>
    </row>
    <row r="3364" ht="14.25" customHeight="1">
      <c r="A3364" s="48" t="s">
        <v>502</v>
      </c>
      <c r="B3364" s="48" t="s">
        <v>503</v>
      </c>
      <c r="C3364" s="48" t="s">
        <v>489</v>
      </c>
      <c r="D3364" s="48" t="s">
        <v>59</v>
      </c>
      <c r="E3364" s="48" t="s">
        <v>60</v>
      </c>
      <c r="F3364" s="49"/>
      <c r="G3364" s="46"/>
      <c r="H3364" s="46"/>
      <c r="I3364" s="46"/>
      <c r="J3364" s="46"/>
      <c r="K3364" s="46"/>
      <c r="L3364" s="46"/>
      <c r="M3364" s="46"/>
      <c r="N3364" s="46"/>
      <c r="O3364" s="46"/>
      <c r="P3364" s="46"/>
      <c r="Q3364" s="46"/>
      <c r="R3364" s="46"/>
      <c r="S3364" s="46"/>
      <c r="T3364" s="46"/>
      <c r="U3364" s="46"/>
      <c r="V3364" s="46"/>
      <c r="W3364" s="46"/>
      <c r="X3364" s="46"/>
      <c r="Y3364" s="46"/>
      <c r="Z3364" s="46"/>
    </row>
    <row r="3365" ht="14.25" customHeight="1">
      <c r="A3365" s="50" t="s">
        <v>61</v>
      </c>
      <c r="B3365" s="51" t="s">
        <v>62</v>
      </c>
      <c r="C3365" s="52">
        <v>46213.0</v>
      </c>
      <c r="D3365" s="50" t="s">
        <v>63</v>
      </c>
      <c r="E3365" s="51" t="s">
        <v>64</v>
      </c>
      <c r="F3365" s="53" t="s">
        <v>65</v>
      </c>
      <c r="G3365" s="46"/>
      <c r="H3365" s="46"/>
      <c r="I3365" s="46"/>
      <c r="J3365" s="46"/>
      <c r="K3365" s="46"/>
      <c r="L3365" s="46"/>
      <c r="M3365" s="46"/>
      <c r="N3365" s="46"/>
      <c r="O3365" s="46"/>
      <c r="P3365" s="46"/>
      <c r="Q3365" s="46"/>
      <c r="R3365" s="46"/>
      <c r="S3365" s="46"/>
      <c r="T3365" s="46"/>
      <c r="U3365" s="46"/>
      <c r="V3365" s="46"/>
      <c r="W3365" s="46"/>
      <c r="X3365" s="46"/>
      <c r="Y3365" s="46"/>
      <c r="Z3365" s="46"/>
    </row>
    <row r="3366" ht="14.25" customHeight="1">
      <c r="A3366" s="54"/>
      <c r="B3366" s="51" t="s">
        <v>66</v>
      </c>
      <c r="C3366" s="49">
        <f>IF(C3365="","",IF(AND(MONTH(C3365)&gt;=1,MONTH(C3365)&lt;=3),1,IF(AND(MONTH(C3365)&gt;=4,MONTH(C3365)&lt;=6),2,IF(AND(MONTH(C3365)&gt;=7,MONTH(C3365)&lt;=9),3,4))))</f>
        <v>3</v>
      </c>
      <c r="D3366" s="54"/>
      <c r="E3366" s="51" t="s">
        <v>67</v>
      </c>
      <c r="F3366" s="53" t="s">
        <v>68</v>
      </c>
      <c r="G3366" s="46"/>
      <c r="H3366" s="46"/>
      <c r="I3366" s="46"/>
      <c r="J3366" s="46"/>
      <c r="K3366" s="46"/>
      <c r="L3366" s="46"/>
      <c r="M3366" s="46"/>
      <c r="N3366" s="46"/>
      <c r="O3366" s="46"/>
      <c r="P3366" s="46"/>
      <c r="Q3366" s="46"/>
      <c r="R3366" s="46"/>
      <c r="S3366" s="46"/>
      <c r="T3366" s="46"/>
      <c r="U3366" s="46"/>
      <c r="V3366" s="46"/>
      <c r="W3366" s="46"/>
      <c r="X3366" s="46"/>
      <c r="Y3366" s="46"/>
      <c r="Z3366" s="46"/>
    </row>
    <row r="3367" ht="14.25" customHeight="1">
      <c r="A3367" s="54"/>
      <c r="B3367" s="51" t="s">
        <v>69</v>
      </c>
      <c r="C3367" s="52">
        <v>46223.0</v>
      </c>
      <c r="D3367" s="54"/>
      <c r="E3367" s="51" t="s">
        <v>70</v>
      </c>
      <c r="F3367" s="53" t="s">
        <v>71</v>
      </c>
      <c r="G3367" s="46"/>
      <c r="H3367" s="46"/>
      <c r="I3367" s="46"/>
      <c r="J3367" s="46"/>
      <c r="K3367" s="46"/>
      <c r="L3367" s="46"/>
      <c r="M3367" s="46"/>
      <c r="N3367" s="46"/>
      <c r="O3367" s="46"/>
      <c r="P3367" s="46"/>
      <c r="Q3367" s="46"/>
      <c r="R3367" s="46"/>
      <c r="S3367" s="46"/>
      <c r="T3367" s="46"/>
      <c r="U3367" s="46"/>
      <c r="V3367" s="46"/>
      <c r="W3367" s="46"/>
      <c r="X3367" s="46"/>
      <c r="Y3367" s="46"/>
      <c r="Z3367" s="46"/>
    </row>
    <row r="3368" ht="14.25" customHeight="1">
      <c r="A3368" s="55"/>
      <c r="B3368" s="51" t="s">
        <v>66</v>
      </c>
      <c r="C3368" s="49">
        <f>IF(C3367="","",IF(AND(MONTH(C3367)&gt;=1,MONTH(C3367)&lt;=3),1,IF(AND(MONTH(C3367)&gt;=4,MONTH(C3367)&lt;=6),2,IF(AND(MONTH(C3367)&gt;=7,MONTH(C3367)&lt;=9),3,4))))</f>
        <v>3</v>
      </c>
      <c r="D3368" s="55"/>
      <c r="E3368" s="51" t="s">
        <v>72</v>
      </c>
      <c r="F3368" s="53" t="s">
        <v>73</v>
      </c>
      <c r="G3368" s="46"/>
      <c r="H3368" s="46"/>
      <c r="I3368" s="46"/>
      <c r="J3368" s="46"/>
      <c r="K3368" s="46"/>
      <c r="L3368" s="46"/>
      <c r="M3368" s="46"/>
      <c r="N3368" s="46"/>
      <c r="O3368" s="46"/>
      <c r="P3368" s="46"/>
      <c r="Q3368" s="46"/>
      <c r="R3368" s="46"/>
      <c r="S3368" s="46"/>
      <c r="T3368" s="46"/>
      <c r="U3368" s="46"/>
      <c r="V3368" s="46"/>
      <c r="W3368" s="46"/>
      <c r="X3368" s="46"/>
      <c r="Y3368" s="46"/>
      <c r="Z3368" s="46"/>
    </row>
    <row r="3369" ht="14.25" customHeight="1">
      <c r="A3369" s="46"/>
      <c r="B3369" s="46"/>
      <c r="C3369" s="46"/>
      <c r="D3369" s="46"/>
      <c r="E3369" s="46"/>
      <c r="F3369" s="46"/>
      <c r="G3369" s="46"/>
      <c r="H3369" s="46"/>
      <c r="I3369" s="46"/>
      <c r="J3369" s="46"/>
      <c r="K3369" s="46"/>
      <c r="L3369" s="46"/>
      <c r="M3369" s="46"/>
      <c r="N3369" s="46"/>
      <c r="O3369" s="46"/>
      <c r="P3369" s="46"/>
      <c r="Q3369" s="46"/>
      <c r="R3369" s="46"/>
      <c r="S3369" s="46"/>
      <c r="T3369" s="46"/>
      <c r="U3369" s="46"/>
      <c r="V3369" s="46"/>
      <c r="W3369" s="46"/>
      <c r="X3369" s="46"/>
      <c r="Y3369" s="46"/>
      <c r="Z3369" s="46"/>
    </row>
    <row r="3370" ht="14.25" customHeight="1">
      <c r="A3370" s="56" t="s">
        <v>74</v>
      </c>
      <c r="B3370" s="56" t="s">
        <v>75</v>
      </c>
      <c r="C3370" s="56" t="s">
        <v>76</v>
      </c>
      <c r="D3370" s="56" t="s">
        <v>77</v>
      </c>
      <c r="E3370" s="56" t="s">
        <v>78</v>
      </c>
      <c r="F3370" s="56" t="s">
        <v>79</v>
      </c>
      <c r="G3370" s="46"/>
      <c r="H3370" s="46"/>
      <c r="I3370" s="46"/>
      <c r="J3370" s="46"/>
      <c r="K3370" s="46"/>
      <c r="L3370" s="46"/>
      <c r="M3370" s="46"/>
      <c r="N3370" s="46"/>
      <c r="O3370" s="46"/>
      <c r="P3370" s="46"/>
      <c r="Q3370" s="46"/>
      <c r="R3370" s="46"/>
      <c r="S3370" s="46"/>
      <c r="T3370" s="46"/>
      <c r="U3370" s="46"/>
      <c r="V3370" s="46"/>
      <c r="W3370" s="46"/>
      <c r="X3370" s="46"/>
      <c r="Y3370" s="46"/>
      <c r="Z3370" s="46"/>
    </row>
    <row r="3371" ht="14.25" customHeight="1">
      <c r="A3371" s="57" t="s">
        <v>490</v>
      </c>
      <c r="B3371" s="63" t="s">
        <v>491</v>
      </c>
      <c r="C3371" s="59" t="s">
        <v>268</v>
      </c>
      <c r="D3371" s="60">
        <v>3.0</v>
      </c>
      <c r="E3371" s="61">
        <v>916666.666666666</v>
      </c>
      <c r="F3371" s="62">
        <f t="shared" ref="F3371:F3378" si="187">INDIRECT(ADDRESS(ROW(),COLUMN()-2,4))*INDIRECT(ADDRESS(ROW(),COLUMN()-1,4))</f>
        <v>2750000</v>
      </c>
      <c r="G3371" s="46"/>
      <c r="H3371" s="46"/>
      <c r="I3371" s="46"/>
      <c r="J3371" s="46"/>
      <c r="K3371" s="46"/>
      <c r="L3371" s="46"/>
      <c r="M3371" s="46"/>
      <c r="N3371" s="46"/>
      <c r="O3371" s="46"/>
      <c r="P3371" s="46"/>
      <c r="Q3371" s="46"/>
      <c r="R3371" s="46"/>
      <c r="S3371" s="46"/>
      <c r="T3371" s="46"/>
      <c r="U3371" s="46"/>
      <c r="V3371" s="46"/>
      <c r="W3371" s="46"/>
      <c r="X3371" s="46"/>
      <c r="Y3371" s="46"/>
      <c r="Z3371" s="46"/>
    </row>
    <row r="3372" ht="14.25" customHeight="1">
      <c r="A3372" s="57" t="s">
        <v>492</v>
      </c>
      <c r="B3372" s="63" t="s">
        <v>493</v>
      </c>
      <c r="C3372" s="59" t="s">
        <v>268</v>
      </c>
      <c r="D3372" s="60">
        <v>3.0</v>
      </c>
      <c r="E3372" s="61">
        <v>41666.6666666667</v>
      </c>
      <c r="F3372" s="62">
        <f t="shared" si="187"/>
        <v>125000</v>
      </c>
      <c r="G3372" s="46"/>
      <c r="H3372" s="46"/>
      <c r="I3372" s="46"/>
      <c r="J3372" s="46"/>
      <c r="K3372" s="46"/>
      <c r="L3372" s="46"/>
      <c r="M3372" s="46"/>
      <c r="N3372" s="46"/>
      <c r="O3372" s="46"/>
      <c r="P3372" s="46"/>
      <c r="Q3372" s="46"/>
      <c r="R3372" s="46"/>
      <c r="S3372" s="46"/>
      <c r="T3372" s="46"/>
      <c r="U3372" s="46"/>
      <c r="V3372" s="46"/>
      <c r="W3372" s="46"/>
      <c r="X3372" s="46"/>
      <c r="Y3372" s="46"/>
      <c r="Z3372" s="46"/>
    </row>
    <row r="3373" ht="14.25" customHeight="1">
      <c r="A3373" s="57" t="s">
        <v>494</v>
      </c>
      <c r="B3373" s="63" t="s">
        <v>495</v>
      </c>
      <c r="C3373" s="59" t="s">
        <v>268</v>
      </c>
      <c r="D3373" s="60">
        <v>3.0</v>
      </c>
      <c r="E3373" s="61">
        <v>25000.0</v>
      </c>
      <c r="F3373" s="62">
        <f t="shared" si="187"/>
        <v>75000</v>
      </c>
      <c r="G3373" s="46"/>
      <c r="H3373" s="46"/>
      <c r="I3373" s="46"/>
      <c r="J3373" s="46"/>
      <c r="K3373" s="46"/>
      <c r="L3373" s="46"/>
      <c r="M3373" s="46"/>
      <c r="N3373" s="46"/>
      <c r="O3373" s="46"/>
      <c r="P3373" s="46"/>
      <c r="Q3373" s="46"/>
      <c r="R3373" s="46"/>
      <c r="S3373" s="46"/>
      <c r="T3373" s="46"/>
      <c r="U3373" s="46"/>
      <c r="V3373" s="46"/>
      <c r="W3373" s="46"/>
      <c r="X3373" s="46"/>
      <c r="Y3373" s="46"/>
      <c r="Z3373" s="46"/>
    </row>
    <row r="3374" ht="14.25" customHeight="1">
      <c r="A3374" s="57" t="s">
        <v>496</v>
      </c>
      <c r="B3374" s="63" t="s">
        <v>497</v>
      </c>
      <c r="C3374" s="59" t="s">
        <v>268</v>
      </c>
      <c r="D3374" s="60">
        <v>3.0</v>
      </c>
      <c r="E3374" s="61">
        <v>91666.6666666667</v>
      </c>
      <c r="F3374" s="62">
        <f t="shared" si="187"/>
        <v>275000</v>
      </c>
      <c r="G3374" s="46"/>
      <c r="H3374" s="46"/>
      <c r="I3374" s="46"/>
      <c r="J3374" s="46"/>
      <c r="K3374" s="46"/>
      <c r="L3374" s="46"/>
      <c r="M3374" s="46"/>
      <c r="N3374" s="46"/>
      <c r="O3374" s="46"/>
      <c r="P3374" s="46"/>
      <c r="Q3374" s="46"/>
      <c r="R3374" s="46"/>
      <c r="S3374" s="46"/>
      <c r="T3374" s="46"/>
      <c r="U3374" s="46"/>
      <c r="V3374" s="46"/>
      <c r="W3374" s="46"/>
      <c r="X3374" s="46"/>
      <c r="Y3374" s="46"/>
      <c r="Z3374" s="46"/>
    </row>
    <row r="3375" ht="14.25" customHeight="1">
      <c r="A3375" s="57" t="s">
        <v>498</v>
      </c>
      <c r="B3375" s="63" t="s">
        <v>499</v>
      </c>
      <c r="C3375" s="59" t="s">
        <v>268</v>
      </c>
      <c r="D3375" s="60">
        <v>3.0</v>
      </c>
      <c r="E3375" s="61">
        <v>118197.3</v>
      </c>
      <c r="F3375" s="62">
        <f t="shared" si="187"/>
        <v>354591.9</v>
      </c>
      <c r="G3375" s="46"/>
      <c r="H3375" s="46"/>
      <c r="I3375" s="46"/>
      <c r="J3375" s="46"/>
      <c r="K3375" s="46"/>
      <c r="L3375" s="46"/>
      <c r="M3375" s="46"/>
      <c r="N3375" s="46"/>
      <c r="O3375" s="46"/>
      <c r="P3375" s="46"/>
      <c r="Q3375" s="46"/>
      <c r="R3375" s="46"/>
      <c r="S3375" s="46"/>
      <c r="T3375" s="46"/>
      <c r="U3375" s="46"/>
      <c r="V3375" s="46"/>
      <c r="W3375" s="46"/>
      <c r="X3375" s="46"/>
      <c r="Y3375" s="46"/>
      <c r="Z3375" s="46"/>
    </row>
    <row r="3376" ht="14.25" hidden="1" customHeight="1">
      <c r="A3376" s="57"/>
      <c r="B3376" s="58"/>
      <c r="C3376" s="59"/>
      <c r="D3376" s="60"/>
      <c r="E3376" s="61"/>
      <c r="F3376" s="62">
        <f t="shared" si="187"/>
        <v>0</v>
      </c>
      <c r="G3376" s="46"/>
      <c r="H3376" s="46"/>
      <c r="I3376" s="46"/>
      <c r="J3376" s="46"/>
      <c r="K3376" s="46"/>
      <c r="L3376" s="46"/>
      <c r="M3376" s="46"/>
      <c r="N3376" s="46"/>
      <c r="O3376" s="46"/>
      <c r="P3376" s="46"/>
      <c r="Q3376" s="46"/>
      <c r="R3376" s="46"/>
      <c r="S3376" s="46"/>
      <c r="T3376" s="46"/>
      <c r="U3376" s="46"/>
      <c r="V3376" s="46"/>
      <c r="W3376" s="46"/>
      <c r="X3376" s="46"/>
      <c r="Y3376" s="46"/>
      <c r="Z3376" s="46"/>
    </row>
    <row r="3377" ht="14.25" hidden="1" customHeight="1">
      <c r="A3377" s="57"/>
      <c r="B3377" s="58"/>
      <c r="C3377" s="59"/>
      <c r="D3377" s="60"/>
      <c r="E3377" s="61"/>
      <c r="F3377" s="62">
        <f t="shared" si="187"/>
        <v>0</v>
      </c>
      <c r="G3377" s="46"/>
      <c r="H3377" s="46"/>
      <c r="I3377" s="46"/>
      <c r="J3377" s="46"/>
      <c r="K3377" s="46"/>
      <c r="L3377" s="46"/>
      <c r="M3377" s="46"/>
      <c r="N3377" s="46"/>
      <c r="O3377" s="46"/>
      <c r="P3377" s="46"/>
      <c r="Q3377" s="46"/>
      <c r="R3377" s="46"/>
      <c r="S3377" s="46"/>
      <c r="T3377" s="46"/>
      <c r="U3377" s="46"/>
      <c r="V3377" s="46"/>
      <c r="W3377" s="46"/>
      <c r="X3377" s="46"/>
      <c r="Y3377" s="46"/>
      <c r="Z3377" s="46"/>
    </row>
    <row r="3378" ht="14.25" hidden="1" customHeight="1">
      <c r="A3378" s="57"/>
      <c r="B3378" s="58"/>
      <c r="C3378" s="59"/>
      <c r="D3378" s="60"/>
      <c r="E3378" s="61"/>
      <c r="F3378" s="62">
        <f t="shared" si="187"/>
        <v>0</v>
      </c>
      <c r="G3378" s="46"/>
      <c r="H3378" s="46"/>
      <c r="I3378" s="46"/>
      <c r="J3378" s="46"/>
      <c r="K3378" s="46"/>
      <c r="L3378" s="46"/>
      <c r="M3378" s="46"/>
      <c r="N3378" s="46"/>
      <c r="O3378" s="46"/>
      <c r="P3378" s="46"/>
      <c r="Q3378" s="46"/>
      <c r="R3378" s="46"/>
      <c r="S3378" s="46"/>
      <c r="T3378" s="46"/>
      <c r="U3378" s="46"/>
      <c r="V3378" s="46"/>
      <c r="W3378" s="46"/>
      <c r="X3378" s="46"/>
      <c r="Y3378" s="46"/>
      <c r="Z3378" s="46"/>
    </row>
    <row r="3379" ht="14.25" customHeight="1">
      <c r="A3379" s="57"/>
      <c r="B3379" s="58"/>
      <c r="C3379" s="59"/>
      <c r="D3379" s="60"/>
      <c r="E3379" s="61" t="s">
        <v>84</v>
      </c>
      <c r="F3379" s="62">
        <f>SUM(F3371:F3378)</f>
        <v>3579591.9</v>
      </c>
      <c r="G3379" s="46"/>
      <c r="H3379" s="46" t="str">
        <f>C3364</f>
        <v>Nómina</v>
      </c>
      <c r="I3379" s="46" t="str">
        <f>E3364</f>
        <v>No</v>
      </c>
      <c r="J3379" s="46" t="str">
        <f>D3364</f>
        <v>Compras Menores</v>
      </c>
      <c r="K3379" s="46"/>
      <c r="L3379" s="46"/>
      <c r="M3379" s="46"/>
      <c r="N3379" s="46"/>
      <c r="O3379" s="46"/>
      <c r="P3379" s="46"/>
      <c r="Q3379" s="46"/>
      <c r="R3379" s="46"/>
      <c r="S3379" s="46"/>
      <c r="T3379" s="46"/>
      <c r="U3379" s="46"/>
      <c r="V3379" s="46"/>
      <c r="W3379" s="46"/>
      <c r="X3379" s="46"/>
      <c r="Y3379" s="46"/>
      <c r="Z3379" s="46"/>
    </row>
    <row r="3380" ht="14.25" customHeight="1">
      <c r="A3380" s="64"/>
      <c r="B3380" s="65"/>
      <c r="C3380" s="66"/>
      <c r="D3380" s="67"/>
      <c r="E3380" s="68"/>
      <c r="F3380" s="69"/>
      <c r="G3380" s="46"/>
      <c r="H3380" s="46"/>
      <c r="I3380" s="46"/>
      <c r="J3380" s="46"/>
      <c r="K3380" s="46"/>
      <c r="L3380" s="46"/>
      <c r="M3380" s="46"/>
      <c r="N3380" s="46"/>
      <c r="O3380" s="46"/>
      <c r="P3380" s="46"/>
      <c r="Q3380" s="46"/>
      <c r="R3380" s="46"/>
      <c r="S3380" s="46"/>
      <c r="T3380" s="46"/>
      <c r="U3380" s="46"/>
      <c r="V3380" s="46"/>
      <c r="W3380" s="46"/>
      <c r="X3380" s="46"/>
      <c r="Y3380" s="46"/>
      <c r="Z3380" s="46"/>
    </row>
    <row r="3381" ht="14.25" customHeight="1">
      <c r="A3381" s="47" t="s">
        <v>50</v>
      </c>
      <c r="B3381" s="47" t="s">
        <v>51</v>
      </c>
      <c r="C3381" s="47" t="s">
        <v>52</v>
      </c>
      <c r="D3381" s="47" t="s">
        <v>53</v>
      </c>
      <c r="E3381" s="47" t="s">
        <v>54</v>
      </c>
      <c r="F3381" s="47" t="s">
        <v>55</v>
      </c>
      <c r="G3381" s="46"/>
      <c r="H3381" s="46"/>
      <c r="I3381" s="46"/>
      <c r="J3381" s="46"/>
      <c r="K3381" s="46"/>
      <c r="L3381" s="46"/>
      <c r="M3381" s="46"/>
      <c r="N3381" s="46"/>
      <c r="O3381" s="46"/>
      <c r="P3381" s="46"/>
      <c r="Q3381" s="46"/>
      <c r="R3381" s="46"/>
      <c r="S3381" s="46"/>
      <c r="T3381" s="46"/>
      <c r="U3381" s="46"/>
      <c r="V3381" s="46"/>
      <c r="W3381" s="46"/>
      <c r="X3381" s="46"/>
      <c r="Y3381" s="46"/>
      <c r="Z3381" s="46"/>
    </row>
    <row r="3382" ht="14.25" customHeight="1">
      <c r="A3382" s="48" t="s">
        <v>504</v>
      </c>
      <c r="B3382" s="48" t="s">
        <v>505</v>
      </c>
      <c r="C3382" s="48" t="s">
        <v>489</v>
      </c>
      <c r="D3382" s="48" t="s">
        <v>59</v>
      </c>
      <c r="E3382" s="48" t="s">
        <v>60</v>
      </c>
      <c r="F3382" s="49"/>
      <c r="G3382" s="46"/>
      <c r="H3382" s="46"/>
      <c r="I3382" s="46"/>
      <c r="J3382" s="46"/>
      <c r="K3382" s="46"/>
      <c r="L3382" s="46"/>
      <c r="M3382" s="46"/>
      <c r="N3382" s="46"/>
      <c r="O3382" s="46"/>
      <c r="P3382" s="46"/>
      <c r="Q3382" s="46"/>
      <c r="R3382" s="46"/>
      <c r="S3382" s="46"/>
      <c r="T3382" s="46"/>
      <c r="U3382" s="46"/>
      <c r="V3382" s="46"/>
      <c r="W3382" s="46"/>
      <c r="X3382" s="46"/>
      <c r="Y3382" s="46"/>
      <c r="Z3382" s="46"/>
    </row>
    <row r="3383" ht="14.25" customHeight="1">
      <c r="A3383" s="50" t="s">
        <v>61</v>
      </c>
      <c r="B3383" s="51" t="s">
        <v>62</v>
      </c>
      <c r="C3383" s="52">
        <v>46305.0</v>
      </c>
      <c r="D3383" s="50" t="s">
        <v>63</v>
      </c>
      <c r="E3383" s="51" t="s">
        <v>64</v>
      </c>
      <c r="F3383" s="53" t="s">
        <v>65</v>
      </c>
      <c r="G3383" s="46"/>
      <c r="H3383" s="46"/>
      <c r="I3383" s="46"/>
      <c r="J3383" s="46"/>
      <c r="K3383" s="46"/>
      <c r="L3383" s="46"/>
      <c r="M3383" s="46"/>
      <c r="N3383" s="46"/>
      <c r="O3383" s="46"/>
      <c r="P3383" s="46"/>
      <c r="Q3383" s="46"/>
      <c r="R3383" s="46"/>
      <c r="S3383" s="46"/>
      <c r="T3383" s="46"/>
      <c r="U3383" s="46"/>
      <c r="V3383" s="46"/>
      <c r="W3383" s="46"/>
      <c r="X3383" s="46"/>
      <c r="Y3383" s="46"/>
      <c r="Z3383" s="46"/>
    </row>
    <row r="3384" ht="14.25" customHeight="1">
      <c r="A3384" s="54"/>
      <c r="B3384" s="51" t="s">
        <v>66</v>
      </c>
      <c r="C3384" s="49">
        <f>IF(C3383="","",IF(AND(MONTH(C3383)&gt;=1,MONTH(C3383)&lt;=3),1,IF(AND(MONTH(C3383)&gt;=4,MONTH(C3383)&lt;=6),2,IF(AND(MONTH(C3383)&gt;=7,MONTH(C3383)&lt;=9),3,4))))</f>
        <v>4</v>
      </c>
      <c r="D3384" s="54"/>
      <c r="E3384" s="51" t="s">
        <v>67</v>
      </c>
      <c r="F3384" s="53" t="s">
        <v>68</v>
      </c>
      <c r="G3384" s="46"/>
      <c r="H3384" s="46"/>
      <c r="I3384" s="46"/>
      <c r="J3384" s="46"/>
      <c r="K3384" s="46"/>
      <c r="L3384" s="46"/>
      <c r="M3384" s="46"/>
      <c r="N3384" s="46"/>
      <c r="O3384" s="46"/>
      <c r="P3384" s="46"/>
      <c r="Q3384" s="46"/>
      <c r="R3384" s="46"/>
      <c r="S3384" s="46"/>
      <c r="T3384" s="46"/>
      <c r="U3384" s="46"/>
      <c r="V3384" s="46"/>
      <c r="W3384" s="46"/>
      <c r="X3384" s="46"/>
      <c r="Y3384" s="46"/>
      <c r="Z3384" s="46"/>
    </row>
    <row r="3385" ht="14.25" customHeight="1">
      <c r="A3385" s="54"/>
      <c r="B3385" s="51" t="s">
        <v>69</v>
      </c>
      <c r="C3385" s="52">
        <v>46315.0</v>
      </c>
      <c r="D3385" s="54"/>
      <c r="E3385" s="51" t="s">
        <v>70</v>
      </c>
      <c r="F3385" s="53" t="s">
        <v>71</v>
      </c>
      <c r="G3385" s="46"/>
      <c r="H3385" s="46"/>
      <c r="I3385" s="46"/>
      <c r="J3385" s="46"/>
      <c r="K3385" s="46"/>
      <c r="L3385" s="46"/>
      <c r="M3385" s="46"/>
      <c r="N3385" s="46"/>
      <c r="O3385" s="46"/>
      <c r="P3385" s="46"/>
      <c r="Q3385" s="46"/>
      <c r="R3385" s="46"/>
      <c r="S3385" s="46"/>
      <c r="T3385" s="46"/>
      <c r="U3385" s="46"/>
      <c r="V3385" s="46"/>
      <c r="W3385" s="46"/>
      <c r="X3385" s="46"/>
      <c r="Y3385" s="46"/>
      <c r="Z3385" s="46"/>
    </row>
    <row r="3386" ht="14.25" customHeight="1">
      <c r="A3386" s="55"/>
      <c r="B3386" s="51" t="s">
        <v>66</v>
      </c>
      <c r="C3386" s="49">
        <f>IF(C3385="","",IF(AND(MONTH(C3385)&gt;=1,MONTH(C3385)&lt;=3),1,IF(AND(MONTH(C3385)&gt;=4,MONTH(C3385)&lt;=6),2,IF(AND(MONTH(C3385)&gt;=7,MONTH(C3385)&lt;=9),3,4))))</f>
        <v>4</v>
      </c>
      <c r="D3386" s="55"/>
      <c r="E3386" s="51" t="s">
        <v>72</v>
      </c>
      <c r="F3386" s="53" t="s">
        <v>73</v>
      </c>
      <c r="G3386" s="46"/>
      <c r="H3386" s="46"/>
      <c r="I3386" s="46"/>
      <c r="J3386" s="46"/>
      <c r="K3386" s="46"/>
      <c r="L3386" s="46"/>
      <c r="M3386" s="46"/>
      <c r="N3386" s="46"/>
      <c r="O3386" s="46"/>
      <c r="P3386" s="46"/>
      <c r="Q3386" s="46"/>
      <c r="R3386" s="46"/>
      <c r="S3386" s="46"/>
      <c r="T3386" s="46"/>
      <c r="U3386" s="46"/>
      <c r="V3386" s="46"/>
      <c r="W3386" s="46"/>
      <c r="X3386" s="46"/>
      <c r="Y3386" s="46"/>
      <c r="Z3386" s="46"/>
    </row>
    <row r="3387" ht="14.25" customHeight="1">
      <c r="A3387" s="46"/>
      <c r="B3387" s="46"/>
      <c r="C3387" s="46"/>
      <c r="D3387" s="46"/>
      <c r="E3387" s="46"/>
      <c r="F3387" s="46"/>
      <c r="G3387" s="46"/>
      <c r="H3387" s="46"/>
      <c r="I3387" s="46"/>
      <c r="J3387" s="46"/>
      <c r="K3387" s="46"/>
      <c r="L3387" s="46"/>
      <c r="M3387" s="46"/>
      <c r="N3387" s="46"/>
      <c r="O3387" s="46"/>
      <c r="P3387" s="46"/>
      <c r="Q3387" s="46"/>
      <c r="R3387" s="46"/>
      <c r="S3387" s="46"/>
      <c r="T3387" s="46"/>
      <c r="U3387" s="46"/>
      <c r="V3387" s="46"/>
      <c r="W3387" s="46"/>
      <c r="X3387" s="46"/>
      <c r="Y3387" s="46"/>
      <c r="Z3387" s="46"/>
    </row>
    <row r="3388" ht="14.25" customHeight="1">
      <c r="A3388" s="56" t="s">
        <v>74</v>
      </c>
      <c r="B3388" s="56" t="s">
        <v>75</v>
      </c>
      <c r="C3388" s="56" t="s">
        <v>76</v>
      </c>
      <c r="D3388" s="56" t="s">
        <v>77</v>
      </c>
      <c r="E3388" s="56" t="s">
        <v>78</v>
      </c>
      <c r="F3388" s="56" t="s">
        <v>79</v>
      </c>
      <c r="G3388" s="46"/>
      <c r="H3388" s="46"/>
      <c r="I3388" s="46"/>
      <c r="J3388" s="46"/>
      <c r="K3388" s="46"/>
      <c r="L3388" s="46"/>
      <c r="M3388" s="46"/>
      <c r="N3388" s="46"/>
      <c r="O3388" s="46"/>
      <c r="P3388" s="46"/>
      <c r="Q3388" s="46"/>
      <c r="R3388" s="46"/>
      <c r="S3388" s="46"/>
      <c r="T3388" s="46"/>
      <c r="U3388" s="46"/>
      <c r="V3388" s="46"/>
      <c r="W3388" s="46"/>
      <c r="X3388" s="46"/>
      <c r="Y3388" s="46"/>
      <c r="Z3388" s="46"/>
    </row>
    <row r="3389" ht="14.25" customHeight="1">
      <c r="A3389" s="57" t="s">
        <v>490</v>
      </c>
      <c r="B3389" s="63" t="s">
        <v>491</v>
      </c>
      <c r="C3389" s="59" t="s">
        <v>268</v>
      </c>
      <c r="D3389" s="60">
        <v>3.0</v>
      </c>
      <c r="E3389" s="61">
        <v>916666.666666666</v>
      </c>
      <c r="F3389" s="62">
        <f t="shared" ref="F3389:F3396" si="188">INDIRECT(ADDRESS(ROW(),COLUMN()-2,4))*INDIRECT(ADDRESS(ROW(),COLUMN()-1,4))</f>
        <v>2750000</v>
      </c>
      <c r="G3389" s="46"/>
      <c r="H3389" s="46"/>
      <c r="I3389" s="46"/>
      <c r="J3389" s="46"/>
      <c r="K3389" s="46"/>
      <c r="L3389" s="46"/>
      <c r="M3389" s="46"/>
      <c r="N3389" s="46"/>
      <c r="O3389" s="46"/>
      <c r="P3389" s="46"/>
      <c r="Q3389" s="46"/>
      <c r="R3389" s="46"/>
      <c r="S3389" s="46"/>
      <c r="T3389" s="46"/>
      <c r="U3389" s="46"/>
      <c r="V3389" s="46"/>
      <c r="W3389" s="46"/>
      <c r="X3389" s="46"/>
      <c r="Y3389" s="46"/>
      <c r="Z3389" s="46"/>
    </row>
    <row r="3390" ht="14.25" customHeight="1">
      <c r="A3390" s="57" t="s">
        <v>492</v>
      </c>
      <c r="B3390" s="63" t="s">
        <v>493</v>
      </c>
      <c r="C3390" s="59" t="s">
        <v>268</v>
      </c>
      <c r="D3390" s="60">
        <v>3.0</v>
      </c>
      <c r="E3390" s="61">
        <v>41666.6666666667</v>
      </c>
      <c r="F3390" s="62">
        <f t="shared" si="188"/>
        <v>125000</v>
      </c>
      <c r="G3390" s="46"/>
      <c r="H3390" s="46"/>
      <c r="I3390" s="46"/>
      <c r="J3390" s="46"/>
      <c r="K3390" s="46"/>
      <c r="L3390" s="46"/>
      <c r="M3390" s="46"/>
      <c r="N3390" s="46"/>
      <c r="O3390" s="46"/>
      <c r="P3390" s="46"/>
      <c r="Q3390" s="46"/>
      <c r="R3390" s="46"/>
      <c r="S3390" s="46"/>
      <c r="T3390" s="46"/>
      <c r="U3390" s="46"/>
      <c r="V3390" s="46"/>
      <c r="W3390" s="46"/>
      <c r="X3390" s="46"/>
      <c r="Y3390" s="46"/>
      <c r="Z3390" s="46"/>
    </row>
    <row r="3391" ht="14.25" customHeight="1">
      <c r="A3391" s="57" t="s">
        <v>494</v>
      </c>
      <c r="B3391" s="63" t="s">
        <v>495</v>
      </c>
      <c r="C3391" s="59" t="s">
        <v>268</v>
      </c>
      <c r="D3391" s="60">
        <v>3.0</v>
      </c>
      <c r="E3391" s="61">
        <v>25000.0</v>
      </c>
      <c r="F3391" s="62">
        <f t="shared" si="188"/>
        <v>75000</v>
      </c>
      <c r="G3391" s="46"/>
      <c r="H3391" s="46"/>
      <c r="I3391" s="46"/>
      <c r="J3391" s="46"/>
      <c r="K3391" s="46"/>
      <c r="L3391" s="46"/>
      <c r="M3391" s="46"/>
      <c r="N3391" s="46"/>
      <c r="O3391" s="46"/>
      <c r="P3391" s="46"/>
      <c r="Q3391" s="46"/>
      <c r="R3391" s="46"/>
      <c r="S3391" s="46"/>
      <c r="T3391" s="46"/>
      <c r="U3391" s="46"/>
      <c r="V3391" s="46"/>
      <c r="W3391" s="46"/>
      <c r="X3391" s="46"/>
      <c r="Y3391" s="46"/>
      <c r="Z3391" s="46"/>
    </row>
    <row r="3392" ht="14.25" customHeight="1">
      <c r="A3392" s="57" t="s">
        <v>496</v>
      </c>
      <c r="B3392" s="63" t="s">
        <v>497</v>
      </c>
      <c r="C3392" s="59" t="s">
        <v>268</v>
      </c>
      <c r="D3392" s="60">
        <v>3.0</v>
      </c>
      <c r="E3392" s="61">
        <v>91666.6666666667</v>
      </c>
      <c r="F3392" s="62">
        <f t="shared" si="188"/>
        <v>275000</v>
      </c>
      <c r="G3392" s="46"/>
      <c r="H3392" s="46"/>
      <c r="I3392" s="46"/>
      <c r="J3392" s="46"/>
      <c r="K3392" s="46"/>
      <c r="L3392" s="46"/>
      <c r="M3392" s="46"/>
      <c r="N3392" s="46"/>
      <c r="O3392" s="46"/>
      <c r="P3392" s="46"/>
      <c r="Q3392" s="46"/>
      <c r="R3392" s="46"/>
      <c r="S3392" s="46"/>
      <c r="T3392" s="46"/>
      <c r="U3392" s="46"/>
      <c r="V3392" s="46"/>
      <c r="W3392" s="46"/>
      <c r="X3392" s="46"/>
      <c r="Y3392" s="46"/>
      <c r="Z3392" s="46"/>
    </row>
    <row r="3393" ht="14.25" customHeight="1">
      <c r="A3393" s="57" t="s">
        <v>498</v>
      </c>
      <c r="B3393" s="63" t="s">
        <v>499</v>
      </c>
      <c r="C3393" s="59" t="s">
        <v>268</v>
      </c>
      <c r="D3393" s="60">
        <v>3.0</v>
      </c>
      <c r="E3393" s="61">
        <v>118197.3</v>
      </c>
      <c r="F3393" s="62">
        <f t="shared" si="188"/>
        <v>354591.9</v>
      </c>
      <c r="G3393" s="46"/>
      <c r="H3393" s="46"/>
      <c r="I3393" s="46"/>
      <c r="J3393" s="46"/>
      <c r="K3393" s="46"/>
      <c r="L3393" s="46"/>
      <c r="M3393" s="46"/>
      <c r="N3393" s="46"/>
      <c r="O3393" s="46"/>
      <c r="P3393" s="46"/>
      <c r="Q3393" s="46"/>
      <c r="R3393" s="46"/>
      <c r="S3393" s="46"/>
      <c r="T3393" s="46"/>
      <c r="U3393" s="46"/>
      <c r="V3393" s="46"/>
      <c r="W3393" s="46"/>
      <c r="X3393" s="46"/>
      <c r="Y3393" s="46"/>
      <c r="Z3393" s="46"/>
    </row>
    <row r="3394" ht="14.25" hidden="1" customHeight="1">
      <c r="A3394" s="57"/>
      <c r="B3394" s="58"/>
      <c r="C3394" s="59"/>
      <c r="D3394" s="60"/>
      <c r="E3394" s="61"/>
      <c r="F3394" s="62">
        <f t="shared" si="188"/>
        <v>0</v>
      </c>
      <c r="G3394" s="46"/>
      <c r="H3394" s="46"/>
      <c r="I3394" s="46"/>
      <c r="J3394" s="46"/>
      <c r="K3394" s="46"/>
      <c r="L3394" s="46"/>
      <c r="M3394" s="46"/>
      <c r="N3394" s="46"/>
      <c r="O3394" s="46"/>
      <c r="P3394" s="46"/>
      <c r="Q3394" s="46"/>
      <c r="R3394" s="46"/>
      <c r="S3394" s="46"/>
      <c r="T3394" s="46"/>
      <c r="U3394" s="46"/>
      <c r="V3394" s="46"/>
      <c r="W3394" s="46"/>
      <c r="X3394" s="46"/>
      <c r="Y3394" s="46"/>
      <c r="Z3394" s="46"/>
    </row>
    <row r="3395" ht="14.25" hidden="1" customHeight="1">
      <c r="A3395" s="57"/>
      <c r="B3395" s="58"/>
      <c r="C3395" s="59"/>
      <c r="D3395" s="60"/>
      <c r="E3395" s="61"/>
      <c r="F3395" s="62">
        <f t="shared" si="188"/>
        <v>0</v>
      </c>
      <c r="G3395" s="46"/>
      <c r="H3395" s="46"/>
      <c r="I3395" s="46"/>
      <c r="J3395" s="46"/>
      <c r="K3395" s="46"/>
      <c r="L3395" s="46"/>
      <c r="M3395" s="46"/>
      <c r="N3395" s="46"/>
      <c r="O3395" s="46"/>
      <c r="P3395" s="46"/>
      <c r="Q3395" s="46"/>
      <c r="R3395" s="46"/>
      <c r="S3395" s="46"/>
      <c r="T3395" s="46"/>
      <c r="U3395" s="46"/>
      <c r="V3395" s="46"/>
      <c r="W3395" s="46"/>
      <c r="X3395" s="46"/>
      <c r="Y3395" s="46"/>
      <c r="Z3395" s="46"/>
    </row>
    <row r="3396" ht="14.25" hidden="1" customHeight="1">
      <c r="A3396" s="57"/>
      <c r="B3396" s="58"/>
      <c r="C3396" s="59"/>
      <c r="D3396" s="60"/>
      <c r="E3396" s="61"/>
      <c r="F3396" s="62">
        <f t="shared" si="188"/>
        <v>0</v>
      </c>
      <c r="G3396" s="46"/>
      <c r="H3396" s="46"/>
      <c r="I3396" s="46"/>
      <c r="J3396" s="46"/>
      <c r="K3396" s="46"/>
      <c r="L3396" s="46"/>
      <c r="M3396" s="46"/>
      <c r="N3396" s="46"/>
      <c r="O3396" s="46"/>
      <c r="P3396" s="46"/>
      <c r="Q3396" s="46"/>
      <c r="R3396" s="46"/>
      <c r="S3396" s="46"/>
      <c r="T3396" s="46"/>
      <c r="U3396" s="46"/>
      <c r="V3396" s="46"/>
      <c r="W3396" s="46"/>
      <c r="X3396" s="46"/>
      <c r="Y3396" s="46"/>
      <c r="Z3396" s="46"/>
    </row>
    <row r="3397" ht="14.25" customHeight="1">
      <c r="A3397" s="57"/>
      <c r="B3397" s="58"/>
      <c r="C3397" s="59"/>
      <c r="D3397" s="60"/>
      <c r="E3397" s="61" t="s">
        <v>84</v>
      </c>
      <c r="F3397" s="62">
        <f>SUM(F3389:F3396)</f>
        <v>3579591.9</v>
      </c>
      <c r="G3397" s="46"/>
      <c r="H3397" s="46" t="str">
        <f>C3382</f>
        <v>Nómina</v>
      </c>
      <c r="I3397" s="46" t="str">
        <f>E3382</f>
        <v>No</v>
      </c>
      <c r="J3397" s="46" t="str">
        <f>D3382</f>
        <v>Compras Menores</v>
      </c>
      <c r="K3397" s="46"/>
      <c r="L3397" s="46"/>
      <c r="M3397" s="46"/>
      <c r="N3397" s="46"/>
      <c r="O3397" s="46"/>
      <c r="P3397" s="46"/>
      <c r="Q3397" s="46"/>
      <c r="R3397" s="46"/>
      <c r="S3397" s="46"/>
      <c r="T3397" s="46"/>
      <c r="U3397" s="46"/>
      <c r="V3397" s="46"/>
      <c r="W3397" s="46"/>
      <c r="X3397" s="46"/>
      <c r="Y3397" s="46"/>
      <c r="Z3397" s="46"/>
    </row>
    <row r="3398" ht="14.25" customHeight="1">
      <c r="A3398" s="64"/>
      <c r="B3398" s="65"/>
      <c r="C3398" s="66"/>
      <c r="D3398" s="67"/>
      <c r="E3398" s="68"/>
      <c r="F3398" s="69"/>
      <c r="G3398" s="46"/>
      <c r="H3398" s="46"/>
      <c r="I3398" s="46"/>
      <c r="J3398" s="46"/>
      <c r="K3398" s="46"/>
      <c r="L3398" s="46"/>
      <c r="M3398" s="46"/>
      <c r="N3398" s="46"/>
      <c r="O3398" s="46"/>
      <c r="P3398" s="46"/>
      <c r="Q3398" s="46"/>
      <c r="R3398" s="46"/>
      <c r="S3398" s="46"/>
      <c r="T3398" s="46"/>
      <c r="U3398" s="46"/>
      <c r="V3398" s="46"/>
      <c r="W3398" s="46"/>
      <c r="X3398" s="46"/>
      <c r="Y3398" s="46"/>
      <c r="Z3398" s="46"/>
    </row>
    <row r="3399" ht="14.25" customHeight="1">
      <c r="A3399" s="47" t="s">
        <v>50</v>
      </c>
      <c r="B3399" s="47" t="s">
        <v>51</v>
      </c>
      <c r="C3399" s="47" t="s">
        <v>52</v>
      </c>
      <c r="D3399" s="47" t="s">
        <v>53</v>
      </c>
      <c r="E3399" s="47" t="s">
        <v>54</v>
      </c>
      <c r="F3399" s="47" t="s">
        <v>55</v>
      </c>
      <c r="G3399" s="46"/>
      <c r="H3399" s="46"/>
      <c r="I3399" s="46"/>
      <c r="J3399" s="46"/>
      <c r="K3399" s="46"/>
      <c r="L3399" s="46"/>
      <c r="M3399" s="46"/>
      <c r="N3399" s="46"/>
      <c r="O3399" s="46"/>
      <c r="P3399" s="46"/>
      <c r="Q3399" s="46"/>
      <c r="R3399" s="46"/>
      <c r="S3399" s="46"/>
      <c r="T3399" s="46"/>
      <c r="U3399" s="46"/>
      <c r="V3399" s="46"/>
      <c r="W3399" s="46"/>
      <c r="X3399" s="46"/>
      <c r="Y3399" s="46"/>
      <c r="Z3399" s="46"/>
    </row>
    <row r="3400" ht="14.25" customHeight="1">
      <c r="A3400" s="48" t="s">
        <v>506</v>
      </c>
      <c r="B3400" s="48" t="s">
        <v>507</v>
      </c>
      <c r="C3400" s="48" t="s">
        <v>508</v>
      </c>
      <c r="D3400" s="48" t="s">
        <v>59</v>
      </c>
      <c r="E3400" s="48" t="s">
        <v>60</v>
      </c>
      <c r="F3400" s="49"/>
      <c r="G3400" s="46"/>
      <c r="H3400" s="46"/>
      <c r="I3400" s="46"/>
      <c r="J3400" s="46"/>
      <c r="K3400" s="46"/>
      <c r="L3400" s="46"/>
      <c r="M3400" s="46"/>
      <c r="N3400" s="46"/>
      <c r="O3400" s="46"/>
      <c r="P3400" s="46"/>
      <c r="Q3400" s="46"/>
      <c r="R3400" s="46"/>
      <c r="S3400" s="46"/>
      <c r="T3400" s="46"/>
      <c r="U3400" s="46"/>
      <c r="V3400" s="46"/>
      <c r="W3400" s="46"/>
      <c r="X3400" s="46"/>
      <c r="Y3400" s="46"/>
      <c r="Z3400" s="46"/>
    </row>
    <row r="3401" ht="14.25" customHeight="1">
      <c r="A3401" s="50" t="s">
        <v>61</v>
      </c>
      <c r="B3401" s="51" t="s">
        <v>62</v>
      </c>
      <c r="C3401" s="52">
        <v>46063.0</v>
      </c>
      <c r="D3401" s="50" t="s">
        <v>63</v>
      </c>
      <c r="E3401" s="51" t="s">
        <v>64</v>
      </c>
      <c r="F3401" s="53" t="s">
        <v>65</v>
      </c>
      <c r="G3401" s="46"/>
      <c r="H3401" s="46"/>
      <c r="I3401" s="46"/>
      <c r="J3401" s="46"/>
      <c r="K3401" s="46"/>
      <c r="L3401" s="46"/>
      <c r="M3401" s="46"/>
      <c r="N3401" s="46"/>
      <c r="O3401" s="46"/>
      <c r="P3401" s="46"/>
      <c r="Q3401" s="46"/>
      <c r="R3401" s="46"/>
      <c r="S3401" s="46"/>
      <c r="T3401" s="46"/>
      <c r="U3401" s="46"/>
      <c r="V3401" s="46"/>
      <c r="W3401" s="46"/>
      <c r="X3401" s="46"/>
      <c r="Y3401" s="46"/>
      <c r="Z3401" s="46"/>
    </row>
    <row r="3402" ht="14.25" customHeight="1">
      <c r="A3402" s="54"/>
      <c r="B3402" s="51" t="s">
        <v>66</v>
      </c>
      <c r="C3402" s="49">
        <f>IF(C3401="","",IF(AND(MONTH(C3401)&gt;=1,MONTH(C3401)&lt;=3),1,IF(AND(MONTH(C3401)&gt;=4,MONTH(C3401)&lt;=6),2,IF(AND(MONTH(C3401)&gt;=7,MONTH(C3401)&lt;=9),3,4))))</f>
        <v>1</v>
      </c>
      <c r="D3402" s="54"/>
      <c r="E3402" s="51" t="s">
        <v>67</v>
      </c>
      <c r="F3402" s="53" t="s">
        <v>68</v>
      </c>
      <c r="G3402" s="46"/>
      <c r="H3402" s="46"/>
      <c r="I3402" s="46"/>
      <c r="J3402" s="46"/>
      <c r="K3402" s="46"/>
      <c r="L3402" s="46"/>
      <c r="M3402" s="46"/>
      <c r="N3402" s="46"/>
      <c r="O3402" s="46"/>
      <c r="P3402" s="46"/>
      <c r="Q3402" s="46"/>
      <c r="R3402" s="46"/>
      <c r="S3402" s="46"/>
      <c r="T3402" s="46"/>
      <c r="U3402" s="46"/>
      <c r="V3402" s="46"/>
      <c r="W3402" s="46"/>
      <c r="X3402" s="46"/>
      <c r="Y3402" s="46"/>
      <c r="Z3402" s="46"/>
    </row>
    <row r="3403" ht="14.25" customHeight="1">
      <c r="A3403" s="54"/>
      <c r="B3403" s="51" t="s">
        <v>69</v>
      </c>
      <c r="C3403" s="52">
        <v>46073.0</v>
      </c>
      <c r="D3403" s="54"/>
      <c r="E3403" s="51" t="s">
        <v>70</v>
      </c>
      <c r="F3403" s="53" t="s">
        <v>71</v>
      </c>
      <c r="G3403" s="46"/>
      <c r="H3403" s="46"/>
      <c r="I3403" s="46"/>
      <c r="J3403" s="46"/>
      <c r="K3403" s="46"/>
      <c r="L3403" s="46"/>
      <c r="M3403" s="46"/>
      <c r="N3403" s="46"/>
      <c r="O3403" s="46"/>
      <c r="P3403" s="46"/>
      <c r="Q3403" s="46"/>
      <c r="R3403" s="46"/>
      <c r="S3403" s="46"/>
      <c r="T3403" s="46"/>
      <c r="U3403" s="46"/>
      <c r="V3403" s="46"/>
      <c r="W3403" s="46"/>
      <c r="X3403" s="46"/>
      <c r="Y3403" s="46"/>
      <c r="Z3403" s="46"/>
    </row>
    <row r="3404" ht="14.25" customHeight="1">
      <c r="A3404" s="55"/>
      <c r="B3404" s="51" t="s">
        <v>66</v>
      </c>
      <c r="C3404" s="49">
        <f>IF(C3403="","",IF(AND(MONTH(C3403)&gt;=1,MONTH(C3403)&lt;=3),1,IF(AND(MONTH(C3403)&gt;=4,MONTH(C3403)&lt;=6),2,IF(AND(MONTH(C3403)&gt;=7,MONTH(C3403)&lt;=9),3,4))))</f>
        <v>1</v>
      </c>
      <c r="D3404" s="55"/>
      <c r="E3404" s="51" t="s">
        <v>72</v>
      </c>
      <c r="F3404" s="53" t="s">
        <v>73</v>
      </c>
      <c r="G3404" s="46"/>
      <c r="H3404" s="46"/>
      <c r="I3404" s="46"/>
      <c r="J3404" s="46"/>
      <c r="K3404" s="46"/>
      <c r="L3404" s="46"/>
      <c r="M3404" s="46"/>
      <c r="N3404" s="46"/>
      <c r="O3404" s="46"/>
      <c r="P3404" s="46"/>
      <c r="Q3404" s="46"/>
      <c r="R3404" s="46"/>
      <c r="S3404" s="46"/>
      <c r="T3404" s="46"/>
      <c r="U3404" s="46"/>
      <c r="V3404" s="46"/>
      <c r="W3404" s="46"/>
      <c r="X3404" s="46"/>
      <c r="Y3404" s="46"/>
      <c r="Z3404" s="46"/>
    </row>
    <row r="3405" ht="14.25" customHeight="1">
      <c r="A3405" s="46"/>
      <c r="B3405" s="46"/>
      <c r="C3405" s="46"/>
      <c r="D3405" s="46"/>
      <c r="E3405" s="46"/>
      <c r="F3405" s="46"/>
      <c r="G3405" s="46"/>
      <c r="H3405" s="46"/>
      <c r="I3405" s="46"/>
      <c r="J3405" s="46"/>
      <c r="K3405" s="46"/>
      <c r="L3405" s="46"/>
      <c r="M3405" s="46"/>
      <c r="N3405" s="46"/>
      <c r="O3405" s="46"/>
      <c r="P3405" s="46"/>
      <c r="Q3405" s="46"/>
      <c r="R3405" s="46"/>
      <c r="S3405" s="46"/>
      <c r="T3405" s="46"/>
      <c r="U3405" s="46"/>
      <c r="V3405" s="46"/>
      <c r="W3405" s="46"/>
      <c r="X3405" s="46"/>
      <c r="Y3405" s="46"/>
      <c r="Z3405" s="46"/>
    </row>
    <row r="3406" ht="14.25" customHeight="1">
      <c r="A3406" s="56" t="s">
        <v>74</v>
      </c>
      <c r="B3406" s="56" t="s">
        <v>75</v>
      </c>
      <c r="C3406" s="56" t="s">
        <v>76</v>
      </c>
      <c r="D3406" s="56" t="s">
        <v>77</v>
      </c>
      <c r="E3406" s="56" t="s">
        <v>78</v>
      </c>
      <c r="F3406" s="56" t="s">
        <v>79</v>
      </c>
      <c r="G3406" s="46"/>
      <c r="H3406" s="46"/>
      <c r="I3406" s="46"/>
      <c r="J3406" s="46"/>
      <c r="K3406" s="46"/>
      <c r="L3406" s="46"/>
      <c r="M3406" s="46"/>
      <c r="N3406" s="46"/>
      <c r="O3406" s="46"/>
      <c r="P3406" s="46"/>
      <c r="Q3406" s="46"/>
      <c r="R3406" s="46"/>
      <c r="S3406" s="46"/>
      <c r="T3406" s="46"/>
      <c r="U3406" s="46"/>
      <c r="V3406" s="46"/>
      <c r="W3406" s="46"/>
      <c r="X3406" s="46"/>
      <c r="Y3406" s="46"/>
      <c r="Z3406" s="46"/>
    </row>
    <row r="3407" ht="14.25" customHeight="1">
      <c r="A3407" s="57" t="s">
        <v>509</v>
      </c>
      <c r="B3407" s="63" t="s">
        <v>510</v>
      </c>
      <c r="C3407" s="59" t="s">
        <v>268</v>
      </c>
      <c r="D3407" s="60">
        <v>3.0</v>
      </c>
      <c r="E3407" s="61">
        <v>125000.0</v>
      </c>
      <c r="F3407" s="62">
        <f t="shared" ref="F3407:F3414" si="189">INDIRECT(ADDRESS(ROW(),COLUMN()-2,4))*INDIRECT(ADDRESS(ROW(),COLUMN()-1,4))</f>
        <v>375000</v>
      </c>
      <c r="G3407" s="46"/>
      <c r="H3407" s="46"/>
      <c r="I3407" s="46"/>
      <c r="J3407" s="46"/>
      <c r="K3407" s="46"/>
      <c r="L3407" s="46"/>
      <c r="M3407" s="46"/>
      <c r="N3407" s="46"/>
      <c r="O3407" s="46"/>
      <c r="P3407" s="46"/>
      <c r="Q3407" s="46"/>
      <c r="R3407" s="46"/>
      <c r="S3407" s="46"/>
      <c r="T3407" s="46"/>
      <c r="U3407" s="46"/>
      <c r="V3407" s="46"/>
      <c r="W3407" s="46"/>
      <c r="X3407" s="46"/>
      <c r="Y3407" s="46"/>
      <c r="Z3407" s="46"/>
    </row>
    <row r="3408" ht="14.25" customHeight="1">
      <c r="A3408" s="57" t="s">
        <v>511</v>
      </c>
      <c r="B3408" s="63" t="s">
        <v>512</v>
      </c>
      <c r="C3408" s="59" t="s">
        <v>268</v>
      </c>
      <c r="D3408" s="60">
        <v>3.0</v>
      </c>
      <c r="E3408" s="61">
        <v>83333.3333333333</v>
      </c>
      <c r="F3408" s="62">
        <f t="shared" si="189"/>
        <v>250000</v>
      </c>
      <c r="G3408" s="46"/>
      <c r="H3408" s="46"/>
      <c r="I3408" s="46"/>
      <c r="J3408" s="46"/>
      <c r="K3408" s="46"/>
      <c r="L3408" s="46"/>
      <c r="M3408" s="46"/>
      <c r="N3408" s="46"/>
      <c r="O3408" s="46"/>
      <c r="P3408" s="46"/>
      <c r="Q3408" s="46"/>
      <c r="R3408" s="46"/>
      <c r="S3408" s="46"/>
      <c r="T3408" s="46"/>
      <c r="U3408" s="46"/>
      <c r="V3408" s="46"/>
      <c r="W3408" s="46"/>
      <c r="X3408" s="46"/>
      <c r="Y3408" s="46"/>
      <c r="Z3408" s="46"/>
    </row>
    <row r="3409" ht="14.25" customHeight="1">
      <c r="A3409" s="57" t="s">
        <v>513</v>
      </c>
      <c r="B3409" s="63" t="s">
        <v>514</v>
      </c>
      <c r="C3409" s="59" t="s">
        <v>268</v>
      </c>
      <c r="D3409" s="60">
        <v>3.0</v>
      </c>
      <c r="E3409" s="61">
        <v>54166.6666666667</v>
      </c>
      <c r="F3409" s="62">
        <f t="shared" si="189"/>
        <v>162500</v>
      </c>
      <c r="G3409" s="46"/>
      <c r="H3409" s="46"/>
      <c r="I3409" s="46"/>
      <c r="J3409" s="46"/>
      <c r="K3409" s="46"/>
      <c r="L3409" s="46"/>
      <c r="M3409" s="46"/>
      <c r="N3409" s="46"/>
      <c r="O3409" s="46"/>
      <c r="P3409" s="46"/>
      <c r="Q3409" s="46"/>
      <c r="R3409" s="46"/>
      <c r="S3409" s="46"/>
      <c r="T3409" s="46"/>
      <c r="U3409" s="46"/>
      <c r="V3409" s="46"/>
      <c r="W3409" s="46"/>
      <c r="X3409" s="46"/>
      <c r="Y3409" s="46"/>
      <c r="Z3409" s="46"/>
    </row>
    <row r="3410" ht="14.25" hidden="1" customHeight="1">
      <c r="A3410" s="57"/>
      <c r="B3410" s="58"/>
      <c r="C3410" s="59"/>
      <c r="D3410" s="60"/>
      <c r="E3410" s="61"/>
      <c r="F3410" s="62">
        <f t="shared" si="189"/>
        <v>0</v>
      </c>
      <c r="G3410" s="46"/>
      <c r="H3410" s="46"/>
      <c r="I3410" s="46"/>
      <c r="J3410" s="46"/>
      <c r="K3410" s="46"/>
      <c r="L3410" s="46"/>
      <c r="M3410" s="46"/>
      <c r="N3410" s="46"/>
      <c r="O3410" s="46"/>
      <c r="P3410" s="46"/>
      <c r="Q3410" s="46"/>
      <c r="R3410" s="46"/>
      <c r="S3410" s="46"/>
      <c r="T3410" s="46"/>
      <c r="U3410" s="46"/>
      <c r="V3410" s="46"/>
      <c r="W3410" s="46"/>
      <c r="X3410" s="46"/>
      <c r="Y3410" s="46"/>
      <c r="Z3410" s="46"/>
    </row>
    <row r="3411" ht="14.25" hidden="1" customHeight="1">
      <c r="A3411" s="57"/>
      <c r="B3411" s="58"/>
      <c r="C3411" s="59"/>
      <c r="D3411" s="60"/>
      <c r="E3411" s="61"/>
      <c r="F3411" s="62">
        <f t="shared" si="189"/>
        <v>0</v>
      </c>
      <c r="G3411" s="46"/>
      <c r="H3411" s="46"/>
      <c r="I3411" s="46"/>
      <c r="J3411" s="46"/>
      <c r="K3411" s="46"/>
      <c r="L3411" s="46"/>
      <c r="M3411" s="46"/>
      <c r="N3411" s="46"/>
      <c r="O3411" s="46"/>
      <c r="P3411" s="46"/>
      <c r="Q3411" s="46"/>
      <c r="R3411" s="46"/>
      <c r="S3411" s="46"/>
      <c r="T3411" s="46"/>
      <c r="U3411" s="46"/>
      <c r="V3411" s="46"/>
      <c r="W3411" s="46"/>
      <c r="X3411" s="46"/>
      <c r="Y3411" s="46"/>
      <c r="Z3411" s="46"/>
    </row>
    <row r="3412" ht="14.25" hidden="1" customHeight="1">
      <c r="A3412" s="57"/>
      <c r="B3412" s="58"/>
      <c r="C3412" s="59"/>
      <c r="D3412" s="60"/>
      <c r="E3412" s="61"/>
      <c r="F3412" s="62">
        <f t="shared" si="189"/>
        <v>0</v>
      </c>
      <c r="G3412" s="46"/>
      <c r="H3412" s="46"/>
      <c r="I3412" s="46"/>
      <c r="J3412" s="46"/>
      <c r="K3412" s="46"/>
      <c r="L3412" s="46"/>
      <c r="M3412" s="46"/>
      <c r="N3412" s="46"/>
      <c r="O3412" s="46"/>
      <c r="P3412" s="46"/>
      <c r="Q3412" s="46"/>
      <c r="R3412" s="46"/>
      <c r="S3412" s="46"/>
      <c r="T3412" s="46"/>
      <c r="U3412" s="46"/>
      <c r="V3412" s="46"/>
      <c r="W3412" s="46"/>
      <c r="X3412" s="46"/>
      <c r="Y3412" s="46"/>
      <c r="Z3412" s="46"/>
    </row>
    <row r="3413" ht="14.25" hidden="1" customHeight="1">
      <c r="A3413" s="57"/>
      <c r="B3413" s="58"/>
      <c r="C3413" s="59"/>
      <c r="D3413" s="60"/>
      <c r="E3413" s="61"/>
      <c r="F3413" s="62">
        <f t="shared" si="189"/>
        <v>0</v>
      </c>
      <c r="G3413" s="46"/>
      <c r="H3413" s="46"/>
      <c r="I3413" s="46"/>
      <c r="J3413" s="46"/>
      <c r="K3413" s="46"/>
      <c r="L3413" s="46"/>
      <c r="M3413" s="46"/>
      <c r="N3413" s="46"/>
      <c r="O3413" s="46"/>
      <c r="P3413" s="46"/>
      <c r="Q3413" s="46"/>
      <c r="R3413" s="46"/>
      <c r="S3413" s="46"/>
      <c r="T3413" s="46"/>
      <c r="U3413" s="46"/>
      <c r="V3413" s="46"/>
      <c r="W3413" s="46"/>
      <c r="X3413" s="46"/>
      <c r="Y3413" s="46"/>
      <c r="Z3413" s="46"/>
    </row>
    <row r="3414" ht="14.25" hidden="1" customHeight="1">
      <c r="A3414" s="57"/>
      <c r="B3414" s="58"/>
      <c r="C3414" s="59"/>
      <c r="D3414" s="60"/>
      <c r="E3414" s="61"/>
      <c r="F3414" s="62">
        <f t="shared" si="189"/>
        <v>0</v>
      </c>
      <c r="G3414" s="46"/>
      <c r="H3414" s="46"/>
      <c r="I3414" s="46"/>
      <c r="J3414" s="46"/>
      <c r="K3414" s="46"/>
      <c r="L3414" s="46"/>
      <c r="M3414" s="46"/>
      <c r="N3414" s="46"/>
      <c r="O3414" s="46"/>
      <c r="P3414" s="46"/>
      <c r="Q3414" s="46"/>
      <c r="R3414" s="46"/>
      <c r="S3414" s="46"/>
      <c r="T3414" s="46"/>
      <c r="U3414" s="46"/>
      <c r="V3414" s="46"/>
      <c r="W3414" s="46"/>
      <c r="X3414" s="46"/>
      <c r="Y3414" s="46"/>
      <c r="Z3414" s="46"/>
    </row>
    <row r="3415" ht="14.25" customHeight="1">
      <c r="A3415" s="57"/>
      <c r="B3415" s="58"/>
      <c r="C3415" s="59"/>
      <c r="D3415" s="60"/>
      <c r="E3415" s="61" t="s">
        <v>84</v>
      </c>
      <c r="F3415" s="62">
        <f>SUM(F3407:F3414)</f>
        <v>787500</v>
      </c>
      <c r="G3415" s="46"/>
      <c r="H3415" s="46" t="str">
        <f>C3400</f>
        <v>Transferencias</v>
      </c>
      <c r="I3415" s="46" t="str">
        <f>E3400</f>
        <v>No</v>
      </c>
      <c r="J3415" s="46" t="str">
        <f>D3400</f>
        <v>Compras Menores</v>
      </c>
      <c r="K3415" s="46"/>
      <c r="L3415" s="46"/>
      <c r="M3415" s="46"/>
      <c r="N3415" s="46"/>
      <c r="O3415" s="46"/>
      <c r="P3415" s="46"/>
      <c r="Q3415" s="46"/>
      <c r="R3415" s="46"/>
      <c r="S3415" s="46"/>
      <c r="T3415" s="46"/>
      <c r="U3415" s="46"/>
      <c r="V3415" s="46"/>
      <c r="W3415" s="46"/>
      <c r="X3415" s="46"/>
      <c r="Y3415" s="46"/>
      <c r="Z3415" s="46"/>
    </row>
    <row r="3416" ht="14.25" customHeight="1">
      <c r="A3416" s="64"/>
      <c r="B3416" s="65"/>
      <c r="C3416" s="66"/>
      <c r="D3416" s="67"/>
      <c r="E3416" s="68"/>
      <c r="F3416" s="69"/>
      <c r="G3416" s="46"/>
      <c r="H3416" s="46"/>
      <c r="I3416" s="46"/>
      <c r="J3416" s="46"/>
      <c r="K3416" s="46"/>
      <c r="L3416" s="46"/>
      <c r="M3416" s="46"/>
      <c r="N3416" s="46"/>
      <c r="O3416" s="46"/>
      <c r="P3416" s="46"/>
      <c r="Q3416" s="46"/>
      <c r="R3416" s="46"/>
      <c r="S3416" s="46"/>
      <c r="T3416" s="46"/>
      <c r="U3416" s="46"/>
      <c r="V3416" s="46"/>
      <c r="W3416" s="46"/>
      <c r="X3416" s="46"/>
      <c r="Y3416" s="46"/>
      <c r="Z3416" s="46"/>
    </row>
    <row r="3417" ht="14.25" customHeight="1">
      <c r="A3417" s="47" t="s">
        <v>50</v>
      </c>
      <c r="B3417" s="47" t="s">
        <v>51</v>
      </c>
      <c r="C3417" s="47" t="s">
        <v>52</v>
      </c>
      <c r="D3417" s="47" t="s">
        <v>53</v>
      </c>
      <c r="E3417" s="47" t="s">
        <v>54</v>
      </c>
      <c r="F3417" s="47" t="s">
        <v>55</v>
      </c>
      <c r="G3417" s="46"/>
      <c r="H3417" s="46"/>
      <c r="I3417" s="46"/>
      <c r="J3417" s="46"/>
      <c r="K3417" s="46"/>
      <c r="L3417" s="46"/>
      <c r="M3417" s="46"/>
      <c r="N3417" s="46"/>
      <c r="O3417" s="46"/>
      <c r="P3417" s="46"/>
      <c r="Q3417" s="46"/>
      <c r="R3417" s="46"/>
      <c r="S3417" s="46"/>
      <c r="T3417" s="46"/>
      <c r="U3417" s="46"/>
      <c r="V3417" s="46"/>
      <c r="W3417" s="46"/>
      <c r="X3417" s="46"/>
      <c r="Y3417" s="46"/>
      <c r="Z3417" s="46"/>
    </row>
    <row r="3418" ht="14.25" customHeight="1">
      <c r="A3418" s="48" t="s">
        <v>515</v>
      </c>
      <c r="B3418" s="48" t="s">
        <v>516</v>
      </c>
      <c r="C3418" s="48" t="s">
        <v>508</v>
      </c>
      <c r="D3418" s="48" t="s">
        <v>59</v>
      </c>
      <c r="E3418" s="48" t="s">
        <v>60</v>
      </c>
      <c r="F3418" s="49"/>
      <c r="G3418" s="46"/>
      <c r="H3418" s="46"/>
      <c r="I3418" s="46"/>
      <c r="J3418" s="46"/>
      <c r="K3418" s="46"/>
      <c r="L3418" s="46"/>
      <c r="M3418" s="46"/>
      <c r="N3418" s="46"/>
      <c r="O3418" s="46"/>
      <c r="P3418" s="46"/>
      <c r="Q3418" s="46"/>
      <c r="R3418" s="46"/>
      <c r="S3418" s="46"/>
      <c r="T3418" s="46"/>
      <c r="U3418" s="46"/>
      <c r="V3418" s="46"/>
      <c r="W3418" s="46"/>
      <c r="X3418" s="46"/>
      <c r="Y3418" s="46"/>
      <c r="Z3418" s="46"/>
    </row>
    <row r="3419" ht="14.25" customHeight="1">
      <c r="A3419" s="50" t="s">
        <v>61</v>
      </c>
      <c r="B3419" s="51" t="s">
        <v>62</v>
      </c>
      <c r="C3419" s="52">
        <v>46122.0</v>
      </c>
      <c r="D3419" s="50" t="s">
        <v>63</v>
      </c>
      <c r="E3419" s="51" t="s">
        <v>64</v>
      </c>
      <c r="F3419" s="53" t="s">
        <v>65</v>
      </c>
      <c r="G3419" s="46"/>
      <c r="H3419" s="46"/>
      <c r="I3419" s="46"/>
      <c r="J3419" s="46"/>
      <c r="K3419" s="46"/>
      <c r="L3419" s="46"/>
      <c r="M3419" s="46"/>
      <c r="N3419" s="46"/>
      <c r="O3419" s="46"/>
      <c r="P3419" s="46"/>
      <c r="Q3419" s="46"/>
      <c r="R3419" s="46"/>
      <c r="S3419" s="46"/>
      <c r="T3419" s="46"/>
      <c r="U3419" s="46"/>
      <c r="V3419" s="46"/>
      <c r="W3419" s="46"/>
      <c r="X3419" s="46"/>
      <c r="Y3419" s="46"/>
      <c r="Z3419" s="46"/>
    </row>
    <row r="3420" ht="14.25" customHeight="1">
      <c r="A3420" s="54"/>
      <c r="B3420" s="51" t="s">
        <v>66</v>
      </c>
      <c r="C3420" s="49">
        <f>IF(C3419="","",IF(AND(MONTH(C3419)&gt;=1,MONTH(C3419)&lt;=3),1,IF(AND(MONTH(C3419)&gt;=4,MONTH(C3419)&lt;=6),2,IF(AND(MONTH(C3419)&gt;=7,MONTH(C3419)&lt;=9),3,4))))</f>
        <v>2</v>
      </c>
      <c r="D3420" s="54"/>
      <c r="E3420" s="51" t="s">
        <v>67</v>
      </c>
      <c r="F3420" s="53" t="s">
        <v>68</v>
      </c>
      <c r="G3420" s="46"/>
      <c r="H3420" s="46"/>
      <c r="I3420" s="46"/>
      <c r="J3420" s="46"/>
      <c r="K3420" s="46"/>
      <c r="L3420" s="46"/>
      <c r="M3420" s="46"/>
      <c r="N3420" s="46"/>
      <c r="O3420" s="46"/>
      <c r="P3420" s="46"/>
      <c r="Q3420" s="46"/>
      <c r="R3420" s="46"/>
      <c r="S3420" s="46"/>
      <c r="T3420" s="46"/>
      <c r="U3420" s="46"/>
      <c r="V3420" s="46"/>
      <c r="W3420" s="46"/>
      <c r="X3420" s="46"/>
      <c r="Y3420" s="46"/>
      <c r="Z3420" s="46"/>
    </row>
    <row r="3421" ht="14.25" customHeight="1">
      <c r="A3421" s="54"/>
      <c r="B3421" s="51" t="s">
        <v>69</v>
      </c>
      <c r="C3421" s="52">
        <v>46132.0</v>
      </c>
      <c r="D3421" s="54"/>
      <c r="E3421" s="51" t="s">
        <v>70</v>
      </c>
      <c r="F3421" s="53" t="s">
        <v>71</v>
      </c>
      <c r="G3421" s="46"/>
      <c r="H3421" s="46"/>
      <c r="I3421" s="46"/>
      <c r="J3421" s="46"/>
      <c r="K3421" s="46"/>
      <c r="L3421" s="46"/>
      <c r="M3421" s="46"/>
      <c r="N3421" s="46"/>
      <c r="O3421" s="46"/>
      <c r="P3421" s="46"/>
      <c r="Q3421" s="46"/>
      <c r="R3421" s="46"/>
      <c r="S3421" s="46"/>
      <c r="T3421" s="46"/>
      <c r="U3421" s="46"/>
      <c r="V3421" s="46"/>
      <c r="W3421" s="46"/>
      <c r="X3421" s="46"/>
      <c r="Y3421" s="46"/>
      <c r="Z3421" s="46"/>
    </row>
    <row r="3422" ht="14.25" customHeight="1">
      <c r="A3422" s="55"/>
      <c r="B3422" s="51" t="s">
        <v>66</v>
      </c>
      <c r="C3422" s="49">
        <f>IF(C3421="","",IF(AND(MONTH(C3421)&gt;=1,MONTH(C3421)&lt;=3),1,IF(AND(MONTH(C3421)&gt;=4,MONTH(C3421)&lt;=6),2,IF(AND(MONTH(C3421)&gt;=7,MONTH(C3421)&lt;=9),3,4))))</f>
        <v>2</v>
      </c>
      <c r="D3422" s="55"/>
      <c r="E3422" s="51" t="s">
        <v>72</v>
      </c>
      <c r="F3422" s="53" t="s">
        <v>73</v>
      </c>
      <c r="G3422" s="46"/>
      <c r="H3422" s="46"/>
      <c r="I3422" s="46"/>
      <c r="J3422" s="46"/>
      <c r="K3422" s="46"/>
      <c r="L3422" s="46"/>
      <c r="M3422" s="46"/>
      <c r="N3422" s="46"/>
      <c r="O3422" s="46"/>
      <c r="P3422" s="46"/>
      <c r="Q3422" s="46"/>
      <c r="R3422" s="46"/>
      <c r="S3422" s="46"/>
      <c r="T3422" s="46"/>
      <c r="U3422" s="46"/>
      <c r="V3422" s="46"/>
      <c r="W3422" s="46"/>
      <c r="X3422" s="46"/>
      <c r="Y3422" s="46"/>
      <c r="Z3422" s="46"/>
    </row>
    <row r="3423" ht="14.25" customHeight="1">
      <c r="A3423" s="46"/>
      <c r="B3423" s="46"/>
      <c r="C3423" s="46"/>
      <c r="D3423" s="46"/>
      <c r="E3423" s="46"/>
      <c r="F3423" s="46"/>
      <c r="G3423" s="46"/>
      <c r="H3423" s="46"/>
      <c r="I3423" s="46"/>
      <c r="J3423" s="46"/>
      <c r="K3423" s="46"/>
      <c r="L3423" s="46"/>
      <c r="M3423" s="46"/>
      <c r="N3423" s="46"/>
      <c r="O3423" s="46"/>
      <c r="P3423" s="46"/>
      <c r="Q3423" s="46"/>
      <c r="R3423" s="46"/>
      <c r="S3423" s="46"/>
      <c r="T3423" s="46"/>
      <c r="U3423" s="46"/>
      <c r="V3423" s="46"/>
      <c r="W3423" s="46"/>
      <c r="X3423" s="46"/>
      <c r="Y3423" s="46"/>
      <c r="Z3423" s="46"/>
    </row>
    <row r="3424" ht="14.25" customHeight="1">
      <c r="A3424" s="56" t="s">
        <v>74</v>
      </c>
      <c r="B3424" s="56" t="s">
        <v>75</v>
      </c>
      <c r="C3424" s="56" t="s">
        <v>76</v>
      </c>
      <c r="D3424" s="56" t="s">
        <v>77</v>
      </c>
      <c r="E3424" s="56" t="s">
        <v>78</v>
      </c>
      <c r="F3424" s="56" t="s">
        <v>79</v>
      </c>
      <c r="G3424" s="46"/>
      <c r="H3424" s="46"/>
      <c r="I3424" s="46"/>
      <c r="J3424" s="46"/>
      <c r="K3424" s="46"/>
      <c r="L3424" s="46"/>
      <c r="M3424" s="46"/>
      <c r="N3424" s="46"/>
      <c r="O3424" s="46"/>
      <c r="P3424" s="46"/>
      <c r="Q3424" s="46"/>
      <c r="R3424" s="46"/>
      <c r="S3424" s="46"/>
      <c r="T3424" s="46"/>
      <c r="U3424" s="46"/>
      <c r="V3424" s="46"/>
      <c r="W3424" s="46"/>
      <c r="X3424" s="46"/>
      <c r="Y3424" s="46"/>
      <c r="Z3424" s="46"/>
    </row>
    <row r="3425" ht="14.25" customHeight="1">
      <c r="A3425" s="57" t="s">
        <v>509</v>
      </c>
      <c r="B3425" s="63" t="s">
        <v>510</v>
      </c>
      <c r="C3425" s="59" t="s">
        <v>268</v>
      </c>
      <c r="D3425" s="60">
        <v>3.0</v>
      </c>
      <c r="E3425" s="61">
        <v>125000.0</v>
      </c>
      <c r="F3425" s="62">
        <f t="shared" ref="F3425:F3432" si="190">INDIRECT(ADDRESS(ROW(),COLUMN()-2,4))*INDIRECT(ADDRESS(ROW(),COLUMN()-1,4))</f>
        <v>375000</v>
      </c>
      <c r="G3425" s="46"/>
      <c r="H3425" s="46"/>
      <c r="I3425" s="46"/>
      <c r="J3425" s="46"/>
      <c r="K3425" s="46"/>
      <c r="L3425" s="46"/>
      <c r="M3425" s="46"/>
      <c r="N3425" s="46"/>
      <c r="O3425" s="46"/>
      <c r="P3425" s="46"/>
      <c r="Q3425" s="46"/>
      <c r="R3425" s="46"/>
      <c r="S3425" s="46"/>
      <c r="T3425" s="46"/>
      <c r="U3425" s="46"/>
      <c r="V3425" s="46"/>
      <c r="W3425" s="46"/>
      <c r="X3425" s="46"/>
      <c r="Y3425" s="46"/>
      <c r="Z3425" s="46"/>
    </row>
    <row r="3426" ht="14.25" customHeight="1">
      <c r="A3426" s="57" t="s">
        <v>511</v>
      </c>
      <c r="B3426" s="63" t="s">
        <v>512</v>
      </c>
      <c r="C3426" s="59" t="s">
        <v>268</v>
      </c>
      <c r="D3426" s="60">
        <v>3.0</v>
      </c>
      <c r="E3426" s="61">
        <v>83333.3333333333</v>
      </c>
      <c r="F3426" s="62">
        <f t="shared" si="190"/>
        <v>250000</v>
      </c>
      <c r="G3426" s="46"/>
      <c r="H3426" s="46"/>
      <c r="I3426" s="46"/>
      <c r="J3426" s="46"/>
      <c r="K3426" s="46"/>
      <c r="L3426" s="46"/>
      <c r="M3426" s="46"/>
      <c r="N3426" s="46"/>
      <c r="O3426" s="46"/>
      <c r="P3426" s="46"/>
      <c r="Q3426" s="46"/>
      <c r="R3426" s="46"/>
      <c r="S3426" s="46"/>
      <c r="T3426" s="46"/>
      <c r="U3426" s="46"/>
      <c r="V3426" s="46"/>
      <c r="W3426" s="46"/>
      <c r="X3426" s="46"/>
      <c r="Y3426" s="46"/>
      <c r="Z3426" s="46"/>
    </row>
    <row r="3427" ht="14.25" customHeight="1">
      <c r="A3427" s="57" t="s">
        <v>513</v>
      </c>
      <c r="B3427" s="63" t="s">
        <v>514</v>
      </c>
      <c r="C3427" s="59" t="s">
        <v>268</v>
      </c>
      <c r="D3427" s="60">
        <v>3.0</v>
      </c>
      <c r="E3427" s="61">
        <v>54166.6666666667</v>
      </c>
      <c r="F3427" s="62">
        <f t="shared" si="190"/>
        <v>162500</v>
      </c>
      <c r="G3427" s="46"/>
      <c r="H3427" s="46"/>
      <c r="I3427" s="46"/>
      <c r="J3427" s="46"/>
      <c r="K3427" s="46"/>
      <c r="L3427" s="46"/>
      <c r="M3427" s="46"/>
      <c r="N3427" s="46"/>
      <c r="O3427" s="46"/>
      <c r="P3427" s="46"/>
      <c r="Q3427" s="46"/>
      <c r="R3427" s="46"/>
      <c r="S3427" s="46"/>
      <c r="T3427" s="46"/>
      <c r="U3427" s="46"/>
      <c r="V3427" s="46"/>
      <c r="W3427" s="46"/>
      <c r="X3427" s="46"/>
      <c r="Y3427" s="46"/>
      <c r="Z3427" s="46"/>
    </row>
    <row r="3428" ht="14.25" hidden="1" customHeight="1">
      <c r="A3428" s="57"/>
      <c r="B3428" s="58"/>
      <c r="C3428" s="59"/>
      <c r="D3428" s="60"/>
      <c r="E3428" s="61"/>
      <c r="F3428" s="62">
        <f t="shared" si="190"/>
        <v>0</v>
      </c>
      <c r="G3428" s="46"/>
      <c r="H3428" s="46"/>
      <c r="I3428" s="46"/>
      <c r="J3428" s="46"/>
      <c r="K3428" s="46"/>
      <c r="L3428" s="46"/>
      <c r="M3428" s="46"/>
      <c r="N3428" s="46"/>
      <c r="O3428" s="46"/>
      <c r="P3428" s="46"/>
      <c r="Q3428" s="46"/>
      <c r="R3428" s="46"/>
      <c r="S3428" s="46"/>
      <c r="T3428" s="46"/>
      <c r="U3428" s="46"/>
      <c r="V3428" s="46"/>
      <c r="W3428" s="46"/>
      <c r="X3428" s="46"/>
      <c r="Y3428" s="46"/>
      <c r="Z3428" s="46"/>
    </row>
    <row r="3429" ht="14.25" hidden="1" customHeight="1">
      <c r="A3429" s="57"/>
      <c r="B3429" s="58"/>
      <c r="C3429" s="59"/>
      <c r="D3429" s="60"/>
      <c r="E3429" s="61"/>
      <c r="F3429" s="62">
        <f t="shared" si="190"/>
        <v>0</v>
      </c>
      <c r="G3429" s="46"/>
      <c r="H3429" s="46"/>
      <c r="I3429" s="46"/>
      <c r="J3429" s="46"/>
      <c r="K3429" s="46"/>
      <c r="L3429" s="46"/>
      <c r="M3429" s="46"/>
      <c r="N3429" s="46"/>
      <c r="O3429" s="46"/>
      <c r="P3429" s="46"/>
      <c r="Q3429" s="46"/>
      <c r="R3429" s="46"/>
      <c r="S3429" s="46"/>
      <c r="T3429" s="46"/>
      <c r="U3429" s="46"/>
      <c r="V3429" s="46"/>
      <c r="W3429" s="46"/>
      <c r="X3429" s="46"/>
      <c r="Y3429" s="46"/>
      <c r="Z3429" s="46"/>
    </row>
    <row r="3430" ht="14.25" hidden="1" customHeight="1">
      <c r="A3430" s="57"/>
      <c r="B3430" s="58"/>
      <c r="C3430" s="59"/>
      <c r="D3430" s="60"/>
      <c r="E3430" s="61"/>
      <c r="F3430" s="62">
        <f t="shared" si="190"/>
        <v>0</v>
      </c>
      <c r="G3430" s="46"/>
      <c r="H3430" s="46"/>
      <c r="I3430" s="46"/>
      <c r="J3430" s="46"/>
      <c r="K3430" s="46"/>
      <c r="L3430" s="46"/>
      <c r="M3430" s="46"/>
      <c r="N3430" s="46"/>
      <c r="O3430" s="46"/>
      <c r="P3430" s="46"/>
      <c r="Q3430" s="46"/>
      <c r="R3430" s="46"/>
      <c r="S3430" s="46"/>
      <c r="T3430" s="46"/>
      <c r="U3430" s="46"/>
      <c r="V3430" s="46"/>
      <c r="W3430" s="46"/>
      <c r="X3430" s="46"/>
      <c r="Y3430" s="46"/>
      <c r="Z3430" s="46"/>
    </row>
    <row r="3431" ht="14.25" hidden="1" customHeight="1">
      <c r="A3431" s="57"/>
      <c r="B3431" s="58"/>
      <c r="C3431" s="59"/>
      <c r="D3431" s="60"/>
      <c r="E3431" s="61"/>
      <c r="F3431" s="62">
        <f t="shared" si="190"/>
        <v>0</v>
      </c>
      <c r="G3431" s="46"/>
      <c r="H3431" s="46"/>
      <c r="I3431" s="46"/>
      <c r="J3431" s="46"/>
      <c r="K3431" s="46"/>
      <c r="L3431" s="46"/>
      <c r="M3431" s="46"/>
      <c r="N3431" s="46"/>
      <c r="O3431" s="46"/>
      <c r="P3431" s="46"/>
      <c r="Q3431" s="46"/>
      <c r="R3431" s="46"/>
      <c r="S3431" s="46"/>
      <c r="T3431" s="46"/>
      <c r="U3431" s="46"/>
      <c r="V3431" s="46"/>
      <c r="W3431" s="46"/>
      <c r="X3431" s="46"/>
      <c r="Y3431" s="46"/>
      <c r="Z3431" s="46"/>
    </row>
    <row r="3432" ht="14.25" hidden="1" customHeight="1">
      <c r="A3432" s="57"/>
      <c r="B3432" s="58"/>
      <c r="C3432" s="59"/>
      <c r="D3432" s="60"/>
      <c r="E3432" s="61"/>
      <c r="F3432" s="62">
        <f t="shared" si="190"/>
        <v>0</v>
      </c>
      <c r="G3432" s="46"/>
      <c r="H3432" s="46"/>
      <c r="I3432" s="46"/>
      <c r="J3432" s="46"/>
      <c r="K3432" s="46"/>
      <c r="L3432" s="46"/>
      <c r="M3432" s="46"/>
      <c r="N3432" s="46"/>
      <c r="O3432" s="46"/>
      <c r="P3432" s="46"/>
      <c r="Q3432" s="46"/>
      <c r="R3432" s="46"/>
      <c r="S3432" s="46"/>
      <c r="T3432" s="46"/>
      <c r="U3432" s="46"/>
      <c r="V3432" s="46"/>
      <c r="W3432" s="46"/>
      <c r="X3432" s="46"/>
      <c r="Y3432" s="46"/>
      <c r="Z3432" s="46"/>
    </row>
    <row r="3433" ht="14.25" customHeight="1">
      <c r="A3433" s="57"/>
      <c r="B3433" s="58"/>
      <c r="C3433" s="59"/>
      <c r="D3433" s="60"/>
      <c r="E3433" s="61" t="s">
        <v>84</v>
      </c>
      <c r="F3433" s="62">
        <f>SUM(F3425:F3432)</f>
        <v>787500</v>
      </c>
      <c r="G3433" s="46"/>
      <c r="H3433" s="46" t="str">
        <f>C3418</f>
        <v>Transferencias</v>
      </c>
      <c r="I3433" s="46" t="str">
        <f>E3418</f>
        <v>No</v>
      </c>
      <c r="J3433" s="46" t="str">
        <f>D3418</f>
        <v>Compras Menores</v>
      </c>
      <c r="K3433" s="46"/>
      <c r="L3433" s="46"/>
      <c r="M3433" s="46"/>
      <c r="N3433" s="46"/>
      <c r="O3433" s="46"/>
      <c r="P3433" s="46"/>
      <c r="Q3433" s="46"/>
      <c r="R3433" s="46"/>
      <c r="S3433" s="46"/>
      <c r="T3433" s="46"/>
      <c r="U3433" s="46"/>
      <c r="V3433" s="46"/>
      <c r="W3433" s="46"/>
      <c r="X3433" s="46"/>
      <c r="Y3433" s="46"/>
      <c r="Z3433" s="46"/>
    </row>
    <row r="3434" ht="14.25" customHeight="1">
      <c r="A3434" s="64"/>
      <c r="B3434" s="65"/>
      <c r="C3434" s="66"/>
      <c r="D3434" s="67"/>
      <c r="E3434" s="68"/>
      <c r="F3434" s="69"/>
      <c r="G3434" s="46"/>
      <c r="H3434" s="46"/>
      <c r="I3434" s="46"/>
      <c r="J3434" s="46"/>
      <c r="K3434" s="46"/>
      <c r="L3434" s="46"/>
      <c r="M3434" s="46"/>
      <c r="N3434" s="46"/>
      <c r="O3434" s="46"/>
      <c r="P3434" s="46"/>
      <c r="Q3434" s="46"/>
      <c r="R3434" s="46"/>
      <c r="S3434" s="46"/>
      <c r="T3434" s="46"/>
      <c r="U3434" s="46"/>
      <c r="V3434" s="46"/>
      <c r="W3434" s="46"/>
      <c r="X3434" s="46"/>
      <c r="Y3434" s="46"/>
      <c r="Z3434" s="46"/>
    </row>
    <row r="3435" ht="14.25" customHeight="1">
      <c r="A3435" s="47" t="s">
        <v>50</v>
      </c>
      <c r="B3435" s="47" t="s">
        <v>51</v>
      </c>
      <c r="C3435" s="47" t="s">
        <v>52</v>
      </c>
      <c r="D3435" s="47" t="s">
        <v>53</v>
      </c>
      <c r="E3435" s="47" t="s">
        <v>54</v>
      </c>
      <c r="F3435" s="47" t="s">
        <v>55</v>
      </c>
      <c r="G3435" s="46"/>
      <c r="H3435" s="46"/>
      <c r="I3435" s="46"/>
      <c r="J3435" s="46"/>
      <c r="K3435" s="46"/>
      <c r="L3435" s="46"/>
      <c r="M3435" s="46"/>
      <c r="N3435" s="46"/>
      <c r="O3435" s="46"/>
      <c r="P3435" s="46"/>
      <c r="Q3435" s="46"/>
      <c r="R3435" s="46"/>
      <c r="S3435" s="46"/>
      <c r="T3435" s="46"/>
      <c r="U3435" s="46"/>
      <c r="V3435" s="46"/>
      <c r="W3435" s="46"/>
      <c r="X3435" s="46"/>
      <c r="Y3435" s="46"/>
      <c r="Z3435" s="46"/>
    </row>
    <row r="3436" ht="14.25" customHeight="1">
      <c r="A3436" s="48" t="s">
        <v>517</v>
      </c>
      <c r="B3436" s="48" t="s">
        <v>518</v>
      </c>
      <c r="C3436" s="48" t="s">
        <v>508</v>
      </c>
      <c r="D3436" s="48" t="s">
        <v>59</v>
      </c>
      <c r="E3436" s="48" t="s">
        <v>60</v>
      </c>
      <c r="F3436" s="49"/>
      <c r="G3436" s="46"/>
      <c r="H3436" s="46"/>
      <c r="I3436" s="46"/>
      <c r="J3436" s="46"/>
      <c r="K3436" s="46"/>
      <c r="L3436" s="46"/>
      <c r="M3436" s="46"/>
      <c r="N3436" s="46"/>
      <c r="O3436" s="46"/>
      <c r="P3436" s="46"/>
      <c r="Q3436" s="46"/>
      <c r="R3436" s="46"/>
      <c r="S3436" s="46"/>
      <c r="T3436" s="46"/>
      <c r="U3436" s="46"/>
      <c r="V3436" s="46"/>
      <c r="W3436" s="46"/>
      <c r="X3436" s="46"/>
      <c r="Y3436" s="46"/>
      <c r="Z3436" s="46"/>
    </row>
    <row r="3437" ht="14.25" customHeight="1">
      <c r="A3437" s="50" t="s">
        <v>61</v>
      </c>
      <c r="B3437" s="51" t="s">
        <v>62</v>
      </c>
      <c r="C3437" s="52">
        <v>46213.0</v>
      </c>
      <c r="D3437" s="50" t="s">
        <v>63</v>
      </c>
      <c r="E3437" s="51" t="s">
        <v>64</v>
      </c>
      <c r="F3437" s="53" t="s">
        <v>65</v>
      </c>
      <c r="G3437" s="46"/>
      <c r="H3437" s="46"/>
      <c r="I3437" s="46"/>
      <c r="J3437" s="46"/>
      <c r="K3437" s="46"/>
      <c r="L3437" s="46"/>
      <c r="M3437" s="46"/>
      <c r="N3437" s="46"/>
      <c r="O3437" s="46"/>
      <c r="P3437" s="46"/>
      <c r="Q3437" s="46"/>
      <c r="R3437" s="46"/>
      <c r="S3437" s="46"/>
      <c r="T3437" s="46"/>
      <c r="U3437" s="46"/>
      <c r="V3437" s="46"/>
      <c r="W3437" s="46"/>
      <c r="X3437" s="46"/>
      <c r="Y3437" s="46"/>
      <c r="Z3437" s="46"/>
    </row>
    <row r="3438" ht="14.25" customHeight="1">
      <c r="A3438" s="54"/>
      <c r="B3438" s="51" t="s">
        <v>66</v>
      </c>
      <c r="C3438" s="49">
        <f>IF(C3437="","",IF(AND(MONTH(C3437)&gt;=1,MONTH(C3437)&lt;=3),1,IF(AND(MONTH(C3437)&gt;=4,MONTH(C3437)&lt;=6),2,IF(AND(MONTH(C3437)&gt;=7,MONTH(C3437)&lt;=9),3,4))))</f>
        <v>3</v>
      </c>
      <c r="D3438" s="54"/>
      <c r="E3438" s="51" t="s">
        <v>67</v>
      </c>
      <c r="F3438" s="53" t="s">
        <v>68</v>
      </c>
      <c r="G3438" s="46"/>
      <c r="H3438" s="46"/>
      <c r="I3438" s="46"/>
      <c r="J3438" s="46"/>
      <c r="K3438" s="46"/>
      <c r="L3438" s="46"/>
      <c r="M3438" s="46"/>
      <c r="N3438" s="46"/>
      <c r="O3438" s="46"/>
      <c r="P3438" s="46"/>
      <c r="Q3438" s="46"/>
      <c r="R3438" s="46"/>
      <c r="S3438" s="46"/>
      <c r="T3438" s="46"/>
      <c r="U3438" s="46"/>
      <c r="V3438" s="46"/>
      <c r="W3438" s="46"/>
      <c r="X3438" s="46"/>
      <c r="Y3438" s="46"/>
      <c r="Z3438" s="46"/>
    </row>
    <row r="3439" ht="14.25" customHeight="1">
      <c r="A3439" s="54"/>
      <c r="B3439" s="51" t="s">
        <v>69</v>
      </c>
      <c r="C3439" s="52">
        <v>46223.0</v>
      </c>
      <c r="D3439" s="54"/>
      <c r="E3439" s="51" t="s">
        <v>70</v>
      </c>
      <c r="F3439" s="53" t="s">
        <v>71</v>
      </c>
      <c r="G3439" s="46"/>
      <c r="H3439" s="46"/>
      <c r="I3439" s="46"/>
      <c r="J3439" s="46"/>
      <c r="K3439" s="46"/>
      <c r="L3439" s="46"/>
      <c r="M3439" s="46"/>
      <c r="N3439" s="46"/>
      <c r="O3439" s="46"/>
      <c r="P3439" s="46"/>
      <c r="Q3439" s="46"/>
      <c r="R3439" s="46"/>
      <c r="S3439" s="46"/>
      <c r="T3439" s="46"/>
      <c r="U3439" s="46"/>
      <c r="V3439" s="46"/>
      <c r="W3439" s="46"/>
      <c r="X3439" s="46"/>
      <c r="Y3439" s="46"/>
      <c r="Z3439" s="46"/>
    </row>
    <row r="3440" ht="14.25" customHeight="1">
      <c r="A3440" s="55"/>
      <c r="B3440" s="51" t="s">
        <v>66</v>
      </c>
      <c r="C3440" s="49">
        <f>IF(C3439="","",IF(AND(MONTH(C3439)&gt;=1,MONTH(C3439)&lt;=3),1,IF(AND(MONTH(C3439)&gt;=4,MONTH(C3439)&lt;=6),2,IF(AND(MONTH(C3439)&gt;=7,MONTH(C3439)&lt;=9),3,4))))</f>
        <v>3</v>
      </c>
      <c r="D3440" s="55"/>
      <c r="E3440" s="51" t="s">
        <v>72</v>
      </c>
      <c r="F3440" s="53" t="s">
        <v>73</v>
      </c>
      <c r="G3440" s="46"/>
      <c r="H3440" s="46"/>
      <c r="I3440" s="46"/>
      <c r="J3440" s="46"/>
      <c r="K3440" s="46"/>
      <c r="L3440" s="46"/>
      <c r="M3440" s="46"/>
      <c r="N3440" s="46"/>
      <c r="O3440" s="46"/>
      <c r="P3440" s="46"/>
      <c r="Q3440" s="46"/>
      <c r="R3440" s="46"/>
      <c r="S3440" s="46"/>
      <c r="T3440" s="46"/>
      <c r="U3440" s="46"/>
      <c r="V3440" s="46"/>
      <c r="W3440" s="46"/>
      <c r="X3440" s="46"/>
      <c r="Y3440" s="46"/>
      <c r="Z3440" s="46"/>
    </row>
    <row r="3441" ht="14.25" customHeight="1">
      <c r="A3441" s="46"/>
      <c r="B3441" s="46"/>
      <c r="C3441" s="46"/>
      <c r="D3441" s="46"/>
      <c r="E3441" s="46"/>
      <c r="F3441" s="46"/>
      <c r="G3441" s="46"/>
      <c r="H3441" s="46"/>
      <c r="I3441" s="46"/>
      <c r="J3441" s="46"/>
      <c r="K3441" s="46"/>
      <c r="L3441" s="46"/>
      <c r="M3441" s="46"/>
      <c r="N3441" s="46"/>
      <c r="O3441" s="46"/>
      <c r="P3441" s="46"/>
      <c r="Q3441" s="46"/>
      <c r="R3441" s="46"/>
      <c r="S3441" s="46"/>
      <c r="T3441" s="46"/>
      <c r="U3441" s="46"/>
      <c r="V3441" s="46"/>
      <c r="W3441" s="46"/>
      <c r="X3441" s="46"/>
      <c r="Y3441" s="46"/>
      <c r="Z3441" s="46"/>
    </row>
    <row r="3442" ht="14.25" customHeight="1">
      <c r="A3442" s="56" t="s">
        <v>74</v>
      </c>
      <c r="B3442" s="56" t="s">
        <v>75</v>
      </c>
      <c r="C3442" s="56" t="s">
        <v>76</v>
      </c>
      <c r="D3442" s="56" t="s">
        <v>77</v>
      </c>
      <c r="E3442" s="56" t="s">
        <v>78</v>
      </c>
      <c r="F3442" s="56" t="s">
        <v>79</v>
      </c>
      <c r="G3442" s="46"/>
      <c r="H3442" s="46"/>
      <c r="I3442" s="46"/>
      <c r="J3442" s="46"/>
      <c r="K3442" s="46"/>
      <c r="L3442" s="46"/>
      <c r="M3442" s="46"/>
      <c r="N3442" s="46"/>
      <c r="O3442" s="46"/>
      <c r="P3442" s="46"/>
      <c r="Q3442" s="46"/>
      <c r="R3442" s="46"/>
      <c r="S3442" s="46"/>
      <c r="T3442" s="46"/>
      <c r="U3442" s="46"/>
      <c r="V3442" s="46"/>
      <c r="W3442" s="46"/>
      <c r="X3442" s="46"/>
      <c r="Y3442" s="46"/>
      <c r="Z3442" s="46"/>
    </row>
    <row r="3443" ht="14.25" customHeight="1">
      <c r="A3443" s="57" t="s">
        <v>509</v>
      </c>
      <c r="B3443" s="63" t="s">
        <v>510</v>
      </c>
      <c r="C3443" s="59" t="s">
        <v>268</v>
      </c>
      <c r="D3443" s="60">
        <v>3.0</v>
      </c>
      <c r="E3443" s="61">
        <v>125000.0</v>
      </c>
      <c r="F3443" s="62">
        <f t="shared" ref="F3443:F3450" si="191">INDIRECT(ADDRESS(ROW(),COLUMN()-2,4))*INDIRECT(ADDRESS(ROW(),COLUMN()-1,4))</f>
        <v>375000</v>
      </c>
      <c r="G3443" s="46"/>
      <c r="H3443" s="46"/>
      <c r="I3443" s="46"/>
      <c r="J3443" s="46"/>
      <c r="K3443" s="46"/>
      <c r="L3443" s="46"/>
      <c r="M3443" s="46"/>
      <c r="N3443" s="46"/>
      <c r="O3443" s="46"/>
      <c r="P3443" s="46"/>
      <c r="Q3443" s="46"/>
      <c r="R3443" s="46"/>
      <c r="S3443" s="46"/>
      <c r="T3443" s="46"/>
      <c r="U3443" s="46"/>
      <c r="V3443" s="46"/>
      <c r="W3443" s="46"/>
      <c r="X3443" s="46"/>
      <c r="Y3443" s="46"/>
      <c r="Z3443" s="46"/>
    </row>
    <row r="3444" ht="14.25" customHeight="1">
      <c r="A3444" s="57" t="s">
        <v>511</v>
      </c>
      <c r="B3444" s="63" t="s">
        <v>512</v>
      </c>
      <c r="C3444" s="59" t="s">
        <v>268</v>
      </c>
      <c r="D3444" s="60">
        <v>3.0</v>
      </c>
      <c r="E3444" s="61">
        <v>83333.3333333333</v>
      </c>
      <c r="F3444" s="62">
        <f t="shared" si="191"/>
        <v>250000</v>
      </c>
      <c r="G3444" s="46"/>
      <c r="H3444" s="46"/>
      <c r="I3444" s="46"/>
      <c r="J3444" s="46"/>
      <c r="K3444" s="46"/>
      <c r="L3444" s="46"/>
      <c r="M3444" s="46"/>
      <c r="N3444" s="46"/>
      <c r="O3444" s="46"/>
      <c r="P3444" s="46"/>
      <c r="Q3444" s="46"/>
      <c r="R3444" s="46"/>
      <c r="S3444" s="46"/>
      <c r="T3444" s="46"/>
      <c r="U3444" s="46"/>
      <c r="V3444" s="46"/>
      <c r="W3444" s="46"/>
      <c r="X3444" s="46"/>
      <c r="Y3444" s="46"/>
      <c r="Z3444" s="46"/>
    </row>
    <row r="3445" ht="14.25" customHeight="1">
      <c r="A3445" s="57" t="s">
        <v>513</v>
      </c>
      <c r="B3445" s="63" t="s">
        <v>514</v>
      </c>
      <c r="C3445" s="59" t="s">
        <v>268</v>
      </c>
      <c r="D3445" s="60">
        <v>3.0</v>
      </c>
      <c r="E3445" s="61">
        <v>54166.6666666667</v>
      </c>
      <c r="F3445" s="62">
        <f t="shared" si="191"/>
        <v>162500</v>
      </c>
      <c r="G3445" s="46"/>
      <c r="H3445" s="46"/>
      <c r="I3445" s="46"/>
      <c r="J3445" s="46"/>
      <c r="K3445" s="46"/>
      <c r="L3445" s="46"/>
      <c r="M3445" s="46"/>
      <c r="N3445" s="46"/>
      <c r="O3445" s="46"/>
      <c r="P3445" s="46"/>
      <c r="Q3445" s="46"/>
      <c r="R3445" s="46"/>
      <c r="S3445" s="46"/>
      <c r="T3445" s="46"/>
      <c r="U3445" s="46"/>
      <c r="V3445" s="46"/>
      <c r="W3445" s="46"/>
      <c r="X3445" s="46"/>
      <c r="Y3445" s="46"/>
      <c r="Z3445" s="46"/>
    </row>
    <row r="3446" ht="14.25" hidden="1" customHeight="1">
      <c r="A3446" s="57"/>
      <c r="B3446" s="58"/>
      <c r="C3446" s="59"/>
      <c r="D3446" s="60"/>
      <c r="E3446" s="61"/>
      <c r="F3446" s="62">
        <f t="shared" si="191"/>
        <v>0</v>
      </c>
      <c r="G3446" s="46"/>
      <c r="H3446" s="46"/>
      <c r="I3446" s="46"/>
      <c r="J3446" s="46"/>
      <c r="K3446" s="46"/>
      <c r="L3446" s="46"/>
      <c r="M3446" s="46"/>
      <c r="N3446" s="46"/>
      <c r="O3446" s="46"/>
      <c r="P3446" s="46"/>
      <c r="Q3446" s="46"/>
      <c r="R3446" s="46"/>
      <c r="S3446" s="46"/>
      <c r="T3446" s="46"/>
      <c r="U3446" s="46"/>
      <c r="V3446" s="46"/>
      <c r="W3446" s="46"/>
      <c r="X3446" s="46"/>
      <c r="Y3446" s="46"/>
      <c r="Z3446" s="46"/>
    </row>
    <row r="3447" ht="14.25" hidden="1" customHeight="1">
      <c r="A3447" s="57"/>
      <c r="B3447" s="58"/>
      <c r="C3447" s="59"/>
      <c r="D3447" s="60"/>
      <c r="E3447" s="61"/>
      <c r="F3447" s="62">
        <f t="shared" si="191"/>
        <v>0</v>
      </c>
      <c r="G3447" s="46"/>
      <c r="H3447" s="46"/>
      <c r="I3447" s="46"/>
      <c r="J3447" s="46"/>
      <c r="K3447" s="46"/>
      <c r="L3447" s="46"/>
      <c r="M3447" s="46"/>
      <c r="N3447" s="46"/>
      <c r="O3447" s="46"/>
      <c r="P3447" s="46"/>
      <c r="Q3447" s="46"/>
      <c r="R3447" s="46"/>
      <c r="S3447" s="46"/>
      <c r="T3447" s="46"/>
      <c r="U3447" s="46"/>
      <c r="V3447" s="46"/>
      <c r="W3447" s="46"/>
      <c r="X3447" s="46"/>
      <c r="Y3447" s="46"/>
      <c r="Z3447" s="46"/>
    </row>
    <row r="3448" ht="14.25" hidden="1" customHeight="1">
      <c r="A3448" s="57"/>
      <c r="B3448" s="58"/>
      <c r="C3448" s="59"/>
      <c r="D3448" s="60"/>
      <c r="E3448" s="61"/>
      <c r="F3448" s="62">
        <f t="shared" si="191"/>
        <v>0</v>
      </c>
      <c r="G3448" s="46"/>
      <c r="H3448" s="46"/>
      <c r="I3448" s="46"/>
      <c r="J3448" s="46"/>
      <c r="K3448" s="46"/>
      <c r="L3448" s="46"/>
      <c r="M3448" s="46"/>
      <c r="N3448" s="46"/>
      <c r="O3448" s="46"/>
      <c r="P3448" s="46"/>
      <c r="Q3448" s="46"/>
      <c r="R3448" s="46"/>
      <c r="S3448" s="46"/>
      <c r="T3448" s="46"/>
      <c r="U3448" s="46"/>
      <c r="V3448" s="46"/>
      <c r="W3448" s="46"/>
      <c r="X3448" s="46"/>
      <c r="Y3448" s="46"/>
      <c r="Z3448" s="46"/>
    </row>
    <row r="3449" ht="14.25" hidden="1" customHeight="1">
      <c r="A3449" s="57"/>
      <c r="B3449" s="58"/>
      <c r="C3449" s="59"/>
      <c r="D3449" s="60"/>
      <c r="E3449" s="61"/>
      <c r="F3449" s="62">
        <f t="shared" si="191"/>
        <v>0</v>
      </c>
      <c r="G3449" s="46"/>
      <c r="H3449" s="46"/>
      <c r="I3449" s="46"/>
      <c r="J3449" s="46"/>
      <c r="K3449" s="46"/>
      <c r="L3449" s="46"/>
      <c r="M3449" s="46"/>
      <c r="N3449" s="46"/>
      <c r="O3449" s="46"/>
      <c r="P3449" s="46"/>
      <c r="Q3449" s="46"/>
      <c r="R3449" s="46"/>
      <c r="S3449" s="46"/>
      <c r="T3449" s="46"/>
      <c r="U3449" s="46"/>
      <c r="V3449" s="46"/>
      <c r="W3449" s="46"/>
      <c r="X3449" s="46"/>
      <c r="Y3449" s="46"/>
      <c r="Z3449" s="46"/>
    </row>
    <row r="3450" ht="14.25" hidden="1" customHeight="1">
      <c r="A3450" s="57"/>
      <c r="B3450" s="58"/>
      <c r="C3450" s="59"/>
      <c r="D3450" s="60"/>
      <c r="E3450" s="61"/>
      <c r="F3450" s="62">
        <f t="shared" si="191"/>
        <v>0</v>
      </c>
      <c r="G3450" s="46"/>
      <c r="H3450" s="46"/>
      <c r="I3450" s="46"/>
      <c r="J3450" s="46"/>
      <c r="K3450" s="46"/>
      <c r="L3450" s="46"/>
      <c r="M3450" s="46"/>
      <c r="N3450" s="46"/>
      <c r="O3450" s="46"/>
      <c r="P3450" s="46"/>
      <c r="Q3450" s="46"/>
      <c r="R3450" s="46"/>
      <c r="S3450" s="46"/>
      <c r="T3450" s="46"/>
      <c r="U3450" s="46"/>
      <c r="V3450" s="46"/>
      <c r="W3450" s="46"/>
      <c r="X3450" s="46"/>
      <c r="Y3450" s="46"/>
      <c r="Z3450" s="46"/>
    </row>
    <row r="3451" ht="14.25" customHeight="1">
      <c r="A3451" s="57"/>
      <c r="B3451" s="58"/>
      <c r="C3451" s="59"/>
      <c r="D3451" s="60"/>
      <c r="E3451" s="61" t="s">
        <v>84</v>
      </c>
      <c r="F3451" s="62">
        <f>SUM(F3443:F3450)</f>
        <v>787500</v>
      </c>
      <c r="G3451" s="46"/>
      <c r="H3451" s="46" t="str">
        <f>C3436</f>
        <v>Transferencias</v>
      </c>
      <c r="I3451" s="46" t="str">
        <f>E3436</f>
        <v>No</v>
      </c>
      <c r="J3451" s="46" t="str">
        <f>D3436</f>
        <v>Compras Menores</v>
      </c>
      <c r="K3451" s="46"/>
      <c r="L3451" s="46"/>
      <c r="M3451" s="46"/>
      <c r="N3451" s="46"/>
      <c r="O3451" s="46"/>
      <c r="P3451" s="46"/>
      <c r="Q3451" s="46"/>
      <c r="R3451" s="46"/>
      <c r="S3451" s="46"/>
      <c r="T3451" s="46"/>
      <c r="U3451" s="46"/>
      <c r="V3451" s="46"/>
      <c r="W3451" s="46"/>
      <c r="X3451" s="46"/>
      <c r="Y3451" s="46"/>
      <c r="Z3451" s="46"/>
    </row>
    <row r="3452" ht="14.25" customHeight="1">
      <c r="A3452" s="64"/>
      <c r="B3452" s="65"/>
      <c r="C3452" s="66"/>
      <c r="D3452" s="67"/>
      <c r="E3452" s="68"/>
      <c r="F3452" s="69"/>
      <c r="G3452" s="46"/>
      <c r="H3452" s="46"/>
      <c r="I3452" s="46"/>
      <c r="J3452" s="46"/>
      <c r="K3452" s="46"/>
      <c r="L3452" s="46"/>
      <c r="M3452" s="46"/>
      <c r="N3452" s="46"/>
      <c r="O3452" s="46"/>
      <c r="P3452" s="46"/>
      <c r="Q3452" s="46"/>
      <c r="R3452" s="46"/>
      <c r="S3452" s="46"/>
      <c r="T3452" s="46"/>
      <c r="U3452" s="46"/>
      <c r="V3452" s="46"/>
      <c r="W3452" s="46"/>
      <c r="X3452" s="46"/>
      <c r="Y3452" s="46"/>
      <c r="Z3452" s="46"/>
    </row>
    <row r="3453" ht="14.25" customHeight="1">
      <c r="A3453" s="47" t="s">
        <v>50</v>
      </c>
      <c r="B3453" s="47" t="s">
        <v>51</v>
      </c>
      <c r="C3453" s="47" t="s">
        <v>52</v>
      </c>
      <c r="D3453" s="47" t="s">
        <v>53</v>
      </c>
      <c r="E3453" s="47" t="s">
        <v>54</v>
      </c>
      <c r="F3453" s="47" t="s">
        <v>55</v>
      </c>
      <c r="G3453" s="46"/>
      <c r="H3453" s="46"/>
      <c r="I3453" s="46"/>
      <c r="J3453" s="46"/>
      <c r="K3453" s="46"/>
      <c r="L3453" s="46"/>
      <c r="M3453" s="46"/>
      <c r="N3453" s="46"/>
      <c r="O3453" s="46"/>
      <c r="P3453" s="46"/>
      <c r="Q3453" s="46"/>
      <c r="R3453" s="46"/>
      <c r="S3453" s="46"/>
      <c r="T3453" s="46"/>
      <c r="U3453" s="46"/>
      <c r="V3453" s="46"/>
      <c r="W3453" s="46"/>
      <c r="X3453" s="46"/>
      <c r="Y3453" s="46"/>
      <c r="Z3453" s="46"/>
    </row>
    <row r="3454" ht="14.25" customHeight="1">
      <c r="A3454" s="48" t="s">
        <v>519</v>
      </c>
      <c r="B3454" s="48" t="s">
        <v>520</v>
      </c>
      <c r="C3454" s="48" t="s">
        <v>508</v>
      </c>
      <c r="D3454" s="48" t="s">
        <v>59</v>
      </c>
      <c r="E3454" s="48" t="s">
        <v>60</v>
      </c>
      <c r="F3454" s="49"/>
      <c r="G3454" s="46"/>
      <c r="H3454" s="46"/>
      <c r="I3454" s="46"/>
      <c r="J3454" s="46"/>
      <c r="K3454" s="46"/>
      <c r="L3454" s="46"/>
      <c r="M3454" s="46"/>
      <c r="N3454" s="46"/>
      <c r="O3454" s="46"/>
      <c r="P3454" s="46"/>
      <c r="Q3454" s="46"/>
      <c r="R3454" s="46"/>
      <c r="S3454" s="46"/>
      <c r="T3454" s="46"/>
      <c r="U3454" s="46"/>
      <c r="V3454" s="46"/>
      <c r="W3454" s="46"/>
      <c r="X3454" s="46"/>
      <c r="Y3454" s="46"/>
      <c r="Z3454" s="46"/>
    </row>
    <row r="3455" ht="14.25" customHeight="1">
      <c r="A3455" s="50" t="s">
        <v>61</v>
      </c>
      <c r="B3455" s="51" t="s">
        <v>62</v>
      </c>
      <c r="C3455" s="52">
        <v>46305.0</v>
      </c>
      <c r="D3455" s="50" t="s">
        <v>63</v>
      </c>
      <c r="E3455" s="51" t="s">
        <v>64</v>
      </c>
      <c r="F3455" s="53" t="s">
        <v>65</v>
      </c>
      <c r="G3455" s="46"/>
      <c r="H3455" s="46"/>
      <c r="I3455" s="46"/>
      <c r="J3455" s="46"/>
      <c r="K3455" s="46"/>
      <c r="L3455" s="46"/>
      <c r="M3455" s="46"/>
      <c r="N3455" s="46"/>
      <c r="O3455" s="46"/>
      <c r="P3455" s="46"/>
      <c r="Q3455" s="46"/>
      <c r="R3455" s="46"/>
      <c r="S3455" s="46"/>
      <c r="T3455" s="46"/>
      <c r="U3455" s="46"/>
      <c r="V3455" s="46"/>
      <c r="W3455" s="46"/>
      <c r="X3455" s="46"/>
      <c r="Y3455" s="46"/>
      <c r="Z3455" s="46"/>
    </row>
    <row r="3456" ht="14.25" customHeight="1">
      <c r="A3456" s="54"/>
      <c r="B3456" s="51" t="s">
        <v>66</v>
      </c>
      <c r="C3456" s="49">
        <f>IF(C3455="","",IF(AND(MONTH(C3455)&gt;=1,MONTH(C3455)&lt;=3),1,IF(AND(MONTH(C3455)&gt;=4,MONTH(C3455)&lt;=6),2,IF(AND(MONTH(C3455)&gt;=7,MONTH(C3455)&lt;=9),3,4))))</f>
        <v>4</v>
      </c>
      <c r="D3456" s="54"/>
      <c r="E3456" s="51" t="s">
        <v>67</v>
      </c>
      <c r="F3456" s="53" t="s">
        <v>68</v>
      </c>
      <c r="G3456" s="46"/>
      <c r="H3456" s="46"/>
      <c r="I3456" s="46"/>
      <c r="J3456" s="46"/>
      <c r="K3456" s="46"/>
      <c r="L3456" s="46"/>
      <c r="M3456" s="46"/>
      <c r="N3456" s="46"/>
      <c r="O3456" s="46"/>
      <c r="P3456" s="46"/>
      <c r="Q3456" s="46"/>
      <c r="R3456" s="46"/>
      <c r="S3456" s="46"/>
      <c r="T3456" s="46"/>
      <c r="U3456" s="46"/>
      <c r="V3456" s="46"/>
      <c r="W3456" s="46"/>
      <c r="X3456" s="46"/>
      <c r="Y3456" s="46"/>
      <c r="Z3456" s="46"/>
    </row>
    <row r="3457" ht="14.25" customHeight="1">
      <c r="A3457" s="54"/>
      <c r="B3457" s="51" t="s">
        <v>69</v>
      </c>
      <c r="C3457" s="52">
        <v>46315.0</v>
      </c>
      <c r="D3457" s="54"/>
      <c r="E3457" s="51" t="s">
        <v>70</v>
      </c>
      <c r="F3457" s="53" t="s">
        <v>71</v>
      </c>
      <c r="G3457" s="46"/>
      <c r="H3457" s="46"/>
      <c r="I3457" s="46"/>
      <c r="J3457" s="46"/>
      <c r="K3457" s="46"/>
      <c r="L3457" s="46"/>
      <c r="M3457" s="46"/>
      <c r="N3457" s="46"/>
      <c r="O3457" s="46"/>
      <c r="P3457" s="46"/>
      <c r="Q3457" s="46"/>
      <c r="R3457" s="46"/>
      <c r="S3457" s="46"/>
      <c r="T3457" s="46"/>
      <c r="U3457" s="46"/>
      <c r="V3457" s="46"/>
      <c r="W3457" s="46"/>
      <c r="X3457" s="46"/>
      <c r="Y3457" s="46"/>
      <c r="Z3457" s="46"/>
    </row>
    <row r="3458" ht="14.25" customHeight="1">
      <c r="A3458" s="55"/>
      <c r="B3458" s="51" t="s">
        <v>66</v>
      </c>
      <c r="C3458" s="49">
        <f>IF(C3457="","",IF(AND(MONTH(C3457)&gt;=1,MONTH(C3457)&lt;=3),1,IF(AND(MONTH(C3457)&gt;=4,MONTH(C3457)&lt;=6),2,IF(AND(MONTH(C3457)&gt;=7,MONTH(C3457)&lt;=9),3,4))))</f>
        <v>4</v>
      </c>
      <c r="D3458" s="55"/>
      <c r="E3458" s="51" t="s">
        <v>72</v>
      </c>
      <c r="F3458" s="53" t="s">
        <v>73</v>
      </c>
      <c r="G3458" s="46"/>
      <c r="H3458" s="46"/>
      <c r="I3458" s="46"/>
      <c r="J3458" s="46"/>
      <c r="K3458" s="46"/>
      <c r="L3458" s="46"/>
      <c r="M3458" s="46"/>
      <c r="N3458" s="46"/>
      <c r="O3458" s="46"/>
      <c r="P3458" s="46"/>
      <c r="Q3458" s="46"/>
      <c r="R3458" s="46"/>
      <c r="S3458" s="46"/>
      <c r="T3458" s="46"/>
      <c r="U3458" s="46"/>
      <c r="V3458" s="46"/>
      <c r="W3458" s="46"/>
      <c r="X3458" s="46"/>
      <c r="Y3458" s="46"/>
      <c r="Z3458" s="46"/>
    </row>
    <row r="3459" ht="14.25" customHeight="1">
      <c r="A3459" s="46"/>
      <c r="B3459" s="46"/>
      <c r="C3459" s="46"/>
      <c r="D3459" s="46"/>
      <c r="E3459" s="46"/>
      <c r="F3459" s="46"/>
      <c r="G3459" s="46"/>
      <c r="H3459" s="46"/>
      <c r="I3459" s="46"/>
      <c r="J3459" s="46"/>
      <c r="K3459" s="46"/>
      <c r="L3459" s="46"/>
      <c r="M3459" s="46"/>
      <c r="N3459" s="46"/>
      <c r="O3459" s="46"/>
      <c r="P3459" s="46"/>
      <c r="Q3459" s="46"/>
      <c r="R3459" s="46"/>
      <c r="S3459" s="46"/>
      <c r="T3459" s="46"/>
      <c r="U3459" s="46"/>
      <c r="V3459" s="46"/>
      <c r="W3459" s="46"/>
      <c r="X3459" s="46"/>
      <c r="Y3459" s="46"/>
      <c r="Z3459" s="46"/>
    </row>
    <row r="3460" ht="14.25" customHeight="1">
      <c r="A3460" s="56" t="s">
        <v>74</v>
      </c>
      <c r="B3460" s="56" t="s">
        <v>75</v>
      </c>
      <c r="C3460" s="56" t="s">
        <v>76</v>
      </c>
      <c r="D3460" s="56" t="s">
        <v>77</v>
      </c>
      <c r="E3460" s="56" t="s">
        <v>78</v>
      </c>
      <c r="F3460" s="56" t="s">
        <v>79</v>
      </c>
      <c r="G3460" s="46"/>
      <c r="H3460" s="46"/>
      <c r="I3460" s="46"/>
      <c r="J3460" s="46"/>
      <c r="K3460" s="46"/>
      <c r="L3460" s="46"/>
      <c r="M3460" s="46"/>
      <c r="N3460" s="46"/>
      <c r="O3460" s="46"/>
      <c r="P3460" s="46"/>
      <c r="Q3460" s="46"/>
      <c r="R3460" s="46"/>
      <c r="S3460" s="46"/>
      <c r="T3460" s="46"/>
      <c r="U3460" s="46"/>
      <c r="V3460" s="46"/>
      <c r="W3460" s="46"/>
      <c r="X3460" s="46"/>
      <c r="Y3460" s="46"/>
      <c r="Z3460" s="46"/>
    </row>
    <row r="3461" ht="14.25" customHeight="1">
      <c r="A3461" s="57" t="s">
        <v>509</v>
      </c>
      <c r="B3461" s="63" t="s">
        <v>510</v>
      </c>
      <c r="C3461" s="59" t="s">
        <v>268</v>
      </c>
      <c r="D3461" s="60">
        <v>3.0</v>
      </c>
      <c r="E3461" s="61">
        <v>125000.0</v>
      </c>
      <c r="F3461" s="62">
        <f t="shared" ref="F3461:F3468" si="192">INDIRECT(ADDRESS(ROW(),COLUMN()-2,4))*INDIRECT(ADDRESS(ROW(),COLUMN()-1,4))</f>
        <v>375000</v>
      </c>
      <c r="G3461" s="46"/>
      <c r="H3461" s="46"/>
      <c r="I3461" s="46"/>
      <c r="J3461" s="46"/>
      <c r="K3461" s="46"/>
      <c r="L3461" s="46"/>
      <c r="M3461" s="46"/>
      <c r="N3461" s="46"/>
      <c r="O3461" s="46"/>
      <c r="P3461" s="46"/>
      <c r="Q3461" s="46"/>
      <c r="R3461" s="46"/>
      <c r="S3461" s="46"/>
      <c r="T3461" s="46"/>
      <c r="U3461" s="46"/>
      <c r="V3461" s="46"/>
      <c r="W3461" s="46"/>
      <c r="X3461" s="46"/>
      <c r="Y3461" s="46"/>
      <c r="Z3461" s="46"/>
    </row>
    <row r="3462" ht="14.25" customHeight="1">
      <c r="A3462" s="57" t="s">
        <v>511</v>
      </c>
      <c r="B3462" s="63" t="s">
        <v>512</v>
      </c>
      <c r="C3462" s="59" t="s">
        <v>268</v>
      </c>
      <c r="D3462" s="60">
        <v>3.0</v>
      </c>
      <c r="E3462" s="61">
        <v>83333.3333333333</v>
      </c>
      <c r="F3462" s="62">
        <f t="shared" si="192"/>
        <v>250000</v>
      </c>
      <c r="G3462" s="46"/>
      <c r="H3462" s="46"/>
      <c r="I3462" s="46"/>
      <c r="J3462" s="46"/>
      <c r="K3462" s="46"/>
      <c r="L3462" s="46"/>
      <c r="M3462" s="46"/>
      <c r="N3462" s="46"/>
      <c r="O3462" s="46"/>
      <c r="P3462" s="46"/>
      <c r="Q3462" s="46"/>
      <c r="R3462" s="46"/>
      <c r="S3462" s="46"/>
      <c r="T3462" s="46"/>
      <c r="U3462" s="46"/>
      <c r="V3462" s="46"/>
      <c r="W3462" s="46"/>
      <c r="X3462" s="46"/>
      <c r="Y3462" s="46"/>
      <c r="Z3462" s="46"/>
    </row>
    <row r="3463" ht="14.25" customHeight="1">
      <c r="A3463" s="57" t="s">
        <v>513</v>
      </c>
      <c r="B3463" s="63" t="s">
        <v>514</v>
      </c>
      <c r="C3463" s="59" t="s">
        <v>268</v>
      </c>
      <c r="D3463" s="60">
        <v>3.0</v>
      </c>
      <c r="E3463" s="61">
        <v>54166.6666666667</v>
      </c>
      <c r="F3463" s="62">
        <f t="shared" si="192"/>
        <v>162500</v>
      </c>
      <c r="G3463" s="46"/>
      <c r="H3463" s="46"/>
      <c r="I3463" s="46"/>
      <c r="J3463" s="46"/>
      <c r="K3463" s="46"/>
      <c r="L3463" s="46"/>
      <c r="M3463" s="46"/>
      <c r="N3463" s="46"/>
      <c r="O3463" s="46"/>
      <c r="P3463" s="46"/>
      <c r="Q3463" s="46"/>
      <c r="R3463" s="46"/>
      <c r="S3463" s="46"/>
      <c r="T3463" s="46"/>
      <c r="U3463" s="46"/>
      <c r="V3463" s="46"/>
      <c r="W3463" s="46"/>
      <c r="X3463" s="46"/>
      <c r="Y3463" s="46"/>
      <c r="Z3463" s="46"/>
    </row>
    <row r="3464" ht="14.25" hidden="1" customHeight="1">
      <c r="A3464" s="57"/>
      <c r="B3464" s="58"/>
      <c r="C3464" s="59"/>
      <c r="D3464" s="60"/>
      <c r="E3464" s="61"/>
      <c r="F3464" s="62">
        <f t="shared" si="192"/>
        <v>0</v>
      </c>
      <c r="G3464" s="46"/>
      <c r="H3464" s="46"/>
      <c r="I3464" s="46"/>
      <c r="J3464" s="46"/>
      <c r="K3464" s="46"/>
      <c r="L3464" s="46"/>
      <c r="M3464" s="46"/>
      <c r="N3464" s="46"/>
      <c r="O3464" s="46"/>
      <c r="P3464" s="46"/>
      <c r="Q3464" s="46"/>
      <c r="R3464" s="46"/>
      <c r="S3464" s="46"/>
      <c r="T3464" s="46"/>
      <c r="U3464" s="46"/>
      <c r="V3464" s="46"/>
      <c r="W3464" s="46"/>
      <c r="X3464" s="46"/>
      <c r="Y3464" s="46"/>
      <c r="Z3464" s="46"/>
    </row>
    <row r="3465" ht="14.25" hidden="1" customHeight="1">
      <c r="A3465" s="57"/>
      <c r="B3465" s="58"/>
      <c r="C3465" s="59"/>
      <c r="D3465" s="60"/>
      <c r="E3465" s="61"/>
      <c r="F3465" s="62">
        <f t="shared" si="192"/>
        <v>0</v>
      </c>
      <c r="G3465" s="46"/>
      <c r="H3465" s="46"/>
      <c r="I3465" s="46"/>
      <c r="J3465" s="46"/>
      <c r="K3465" s="46"/>
      <c r="L3465" s="46"/>
      <c r="M3465" s="46"/>
      <c r="N3465" s="46"/>
      <c r="O3465" s="46"/>
      <c r="P3465" s="46"/>
      <c r="Q3465" s="46"/>
      <c r="R3465" s="46"/>
      <c r="S3465" s="46"/>
      <c r="T3465" s="46"/>
      <c r="U3465" s="46"/>
      <c r="V3465" s="46"/>
      <c r="W3465" s="46"/>
      <c r="X3465" s="46"/>
      <c r="Y3465" s="46"/>
      <c r="Z3465" s="46"/>
    </row>
    <row r="3466" ht="14.25" hidden="1" customHeight="1">
      <c r="A3466" s="57"/>
      <c r="B3466" s="58"/>
      <c r="C3466" s="59"/>
      <c r="D3466" s="60"/>
      <c r="E3466" s="61"/>
      <c r="F3466" s="62">
        <f t="shared" si="192"/>
        <v>0</v>
      </c>
      <c r="G3466" s="46"/>
      <c r="H3466" s="46"/>
      <c r="I3466" s="46"/>
      <c r="J3466" s="46"/>
      <c r="K3466" s="46"/>
      <c r="L3466" s="46"/>
      <c r="M3466" s="46"/>
      <c r="N3466" s="46"/>
      <c r="O3466" s="46"/>
      <c r="P3466" s="46"/>
      <c r="Q3466" s="46"/>
      <c r="R3466" s="46"/>
      <c r="S3466" s="46"/>
      <c r="T3466" s="46"/>
      <c r="U3466" s="46"/>
      <c r="V3466" s="46"/>
      <c r="W3466" s="46"/>
      <c r="X3466" s="46"/>
      <c r="Y3466" s="46"/>
      <c r="Z3466" s="46"/>
    </row>
    <row r="3467" ht="14.25" hidden="1" customHeight="1">
      <c r="A3467" s="57"/>
      <c r="B3467" s="58"/>
      <c r="C3467" s="59"/>
      <c r="D3467" s="60"/>
      <c r="E3467" s="61"/>
      <c r="F3467" s="62">
        <f t="shared" si="192"/>
        <v>0</v>
      </c>
      <c r="G3467" s="46"/>
      <c r="H3467" s="46"/>
      <c r="I3467" s="46"/>
      <c r="J3467" s="46"/>
      <c r="K3467" s="46"/>
      <c r="L3467" s="46"/>
      <c r="M3467" s="46"/>
      <c r="N3467" s="46"/>
      <c r="O3467" s="46"/>
      <c r="P3467" s="46"/>
      <c r="Q3467" s="46"/>
      <c r="R3467" s="46"/>
      <c r="S3467" s="46"/>
      <c r="T3467" s="46"/>
      <c r="U3467" s="46"/>
      <c r="V3467" s="46"/>
      <c r="W3467" s="46"/>
      <c r="X3467" s="46"/>
      <c r="Y3467" s="46"/>
      <c r="Z3467" s="46"/>
    </row>
    <row r="3468" ht="14.25" hidden="1" customHeight="1">
      <c r="A3468" s="57"/>
      <c r="B3468" s="58"/>
      <c r="C3468" s="59"/>
      <c r="D3468" s="60"/>
      <c r="E3468" s="61"/>
      <c r="F3468" s="62">
        <f t="shared" si="192"/>
        <v>0</v>
      </c>
      <c r="G3468" s="46"/>
      <c r="H3468" s="46"/>
      <c r="I3468" s="46"/>
      <c r="J3468" s="46"/>
      <c r="K3468" s="46"/>
      <c r="L3468" s="46"/>
      <c r="M3468" s="46"/>
      <c r="N3468" s="46"/>
      <c r="O3468" s="46"/>
      <c r="P3468" s="46"/>
      <c r="Q3468" s="46"/>
      <c r="R3468" s="46"/>
      <c r="S3468" s="46"/>
      <c r="T3468" s="46"/>
      <c r="U3468" s="46"/>
      <c r="V3468" s="46"/>
      <c r="W3468" s="46"/>
      <c r="X3468" s="46"/>
      <c r="Y3468" s="46"/>
      <c r="Z3468" s="46"/>
    </row>
    <row r="3469" ht="14.25" customHeight="1">
      <c r="A3469" s="57"/>
      <c r="B3469" s="58"/>
      <c r="C3469" s="59"/>
      <c r="D3469" s="60"/>
      <c r="E3469" s="61" t="s">
        <v>84</v>
      </c>
      <c r="F3469" s="62">
        <f>SUM(F3461:F3468)</f>
        <v>787500</v>
      </c>
      <c r="G3469" s="46"/>
      <c r="H3469" s="46" t="str">
        <f>C3454</f>
        <v>Transferencias</v>
      </c>
      <c r="I3469" s="46" t="str">
        <f>E3454</f>
        <v>No</v>
      </c>
      <c r="J3469" s="46" t="str">
        <f>D3454</f>
        <v>Compras Menores</v>
      </c>
      <c r="K3469" s="46"/>
      <c r="L3469" s="46"/>
      <c r="M3469" s="46"/>
      <c r="N3469" s="46"/>
      <c r="O3469" s="46"/>
      <c r="P3469" s="46"/>
      <c r="Q3469" s="46"/>
      <c r="R3469" s="46"/>
      <c r="S3469" s="46"/>
      <c r="T3469" s="46"/>
      <c r="U3469" s="46"/>
      <c r="V3469" s="46"/>
      <c r="W3469" s="46"/>
      <c r="X3469" s="46"/>
      <c r="Y3469" s="46"/>
      <c r="Z3469" s="46"/>
    </row>
    <row r="3470" ht="14.25" customHeight="1">
      <c r="A3470" s="64"/>
      <c r="B3470" s="65"/>
      <c r="C3470" s="66"/>
      <c r="D3470" s="67"/>
      <c r="E3470" s="68"/>
      <c r="F3470" s="69"/>
      <c r="G3470" s="46"/>
      <c r="H3470" s="46"/>
      <c r="I3470" s="46"/>
      <c r="J3470" s="46"/>
      <c r="K3470" s="46"/>
      <c r="L3470" s="46"/>
      <c r="M3470" s="46"/>
      <c r="N3470" s="46"/>
      <c r="O3470" s="46"/>
      <c r="P3470" s="46"/>
      <c r="Q3470" s="46"/>
      <c r="R3470" s="46"/>
      <c r="S3470" s="46"/>
      <c r="T3470" s="46"/>
      <c r="U3470" s="46"/>
      <c r="V3470" s="46"/>
      <c r="W3470" s="46"/>
      <c r="X3470" s="46"/>
      <c r="Y3470" s="46"/>
      <c r="Z3470" s="46"/>
    </row>
    <row r="3471" ht="14.25" customHeight="1">
      <c r="A3471" s="64"/>
      <c r="B3471" s="65"/>
      <c r="C3471" s="66"/>
      <c r="D3471" s="67"/>
      <c r="E3471" s="68"/>
      <c r="F3471" s="69"/>
      <c r="G3471" s="46"/>
      <c r="H3471" s="46"/>
      <c r="I3471" s="46"/>
      <c r="J3471" s="46"/>
      <c r="K3471" s="46"/>
      <c r="L3471" s="46"/>
      <c r="M3471" s="46"/>
      <c r="N3471" s="46"/>
      <c r="O3471" s="46"/>
      <c r="P3471" s="46"/>
      <c r="Q3471" s="46"/>
      <c r="R3471" s="46"/>
      <c r="S3471" s="46"/>
      <c r="T3471" s="46"/>
      <c r="U3471" s="46"/>
      <c r="V3471" s="46"/>
      <c r="W3471" s="46"/>
      <c r="X3471" s="46"/>
      <c r="Y3471" s="46"/>
      <c r="Z3471" s="46"/>
    </row>
    <row r="3472" ht="14.25" customHeight="1">
      <c r="A3472" s="64"/>
      <c r="B3472" s="65"/>
      <c r="C3472" s="66"/>
      <c r="D3472" s="67"/>
      <c r="E3472" s="68"/>
      <c r="F3472" s="69"/>
      <c r="G3472" s="46"/>
      <c r="H3472" s="46"/>
      <c r="I3472" s="46"/>
      <c r="J3472" s="46"/>
      <c r="K3472" s="46"/>
      <c r="L3472" s="46"/>
      <c r="M3472" s="46"/>
      <c r="N3472" s="46"/>
      <c r="O3472" s="46"/>
      <c r="P3472" s="46"/>
      <c r="Q3472" s="46"/>
      <c r="R3472" s="46"/>
      <c r="S3472" s="46"/>
      <c r="T3472" s="46"/>
      <c r="U3472" s="46"/>
      <c r="V3472" s="46"/>
      <c r="W3472" s="46"/>
      <c r="X3472" s="46"/>
      <c r="Y3472" s="46"/>
      <c r="Z3472" s="46"/>
    </row>
    <row r="3473" ht="14.25" customHeight="1">
      <c r="A3473" s="64"/>
      <c r="B3473" s="65"/>
      <c r="C3473" s="66"/>
      <c r="D3473" s="67"/>
      <c r="E3473" s="68"/>
      <c r="F3473" s="69"/>
      <c r="G3473" s="46"/>
      <c r="H3473" s="46"/>
      <c r="I3473" s="46"/>
      <c r="J3473" s="46"/>
      <c r="K3473" s="46"/>
      <c r="L3473" s="46"/>
      <c r="M3473" s="46"/>
      <c r="N3473" s="46"/>
      <c r="O3473" s="46"/>
      <c r="P3473" s="46"/>
      <c r="Q3473" s="46"/>
      <c r="R3473" s="46"/>
      <c r="S3473" s="46"/>
      <c r="T3473" s="46"/>
      <c r="U3473" s="46"/>
      <c r="V3473" s="46"/>
      <c r="W3473" s="46"/>
      <c r="X3473" s="46"/>
      <c r="Y3473" s="46"/>
      <c r="Z3473" s="46"/>
    </row>
    <row r="3474" ht="14.25" customHeight="1">
      <c r="A3474" s="64"/>
      <c r="B3474" s="65"/>
      <c r="C3474" s="66"/>
      <c r="D3474" s="67"/>
      <c r="E3474" s="68"/>
      <c r="F3474" s="69"/>
      <c r="G3474" s="46"/>
      <c r="H3474" s="46"/>
      <c r="I3474" s="46"/>
      <c r="J3474" s="46"/>
      <c r="K3474" s="46"/>
      <c r="L3474" s="46"/>
      <c r="M3474" s="46"/>
      <c r="N3474" s="46"/>
      <c r="O3474" s="46"/>
      <c r="P3474" s="46"/>
      <c r="Q3474" s="46"/>
      <c r="R3474" s="46"/>
      <c r="S3474" s="46"/>
      <c r="T3474" s="46"/>
      <c r="U3474" s="46"/>
      <c r="V3474" s="46"/>
      <c r="W3474" s="46"/>
      <c r="X3474" s="46"/>
      <c r="Y3474" s="46"/>
      <c r="Z3474" s="46"/>
    </row>
    <row r="3475" ht="14.25" customHeight="1">
      <c r="A3475" s="64"/>
      <c r="B3475" s="65"/>
      <c r="C3475" s="66"/>
      <c r="D3475" s="67"/>
      <c r="E3475" s="68"/>
      <c r="F3475" s="69"/>
      <c r="G3475" s="46"/>
      <c r="H3475" s="46"/>
      <c r="I3475" s="46"/>
      <c r="J3475" s="46"/>
      <c r="K3475" s="46"/>
      <c r="L3475" s="46"/>
      <c r="M3475" s="46"/>
      <c r="N3475" s="46"/>
      <c r="O3475" s="46"/>
      <c r="P3475" s="46"/>
      <c r="Q3475" s="46"/>
      <c r="R3475" s="46"/>
      <c r="S3475" s="46"/>
      <c r="T3475" s="46"/>
      <c r="U3475" s="46"/>
      <c r="V3475" s="46"/>
      <c r="W3475" s="46"/>
      <c r="X3475" s="46"/>
      <c r="Y3475" s="46"/>
      <c r="Z3475" s="46"/>
    </row>
    <row r="3476" ht="14.25" customHeight="1">
      <c r="A3476" s="64"/>
      <c r="B3476" s="65"/>
      <c r="C3476" s="66"/>
      <c r="D3476" s="67"/>
      <c r="E3476" s="68"/>
      <c r="F3476" s="69"/>
      <c r="G3476" s="46"/>
      <c r="H3476" s="46"/>
      <c r="I3476" s="46"/>
      <c r="J3476" s="46"/>
      <c r="K3476" s="46"/>
      <c r="L3476" s="46"/>
      <c r="M3476" s="46"/>
      <c r="N3476" s="46"/>
      <c r="O3476" s="46"/>
      <c r="P3476" s="46"/>
      <c r="Q3476" s="46"/>
      <c r="R3476" s="46"/>
      <c r="S3476" s="46"/>
      <c r="T3476" s="46"/>
      <c r="U3476" s="46"/>
      <c r="V3476" s="46"/>
      <c r="W3476" s="46"/>
      <c r="X3476" s="46"/>
      <c r="Y3476" s="46"/>
      <c r="Z3476" s="46"/>
    </row>
    <row r="3477" ht="14.25" customHeight="1">
      <c r="A3477" s="64"/>
      <c r="B3477" s="65"/>
      <c r="C3477" s="66"/>
      <c r="D3477" s="67"/>
      <c r="E3477" s="68"/>
      <c r="F3477" s="69"/>
      <c r="G3477" s="46"/>
      <c r="H3477" s="46"/>
      <c r="I3477" s="46"/>
      <c r="J3477" s="46"/>
      <c r="K3477" s="46"/>
      <c r="L3477" s="46"/>
      <c r="M3477" s="46"/>
      <c r="N3477" s="46"/>
      <c r="O3477" s="46"/>
      <c r="P3477" s="46"/>
      <c r="Q3477" s="46"/>
      <c r="R3477" s="46"/>
      <c r="S3477" s="46"/>
      <c r="T3477" s="46"/>
      <c r="U3477" s="46"/>
      <c r="V3477" s="46"/>
      <c r="W3477" s="46"/>
      <c r="X3477" s="46"/>
      <c r="Y3477" s="46"/>
      <c r="Z3477" s="46"/>
    </row>
    <row r="3478" ht="14.25" customHeight="1">
      <c r="A3478" s="64"/>
      <c r="B3478" s="65"/>
      <c r="C3478" s="66"/>
      <c r="D3478" s="67"/>
      <c r="E3478" s="68"/>
      <c r="F3478" s="69"/>
      <c r="G3478" s="46"/>
      <c r="H3478" s="46"/>
      <c r="I3478" s="46"/>
      <c r="J3478" s="46"/>
      <c r="K3478" s="46"/>
      <c r="L3478" s="46"/>
      <c r="M3478" s="46"/>
      <c r="N3478" s="46"/>
      <c r="O3478" s="46"/>
      <c r="P3478" s="46"/>
      <c r="Q3478" s="46"/>
      <c r="R3478" s="46"/>
      <c r="S3478" s="46"/>
      <c r="T3478" s="46"/>
      <c r="U3478" s="46"/>
      <c r="V3478" s="46"/>
      <c r="W3478" s="46"/>
      <c r="X3478" s="46"/>
      <c r="Y3478" s="46"/>
      <c r="Z3478" s="46"/>
    </row>
    <row r="3479" ht="14.25" customHeight="1">
      <c r="A3479" s="64"/>
      <c r="B3479" s="65"/>
      <c r="C3479" s="66"/>
      <c r="D3479" s="67"/>
      <c r="E3479" s="68"/>
      <c r="F3479" s="69"/>
      <c r="G3479" s="46"/>
      <c r="H3479" s="46"/>
      <c r="I3479" s="46"/>
      <c r="J3479" s="46"/>
      <c r="K3479" s="46"/>
      <c r="L3479" s="46"/>
      <c r="M3479" s="46"/>
      <c r="N3479" s="46"/>
      <c r="O3479" s="46"/>
      <c r="P3479" s="46"/>
      <c r="Q3479" s="46"/>
      <c r="R3479" s="46"/>
      <c r="S3479" s="46"/>
      <c r="T3479" s="46"/>
      <c r="U3479" s="46"/>
      <c r="V3479" s="46"/>
      <c r="W3479" s="46"/>
      <c r="X3479" s="46"/>
      <c r="Y3479" s="46"/>
      <c r="Z3479" s="46"/>
    </row>
    <row r="3480" ht="14.25" customHeight="1">
      <c r="A3480" s="64"/>
      <c r="B3480" s="65"/>
      <c r="C3480" s="66"/>
      <c r="D3480" s="67"/>
      <c r="E3480" s="68"/>
      <c r="F3480" s="69"/>
      <c r="G3480" s="46"/>
      <c r="H3480" s="46"/>
      <c r="I3480" s="46"/>
      <c r="J3480" s="46"/>
      <c r="K3480" s="46"/>
      <c r="L3480" s="46"/>
      <c r="M3480" s="46"/>
      <c r="N3480" s="46"/>
      <c r="O3480" s="46"/>
      <c r="P3480" s="46"/>
      <c r="Q3480" s="46"/>
      <c r="R3480" s="46"/>
      <c r="S3480" s="46"/>
      <c r="T3480" s="46"/>
      <c r="U3480" s="46"/>
      <c r="V3480" s="46"/>
      <c r="W3480" s="46"/>
      <c r="X3480" s="46"/>
      <c r="Y3480" s="46"/>
      <c r="Z3480" s="46"/>
    </row>
    <row r="3481" ht="14.25" customHeight="1">
      <c r="A3481" s="64"/>
      <c r="B3481" s="65"/>
      <c r="C3481" s="66"/>
      <c r="D3481" s="67"/>
      <c r="E3481" s="68"/>
      <c r="F3481" s="69"/>
      <c r="G3481" s="46"/>
      <c r="H3481" s="46"/>
      <c r="I3481" s="46"/>
      <c r="J3481" s="46"/>
      <c r="K3481" s="46"/>
      <c r="L3481" s="46"/>
      <c r="M3481" s="46"/>
      <c r="N3481" s="46"/>
      <c r="O3481" s="46"/>
      <c r="P3481" s="46"/>
      <c r="Q3481" s="46"/>
      <c r="R3481" s="46"/>
      <c r="S3481" s="46"/>
      <c r="T3481" s="46"/>
      <c r="U3481" s="46"/>
      <c r="V3481" s="46"/>
      <c r="W3481" s="46"/>
      <c r="X3481" s="46"/>
      <c r="Y3481" s="46"/>
      <c r="Z3481" s="46"/>
    </row>
    <row r="3482" ht="14.25" customHeight="1">
      <c r="A3482" s="64"/>
      <c r="B3482" s="65"/>
      <c r="C3482" s="66"/>
      <c r="D3482" s="67"/>
      <c r="E3482" s="68"/>
      <c r="F3482" s="69"/>
      <c r="G3482" s="46"/>
      <c r="H3482" s="46"/>
      <c r="I3482" s="46"/>
      <c r="J3482" s="46"/>
      <c r="K3482" s="46"/>
      <c r="L3482" s="46"/>
      <c r="M3482" s="46"/>
      <c r="N3482" s="46"/>
      <c r="O3482" s="46"/>
      <c r="P3482" s="46"/>
      <c r="Q3482" s="46"/>
      <c r="R3482" s="46"/>
      <c r="S3482" s="46"/>
      <c r="T3482" s="46"/>
      <c r="U3482" s="46"/>
      <c r="V3482" s="46"/>
      <c r="W3482" s="46"/>
      <c r="X3482" s="46"/>
      <c r="Y3482" s="46"/>
      <c r="Z3482" s="46"/>
    </row>
    <row r="3483" ht="14.25" customHeight="1">
      <c r="A3483" s="64"/>
      <c r="B3483" s="65"/>
      <c r="C3483" s="66"/>
      <c r="D3483" s="67"/>
      <c r="E3483" s="68"/>
      <c r="F3483" s="69"/>
      <c r="G3483" s="46"/>
      <c r="H3483" s="46"/>
      <c r="I3483" s="46"/>
      <c r="J3483" s="46"/>
      <c r="K3483" s="46"/>
      <c r="L3483" s="46"/>
      <c r="M3483" s="46"/>
      <c r="N3483" s="46"/>
      <c r="O3483" s="46"/>
      <c r="P3483" s="46"/>
      <c r="Q3483" s="46"/>
      <c r="R3483" s="46"/>
      <c r="S3483" s="46"/>
      <c r="T3483" s="46"/>
      <c r="U3483" s="46"/>
      <c r="V3483" s="46"/>
      <c r="W3483" s="46"/>
      <c r="X3483" s="46"/>
      <c r="Y3483" s="46"/>
      <c r="Z3483" s="46"/>
    </row>
    <row r="3484" ht="14.25" customHeight="1">
      <c r="A3484" s="64"/>
      <c r="B3484" s="65"/>
      <c r="C3484" s="66"/>
      <c r="D3484" s="67"/>
      <c r="E3484" s="68"/>
      <c r="F3484" s="69"/>
      <c r="G3484" s="46"/>
      <c r="H3484" s="46"/>
      <c r="I3484" s="46"/>
      <c r="J3484" s="46"/>
      <c r="K3484" s="46"/>
      <c r="L3484" s="46"/>
      <c r="M3484" s="46"/>
      <c r="N3484" s="46"/>
      <c r="O3484" s="46"/>
      <c r="P3484" s="46"/>
      <c r="Q3484" s="46"/>
      <c r="R3484" s="46"/>
      <c r="S3484" s="46"/>
      <c r="T3484" s="46"/>
      <c r="U3484" s="46"/>
      <c r="V3484" s="46"/>
      <c r="W3484" s="46"/>
      <c r="X3484" s="46"/>
      <c r="Y3484" s="46"/>
      <c r="Z3484" s="46"/>
    </row>
    <row r="3485" ht="14.25" customHeight="1">
      <c r="A3485" s="64"/>
      <c r="B3485" s="65"/>
      <c r="C3485" s="66"/>
      <c r="D3485" s="67"/>
      <c r="E3485" s="68"/>
      <c r="F3485" s="69"/>
      <c r="G3485" s="46"/>
      <c r="H3485" s="46"/>
      <c r="I3485" s="46"/>
      <c r="J3485" s="46"/>
      <c r="K3485" s="46"/>
      <c r="L3485" s="46"/>
      <c r="M3485" s="46"/>
      <c r="N3485" s="46"/>
      <c r="O3485" s="46"/>
      <c r="P3485" s="46"/>
      <c r="Q3485" s="46"/>
      <c r="R3485" s="46"/>
      <c r="S3485" s="46"/>
      <c r="T3485" s="46"/>
      <c r="U3485" s="46"/>
      <c r="V3485" s="46"/>
      <c r="W3485" s="46"/>
      <c r="X3485" s="46"/>
      <c r="Y3485" s="46"/>
      <c r="Z3485" s="46"/>
    </row>
    <row r="3486" ht="14.25" customHeight="1">
      <c r="A3486" s="64"/>
      <c r="B3486" s="65"/>
      <c r="C3486" s="66"/>
      <c r="D3486" s="67"/>
      <c r="E3486" s="68"/>
      <c r="F3486" s="69"/>
      <c r="G3486" s="46"/>
      <c r="H3486" s="46"/>
      <c r="I3486" s="46"/>
      <c r="J3486" s="46"/>
      <c r="K3486" s="46"/>
      <c r="L3486" s="46"/>
      <c r="M3486" s="46"/>
      <c r="N3486" s="46"/>
      <c r="O3486" s="46"/>
      <c r="P3486" s="46"/>
      <c r="Q3486" s="46"/>
      <c r="R3486" s="46"/>
      <c r="S3486" s="46"/>
      <c r="T3486" s="46"/>
      <c r="U3486" s="46"/>
      <c r="V3486" s="46"/>
      <c r="W3486" s="46"/>
      <c r="X3486" s="46"/>
      <c r="Y3486" s="46"/>
      <c r="Z3486" s="46"/>
    </row>
    <row r="3487" ht="14.25" customHeight="1">
      <c r="A3487" s="64"/>
      <c r="B3487" s="65"/>
      <c r="C3487" s="66"/>
      <c r="D3487" s="67"/>
      <c r="E3487" s="68"/>
      <c r="F3487" s="69"/>
      <c r="G3487" s="46"/>
      <c r="H3487" s="46"/>
      <c r="I3487" s="46"/>
      <c r="J3487" s="46"/>
      <c r="K3487" s="46"/>
      <c r="L3487" s="46"/>
      <c r="M3487" s="46"/>
      <c r="N3487" s="46"/>
      <c r="O3487" s="46"/>
      <c r="P3487" s="46"/>
      <c r="Q3487" s="46"/>
      <c r="R3487" s="46"/>
      <c r="S3487" s="46"/>
      <c r="T3487" s="46"/>
      <c r="U3487" s="46"/>
      <c r="V3487" s="46"/>
      <c r="W3487" s="46"/>
      <c r="X3487" s="46"/>
      <c r="Y3487" s="46"/>
      <c r="Z3487" s="46"/>
    </row>
    <row r="3488" ht="14.25" customHeight="1">
      <c r="A3488" s="64"/>
      <c r="B3488" s="65"/>
      <c r="C3488" s="66"/>
      <c r="D3488" s="67"/>
      <c r="E3488" s="68"/>
      <c r="F3488" s="69"/>
      <c r="G3488" s="46"/>
      <c r="H3488" s="46"/>
      <c r="I3488" s="46"/>
      <c r="J3488" s="46"/>
      <c r="K3488" s="46"/>
      <c r="L3488" s="46"/>
      <c r="M3488" s="46"/>
      <c r="N3488" s="46"/>
      <c r="O3488" s="46"/>
      <c r="P3488" s="46"/>
      <c r="Q3488" s="46"/>
      <c r="R3488" s="46"/>
      <c r="S3488" s="46"/>
      <c r="T3488" s="46"/>
      <c r="U3488" s="46"/>
      <c r="V3488" s="46"/>
      <c r="W3488" s="46"/>
      <c r="X3488" s="46"/>
      <c r="Y3488" s="46"/>
      <c r="Z3488" s="46"/>
    </row>
    <row r="3489" ht="14.25" customHeight="1">
      <c r="A3489" s="64"/>
      <c r="B3489" s="65"/>
      <c r="C3489" s="66"/>
      <c r="D3489" s="67"/>
      <c r="E3489" s="68"/>
      <c r="F3489" s="69"/>
      <c r="G3489" s="46"/>
      <c r="H3489" s="46"/>
      <c r="I3489" s="46"/>
      <c r="J3489" s="46"/>
      <c r="K3489" s="46"/>
      <c r="L3489" s="46"/>
      <c r="M3489" s="46"/>
      <c r="N3489" s="46"/>
      <c r="O3489" s="46"/>
      <c r="P3489" s="46"/>
      <c r="Q3489" s="46"/>
      <c r="R3489" s="46"/>
      <c r="S3489" s="46"/>
      <c r="T3489" s="46"/>
      <c r="U3489" s="46"/>
      <c r="V3489" s="46"/>
      <c r="W3489" s="46"/>
      <c r="X3489" s="46"/>
      <c r="Y3489" s="46"/>
      <c r="Z3489" s="46"/>
    </row>
    <row r="3490" ht="14.25" customHeight="1">
      <c r="A3490" s="64"/>
      <c r="B3490" s="65"/>
      <c r="C3490" s="66"/>
      <c r="D3490" s="67"/>
      <c r="E3490" s="68"/>
      <c r="F3490" s="69"/>
      <c r="G3490" s="46"/>
      <c r="H3490" s="46"/>
      <c r="I3490" s="46"/>
      <c r="J3490" s="46"/>
      <c r="K3490" s="46"/>
      <c r="L3490" s="46"/>
      <c r="M3490" s="46"/>
      <c r="N3490" s="46"/>
      <c r="O3490" s="46"/>
      <c r="P3490" s="46"/>
      <c r="Q3490" s="46"/>
      <c r="R3490" s="46"/>
      <c r="S3490" s="46"/>
      <c r="T3490" s="46"/>
      <c r="U3490" s="46"/>
      <c r="V3490" s="46"/>
      <c r="W3490" s="46"/>
      <c r="X3490" s="46"/>
      <c r="Y3490" s="46"/>
      <c r="Z3490" s="46"/>
    </row>
    <row r="3491" ht="14.25" customHeight="1">
      <c r="A3491" s="64"/>
      <c r="B3491" s="65"/>
      <c r="C3491" s="66"/>
      <c r="D3491" s="67"/>
      <c r="E3491" s="68"/>
      <c r="F3491" s="69"/>
      <c r="G3491" s="46"/>
      <c r="H3491" s="46"/>
      <c r="I3491" s="46"/>
      <c r="J3491" s="46"/>
      <c r="K3491" s="46"/>
      <c r="L3491" s="46"/>
      <c r="M3491" s="46"/>
      <c r="N3491" s="46"/>
      <c r="O3491" s="46"/>
      <c r="P3491" s="46"/>
      <c r="Q3491" s="46"/>
      <c r="R3491" s="46"/>
      <c r="S3491" s="46"/>
      <c r="T3491" s="46"/>
      <c r="U3491" s="46"/>
      <c r="V3491" s="46"/>
      <c r="W3491" s="46"/>
      <c r="X3491" s="46"/>
      <c r="Y3491" s="46"/>
      <c r="Z3491" s="46"/>
    </row>
    <row r="3492" ht="14.25" customHeight="1">
      <c r="A3492" s="64"/>
      <c r="B3492" s="65"/>
      <c r="C3492" s="66"/>
      <c r="D3492" s="67"/>
      <c r="E3492" s="68"/>
      <c r="F3492" s="69"/>
      <c r="G3492" s="46"/>
      <c r="H3492" s="46"/>
      <c r="I3492" s="46"/>
      <c r="J3492" s="46"/>
      <c r="K3492" s="46"/>
      <c r="L3492" s="46"/>
      <c r="M3492" s="46"/>
      <c r="N3492" s="46"/>
      <c r="O3492" s="46"/>
      <c r="P3492" s="46"/>
      <c r="Q3492" s="46"/>
      <c r="R3492" s="46"/>
      <c r="S3492" s="46"/>
      <c r="T3492" s="46"/>
      <c r="U3492" s="46"/>
      <c r="V3492" s="46"/>
      <c r="W3492" s="46"/>
      <c r="X3492" s="46"/>
      <c r="Y3492" s="46"/>
      <c r="Z3492" s="46"/>
    </row>
    <row r="3493" ht="14.25" customHeight="1">
      <c r="A3493" s="64"/>
      <c r="B3493" s="65"/>
      <c r="C3493" s="66"/>
      <c r="D3493" s="67"/>
      <c r="E3493" s="68"/>
      <c r="F3493" s="69"/>
      <c r="G3493" s="46"/>
      <c r="H3493" s="46"/>
      <c r="I3493" s="46"/>
      <c r="J3493" s="46"/>
      <c r="K3493" s="46"/>
      <c r="L3493" s="46"/>
      <c r="M3493" s="46"/>
      <c r="N3493" s="46"/>
      <c r="O3493" s="46"/>
      <c r="P3493" s="46"/>
      <c r="Q3493" s="46"/>
      <c r="R3493" s="46"/>
      <c r="S3493" s="46"/>
      <c r="T3493" s="46"/>
      <c r="U3493" s="46"/>
      <c r="V3493" s="46"/>
      <c r="W3493" s="46"/>
      <c r="X3493" s="46"/>
      <c r="Y3493" s="46"/>
      <c r="Z3493" s="46"/>
    </row>
    <row r="3494" ht="14.25" customHeight="1">
      <c r="A3494" s="64"/>
      <c r="B3494" s="65"/>
      <c r="C3494" s="66"/>
      <c r="D3494" s="67"/>
      <c r="E3494" s="68"/>
      <c r="F3494" s="69"/>
      <c r="G3494" s="46"/>
      <c r="H3494" s="46"/>
      <c r="I3494" s="46"/>
      <c r="J3494" s="46"/>
      <c r="K3494" s="46"/>
      <c r="L3494" s="46"/>
      <c r="M3494" s="46"/>
      <c r="N3494" s="46"/>
      <c r="O3494" s="46"/>
      <c r="P3494" s="46"/>
      <c r="Q3494" s="46"/>
      <c r="R3494" s="46"/>
      <c r="S3494" s="46"/>
      <c r="T3494" s="46"/>
      <c r="U3494" s="46"/>
      <c r="V3494" s="46"/>
      <c r="W3494" s="46"/>
      <c r="X3494" s="46"/>
      <c r="Y3494" s="46"/>
      <c r="Z3494" s="46"/>
    </row>
    <row r="3495" ht="14.25" customHeight="1">
      <c r="A3495" s="64"/>
      <c r="B3495" s="65"/>
      <c r="C3495" s="66"/>
      <c r="D3495" s="67"/>
      <c r="E3495" s="68"/>
      <c r="F3495" s="69"/>
      <c r="G3495" s="46"/>
      <c r="H3495" s="46"/>
      <c r="I3495" s="46"/>
      <c r="J3495" s="46"/>
      <c r="K3495" s="46"/>
      <c r="L3495" s="46"/>
      <c r="M3495" s="46"/>
      <c r="N3495" s="46"/>
      <c r="O3495" s="46"/>
      <c r="P3495" s="46"/>
      <c r="Q3495" s="46"/>
      <c r="R3495" s="46"/>
      <c r="S3495" s="46"/>
      <c r="T3495" s="46"/>
      <c r="U3495" s="46"/>
      <c r="V3495" s="46"/>
      <c r="W3495" s="46"/>
      <c r="X3495" s="46"/>
      <c r="Y3495" s="46"/>
      <c r="Z3495" s="46"/>
    </row>
    <row r="3496" ht="14.25" customHeight="1">
      <c r="A3496" s="64"/>
      <c r="B3496" s="65"/>
      <c r="C3496" s="66"/>
      <c r="D3496" s="67"/>
      <c r="E3496" s="68"/>
      <c r="F3496" s="69"/>
      <c r="G3496" s="46"/>
      <c r="H3496" s="46"/>
      <c r="I3496" s="46"/>
      <c r="J3496" s="46"/>
      <c r="K3496" s="46"/>
      <c r="L3496" s="46"/>
      <c r="M3496" s="46"/>
      <c r="N3496" s="46"/>
      <c r="O3496" s="46"/>
      <c r="P3496" s="46"/>
      <c r="Q3496" s="46"/>
      <c r="R3496" s="46"/>
      <c r="S3496" s="46"/>
      <c r="T3496" s="46"/>
      <c r="U3496" s="46"/>
      <c r="V3496" s="46"/>
      <c r="W3496" s="46"/>
      <c r="X3496" s="46"/>
      <c r="Y3496" s="46"/>
      <c r="Z3496" s="46"/>
    </row>
    <row r="3497" ht="14.25" customHeight="1">
      <c r="A3497" s="64"/>
      <c r="B3497" s="65"/>
      <c r="C3497" s="66"/>
      <c r="D3497" s="67"/>
      <c r="E3497" s="68"/>
      <c r="F3497" s="69"/>
      <c r="G3497" s="46"/>
      <c r="H3497" s="46"/>
      <c r="I3497" s="46"/>
      <c r="J3497" s="46"/>
      <c r="K3497" s="46"/>
      <c r="L3497" s="46"/>
      <c r="M3497" s="46"/>
      <c r="N3497" s="46"/>
      <c r="O3497" s="46"/>
      <c r="P3497" s="46"/>
      <c r="Q3497" s="46"/>
      <c r="R3497" s="46"/>
      <c r="S3497" s="46"/>
      <c r="T3497" s="46"/>
      <c r="U3497" s="46"/>
      <c r="V3497" s="46"/>
      <c r="W3497" s="46"/>
      <c r="X3497" s="46"/>
      <c r="Y3497" s="46"/>
      <c r="Z3497" s="46"/>
    </row>
    <row r="3498" ht="14.25" customHeight="1">
      <c r="A3498" s="64"/>
      <c r="B3498" s="65"/>
      <c r="C3498" s="66"/>
      <c r="D3498" s="67"/>
      <c r="E3498" s="68"/>
      <c r="F3498" s="69"/>
      <c r="G3498" s="46"/>
      <c r="H3498" s="46"/>
      <c r="I3498" s="46"/>
      <c r="J3498" s="46"/>
      <c r="K3498" s="46"/>
      <c r="L3498" s="46"/>
      <c r="M3498" s="46"/>
      <c r="N3498" s="46"/>
      <c r="O3498" s="46"/>
      <c r="P3498" s="46"/>
      <c r="Q3498" s="46"/>
      <c r="R3498" s="46"/>
      <c r="S3498" s="46"/>
      <c r="T3498" s="46"/>
      <c r="U3498" s="46"/>
      <c r="V3498" s="46"/>
      <c r="W3498" s="46"/>
      <c r="X3498" s="46"/>
      <c r="Y3498" s="46"/>
      <c r="Z3498" s="46"/>
    </row>
    <row r="3499" ht="14.25" customHeight="1">
      <c r="A3499" s="64"/>
      <c r="B3499" s="65"/>
      <c r="C3499" s="66"/>
      <c r="D3499" s="67"/>
      <c r="E3499" s="68"/>
      <c r="F3499" s="69"/>
      <c r="G3499" s="46"/>
      <c r="H3499" s="46"/>
      <c r="I3499" s="46"/>
      <c r="J3499" s="46"/>
      <c r="K3499" s="46"/>
      <c r="L3499" s="46"/>
      <c r="M3499" s="46"/>
      <c r="N3499" s="46"/>
      <c r="O3499" s="46"/>
      <c r="P3499" s="46"/>
      <c r="Q3499" s="46"/>
      <c r="R3499" s="46"/>
      <c r="S3499" s="46"/>
      <c r="T3499" s="46"/>
      <c r="U3499" s="46"/>
      <c r="V3499" s="46"/>
      <c r="W3499" s="46"/>
      <c r="X3499" s="46"/>
      <c r="Y3499" s="46"/>
      <c r="Z3499" s="46"/>
    </row>
    <row r="3500" ht="14.25" customHeight="1">
      <c r="A3500" s="64"/>
      <c r="B3500" s="65"/>
      <c r="C3500" s="66"/>
      <c r="D3500" s="67"/>
      <c r="E3500" s="68"/>
      <c r="F3500" s="69"/>
      <c r="G3500" s="46"/>
      <c r="H3500" s="46"/>
      <c r="I3500" s="46"/>
      <c r="J3500" s="46"/>
      <c r="K3500" s="46"/>
      <c r="L3500" s="46"/>
      <c r="M3500" s="46"/>
      <c r="N3500" s="46"/>
      <c r="O3500" s="46"/>
      <c r="P3500" s="46"/>
      <c r="Q3500" s="46"/>
      <c r="R3500" s="46"/>
      <c r="S3500" s="46"/>
      <c r="T3500" s="46"/>
      <c r="U3500" s="46"/>
      <c r="V3500" s="46"/>
      <c r="W3500" s="46"/>
      <c r="X3500" s="46"/>
      <c r="Y3500" s="46"/>
      <c r="Z3500" s="46"/>
    </row>
    <row r="3501" ht="14.25" customHeight="1">
      <c r="A3501" s="64"/>
      <c r="B3501" s="65"/>
      <c r="C3501" s="66"/>
      <c r="D3501" s="67"/>
      <c r="E3501" s="68"/>
      <c r="F3501" s="69"/>
      <c r="G3501" s="46"/>
      <c r="H3501" s="46"/>
      <c r="I3501" s="46"/>
      <c r="J3501" s="46"/>
      <c r="K3501" s="46"/>
      <c r="L3501" s="46"/>
      <c r="M3501" s="46"/>
      <c r="N3501" s="46"/>
      <c r="O3501" s="46"/>
      <c r="P3501" s="46"/>
      <c r="Q3501" s="46"/>
      <c r="R3501" s="46"/>
      <c r="S3501" s="46"/>
      <c r="T3501" s="46"/>
      <c r="U3501" s="46"/>
      <c r="V3501" s="46"/>
      <c r="W3501" s="46"/>
      <c r="X3501" s="46"/>
      <c r="Y3501" s="46"/>
      <c r="Z3501" s="46"/>
    </row>
    <row r="3502" ht="14.25" customHeight="1">
      <c r="A3502" s="64"/>
      <c r="B3502" s="65"/>
      <c r="C3502" s="66"/>
      <c r="D3502" s="67"/>
      <c r="E3502" s="68"/>
      <c r="F3502" s="69"/>
      <c r="G3502" s="46"/>
      <c r="H3502" s="46"/>
      <c r="I3502" s="46"/>
      <c r="J3502" s="46"/>
      <c r="K3502" s="46"/>
      <c r="L3502" s="46"/>
      <c r="M3502" s="46"/>
      <c r="N3502" s="46"/>
      <c r="O3502" s="46"/>
      <c r="P3502" s="46"/>
      <c r="Q3502" s="46"/>
      <c r="R3502" s="46"/>
      <c r="S3502" s="46"/>
      <c r="T3502" s="46"/>
      <c r="U3502" s="46"/>
      <c r="V3502" s="46"/>
      <c r="W3502" s="46"/>
      <c r="X3502" s="46"/>
      <c r="Y3502" s="46"/>
      <c r="Z3502" s="46"/>
    </row>
    <row r="3503" ht="14.25" customHeight="1">
      <c r="A3503" s="64"/>
      <c r="B3503" s="65"/>
      <c r="C3503" s="66"/>
      <c r="D3503" s="67"/>
      <c r="E3503" s="68"/>
      <c r="F3503" s="69"/>
      <c r="G3503" s="46"/>
      <c r="H3503" s="46"/>
      <c r="I3503" s="46"/>
      <c r="J3503" s="46"/>
      <c r="K3503" s="46"/>
      <c r="L3503" s="46"/>
      <c r="M3503" s="46"/>
      <c r="N3503" s="46"/>
      <c r="O3503" s="46"/>
      <c r="P3503" s="46"/>
      <c r="Q3503" s="46"/>
      <c r="R3503" s="46"/>
      <c r="S3503" s="46"/>
      <c r="T3503" s="46"/>
      <c r="U3503" s="46"/>
      <c r="V3503" s="46"/>
      <c r="W3503" s="46"/>
      <c r="X3503" s="46"/>
      <c r="Y3503" s="46"/>
      <c r="Z3503" s="46"/>
    </row>
    <row r="3504" ht="14.25" customHeight="1">
      <c r="A3504" s="64"/>
      <c r="B3504" s="65"/>
      <c r="C3504" s="66"/>
      <c r="D3504" s="67"/>
      <c r="E3504" s="68"/>
      <c r="F3504" s="69"/>
      <c r="G3504" s="46"/>
      <c r="H3504" s="46"/>
      <c r="I3504" s="46"/>
      <c r="J3504" s="46"/>
      <c r="K3504" s="46"/>
      <c r="L3504" s="46"/>
      <c r="M3504" s="46"/>
      <c r="N3504" s="46"/>
      <c r="O3504" s="46"/>
      <c r="P3504" s="46"/>
      <c r="Q3504" s="46"/>
      <c r="R3504" s="46"/>
      <c r="S3504" s="46"/>
      <c r="T3504" s="46"/>
      <c r="U3504" s="46"/>
      <c r="V3504" s="46"/>
      <c r="W3504" s="46"/>
      <c r="X3504" s="46"/>
      <c r="Y3504" s="46"/>
      <c r="Z3504" s="46"/>
    </row>
    <row r="3505" ht="14.25" customHeight="1">
      <c r="A3505" s="64"/>
      <c r="B3505" s="65"/>
      <c r="C3505" s="66"/>
      <c r="D3505" s="67"/>
      <c r="E3505" s="68"/>
      <c r="F3505" s="69"/>
      <c r="G3505" s="46"/>
      <c r="H3505" s="46"/>
      <c r="I3505" s="46"/>
      <c r="J3505" s="46"/>
      <c r="K3505" s="46"/>
      <c r="L3505" s="46"/>
      <c r="M3505" s="46"/>
      <c r="N3505" s="46"/>
      <c r="O3505" s="46"/>
      <c r="P3505" s="46"/>
      <c r="Q3505" s="46"/>
      <c r="R3505" s="46"/>
      <c r="S3505" s="46"/>
      <c r="T3505" s="46"/>
      <c r="U3505" s="46"/>
      <c r="V3505" s="46"/>
      <c r="W3505" s="46"/>
      <c r="X3505" s="46"/>
      <c r="Y3505" s="46"/>
      <c r="Z3505" s="46"/>
    </row>
    <row r="3506" ht="14.25" customHeight="1">
      <c r="A3506" s="64"/>
      <c r="B3506" s="65"/>
      <c r="C3506" s="66"/>
      <c r="D3506" s="67"/>
      <c r="E3506" s="68"/>
      <c r="F3506" s="69"/>
      <c r="G3506" s="46"/>
      <c r="H3506" s="46"/>
      <c r="I3506" s="46"/>
      <c r="J3506" s="46"/>
      <c r="K3506" s="46"/>
      <c r="L3506" s="46"/>
      <c r="M3506" s="46"/>
      <c r="N3506" s="46"/>
      <c r="O3506" s="46"/>
      <c r="P3506" s="46"/>
      <c r="Q3506" s="46"/>
      <c r="R3506" s="46"/>
      <c r="S3506" s="46"/>
      <c r="T3506" s="46"/>
      <c r="U3506" s="46"/>
      <c r="V3506" s="46"/>
      <c r="W3506" s="46"/>
      <c r="X3506" s="46"/>
      <c r="Y3506" s="46"/>
      <c r="Z3506" s="46"/>
    </row>
    <row r="3507" ht="14.25" customHeight="1">
      <c r="A3507" s="64"/>
      <c r="B3507" s="65"/>
      <c r="C3507" s="66"/>
      <c r="D3507" s="67"/>
      <c r="E3507" s="68"/>
      <c r="F3507" s="69"/>
      <c r="G3507" s="46"/>
      <c r="H3507" s="46"/>
      <c r="I3507" s="46"/>
      <c r="J3507" s="46"/>
      <c r="K3507" s="46"/>
      <c r="L3507" s="46"/>
      <c r="M3507" s="46"/>
      <c r="N3507" s="46"/>
      <c r="O3507" s="46"/>
      <c r="P3507" s="46"/>
      <c r="Q3507" s="46"/>
      <c r="R3507" s="46"/>
      <c r="S3507" s="46"/>
      <c r="T3507" s="46"/>
      <c r="U3507" s="46"/>
      <c r="V3507" s="46"/>
      <c r="W3507" s="46"/>
      <c r="X3507" s="46"/>
      <c r="Y3507" s="46"/>
      <c r="Z3507" s="46"/>
    </row>
    <row r="3508" ht="14.25" customHeight="1">
      <c r="A3508" s="64"/>
      <c r="B3508" s="65"/>
      <c r="C3508" s="66"/>
      <c r="D3508" s="67"/>
      <c r="E3508" s="68"/>
      <c r="F3508" s="69"/>
      <c r="G3508" s="46"/>
      <c r="H3508" s="46"/>
      <c r="I3508" s="46"/>
      <c r="J3508" s="46"/>
      <c r="K3508" s="46"/>
      <c r="L3508" s="46"/>
      <c r="M3508" s="46"/>
      <c r="N3508" s="46"/>
      <c r="O3508" s="46"/>
      <c r="P3508" s="46"/>
      <c r="Q3508" s="46"/>
      <c r="R3508" s="46"/>
      <c r="S3508" s="46"/>
      <c r="T3508" s="46"/>
      <c r="U3508" s="46"/>
      <c r="V3508" s="46"/>
      <c r="W3508" s="46"/>
      <c r="X3508" s="46"/>
      <c r="Y3508" s="46"/>
      <c r="Z3508" s="46"/>
    </row>
    <row r="3509" ht="14.25" customHeight="1">
      <c r="A3509" s="64"/>
      <c r="B3509" s="65"/>
      <c r="C3509" s="66"/>
      <c r="D3509" s="67"/>
      <c r="E3509" s="68"/>
      <c r="F3509" s="69"/>
      <c r="G3509" s="46"/>
      <c r="H3509" s="46"/>
      <c r="I3509" s="46"/>
      <c r="J3509" s="46"/>
      <c r="K3509" s="46"/>
      <c r="L3509" s="46"/>
      <c r="M3509" s="46"/>
      <c r="N3509" s="46"/>
      <c r="O3509" s="46"/>
      <c r="P3509" s="46"/>
      <c r="Q3509" s="46"/>
      <c r="R3509" s="46"/>
      <c r="S3509" s="46"/>
      <c r="T3509" s="46"/>
      <c r="U3509" s="46"/>
      <c r="V3509" s="46"/>
      <c r="W3509" s="46"/>
      <c r="X3509" s="46"/>
      <c r="Y3509" s="46"/>
      <c r="Z3509" s="46"/>
    </row>
    <row r="3510" ht="14.25" customHeight="1">
      <c r="A3510" s="64"/>
      <c r="B3510" s="65"/>
      <c r="C3510" s="66"/>
      <c r="D3510" s="67"/>
      <c r="E3510" s="68"/>
      <c r="F3510" s="69"/>
      <c r="G3510" s="46"/>
      <c r="H3510" s="46"/>
      <c r="I3510" s="46"/>
      <c r="J3510" s="46"/>
      <c r="K3510" s="46"/>
      <c r="L3510" s="46"/>
      <c r="M3510" s="46"/>
      <c r="N3510" s="46"/>
      <c r="O3510" s="46"/>
      <c r="P3510" s="46"/>
      <c r="Q3510" s="46"/>
      <c r="R3510" s="46"/>
      <c r="S3510" s="46"/>
      <c r="T3510" s="46"/>
      <c r="U3510" s="46"/>
      <c r="V3510" s="46"/>
      <c r="W3510" s="46"/>
      <c r="X3510" s="46"/>
      <c r="Y3510" s="46"/>
      <c r="Z3510" s="46"/>
    </row>
    <row r="3511" ht="14.25" customHeight="1">
      <c r="A3511" s="64"/>
      <c r="B3511" s="65"/>
      <c r="C3511" s="66"/>
      <c r="D3511" s="67"/>
      <c r="E3511" s="68"/>
      <c r="F3511" s="69"/>
      <c r="G3511" s="46"/>
      <c r="H3511" s="46"/>
      <c r="I3511" s="46"/>
      <c r="J3511" s="46"/>
      <c r="K3511" s="46"/>
      <c r="L3511" s="46"/>
      <c r="M3511" s="46"/>
      <c r="N3511" s="46"/>
      <c r="O3511" s="46"/>
      <c r="P3511" s="46"/>
      <c r="Q3511" s="46"/>
      <c r="R3511" s="46"/>
      <c r="S3511" s="46"/>
      <c r="T3511" s="46"/>
      <c r="U3511" s="46"/>
      <c r="V3511" s="46"/>
      <c r="W3511" s="46"/>
      <c r="X3511" s="46"/>
      <c r="Y3511" s="46"/>
      <c r="Z3511" s="46"/>
    </row>
    <row r="3512" ht="14.25" customHeight="1">
      <c r="A3512" s="64"/>
      <c r="B3512" s="65"/>
      <c r="C3512" s="66"/>
      <c r="D3512" s="67"/>
      <c r="E3512" s="68"/>
      <c r="F3512" s="69"/>
      <c r="G3512" s="46"/>
      <c r="H3512" s="46"/>
      <c r="I3512" s="46"/>
      <c r="J3512" s="46"/>
      <c r="K3512" s="46"/>
      <c r="L3512" s="46"/>
      <c r="M3512" s="46"/>
      <c r="N3512" s="46"/>
      <c r="O3512" s="46"/>
      <c r="P3512" s="46"/>
      <c r="Q3512" s="46"/>
      <c r="R3512" s="46"/>
      <c r="S3512" s="46"/>
      <c r="T3512" s="46"/>
      <c r="U3512" s="46"/>
      <c r="V3512" s="46"/>
      <c r="W3512" s="46"/>
      <c r="X3512" s="46"/>
      <c r="Y3512" s="46"/>
      <c r="Z3512" s="46"/>
    </row>
    <row r="3513" ht="14.25" customHeight="1">
      <c r="A3513" s="64"/>
      <c r="B3513" s="65"/>
      <c r="C3513" s="66"/>
      <c r="D3513" s="67"/>
      <c r="E3513" s="68"/>
      <c r="F3513" s="69"/>
      <c r="G3513" s="46"/>
      <c r="H3513" s="46"/>
      <c r="I3513" s="46"/>
      <c r="J3513" s="46"/>
      <c r="K3513" s="46"/>
      <c r="L3513" s="46"/>
      <c r="M3513" s="46"/>
      <c r="N3513" s="46"/>
      <c r="O3513" s="46"/>
      <c r="P3513" s="46"/>
      <c r="Q3513" s="46"/>
      <c r="R3513" s="46"/>
      <c r="S3513" s="46"/>
      <c r="T3513" s="46"/>
      <c r="U3513" s="46"/>
      <c r="V3513" s="46"/>
      <c r="W3513" s="46"/>
      <c r="X3513" s="46"/>
      <c r="Y3513" s="46"/>
      <c r="Z3513" s="46"/>
    </row>
    <row r="3514" ht="14.25" customHeight="1">
      <c r="A3514" s="64"/>
      <c r="B3514" s="65"/>
      <c r="C3514" s="66"/>
      <c r="D3514" s="67"/>
      <c r="E3514" s="68"/>
      <c r="F3514" s="69"/>
      <c r="G3514" s="46"/>
      <c r="H3514" s="46"/>
      <c r="I3514" s="46"/>
      <c r="J3514" s="46"/>
      <c r="K3514" s="46"/>
      <c r="L3514" s="46"/>
      <c r="M3514" s="46"/>
      <c r="N3514" s="46"/>
      <c r="O3514" s="46"/>
      <c r="P3514" s="46"/>
      <c r="Q3514" s="46"/>
      <c r="R3514" s="46"/>
      <c r="S3514" s="46"/>
      <c r="T3514" s="46"/>
      <c r="U3514" s="46"/>
      <c r="V3514" s="46"/>
      <c r="W3514" s="46"/>
      <c r="X3514" s="46"/>
      <c r="Y3514" s="46"/>
      <c r="Z3514" s="46"/>
    </row>
    <row r="3515" ht="14.25" customHeight="1">
      <c r="A3515" s="64"/>
      <c r="B3515" s="65"/>
      <c r="C3515" s="66"/>
      <c r="D3515" s="67"/>
      <c r="E3515" s="68"/>
      <c r="F3515" s="69"/>
      <c r="G3515" s="46"/>
      <c r="H3515" s="46"/>
      <c r="I3515" s="46"/>
      <c r="J3515" s="46"/>
      <c r="K3515" s="46"/>
      <c r="L3515" s="46"/>
      <c r="M3515" s="46"/>
      <c r="N3515" s="46"/>
      <c r="O3515" s="46"/>
      <c r="P3515" s="46"/>
      <c r="Q3515" s="46"/>
      <c r="R3515" s="46"/>
      <c r="S3515" s="46"/>
      <c r="T3515" s="46"/>
      <c r="U3515" s="46"/>
      <c r="V3515" s="46"/>
      <c r="W3515" s="46"/>
      <c r="X3515" s="46"/>
      <c r="Y3515" s="46"/>
      <c r="Z3515" s="46"/>
    </row>
    <row r="3516" ht="14.25" customHeight="1">
      <c r="A3516" s="64"/>
      <c r="B3516" s="65"/>
      <c r="C3516" s="66"/>
      <c r="D3516" s="67"/>
      <c r="E3516" s="68"/>
      <c r="F3516" s="69"/>
      <c r="G3516" s="46"/>
      <c r="H3516" s="46"/>
      <c r="I3516" s="46"/>
      <c r="J3516" s="46"/>
      <c r="K3516" s="46"/>
      <c r="L3516" s="46"/>
      <c r="M3516" s="46"/>
      <c r="N3516" s="46"/>
      <c r="O3516" s="46"/>
      <c r="P3516" s="46"/>
      <c r="Q3516" s="46"/>
      <c r="R3516" s="46"/>
      <c r="S3516" s="46"/>
      <c r="T3516" s="46"/>
      <c r="U3516" s="46"/>
      <c r="V3516" s="46"/>
      <c r="W3516" s="46"/>
      <c r="X3516" s="46"/>
      <c r="Y3516" s="46"/>
      <c r="Z3516" s="46"/>
    </row>
    <row r="3517" ht="14.25" customHeight="1">
      <c r="A3517" s="64"/>
      <c r="B3517" s="65"/>
      <c r="C3517" s="66"/>
      <c r="D3517" s="67"/>
      <c r="E3517" s="68"/>
      <c r="F3517" s="69"/>
      <c r="G3517" s="46"/>
      <c r="H3517" s="46"/>
      <c r="I3517" s="46"/>
      <c r="J3517" s="46"/>
      <c r="K3517" s="46"/>
      <c r="L3517" s="46"/>
      <c r="M3517" s="46"/>
      <c r="N3517" s="46"/>
      <c r="O3517" s="46"/>
      <c r="P3517" s="46"/>
      <c r="Q3517" s="46"/>
      <c r="R3517" s="46"/>
      <c r="S3517" s="46"/>
      <c r="T3517" s="46"/>
      <c r="U3517" s="46"/>
      <c r="V3517" s="46"/>
      <c r="W3517" s="46"/>
      <c r="X3517" s="46"/>
      <c r="Y3517" s="46"/>
      <c r="Z3517" s="46"/>
    </row>
    <row r="3518" ht="14.25" customHeight="1">
      <c r="A3518" s="64"/>
      <c r="B3518" s="65"/>
      <c r="C3518" s="66"/>
      <c r="D3518" s="67"/>
      <c r="E3518" s="68"/>
      <c r="F3518" s="69"/>
      <c r="G3518" s="46"/>
      <c r="H3518" s="46"/>
      <c r="I3518" s="46"/>
      <c r="J3518" s="46"/>
      <c r="K3518" s="46"/>
      <c r="L3518" s="46"/>
      <c r="M3518" s="46"/>
      <c r="N3518" s="46"/>
      <c r="O3518" s="46"/>
      <c r="P3518" s="46"/>
      <c r="Q3518" s="46"/>
      <c r="R3518" s="46"/>
      <c r="S3518" s="46"/>
      <c r="T3518" s="46"/>
      <c r="U3518" s="46"/>
      <c r="V3518" s="46"/>
      <c r="W3518" s="46"/>
      <c r="X3518" s="46"/>
      <c r="Y3518" s="46"/>
      <c r="Z3518" s="46"/>
    </row>
    <row r="3519" ht="14.25" customHeight="1">
      <c r="A3519" s="64"/>
      <c r="B3519" s="65"/>
      <c r="C3519" s="66"/>
      <c r="D3519" s="67"/>
      <c r="E3519" s="68"/>
      <c r="F3519" s="69"/>
      <c r="G3519" s="46"/>
      <c r="H3519" s="46"/>
      <c r="I3519" s="46"/>
      <c r="J3519" s="46"/>
      <c r="K3519" s="46"/>
      <c r="L3519" s="46"/>
      <c r="M3519" s="46"/>
      <c r="N3519" s="46"/>
      <c r="O3519" s="46"/>
      <c r="P3519" s="46"/>
      <c r="Q3519" s="46"/>
      <c r="R3519" s="46"/>
      <c r="S3519" s="46"/>
      <c r="T3519" s="46"/>
      <c r="U3519" s="46"/>
      <c r="V3519" s="46"/>
      <c r="W3519" s="46"/>
      <c r="X3519" s="46"/>
      <c r="Y3519" s="46"/>
      <c r="Z3519" s="46"/>
    </row>
    <row r="3520" ht="14.25" customHeight="1">
      <c r="A3520" s="64"/>
      <c r="B3520" s="65"/>
      <c r="C3520" s="66"/>
      <c r="D3520" s="67"/>
      <c r="E3520" s="68"/>
      <c r="F3520" s="69"/>
      <c r="G3520" s="46"/>
      <c r="H3520" s="46"/>
      <c r="I3520" s="46"/>
      <c r="J3520" s="46"/>
      <c r="K3520" s="46"/>
      <c r="L3520" s="46"/>
      <c r="M3520" s="46"/>
      <c r="N3520" s="46"/>
      <c r="O3520" s="46"/>
      <c r="P3520" s="46"/>
      <c r="Q3520" s="46"/>
      <c r="R3520" s="46"/>
      <c r="S3520" s="46"/>
      <c r="T3520" s="46"/>
      <c r="U3520" s="46"/>
      <c r="V3520" s="46"/>
      <c r="W3520" s="46"/>
      <c r="X3520" s="46"/>
      <c r="Y3520" s="46"/>
      <c r="Z3520" s="46"/>
    </row>
    <row r="3521" ht="14.25" customHeight="1">
      <c r="A3521" s="64"/>
      <c r="B3521" s="65"/>
      <c r="C3521" s="66"/>
      <c r="D3521" s="67"/>
      <c r="E3521" s="68"/>
      <c r="F3521" s="69"/>
      <c r="G3521" s="46"/>
      <c r="H3521" s="46"/>
      <c r="I3521" s="46"/>
      <c r="J3521" s="46"/>
      <c r="K3521" s="46"/>
      <c r="L3521" s="46"/>
      <c r="M3521" s="46"/>
      <c r="N3521" s="46"/>
      <c r="O3521" s="46"/>
      <c r="P3521" s="46"/>
      <c r="Q3521" s="46"/>
      <c r="R3521" s="46"/>
      <c r="S3521" s="46"/>
      <c r="T3521" s="46"/>
      <c r="U3521" s="46"/>
      <c r="V3521" s="46"/>
      <c r="W3521" s="46"/>
      <c r="X3521" s="46"/>
      <c r="Y3521" s="46"/>
      <c r="Z3521" s="46"/>
    </row>
    <row r="3522" ht="14.25" customHeight="1">
      <c r="A3522" s="64"/>
      <c r="B3522" s="65"/>
      <c r="C3522" s="66"/>
      <c r="D3522" s="67"/>
      <c r="E3522" s="68"/>
      <c r="F3522" s="69"/>
      <c r="G3522" s="46"/>
      <c r="H3522" s="46"/>
      <c r="I3522" s="46"/>
      <c r="J3522" s="46"/>
      <c r="K3522" s="46"/>
      <c r="L3522" s="46"/>
      <c r="M3522" s="46"/>
      <c r="N3522" s="46"/>
      <c r="O3522" s="46"/>
      <c r="P3522" s="46"/>
      <c r="Q3522" s="46"/>
      <c r="R3522" s="46"/>
      <c r="S3522" s="46"/>
      <c r="T3522" s="46"/>
      <c r="U3522" s="46"/>
      <c r="V3522" s="46"/>
      <c r="W3522" s="46"/>
      <c r="X3522" s="46"/>
      <c r="Y3522" s="46"/>
      <c r="Z3522" s="46"/>
    </row>
    <row r="3523" ht="14.25" customHeight="1">
      <c r="A3523" s="64"/>
      <c r="B3523" s="65"/>
      <c r="C3523" s="66"/>
      <c r="D3523" s="67"/>
      <c r="E3523" s="68"/>
      <c r="F3523" s="69"/>
      <c r="G3523" s="46"/>
      <c r="H3523" s="46"/>
      <c r="I3523" s="46"/>
      <c r="J3523" s="46"/>
      <c r="K3523" s="46"/>
      <c r="L3523" s="46"/>
      <c r="M3523" s="46"/>
      <c r="N3523" s="46"/>
      <c r="O3523" s="46"/>
      <c r="P3523" s="46"/>
      <c r="Q3523" s="46"/>
      <c r="R3523" s="46"/>
      <c r="S3523" s="46"/>
      <c r="T3523" s="46"/>
      <c r="U3523" s="46"/>
      <c r="V3523" s="46"/>
      <c r="W3523" s="46"/>
      <c r="X3523" s="46"/>
      <c r="Y3523" s="46"/>
      <c r="Z3523" s="46"/>
    </row>
    <row r="3524" ht="14.25" customHeight="1">
      <c r="A3524" s="64"/>
      <c r="B3524" s="65"/>
      <c r="C3524" s="66"/>
      <c r="D3524" s="67"/>
      <c r="E3524" s="68"/>
      <c r="F3524" s="69"/>
      <c r="G3524" s="46"/>
      <c r="H3524" s="46"/>
      <c r="I3524" s="46"/>
      <c r="J3524" s="46"/>
      <c r="K3524" s="46"/>
      <c r="L3524" s="46"/>
      <c r="M3524" s="46"/>
      <c r="N3524" s="46"/>
      <c r="O3524" s="46"/>
      <c r="P3524" s="46"/>
      <c r="Q3524" s="46"/>
      <c r="R3524" s="46"/>
      <c r="S3524" s="46"/>
      <c r="T3524" s="46"/>
      <c r="U3524" s="46"/>
      <c r="V3524" s="46"/>
      <c r="W3524" s="46"/>
      <c r="X3524" s="46"/>
      <c r="Y3524" s="46"/>
      <c r="Z3524" s="46"/>
    </row>
    <row r="3525" ht="14.25" customHeight="1">
      <c r="A3525" s="64"/>
      <c r="B3525" s="65"/>
      <c r="C3525" s="66"/>
      <c r="D3525" s="67"/>
      <c r="E3525" s="68"/>
      <c r="F3525" s="69"/>
      <c r="G3525" s="46"/>
      <c r="H3525" s="46"/>
      <c r="I3525" s="46"/>
      <c r="J3525" s="46"/>
      <c r="K3525" s="46"/>
      <c r="L3525" s="46"/>
      <c r="M3525" s="46"/>
      <c r="N3525" s="46"/>
      <c r="O3525" s="46"/>
      <c r="P3525" s="46"/>
      <c r="Q3525" s="46"/>
      <c r="R3525" s="46"/>
      <c r="S3525" s="46"/>
      <c r="T3525" s="46"/>
      <c r="U3525" s="46"/>
      <c r="V3525" s="46"/>
      <c r="W3525" s="46"/>
      <c r="X3525" s="46"/>
      <c r="Y3525" s="46"/>
      <c r="Z3525" s="46"/>
    </row>
    <row r="3526" ht="14.25" customHeight="1">
      <c r="A3526" s="64"/>
      <c r="B3526" s="65"/>
      <c r="C3526" s="66"/>
      <c r="D3526" s="67"/>
      <c r="E3526" s="68"/>
      <c r="F3526" s="69"/>
      <c r="G3526" s="46"/>
      <c r="H3526" s="46"/>
      <c r="I3526" s="46"/>
      <c r="J3526" s="46"/>
      <c r="K3526" s="46"/>
      <c r="L3526" s="46"/>
      <c r="M3526" s="46"/>
      <c r="N3526" s="46"/>
      <c r="O3526" s="46"/>
      <c r="P3526" s="46"/>
      <c r="Q3526" s="46"/>
      <c r="R3526" s="46"/>
      <c r="S3526" s="46"/>
      <c r="T3526" s="46"/>
      <c r="U3526" s="46"/>
      <c r="V3526" s="46"/>
      <c r="W3526" s="46"/>
      <c r="X3526" s="46"/>
      <c r="Y3526" s="46"/>
      <c r="Z3526" s="46"/>
    </row>
    <row r="3527" ht="14.25" customHeight="1">
      <c r="A3527" s="64"/>
      <c r="B3527" s="65"/>
      <c r="C3527" s="66"/>
      <c r="D3527" s="67"/>
      <c r="E3527" s="68"/>
      <c r="F3527" s="69"/>
      <c r="G3527" s="46"/>
      <c r="H3527" s="46"/>
      <c r="I3527" s="46"/>
      <c r="J3527" s="46"/>
      <c r="K3527" s="46"/>
      <c r="L3527" s="46"/>
      <c r="M3527" s="46"/>
      <c r="N3527" s="46"/>
      <c r="O3527" s="46"/>
      <c r="P3527" s="46"/>
      <c r="Q3527" s="46"/>
      <c r="R3527" s="46"/>
      <c r="S3527" s="46"/>
      <c r="T3527" s="46"/>
      <c r="U3527" s="46"/>
      <c r="V3527" s="46"/>
      <c r="W3527" s="46"/>
      <c r="X3527" s="46"/>
      <c r="Y3527" s="46"/>
      <c r="Z3527" s="46"/>
    </row>
    <row r="3528" ht="14.25" customHeight="1">
      <c r="A3528" s="64"/>
      <c r="B3528" s="65"/>
      <c r="C3528" s="66"/>
      <c r="D3528" s="67"/>
      <c r="E3528" s="68"/>
      <c r="F3528" s="69"/>
      <c r="G3528" s="46"/>
      <c r="H3528" s="46"/>
      <c r="I3528" s="46"/>
      <c r="J3528" s="46"/>
      <c r="K3528" s="46"/>
      <c r="L3528" s="46"/>
      <c r="M3528" s="46"/>
      <c r="N3528" s="46"/>
      <c r="O3528" s="46"/>
      <c r="P3528" s="46"/>
      <c r="Q3528" s="46"/>
      <c r="R3528" s="46"/>
      <c r="S3528" s="46"/>
      <c r="T3528" s="46"/>
      <c r="U3528" s="46"/>
      <c r="V3528" s="46"/>
      <c r="W3528" s="46"/>
      <c r="X3528" s="46"/>
      <c r="Y3528" s="46"/>
      <c r="Z3528" s="46"/>
    </row>
    <row r="3529" ht="14.25" customHeight="1">
      <c r="A3529" s="64"/>
      <c r="B3529" s="65"/>
      <c r="C3529" s="66"/>
      <c r="D3529" s="67"/>
      <c r="E3529" s="68"/>
      <c r="F3529" s="69"/>
      <c r="G3529" s="46"/>
      <c r="H3529" s="46"/>
      <c r="I3529" s="46"/>
      <c r="J3529" s="46"/>
      <c r="K3529" s="46"/>
      <c r="L3529" s="46"/>
      <c r="M3529" s="46"/>
      <c r="N3529" s="46"/>
      <c r="O3529" s="46"/>
      <c r="P3529" s="46"/>
      <c r="Q3529" s="46"/>
      <c r="R3529" s="46"/>
      <c r="S3529" s="46"/>
      <c r="T3529" s="46"/>
      <c r="U3529" s="46"/>
      <c r="V3529" s="46"/>
      <c r="W3529" s="46"/>
      <c r="X3529" s="46"/>
      <c r="Y3529" s="46"/>
      <c r="Z3529" s="46"/>
    </row>
    <row r="3530" ht="14.25" customHeight="1">
      <c r="A3530" s="64"/>
      <c r="B3530" s="65"/>
      <c r="C3530" s="66"/>
      <c r="D3530" s="67"/>
      <c r="E3530" s="68"/>
      <c r="F3530" s="69"/>
      <c r="G3530" s="46"/>
      <c r="H3530" s="46"/>
      <c r="I3530" s="46"/>
      <c r="J3530" s="46"/>
      <c r="K3530" s="46"/>
      <c r="L3530" s="46"/>
      <c r="M3530" s="46"/>
      <c r="N3530" s="46"/>
      <c r="O3530" s="46"/>
      <c r="P3530" s="46"/>
      <c r="Q3530" s="46"/>
      <c r="R3530" s="46"/>
      <c r="S3530" s="46"/>
      <c r="T3530" s="46"/>
      <c r="U3530" s="46"/>
      <c r="V3530" s="46"/>
      <c r="W3530" s="46"/>
      <c r="X3530" s="46"/>
      <c r="Y3530" s="46"/>
      <c r="Z3530" s="46"/>
    </row>
    <row r="3531" ht="14.25" customHeight="1">
      <c r="A3531" s="64"/>
      <c r="B3531" s="65"/>
      <c r="C3531" s="66"/>
      <c r="D3531" s="67"/>
      <c r="E3531" s="68"/>
      <c r="F3531" s="69"/>
      <c r="G3531" s="46"/>
      <c r="H3531" s="46"/>
      <c r="I3531" s="46"/>
      <c r="J3531" s="46"/>
      <c r="K3531" s="46"/>
      <c r="L3531" s="46"/>
      <c r="M3531" s="46"/>
      <c r="N3531" s="46"/>
      <c r="O3531" s="46"/>
      <c r="P3531" s="46"/>
      <c r="Q3531" s="46"/>
      <c r="R3531" s="46"/>
      <c r="S3531" s="46"/>
      <c r="T3531" s="46"/>
      <c r="U3531" s="46"/>
      <c r="V3531" s="46"/>
      <c r="W3531" s="46"/>
      <c r="X3531" s="46"/>
      <c r="Y3531" s="46"/>
      <c r="Z3531" s="46"/>
    </row>
    <row r="3532" ht="14.25" customHeight="1">
      <c r="A3532" s="64"/>
      <c r="B3532" s="65"/>
      <c r="C3532" s="66"/>
      <c r="D3532" s="67"/>
      <c r="E3532" s="68"/>
      <c r="F3532" s="69"/>
      <c r="G3532" s="46"/>
      <c r="H3532" s="46"/>
      <c r="I3532" s="46"/>
      <c r="J3532" s="46"/>
      <c r="K3532" s="46"/>
      <c r="L3532" s="46"/>
      <c r="M3532" s="46"/>
      <c r="N3532" s="46"/>
      <c r="O3532" s="46"/>
      <c r="P3532" s="46"/>
      <c r="Q3532" s="46"/>
      <c r="R3532" s="46"/>
      <c r="S3532" s="46"/>
      <c r="T3532" s="46"/>
      <c r="U3532" s="46"/>
      <c r="V3532" s="46"/>
      <c r="W3532" s="46"/>
      <c r="X3532" s="46"/>
      <c r="Y3532" s="46"/>
      <c r="Z3532" s="46"/>
    </row>
    <row r="3533" ht="14.25" customHeight="1">
      <c r="A3533" s="64"/>
      <c r="B3533" s="65"/>
      <c r="C3533" s="66"/>
      <c r="D3533" s="67"/>
      <c r="E3533" s="68"/>
      <c r="F3533" s="69"/>
      <c r="G3533" s="46"/>
      <c r="H3533" s="46"/>
      <c r="I3533" s="46"/>
      <c r="J3533" s="46"/>
      <c r="K3533" s="46"/>
      <c r="L3533" s="46"/>
      <c r="M3533" s="46"/>
      <c r="N3533" s="46"/>
      <c r="O3533" s="46"/>
      <c r="P3533" s="46"/>
      <c r="Q3533" s="46"/>
      <c r="R3533" s="46"/>
      <c r="S3533" s="46"/>
      <c r="T3533" s="46"/>
      <c r="U3533" s="46"/>
      <c r="V3533" s="46"/>
      <c r="W3533" s="46"/>
      <c r="X3533" s="46"/>
      <c r="Y3533" s="46"/>
      <c r="Z3533" s="46"/>
    </row>
    <row r="3534" ht="14.25" customHeight="1">
      <c r="A3534" s="64"/>
      <c r="B3534" s="65"/>
      <c r="C3534" s="66"/>
      <c r="D3534" s="67"/>
      <c r="E3534" s="68"/>
      <c r="F3534" s="69"/>
      <c r="G3534" s="46"/>
      <c r="H3534" s="46"/>
      <c r="I3534" s="46"/>
      <c r="J3534" s="46"/>
      <c r="K3534" s="46"/>
      <c r="L3534" s="46"/>
      <c r="M3534" s="46"/>
      <c r="N3534" s="46"/>
      <c r="O3534" s="46"/>
      <c r="P3534" s="46"/>
      <c r="Q3534" s="46"/>
      <c r="R3534" s="46"/>
      <c r="S3534" s="46"/>
      <c r="T3534" s="46"/>
      <c r="U3534" s="46"/>
      <c r="V3534" s="46"/>
      <c r="W3534" s="46"/>
      <c r="X3534" s="46"/>
      <c r="Y3534" s="46"/>
      <c r="Z3534" s="46"/>
    </row>
    <row r="3535" ht="14.25" customHeight="1">
      <c r="A3535" s="64"/>
      <c r="B3535" s="65"/>
      <c r="C3535" s="66"/>
      <c r="D3535" s="67"/>
      <c r="E3535" s="68"/>
      <c r="F3535" s="69"/>
      <c r="G3535" s="46"/>
      <c r="H3535" s="46"/>
      <c r="I3535" s="46"/>
      <c r="J3535" s="46"/>
      <c r="K3535" s="46"/>
      <c r="L3535" s="46"/>
      <c r="M3535" s="46"/>
      <c r="N3535" s="46"/>
      <c r="O3535" s="46"/>
      <c r="P3535" s="46"/>
      <c r="Q3535" s="46"/>
      <c r="R3535" s="46"/>
      <c r="S3535" s="46"/>
      <c r="T3535" s="46"/>
      <c r="U3535" s="46"/>
      <c r="V3535" s="46"/>
      <c r="W3535" s="46"/>
      <c r="X3535" s="46"/>
      <c r="Y3535" s="46"/>
      <c r="Z3535" s="46"/>
    </row>
    <row r="3536" ht="14.25" customHeight="1">
      <c r="A3536" s="64"/>
      <c r="B3536" s="65"/>
      <c r="C3536" s="66"/>
      <c r="D3536" s="67"/>
      <c r="E3536" s="68"/>
      <c r="F3536" s="69"/>
      <c r="G3536" s="46"/>
      <c r="H3536" s="46"/>
      <c r="I3536" s="46"/>
      <c r="J3536" s="46"/>
      <c r="K3536" s="46"/>
      <c r="L3536" s="46"/>
      <c r="M3536" s="46"/>
      <c r="N3536" s="46"/>
      <c r="O3536" s="46"/>
      <c r="P3536" s="46"/>
      <c r="Q3536" s="46"/>
      <c r="R3536" s="46"/>
      <c r="S3536" s="46"/>
      <c r="T3536" s="46"/>
      <c r="U3536" s="46"/>
      <c r="V3536" s="46"/>
      <c r="W3536" s="46"/>
      <c r="X3536" s="46"/>
      <c r="Y3536" s="46"/>
      <c r="Z3536" s="46"/>
    </row>
    <row r="3537" ht="14.25" customHeight="1">
      <c r="A3537" s="64"/>
      <c r="B3537" s="65"/>
      <c r="C3537" s="66"/>
      <c r="D3537" s="67"/>
      <c r="E3537" s="68"/>
      <c r="F3537" s="69"/>
      <c r="G3537" s="46"/>
      <c r="H3537" s="46"/>
      <c r="I3537" s="46"/>
      <c r="J3537" s="46"/>
      <c r="K3537" s="46"/>
      <c r="L3537" s="46"/>
      <c r="M3537" s="46"/>
      <c r="N3537" s="46"/>
      <c r="O3537" s="46"/>
      <c r="P3537" s="46"/>
      <c r="Q3537" s="46"/>
      <c r="R3537" s="46"/>
      <c r="S3537" s="46"/>
      <c r="T3537" s="46"/>
      <c r="U3537" s="46"/>
      <c r="V3537" s="46"/>
      <c r="W3537" s="46"/>
      <c r="X3537" s="46"/>
      <c r="Y3537" s="46"/>
      <c r="Z3537" s="46"/>
    </row>
    <row r="3538" ht="14.25" customHeight="1">
      <c r="A3538" s="64"/>
      <c r="B3538" s="65"/>
      <c r="C3538" s="66"/>
      <c r="D3538" s="67"/>
      <c r="E3538" s="68"/>
      <c r="F3538" s="69"/>
      <c r="G3538" s="46"/>
      <c r="H3538" s="46"/>
      <c r="I3538" s="46"/>
      <c r="J3538" s="46"/>
      <c r="K3538" s="46"/>
      <c r="L3538" s="46"/>
      <c r="M3538" s="46"/>
      <c r="N3538" s="46"/>
      <c r="O3538" s="46"/>
      <c r="P3538" s="46"/>
      <c r="Q3538" s="46"/>
      <c r="R3538" s="46"/>
      <c r="S3538" s="46"/>
      <c r="T3538" s="46"/>
      <c r="U3538" s="46"/>
      <c r="V3538" s="46"/>
      <c r="W3538" s="46"/>
      <c r="X3538" s="46"/>
      <c r="Y3538" s="46"/>
      <c r="Z3538" s="46"/>
    </row>
    <row r="3539" ht="14.25" customHeight="1">
      <c r="A3539" s="64"/>
      <c r="B3539" s="65"/>
      <c r="C3539" s="66"/>
      <c r="D3539" s="67"/>
      <c r="E3539" s="68"/>
      <c r="F3539" s="69"/>
      <c r="G3539" s="46"/>
      <c r="H3539" s="46"/>
      <c r="I3539" s="46"/>
      <c r="J3539" s="46"/>
      <c r="K3539" s="46"/>
      <c r="L3539" s="46"/>
      <c r="M3539" s="46"/>
      <c r="N3539" s="46"/>
      <c r="O3539" s="46"/>
      <c r="P3539" s="46"/>
      <c r="Q3539" s="46"/>
      <c r="R3539" s="46"/>
      <c r="S3539" s="46"/>
      <c r="T3539" s="46"/>
      <c r="U3539" s="46"/>
      <c r="V3539" s="46"/>
      <c r="W3539" s="46"/>
      <c r="X3539" s="46"/>
      <c r="Y3539" s="46"/>
      <c r="Z3539" s="46"/>
    </row>
    <row r="3540" ht="14.25" customHeight="1">
      <c r="A3540" s="64"/>
      <c r="B3540" s="65"/>
      <c r="C3540" s="66"/>
      <c r="D3540" s="67"/>
      <c r="E3540" s="68"/>
      <c r="F3540" s="69"/>
      <c r="G3540" s="46"/>
      <c r="H3540" s="46"/>
      <c r="I3540" s="46"/>
      <c r="J3540" s="46"/>
      <c r="K3540" s="46"/>
      <c r="L3540" s="46"/>
      <c r="M3540" s="46"/>
      <c r="N3540" s="46"/>
      <c r="O3540" s="46"/>
      <c r="P3540" s="46"/>
      <c r="Q3540" s="46"/>
      <c r="R3540" s="46"/>
      <c r="S3540" s="46"/>
      <c r="T3540" s="46"/>
      <c r="U3540" s="46"/>
      <c r="V3540" s="46"/>
      <c r="W3540" s="46"/>
      <c r="X3540" s="46"/>
      <c r="Y3540" s="46"/>
      <c r="Z3540" s="46"/>
    </row>
    <row r="3541" ht="14.25" customHeight="1">
      <c r="A3541" s="64"/>
      <c r="B3541" s="65"/>
      <c r="C3541" s="66"/>
      <c r="D3541" s="67"/>
      <c r="E3541" s="68"/>
      <c r="F3541" s="69"/>
      <c r="G3541" s="46"/>
      <c r="H3541" s="46"/>
      <c r="I3541" s="46"/>
      <c r="J3541" s="46"/>
      <c r="K3541" s="46"/>
      <c r="L3541" s="46"/>
      <c r="M3541" s="46"/>
      <c r="N3541" s="46"/>
      <c r="O3541" s="46"/>
      <c r="P3541" s="46"/>
      <c r="Q3541" s="46"/>
      <c r="R3541" s="46"/>
      <c r="S3541" s="46"/>
      <c r="T3541" s="46"/>
      <c r="U3541" s="46"/>
      <c r="V3541" s="46"/>
      <c r="W3541" s="46"/>
      <c r="X3541" s="46"/>
      <c r="Y3541" s="46"/>
      <c r="Z3541" s="46"/>
    </row>
    <row r="3542" ht="14.25" customHeight="1">
      <c r="A3542" s="64"/>
      <c r="B3542" s="65"/>
      <c r="C3542" s="66"/>
      <c r="D3542" s="67"/>
      <c r="E3542" s="68"/>
      <c r="F3542" s="69"/>
      <c r="G3542" s="46"/>
      <c r="H3542" s="46"/>
      <c r="I3542" s="46"/>
      <c r="J3542" s="46"/>
      <c r="K3542" s="46"/>
      <c r="L3542" s="46"/>
      <c r="M3542" s="46"/>
      <c r="N3542" s="46"/>
      <c r="O3542" s="46"/>
      <c r="P3542" s="46"/>
      <c r="Q3542" s="46"/>
      <c r="R3542" s="46"/>
      <c r="S3542" s="46"/>
      <c r="T3542" s="46"/>
      <c r="U3542" s="46"/>
      <c r="V3542" s="46"/>
      <c r="W3542" s="46"/>
      <c r="X3542" s="46"/>
      <c r="Y3542" s="46"/>
      <c r="Z3542" s="46"/>
    </row>
    <row r="3543" ht="14.25" customHeight="1">
      <c r="A3543" s="64"/>
      <c r="B3543" s="65"/>
      <c r="C3543" s="66"/>
      <c r="D3543" s="67"/>
      <c r="E3543" s="68"/>
      <c r="F3543" s="69"/>
      <c r="G3543" s="46"/>
      <c r="H3543" s="46"/>
      <c r="I3543" s="46"/>
      <c r="J3543" s="46"/>
      <c r="K3543" s="46"/>
      <c r="L3543" s="46"/>
      <c r="M3543" s="46"/>
      <c r="N3543" s="46"/>
      <c r="O3543" s="46"/>
      <c r="P3543" s="46"/>
      <c r="Q3543" s="46"/>
      <c r="R3543" s="46"/>
      <c r="S3543" s="46"/>
      <c r="T3543" s="46"/>
      <c r="U3543" s="46"/>
      <c r="V3543" s="46"/>
      <c r="W3543" s="46"/>
      <c r="X3543" s="46"/>
      <c r="Y3543" s="46"/>
      <c r="Z3543" s="46"/>
    </row>
    <row r="3544" ht="14.25" customHeight="1">
      <c r="A3544" s="64"/>
      <c r="B3544" s="65"/>
      <c r="C3544" s="66"/>
      <c r="D3544" s="67"/>
      <c r="E3544" s="68"/>
      <c r="F3544" s="69"/>
      <c r="G3544" s="46"/>
      <c r="H3544" s="46"/>
      <c r="I3544" s="46"/>
      <c r="J3544" s="46"/>
      <c r="K3544" s="46"/>
      <c r="L3544" s="46"/>
      <c r="M3544" s="46"/>
      <c r="N3544" s="46"/>
      <c r="O3544" s="46"/>
      <c r="P3544" s="46"/>
      <c r="Q3544" s="46"/>
      <c r="R3544" s="46"/>
      <c r="S3544" s="46"/>
      <c r="T3544" s="46"/>
      <c r="U3544" s="46"/>
      <c r="V3544" s="46"/>
      <c r="W3544" s="46"/>
      <c r="X3544" s="46"/>
      <c r="Y3544" s="46"/>
      <c r="Z3544" s="46"/>
    </row>
    <row r="3545" ht="14.25" customHeight="1">
      <c r="A3545" s="64"/>
      <c r="B3545" s="65"/>
      <c r="C3545" s="66"/>
      <c r="D3545" s="67"/>
      <c r="E3545" s="68"/>
      <c r="F3545" s="69"/>
      <c r="G3545" s="46"/>
      <c r="H3545" s="46"/>
      <c r="I3545" s="46"/>
      <c r="J3545" s="46"/>
      <c r="K3545" s="46"/>
      <c r="L3545" s="46"/>
      <c r="M3545" s="46"/>
      <c r="N3545" s="46"/>
      <c r="O3545" s="46"/>
      <c r="P3545" s="46"/>
      <c r="Q3545" s="46"/>
      <c r="R3545" s="46"/>
      <c r="S3545" s="46"/>
      <c r="T3545" s="46"/>
      <c r="U3545" s="46"/>
      <c r="V3545" s="46"/>
      <c r="W3545" s="46"/>
      <c r="X3545" s="46"/>
      <c r="Y3545" s="46"/>
      <c r="Z3545" s="46"/>
    </row>
    <row r="3546" ht="14.25" customHeight="1">
      <c r="A3546" s="64"/>
      <c r="B3546" s="65"/>
      <c r="C3546" s="66"/>
      <c r="D3546" s="67"/>
      <c r="E3546" s="68"/>
      <c r="F3546" s="69"/>
      <c r="G3546" s="46"/>
      <c r="H3546" s="46"/>
      <c r="I3546" s="46"/>
      <c r="J3546" s="46"/>
      <c r="K3546" s="46"/>
      <c r="L3546" s="46"/>
      <c r="M3546" s="46"/>
      <c r="N3546" s="46"/>
      <c r="O3546" s="46"/>
      <c r="P3546" s="46"/>
      <c r="Q3546" s="46"/>
      <c r="R3546" s="46"/>
      <c r="S3546" s="46"/>
      <c r="T3546" s="46"/>
      <c r="U3546" s="46"/>
      <c r="V3546" s="46"/>
      <c r="W3546" s="46"/>
      <c r="X3546" s="46"/>
      <c r="Y3546" s="46"/>
      <c r="Z3546" s="46"/>
    </row>
    <row r="3547" ht="14.25" customHeight="1">
      <c r="A3547" s="64"/>
      <c r="B3547" s="65"/>
      <c r="C3547" s="66"/>
      <c r="D3547" s="67"/>
      <c r="E3547" s="68"/>
      <c r="F3547" s="69"/>
      <c r="G3547" s="46"/>
      <c r="H3547" s="46"/>
      <c r="I3547" s="46"/>
      <c r="J3547" s="46"/>
      <c r="K3547" s="46"/>
      <c r="L3547" s="46"/>
      <c r="M3547" s="46"/>
      <c r="N3547" s="46"/>
      <c r="O3547" s="46"/>
      <c r="P3547" s="46"/>
      <c r="Q3547" s="46"/>
      <c r="R3547" s="46"/>
      <c r="S3547" s="46"/>
      <c r="T3547" s="46"/>
      <c r="U3547" s="46"/>
      <c r="V3547" s="46"/>
      <c r="W3547" s="46"/>
      <c r="X3547" s="46"/>
      <c r="Y3547" s="46"/>
      <c r="Z3547" s="46"/>
    </row>
    <row r="3548" ht="14.25" customHeight="1">
      <c r="A3548" s="64"/>
      <c r="B3548" s="65"/>
      <c r="C3548" s="66"/>
      <c r="D3548" s="67"/>
      <c r="E3548" s="68"/>
      <c r="F3548" s="69"/>
      <c r="G3548" s="46"/>
      <c r="H3548" s="46"/>
      <c r="I3548" s="46"/>
      <c r="J3548" s="46"/>
      <c r="K3548" s="46"/>
      <c r="L3548" s="46"/>
      <c r="M3548" s="46"/>
      <c r="N3548" s="46"/>
      <c r="O3548" s="46"/>
      <c r="P3548" s="46"/>
      <c r="Q3548" s="46"/>
      <c r="R3548" s="46"/>
      <c r="S3548" s="46"/>
      <c r="T3548" s="46"/>
      <c r="U3548" s="46"/>
      <c r="V3548" s="46"/>
      <c r="W3548" s="46"/>
      <c r="X3548" s="46"/>
      <c r="Y3548" s="46"/>
      <c r="Z3548" s="46"/>
    </row>
    <row r="3549" ht="14.25" customHeight="1">
      <c r="A3549" s="64"/>
      <c r="B3549" s="65"/>
      <c r="C3549" s="66"/>
      <c r="D3549" s="67"/>
      <c r="E3549" s="68"/>
      <c r="F3549" s="69"/>
      <c r="G3549" s="46"/>
      <c r="H3549" s="46"/>
      <c r="I3549" s="46"/>
      <c r="J3549" s="46"/>
      <c r="K3549" s="46"/>
      <c r="L3549" s="46"/>
      <c r="M3549" s="46"/>
      <c r="N3549" s="46"/>
      <c r="O3549" s="46"/>
      <c r="P3549" s="46"/>
      <c r="Q3549" s="46"/>
      <c r="R3549" s="46"/>
      <c r="S3549" s="46"/>
      <c r="T3549" s="46"/>
      <c r="U3549" s="46"/>
      <c r="V3549" s="46"/>
      <c r="W3549" s="46"/>
      <c r="X3549" s="46"/>
      <c r="Y3549" s="46"/>
      <c r="Z3549" s="46"/>
    </row>
    <row r="3550" ht="14.25" customHeight="1">
      <c r="A3550" s="64"/>
      <c r="B3550" s="65"/>
      <c r="C3550" s="66"/>
      <c r="D3550" s="67"/>
      <c r="E3550" s="68"/>
      <c r="F3550" s="69"/>
      <c r="G3550" s="46"/>
      <c r="H3550" s="46"/>
      <c r="I3550" s="46"/>
      <c r="J3550" s="46"/>
      <c r="K3550" s="46"/>
      <c r="L3550" s="46"/>
      <c r="M3550" s="46"/>
      <c r="N3550" s="46"/>
      <c r="O3550" s="46"/>
      <c r="P3550" s="46"/>
      <c r="Q3550" s="46"/>
      <c r="R3550" s="46"/>
      <c r="S3550" s="46"/>
      <c r="T3550" s="46"/>
      <c r="U3550" s="46"/>
      <c r="V3550" s="46"/>
      <c r="W3550" s="46"/>
      <c r="X3550" s="46"/>
      <c r="Y3550" s="46"/>
      <c r="Z3550" s="46"/>
    </row>
    <row r="3551" ht="14.25" customHeight="1">
      <c r="A3551" s="64"/>
      <c r="B3551" s="65"/>
      <c r="C3551" s="66"/>
      <c r="D3551" s="67"/>
      <c r="E3551" s="68"/>
      <c r="F3551" s="69"/>
      <c r="G3551" s="46"/>
      <c r="H3551" s="46"/>
      <c r="I3551" s="46"/>
      <c r="J3551" s="46"/>
      <c r="K3551" s="46"/>
      <c r="L3551" s="46"/>
      <c r="M3551" s="46"/>
      <c r="N3551" s="46"/>
      <c r="O3551" s="46"/>
      <c r="P3551" s="46"/>
      <c r="Q3551" s="46"/>
      <c r="R3551" s="46"/>
      <c r="S3551" s="46"/>
      <c r="T3551" s="46"/>
      <c r="U3551" s="46"/>
      <c r="V3551" s="46"/>
      <c r="W3551" s="46"/>
      <c r="X3551" s="46"/>
      <c r="Y3551" s="46"/>
      <c r="Z3551" s="46"/>
    </row>
    <row r="3552" ht="14.25" customHeight="1">
      <c r="A3552" s="64"/>
      <c r="B3552" s="65"/>
      <c r="C3552" s="66"/>
      <c r="D3552" s="67"/>
      <c r="E3552" s="68"/>
      <c r="F3552" s="69"/>
      <c r="G3552" s="46"/>
      <c r="H3552" s="46"/>
      <c r="I3552" s="46"/>
      <c r="J3552" s="46"/>
      <c r="K3552" s="46"/>
      <c r="L3552" s="46"/>
      <c r="M3552" s="46"/>
      <c r="N3552" s="46"/>
      <c r="O3552" s="46"/>
      <c r="P3552" s="46"/>
      <c r="Q3552" s="46"/>
      <c r="R3552" s="46"/>
      <c r="S3552" s="46"/>
      <c r="T3552" s="46"/>
      <c r="U3552" s="46"/>
      <c r="V3552" s="46"/>
      <c r="W3552" s="46"/>
      <c r="X3552" s="46"/>
      <c r="Y3552" s="46"/>
      <c r="Z3552" s="46"/>
    </row>
    <row r="3553" ht="14.25" customHeight="1">
      <c r="A3553" s="64"/>
      <c r="B3553" s="65"/>
      <c r="C3553" s="66"/>
      <c r="D3553" s="67"/>
      <c r="E3553" s="68"/>
      <c r="F3553" s="69"/>
      <c r="G3553" s="46"/>
      <c r="H3553" s="46"/>
      <c r="I3553" s="46"/>
      <c r="J3553" s="46"/>
      <c r="K3553" s="46"/>
      <c r="L3553" s="46"/>
      <c r="M3553" s="46"/>
      <c r="N3553" s="46"/>
      <c r="O3553" s="46"/>
      <c r="P3553" s="46"/>
      <c r="Q3553" s="46"/>
      <c r="R3553" s="46"/>
      <c r="S3553" s="46"/>
      <c r="T3553" s="46"/>
      <c r="U3553" s="46"/>
      <c r="V3553" s="46"/>
      <c r="W3553" s="46"/>
      <c r="X3553" s="46"/>
      <c r="Y3553" s="46"/>
      <c r="Z3553" s="46"/>
    </row>
    <row r="3554" ht="14.25" customHeight="1">
      <c r="A3554" s="64"/>
      <c r="B3554" s="65"/>
      <c r="C3554" s="66"/>
      <c r="D3554" s="67"/>
      <c r="E3554" s="68"/>
      <c r="F3554" s="69"/>
      <c r="G3554" s="46"/>
      <c r="H3554" s="46"/>
      <c r="I3554" s="46"/>
      <c r="J3554" s="46"/>
      <c r="K3554" s="46"/>
      <c r="L3554" s="46"/>
      <c r="M3554" s="46"/>
      <c r="N3554" s="46"/>
      <c r="O3554" s="46"/>
      <c r="P3554" s="46"/>
      <c r="Q3554" s="46"/>
      <c r="R3554" s="46"/>
      <c r="S3554" s="46"/>
      <c r="T3554" s="46"/>
      <c r="U3554" s="46"/>
      <c r="V3554" s="46"/>
      <c r="W3554" s="46"/>
      <c r="X3554" s="46"/>
      <c r="Y3554" s="46"/>
      <c r="Z3554" s="46"/>
    </row>
    <row r="3555" ht="14.25" customHeight="1">
      <c r="A3555" s="64"/>
      <c r="B3555" s="65"/>
      <c r="C3555" s="66"/>
      <c r="D3555" s="67"/>
      <c r="E3555" s="68"/>
      <c r="F3555" s="69"/>
      <c r="G3555" s="46"/>
      <c r="H3555" s="46"/>
      <c r="I3555" s="46"/>
      <c r="J3555" s="46"/>
      <c r="K3555" s="46"/>
      <c r="L3555" s="46"/>
      <c r="M3555" s="46"/>
      <c r="N3555" s="46"/>
      <c r="O3555" s="46"/>
      <c r="P3555" s="46"/>
      <c r="Q3555" s="46"/>
      <c r="R3555" s="46"/>
      <c r="S3555" s="46"/>
      <c r="T3555" s="46"/>
      <c r="U3555" s="46"/>
      <c r="V3555" s="46"/>
      <c r="W3555" s="46"/>
      <c r="X3555" s="46"/>
      <c r="Y3555" s="46"/>
      <c r="Z3555" s="46"/>
    </row>
    <row r="3556" ht="14.25" customHeight="1">
      <c r="A3556" s="64"/>
      <c r="B3556" s="65"/>
      <c r="C3556" s="66"/>
      <c r="D3556" s="67"/>
      <c r="E3556" s="68"/>
      <c r="F3556" s="69"/>
      <c r="G3556" s="46"/>
      <c r="H3556" s="46"/>
      <c r="I3556" s="46"/>
      <c r="J3556" s="46"/>
      <c r="K3556" s="46"/>
      <c r="L3556" s="46"/>
      <c r="M3556" s="46"/>
      <c r="N3556" s="46"/>
      <c r="O3556" s="46"/>
      <c r="P3556" s="46"/>
      <c r="Q3556" s="46"/>
      <c r="R3556" s="46"/>
      <c r="S3556" s="46"/>
      <c r="T3556" s="46"/>
      <c r="U3556" s="46"/>
      <c r="V3556" s="46"/>
      <c r="W3556" s="46"/>
      <c r="X3556" s="46"/>
      <c r="Y3556" s="46"/>
      <c r="Z3556" s="46"/>
    </row>
    <row r="3557" ht="14.25" customHeight="1">
      <c r="A3557" s="64"/>
      <c r="B3557" s="65"/>
      <c r="C3557" s="66"/>
      <c r="D3557" s="67"/>
      <c r="E3557" s="68"/>
      <c r="F3557" s="69"/>
      <c r="G3557" s="46"/>
      <c r="H3557" s="46"/>
      <c r="I3557" s="46"/>
      <c r="J3557" s="46"/>
      <c r="K3557" s="46"/>
      <c r="L3557" s="46"/>
      <c r="M3557" s="46"/>
      <c r="N3557" s="46"/>
      <c r="O3557" s="46"/>
      <c r="P3557" s="46"/>
      <c r="Q3557" s="46"/>
      <c r="R3557" s="46"/>
      <c r="S3557" s="46"/>
      <c r="T3557" s="46"/>
      <c r="U3557" s="46"/>
      <c r="V3557" s="46"/>
      <c r="W3557" s="46"/>
      <c r="X3557" s="46"/>
      <c r="Y3557" s="46"/>
      <c r="Z3557" s="46"/>
    </row>
    <row r="3558" ht="14.25" customHeight="1">
      <c r="A3558" s="64"/>
      <c r="B3558" s="65"/>
      <c r="C3558" s="66"/>
      <c r="D3558" s="67"/>
      <c r="E3558" s="68"/>
      <c r="F3558" s="69"/>
      <c r="G3558" s="46"/>
      <c r="H3558" s="46"/>
      <c r="I3558" s="46"/>
      <c r="J3558" s="46"/>
      <c r="K3558" s="46"/>
      <c r="L3558" s="46"/>
      <c r="M3558" s="46"/>
      <c r="N3558" s="46"/>
      <c r="O3558" s="46"/>
      <c r="P3558" s="46"/>
      <c r="Q3558" s="46"/>
      <c r="R3558" s="46"/>
      <c r="S3558" s="46"/>
      <c r="T3558" s="46"/>
      <c r="U3558" s="46"/>
      <c r="V3558" s="46"/>
      <c r="W3558" s="46"/>
      <c r="X3558" s="46"/>
      <c r="Y3558" s="46"/>
      <c r="Z3558" s="46"/>
    </row>
    <row r="3559" ht="14.25" customHeight="1">
      <c r="A3559" s="64"/>
      <c r="B3559" s="65"/>
      <c r="C3559" s="66"/>
      <c r="D3559" s="67"/>
      <c r="E3559" s="68"/>
      <c r="F3559" s="69"/>
      <c r="G3559" s="46"/>
      <c r="H3559" s="46"/>
      <c r="I3559" s="46"/>
      <c r="J3559" s="46"/>
      <c r="K3559" s="46"/>
      <c r="L3559" s="46"/>
      <c r="M3559" s="46"/>
      <c r="N3559" s="46"/>
      <c r="O3559" s="46"/>
      <c r="P3559" s="46"/>
      <c r="Q3559" s="46"/>
      <c r="R3559" s="46"/>
      <c r="S3559" s="46"/>
      <c r="T3559" s="46"/>
      <c r="U3559" s="46"/>
      <c r="V3559" s="46"/>
      <c r="W3559" s="46"/>
      <c r="X3559" s="46"/>
      <c r="Y3559" s="46"/>
      <c r="Z3559" s="46"/>
    </row>
    <row r="3560" ht="14.25" customHeight="1">
      <c r="A3560" s="64"/>
      <c r="B3560" s="65"/>
      <c r="C3560" s="66"/>
      <c r="D3560" s="67"/>
      <c r="E3560" s="68"/>
      <c r="F3560" s="69"/>
      <c r="G3560" s="46"/>
      <c r="H3560" s="46"/>
      <c r="I3560" s="46"/>
      <c r="J3560" s="46"/>
      <c r="K3560" s="46"/>
      <c r="L3560" s="46"/>
      <c r="M3560" s="46"/>
      <c r="N3560" s="46"/>
      <c r="O3560" s="46"/>
      <c r="P3560" s="46"/>
      <c r="Q3560" s="46"/>
      <c r="R3560" s="46"/>
      <c r="S3560" s="46"/>
      <c r="T3560" s="46"/>
      <c r="U3560" s="46"/>
      <c r="V3560" s="46"/>
      <c r="W3560" s="46"/>
      <c r="X3560" s="46"/>
      <c r="Y3560" s="46"/>
      <c r="Z3560" s="46"/>
    </row>
    <row r="3561" ht="14.25" customHeight="1">
      <c r="A3561" s="64"/>
      <c r="B3561" s="65"/>
      <c r="C3561" s="66"/>
      <c r="D3561" s="67"/>
      <c r="E3561" s="68"/>
      <c r="F3561" s="69"/>
      <c r="G3561" s="46"/>
      <c r="H3561" s="46"/>
      <c r="I3561" s="46"/>
      <c r="J3561" s="46"/>
      <c r="K3561" s="46"/>
      <c r="L3561" s="46"/>
      <c r="M3561" s="46"/>
      <c r="N3561" s="46"/>
      <c r="O3561" s="46"/>
      <c r="P3561" s="46"/>
      <c r="Q3561" s="46"/>
      <c r="R3561" s="46"/>
      <c r="S3561" s="46"/>
      <c r="T3561" s="46"/>
      <c r="U3561" s="46"/>
      <c r="V3561" s="46"/>
      <c r="W3561" s="46"/>
      <c r="X3561" s="46"/>
      <c r="Y3561" s="46"/>
      <c r="Z3561" s="46"/>
    </row>
    <row r="3562" ht="14.25" customHeight="1">
      <c r="A3562" s="64"/>
      <c r="B3562" s="65"/>
      <c r="C3562" s="66"/>
      <c r="D3562" s="67"/>
      <c r="E3562" s="68"/>
      <c r="F3562" s="69"/>
      <c r="G3562" s="46"/>
      <c r="H3562" s="46"/>
      <c r="I3562" s="46"/>
      <c r="J3562" s="46"/>
      <c r="K3562" s="46"/>
      <c r="L3562" s="46"/>
      <c r="M3562" s="46"/>
      <c r="N3562" s="46"/>
      <c r="O3562" s="46"/>
      <c r="P3562" s="46"/>
      <c r="Q3562" s="46"/>
      <c r="R3562" s="46"/>
      <c r="S3562" s="46"/>
      <c r="T3562" s="46"/>
      <c r="U3562" s="46"/>
      <c r="V3562" s="46"/>
      <c r="W3562" s="46"/>
      <c r="X3562" s="46"/>
      <c r="Y3562" s="46"/>
      <c r="Z3562" s="46"/>
    </row>
    <row r="3563" ht="14.25" customHeight="1">
      <c r="A3563" s="64"/>
      <c r="B3563" s="65"/>
      <c r="C3563" s="66"/>
      <c r="D3563" s="67"/>
      <c r="E3563" s="68"/>
      <c r="F3563" s="69"/>
      <c r="G3563" s="46"/>
      <c r="H3563" s="46"/>
      <c r="I3563" s="46"/>
      <c r="J3563" s="46"/>
      <c r="K3563" s="46"/>
      <c r="L3563" s="46"/>
      <c r="M3563" s="46"/>
      <c r="N3563" s="46"/>
      <c r="O3563" s="46"/>
      <c r="P3563" s="46"/>
      <c r="Q3563" s="46"/>
      <c r="R3563" s="46"/>
      <c r="S3563" s="46"/>
      <c r="T3563" s="46"/>
      <c r="U3563" s="46"/>
      <c r="V3563" s="46"/>
      <c r="W3563" s="46"/>
      <c r="X3563" s="46"/>
      <c r="Y3563" s="46"/>
      <c r="Z3563" s="46"/>
    </row>
    <row r="3564" ht="14.25" customHeight="1">
      <c r="A3564" s="64"/>
      <c r="B3564" s="65"/>
      <c r="C3564" s="66"/>
      <c r="D3564" s="67"/>
      <c r="E3564" s="68"/>
      <c r="F3564" s="69"/>
      <c r="G3564" s="46"/>
      <c r="H3564" s="46"/>
      <c r="I3564" s="46"/>
      <c r="J3564" s="46"/>
      <c r="K3564" s="46"/>
      <c r="L3564" s="46"/>
      <c r="M3564" s="46"/>
      <c r="N3564" s="46"/>
      <c r="O3564" s="46"/>
      <c r="P3564" s="46"/>
      <c r="Q3564" s="46"/>
      <c r="R3564" s="46"/>
      <c r="S3564" s="46"/>
      <c r="T3564" s="46"/>
      <c r="U3564" s="46"/>
      <c r="V3564" s="46"/>
      <c r="W3564" s="46"/>
      <c r="X3564" s="46"/>
      <c r="Y3564" s="46"/>
      <c r="Z3564" s="46"/>
    </row>
    <row r="3565" ht="14.25" customHeight="1">
      <c r="A3565" s="64"/>
      <c r="B3565" s="65"/>
      <c r="C3565" s="66"/>
      <c r="D3565" s="67"/>
      <c r="E3565" s="68"/>
      <c r="F3565" s="69"/>
      <c r="G3565" s="46"/>
      <c r="H3565" s="46"/>
      <c r="I3565" s="46"/>
      <c r="J3565" s="46"/>
      <c r="K3565" s="46"/>
      <c r="L3565" s="46"/>
      <c r="M3565" s="46"/>
      <c r="N3565" s="46"/>
      <c r="O3565" s="46"/>
      <c r="P3565" s="46"/>
      <c r="Q3565" s="46"/>
      <c r="R3565" s="46"/>
      <c r="S3565" s="46"/>
      <c r="T3565" s="46"/>
      <c r="U3565" s="46"/>
      <c r="V3565" s="46"/>
      <c r="W3565" s="46"/>
      <c r="X3565" s="46"/>
      <c r="Y3565" s="46"/>
      <c r="Z3565" s="46"/>
    </row>
    <row r="3566" ht="14.25" customHeight="1">
      <c r="A3566" s="64"/>
      <c r="B3566" s="65"/>
      <c r="C3566" s="66"/>
      <c r="D3566" s="67"/>
      <c r="E3566" s="68"/>
      <c r="F3566" s="69"/>
      <c r="G3566" s="46"/>
      <c r="H3566" s="46"/>
      <c r="I3566" s="46"/>
      <c r="J3566" s="46"/>
      <c r="K3566" s="46"/>
      <c r="L3566" s="46"/>
      <c r="M3566" s="46"/>
      <c r="N3566" s="46"/>
      <c r="O3566" s="46"/>
      <c r="P3566" s="46"/>
      <c r="Q3566" s="46"/>
      <c r="R3566" s="46"/>
      <c r="S3566" s="46"/>
      <c r="T3566" s="46"/>
      <c r="U3566" s="46"/>
      <c r="V3566" s="46"/>
      <c r="W3566" s="46"/>
      <c r="X3566" s="46"/>
      <c r="Y3566" s="46"/>
      <c r="Z3566" s="46"/>
    </row>
    <row r="3567" ht="14.25" customHeight="1">
      <c r="A3567" s="64"/>
      <c r="B3567" s="65"/>
      <c r="C3567" s="66"/>
      <c r="D3567" s="67"/>
      <c r="E3567" s="68"/>
      <c r="F3567" s="69"/>
      <c r="G3567" s="46"/>
      <c r="H3567" s="46"/>
      <c r="I3567" s="46"/>
      <c r="J3567" s="46"/>
      <c r="K3567" s="46"/>
      <c r="L3567" s="46"/>
      <c r="M3567" s="46"/>
      <c r="N3567" s="46"/>
      <c r="O3567" s="46"/>
      <c r="P3567" s="46"/>
      <c r="Q3567" s="46"/>
      <c r="R3567" s="46"/>
      <c r="S3567" s="46"/>
      <c r="T3567" s="46"/>
      <c r="U3567" s="46"/>
      <c r="V3567" s="46"/>
      <c r="W3567" s="46"/>
      <c r="X3567" s="46"/>
      <c r="Y3567" s="46"/>
      <c r="Z3567" s="46"/>
    </row>
    <row r="3568" ht="14.25" customHeight="1">
      <c r="A3568" s="64"/>
      <c r="B3568" s="65"/>
      <c r="C3568" s="66"/>
      <c r="D3568" s="67"/>
      <c r="E3568" s="68"/>
      <c r="F3568" s="69"/>
      <c r="G3568" s="46"/>
      <c r="H3568" s="46"/>
      <c r="I3568" s="46"/>
      <c r="J3568" s="46"/>
      <c r="K3568" s="46"/>
      <c r="L3568" s="46"/>
      <c r="M3568" s="46"/>
      <c r="N3568" s="46"/>
      <c r="O3568" s="46"/>
      <c r="P3568" s="46"/>
      <c r="Q3568" s="46"/>
      <c r="R3568" s="46"/>
      <c r="S3568" s="46"/>
      <c r="T3568" s="46"/>
      <c r="U3568" s="46"/>
      <c r="V3568" s="46"/>
      <c r="W3568" s="46"/>
      <c r="X3568" s="46"/>
      <c r="Y3568" s="46"/>
      <c r="Z3568" s="46"/>
    </row>
    <row r="3569" ht="14.25" customHeight="1">
      <c r="A3569" s="64"/>
      <c r="B3569" s="65"/>
      <c r="C3569" s="66"/>
      <c r="D3569" s="67"/>
      <c r="E3569" s="68"/>
      <c r="F3569" s="69"/>
      <c r="G3569" s="46"/>
      <c r="H3569" s="46"/>
      <c r="I3569" s="46"/>
      <c r="J3569" s="46"/>
      <c r="K3569" s="46"/>
      <c r="L3569" s="46"/>
      <c r="M3569" s="46"/>
      <c r="N3569" s="46"/>
      <c r="O3569" s="46"/>
      <c r="P3569" s="46"/>
      <c r="Q3569" s="46"/>
      <c r="R3569" s="46"/>
      <c r="S3569" s="46"/>
      <c r="T3569" s="46"/>
      <c r="U3569" s="46"/>
      <c r="V3569" s="46"/>
      <c r="W3569" s="46"/>
      <c r="X3569" s="46"/>
      <c r="Y3569" s="46"/>
      <c r="Z3569" s="46"/>
    </row>
    <row r="3570" ht="14.25" customHeight="1">
      <c r="A3570" s="64"/>
      <c r="B3570" s="65"/>
      <c r="C3570" s="66"/>
      <c r="D3570" s="67"/>
      <c r="E3570" s="68"/>
      <c r="F3570" s="69"/>
      <c r="G3570" s="46"/>
      <c r="H3570" s="46"/>
      <c r="I3570" s="46"/>
      <c r="J3570" s="46"/>
      <c r="K3570" s="46"/>
      <c r="L3570" s="46"/>
      <c r="M3570" s="46"/>
      <c r="N3570" s="46"/>
      <c r="O3570" s="46"/>
      <c r="P3570" s="46"/>
      <c r="Q3570" s="46"/>
      <c r="R3570" s="46"/>
      <c r="S3570" s="46"/>
      <c r="T3570" s="46"/>
      <c r="U3570" s="46"/>
      <c r="V3570" s="46"/>
      <c r="W3570" s="46"/>
      <c r="X3570" s="46"/>
      <c r="Y3570" s="46"/>
      <c r="Z3570" s="46"/>
    </row>
    <row r="3571" ht="14.25" customHeight="1">
      <c r="A3571" s="64"/>
      <c r="B3571" s="65"/>
      <c r="C3571" s="66"/>
      <c r="D3571" s="67"/>
      <c r="E3571" s="68"/>
      <c r="F3571" s="69"/>
      <c r="G3571" s="46"/>
      <c r="H3571" s="46"/>
      <c r="I3571" s="46"/>
      <c r="J3571" s="46"/>
      <c r="K3571" s="46"/>
      <c r="L3571" s="46"/>
      <c r="M3571" s="46"/>
      <c r="N3571" s="46"/>
      <c r="O3571" s="46"/>
      <c r="P3571" s="46"/>
      <c r="Q3571" s="46"/>
      <c r="R3571" s="46"/>
      <c r="S3571" s="46"/>
      <c r="T3571" s="46"/>
      <c r="U3571" s="46"/>
      <c r="V3571" s="46"/>
      <c r="W3571" s="46"/>
      <c r="X3571" s="46"/>
      <c r="Y3571" s="46"/>
      <c r="Z3571" s="46"/>
    </row>
    <row r="3572" ht="14.25" customHeight="1">
      <c r="A3572" s="64"/>
      <c r="B3572" s="65"/>
      <c r="C3572" s="66"/>
      <c r="D3572" s="67"/>
      <c r="E3572" s="68"/>
      <c r="F3572" s="69"/>
      <c r="G3572" s="46"/>
      <c r="H3572" s="46"/>
      <c r="I3572" s="46"/>
      <c r="J3572" s="46"/>
      <c r="K3572" s="46"/>
      <c r="L3572" s="46"/>
      <c r="M3572" s="46"/>
      <c r="N3572" s="46"/>
      <c r="O3572" s="46"/>
      <c r="P3572" s="46"/>
      <c r="Q3572" s="46"/>
      <c r="R3572" s="46"/>
      <c r="S3572" s="46"/>
      <c r="T3572" s="46"/>
      <c r="U3572" s="46"/>
      <c r="V3572" s="46"/>
      <c r="W3572" s="46"/>
      <c r="X3572" s="46"/>
      <c r="Y3572" s="46"/>
      <c r="Z3572" s="46"/>
    </row>
    <row r="3573" ht="14.25" customHeight="1">
      <c r="A3573" s="64"/>
      <c r="B3573" s="65"/>
      <c r="C3573" s="66"/>
      <c r="D3573" s="67"/>
      <c r="E3573" s="68"/>
      <c r="F3573" s="69"/>
      <c r="G3573" s="46"/>
      <c r="H3573" s="46"/>
      <c r="I3573" s="46"/>
      <c r="J3573" s="46"/>
      <c r="K3573" s="46"/>
      <c r="L3573" s="46"/>
      <c r="M3573" s="46"/>
      <c r="N3573" s="46"/>
      <c r="O3573" s="46"/>
      <c r="P3573" s="46"/>
      <c r="Q3573" s="46"/>
      <c r="R3573" s="46"/>
      <c r="S3573" s="46"/>
      <c r="T3573" s="46"/>
      <c r="U3573" s="46"/>
      <c r="V3573" s="46"/>
      <c r="W3573" s="46"/>
      <c r="X3573" s="46"/>
      <c r="Y3573" s="46"/>
      <c r="Z3573" s="46"/>
    </row>
    <row r="3574" ht="14.25" customHeight="1">
      <c r="A3574" s="64"/>
      <c r="B3574" s="65"/>
      <c r="C3574" s="66"/>
      <c r="D3574" s="67"/>
      <c r="E3574" s="68"/>
      <c r="F3574" s="69"/>
      <c r="G3574" s="46"/>
      <c r="H3574" s="46"/>
      <c r="I3574" s="46"/>
      <c r="J3574" s="46"/>
      <c r="K3574" s="46"/>
      <c r="L3574" s="46"/>
      <c r="M3574" s="46"/>
      <c r="N3574" s="46"/>
      <c r="O3574" s="46"/>
      <c r="P3574" s="46"/>
      <c r="Q3574" s="46"/>
      <c r="R3574" s="46"/>
      <c r="S3574" s="46"/>
      <c r="T3574" s="46"/>
      <c r="U3574" s="46"/>
      <c r="V3574" s="46"/>
      <c r="W3574" s="46"/>
      <c r="X3574" s="46"/>
      <c r="Y3574" s="46"/>
      <c r="Z3574" s="46"/>
    </row>
    <row r="3575" ht="14.25" customHeight="1">
      <c r="A3575" s="64"/>
      <c r="B3575" s="65"/>
      <c r="C3575" s="66"/>
      <c r="D3575" s="67"/>
      <c r="E3575" s="68"/>
      <c r="F3575" s="69"/>
      <c r="G3575" s="46"/>
      <c r="H3575" s="46"/>
      <c r="I3575" s="46"/>
      <c r="J3575" s="46"/>
      <c r="K3575" s="46"/>
      <c r="L3575" s="46"/>
      <c r="M3575" s="46"/>
      <c r="N3575" s="46"/>
      <c r="O3575" s="46"/>
      <c r="P3575" s="46"/>
      <c r="Q3575" s="46"/>
      <c r="R3575" s="46"/>
      <c r="S3575" s="46"/>
      <c r="T3575" s="46"/>
      <c r="U3575" s="46"/>
      <c r="V3575" s="46"/>
      <c r="W3575" s="46"/>
      <c r="X3575" s="46"/>
      <c r="Y3575" s="46"/>
      <c r="Z3575" s="46"/>
    </row>
    <row r="3576" ht="14.25" customHeight="1">
      <c r="A3576" s="64"/>
      <c r="B3576" s="65"/>
      <c r="C3576" s="66"/>
      <c r="D3576" s="67"/>
      <c r="E3576" s="68"/>
      <c r="F3576" s="69"/>
      <c r="G3576" s="46"/>
      <c r="H3576" s="46"/>
      <c r="I3576" s="46"/>
      <c r="J3576" s="46"/>
      <c r="K3576" s="46"/>
      <c r="L3576" s="46"/>
      <c r="M3576" s="46"/>
      <c r="N3576" s="46"/>
      <c r="O3576" s="46"/>
      <c r="P3576" s="46"/>
      <c r="Q3576" s="46"/>
      <c r="R3576" s="46"/>
      <c r="S3576" s="46"/>
      <c r="T3576" s="46"/>
      <c r="U3576" s="46"/>
      <c r="V3576" s="46"/>
      <c r="W3576" s="46"/>
      <c r="X3576" s="46"/>
      <c r="Y3576" s="46"/>
      <c r="Z3576" s="46"/>
    </row>
    <row r="3577" ht="14.25" customHeight="1">
      <c r="A3577" s="64"/>
      <c r="B3577" s="65"/>
      <c r="C3577" s="66"/>
      <c r="D3577" s="67"/>
      <c r="E3577" s="68"/>
      <c r="F3577" s="69"/>
      <c r="G3577" s="46"/>
      <c r="H3577" s="46"/>
      <c r="I3577" s="46"/>
      <c r="J3577" s="46"/>
      <c r="K3577" s="46"/>
      <c r="L3577" s="46"/>
      <c r="M3577" s="46"/>
      <c r="N3577" s="46"/>
      <c r="O3577" s="46"/>
      <c r="P3577" s="46"/>
      <c r="Q3577" s="46"/>
      <c r="R3577" s="46"/>
      <c r="S3577" s="46"/>
      <c r="T3577" s="46"/>
      <c r="U3577" s="46"/>
      <c r="V3577" s="46"/>
      <c r="W3577" s="46"/>
      <c r="X3577" s="46"/>
      <c r="Y3577" s="46"/>
      <c r="Z3577" s="46"/>
    </row>
    <row r="3578" ht="14.25" customHeight="1">
      <c r="A3578" s="64"/>
      <c r="B3578" s="65"/>
      <c r="C3578" s="66"/>
      <c r="D3578" s="67"/>
      <c r="E3578" s="68"/>
      <c r="F3578" s="69"/>
      <c r="G3578" s="46"/>
      <c r="H3578" s="46"/>
      <c r="I3578" s="46"/>
      <c r="J3578" s="46"/>
      <c r="K3578" s="46"/>
      <c r="L3578" s="46"/>
      <c r="M3578" s="46"/>
      <c r="N3578" s="46"/>
      <c r="O3578" s="46"/>
      <c r="P3578" s="46"/>
      <c r="Q3578" s="46"/>
      <c r="R3578" s="46"/>
      <c r="S3578" s="46"/>
      <c r="T3578" s="46"/>
      <c r="U3578" s="46"/>
      <c r="V3578" s="46"/>
      <c r="W3578" s="46"/>
      <c r="X3578" s="46"/>
      <c r="Y3578" s="46"/>
      <c r="Z3578" s="46"/>
    </row>
    <row r="3579" ht="14.25" customHeight="1">
      <c r="A3579" s="64"/>
      <c r="B3579" s="65"/>
      <c r="C3579" s="66"/>
      <c r="D3579" s="67"/>
      <c r="E3579" s="68"/>
      <c r="F3579" s="69"/>
      <c r="G3579" s="46"/>
      <c r="H3579" s="46"/>
      <c r="I3579" s="46"/>
      <c r="J3579" s="46"/>
      <c r="K3579" s="46"/>
      <c r="L3579" s="46"/>
      <c r="M3579" s="46"/>
      <c r="N3579" s="46"/>
      <c r="O3579" s="46"/>
      <c r="P3579" s="46"/>
      <c r="Q3579" s="46"/>
      <c r="R3579" s="46"/>
      <c r="S3579" s="46"/>
      <c r="T3579" s="46"/>
      <c r="U3579" s="46"/>
      <c r="V3579" s="46"/>
      <c r="W3579" s="46"/>
      <c r="X3579" s="46"/>
      <c r="Y3579" s="46"/>
      <c r="Z3579" s="46"/>
    </row>
    <row r="3580" ht="14.25" customHeight="1">
      <c r="A3580" s="64"/>
      <c r="B3580" s="65"/>
      <c r="C3580" s="66"/>
      <c r="D3580" s="67"/>
      <c r="E3580" s="68"/>
      <c r="F3580" s="69"/>
      <c r="G3580" s="46"/>
      <c r="H3580" s="46"/>
      <c r="I3580" s="46"/>
      <c r="J3580" s="46"/>
      <c r="K3580" s="46"/>
      <c r="L3580" s="46"/>
      <c r="M3580" s="46"/>
      <c r="N3580" s="46"/>
      <c r="O3580" s="46"/>
      <c r="P3580" s="46"/>
      <c r="Q3580" s="46"/>
      <c r="R3580" s="46"/>
      <c r="S3580" s="46"/>
      <c r="T3580" s="46"/>
      <c r="U3580" s="46"/>
      <c r="V3580" s="46"/>
      <c r="W3580" s="46"/>
      <c r="X3580" s="46"/>
      <c r="Y3580" s="46"/>
      <c r="Z3580" s="46"/>
    </row>
    <row r="3581" ht="14.25" customHeight="1">
      <c r="A3581" s="64"/>
      <c r="B3581" s="65"/>
      <c r="C3581" s="66"/>
      <c r="D3581" s="67"/>
      <c r="E3581" s="68"/>
      <c r="F3581" s="69"/>
      <c r="G3581" s="46"/>
      <c r="H3581" s="46"/>
      <c r="I3581" s="46"/>
      <c r="J3581" s="46"/>
      <c r="K3581" s="46"/>
      <c r="L3581" s="46"/>
      <c r="M3581" s="46"/>
      <c r="N3581" s="46"/>
      <c r="O3581" s="46"/>
      <c r="P3581" s="46"/>
      <c r="Q3581" s="46"/>
      <c r="R3581" s="46"/>
      <c r="S3581" s="46"/>
      <c r="T3581" s="46"/>
      <c r="U3581" s="46"/>
      <c r="V3581" s="46"/>
      <c r="W3581" s="46"/>
      <c r="X3581" s="46"/>
      <c r="Y3581" s="46"/>
      <c r="Z3581" s="46"/>
    </row>
    <row r="3582" ht="14.25" customHeight="1">
      <c r="A3582" s="64"/>
      <c r="B3582" s="65"/>
      <c r="C3582" s="66"/>
      <c r="D3582" s="67"/>
      <c r="E3582" s="68"/>
      <c r="F3582" s="69"/>
      <c r="G3582" s="46"/>
      <c r="H3582" s="46"/>
      <c r="I3582" s="46"/>
      <c r="J3582" s="46"/>
      <c r="K3582" s="46"/>
      <c r="L3582" s="46"/>
      <c r="M3582" s="46"/>
      <c r="N3582" s="46"/>
      <c r="O3582" s="46"/>
      <c r="P3582" s="46"/>
      <c r="Q3582" s="46"/>
      <c r="R3582" s="46"/>
      <c r="S3582" s="46"/>
      <c r="T3582" s="46"/>
      <c r="U3582" s="46"/>
      <c r="V3582" s="46"/>
      <c r="W3582" s="46"/>
      <c r="X3582" s="46"/>
      <c r="Y3582" s="46"/>
      <c r="Z3582" s="46"/>
    </row>
    <row r="3583" ht="14.25" customHeight="1">
      <c r="A3583" s="64"/>
      <c r="B3583" s="65"/>
      <c r="C3583" s="66"/>
      <c r="D3583" s="67"/>
      <c r="E3583" s="68"/>
      <c r="F3583" s="69"/>
      <c r="G3583" s="46"/>
      <c r="H3583" s="46"/>
      <c r="I3583" s="46"/>
      <c r="J3583" s="46"/>
      <c r="K3583" s="46"/>
      <c r="L3583" s="46"/>
      <c r="M3583" s="46"/>
      <c r="N3583" s="46"/>
      <c r="O3583" s="46"/>
      <c r="P3583" s="46"/>
      <c r="Q3583" s="46"/>
      <c r="R3583" s="46"/>
      <c r="S3583" s="46"/>
      <c r="T3583" s="46"/>
      <c r="U3583" s="46"/>
      <c r="V3583" s="46"/>
      <c r="W3583" s="46"/>
      <c r="X3583" s="46"/>
      <c r="Y3583" s="46"/>
      <c r="Z3583" s="46"/>
    </row>
    <row r="3584" ht="14.25" customHeight="1">
      <c r="A3584" s="64"/>
      <c r="B3584" s="65"/>
      <c r="C3584" s="66"/>
      <c r="D3584" s="67"/>
      <c r="E3584" s="68"/>
      <c r="F3584" s="69"/>
      <c r="G3584" s="46"/>
      <c r="H3584" s="46"/>
      <c r="I3584" s="46"/>
      <c r="J3584" s="46"/>
      <c r="K3584" s="46"/>
      <c r="L3584" s="46"/>
      <c r="M3584" s="46"/>
      <c r="N3584" s="46"/>
      <c r="O3584" s="46"/>
      <c r="P3584" s="46"/>
      <c r="Q3584" s="46"/>
      <c r="R3584" s="46"/>
      <c r="S3584" s="46"/>
      <c r="T3584" s="46"/>
      <c r="U3584" s="46"/>
      <c r="V3584" s="46"/>
      <c r="W3584" s="46"/>
      <c r="X3584" s="46"/>
      <c r="Y3584" s="46"/>
      <c r="Z3584" s="46"/>
    </row>
    <row r="3585" ht="14.25" customHeight="1">
      <c r="A3585" s="64"/>
      <c r="B3585" s="65"/>
      <c r="C3585" s="66"/>
      <c r="D3585" s="67"/>
      <c r="E3585" s="68"/>
      <c r="F3585" s="69"/>
      <c r="G3585" s="46"/>
      <c r="H3585" s="46"/>
      <c r="I3585" s="46"/>
      <c r="J3585" s="46"/>
      <c r="K3585" s="46"/>
      <c r="L3585" s="46"/>
      <c r="M3585" s="46"/>
      <c r="N3585" s="46"/>
      <c r="O3585" s="46"/>
      <c r="P3585" s="46"/>
      <c r="Q3585" s="46"/>
      <c r="R3585" s="46"/>
      <c r="S3585" s="46"/>
      <c r="T3585" s="46"/>
      <c r="U3585" s="46"/>
      <c r="V3585" s="46"/>
      <c r="W3585" s="46"/>
      <c r="X3585" s="46"/>
      <c r="Y3585" s="46"/>
      <c r="Z3585" s="46"/>
    </row>
    <row r="3586" ht="14.25" customHeight="1">
      <c r="A3586" s="64"/>
      <c r="B3586" s="65"/>
      <c r="C3586" s="66"/>
      <c r="D3586" s="67"/>
      <c r="E3586" s="68"/>
      <c r="F3586" s="69"/>
      <c r="G3586" s="46"/>
      <c r="H3586" s="46"/>
      <c r="I3586" s="46"/>
      <c r="J3586" s="46"/>
      <c r="K3586" s="46"/>
      <c r="L3586" s="46"/>
      <c r="M3586" s="46"/>
      <c r="N3586" s="46"/>
      <c r="O3586" s="46"/>
      <c r="P3586" s="46"/>
      <c r="Q3586" s="46"/>
      <c r="R3586" s="46"/>
      <c r="S3586" s="46"/>
      <c r="T3586" s="46"/>
      <c r="U3586" s="46"/>
      <c r="V3586" s="46"/>
      <c r="W3586" s="46"/>
      <c r="X3586" s="46"/>
      <c r="Y3586" s="46"/>
      <c r="Z3586" s="46"/>
    </row>
    <row r="3587" ht="14.25" customHeight="1">
      <c r="A3587" s="64"/>
      <c r="B3587" s="65"/>
      <c r="C3587" s="66"/>
      <c r="D3587" s="67"/>
      <c r="E3587" s="68"/>
      <c r="F3587" s="69"/>
      <c r="G3587" s="46"/>
      <c r="H3587" s="46"/>
      <c r="I3587" s="46"/>
      <c r="J3587" s="46"/>
      <c r="K3587" s="46"/>
      <c r="L3587" s="46"/>
      <c r="M3587" s="46"/>
      <c r="N3587" s="46"/>
      <c r="O3587" s="46"/>
      <c r="P3587" s="46"/>
      <c r="Q3587" s="46"/>
      <c r="R3587" s="46"/>
      <c r="S3587" s="46"/>
      <c r="T3587" s="46"/>
      <c r="U3587" s="46"/>
      <c r="V3587" s="46"/>
      <c r="W3587" s="46"/>
      <c r="X3587" s="46"/>
      <c r="Y3587" s="46"/>
      <c r="Z3587" s="46"/>
    </row>
    <row r="3588" ht="14.25" customHeight="1">
      <c r="A3588" s="64"/>
      <c r="B3588" s="65"/>
      <c r="C3588" s="66"/>
      <c r="D3588" s="67"/>
      <c r="E3588" s="68"/>
      <c r="F3588" s="69"/>
      <c r="G3588" s="46"/>
      <c r="H3588" s="46"/>
      <c r="I3588" s="46"/>
      <c r="J3588" s="46"/>
      <c r="K3588" s="46"/>
      <c r="L3588" s="46"/>
      <c r="M3588" s="46"/>
      <c r="N3588" s="46"/>
      <c r="O3588" s="46"/>
      <c r="P3588" s="46"/>
      <c r="Q3588" s="46"/>
      <c r="R3588" s="46"/>
      <c r="S3588" s="46"/>
      <c r="T3588" s="46"/>
      <c r="U3588" s="46"/>
      <c r="V3588" s="46"/>
      <c r="W3588" s="46"/>
      <c r="X3588" s="46"/>
      <c r="Y3588" s="46"/>
      <c r="Z3588" s="46"/>
    </row>
    <row r="3589" ht="14.25" customHeight="1">
      <c r="A3589" s="64"/>
      <c r="B3589" s="65"/>
      <c r="C3589" s="66"/>
      <c r="D3589" s="67"/>
      <c r="E3589" s="68"/>
      <c r="F3589" s="69"/>
      <c r="G3589" s="46"/>
      <c r="H3589" s="46"/>
      <c r="I3589" s="46"/>
      <c r="J3589" s="46"/>
      <c r="K3589" s="46"/>
      <c r="L3589" s="46"/>
      <c r="M3589" s="46"/>
      <c r="N3589" s="46"/>
      <c r="O3589" s="46"/>
      <c r="P3589" s="46"/>
      <c r="Q3589" s="46"/>
      <c r="R3589" s="46"/>
      <c r="S3589" s="46"/>
      <c r="T3589" s="46"/>
      <c r="U3589" s="46"/>
      <c r="V3589" s="46"/>
      <c r="W3589" s="46"/>
      <c r="X3589" s="46"/>
      <c r="Y3589" s="46"/>
      <c r="Z3589" s="46"/>
    </row>
    <row r="3590" ht="14.25" customHeight="1">
      <c r="A3590" s="64"/>
      <c r="B3590" s="65"/>
      <c r="C3590" s="66"/>
      <c r="D3590" s="67"/>
      <c r="E3590" s="68"/>
      <c r="F3590" s="69"/>
      <c r="G3590" s="46"/>
      <c r="H3590" s="46"/>
      <c r="I3590" s="46"/>
      <c r="J3590" s="46"/>
      <c r="K3590" s="46"/>
      <c r="L3590" s="46"/>
      <c r="M3590" s="46"/>
      <c r="N3590" s="46"/>
      <c r="O3590" s="46"/>
      <c r="P3590" s="46"/>
      <c r="Q3590" s="46"/>
      <c r="R3590" s="46"/>
      <c r="S3590" s="46"/>
      <c r="T3590" s="46"/>
      <c r="U3590" s="46"/>
      <c r="V3590" s="46"/>
      <c r="W3590" s="46"/>
      <c r="X3590" s="46"/>
      <c r="Y3590" s="46"/>
      <c r="Z3590" s="46"/>
    </row>
    <row r="3591" ht="14.25" customHeight="1">
      <c r="A3591" s="64"/>
      <c r="B3591" s="65"/>
      <c r="C3591" s="66"/>
      <c r="D3591" s="67"/>
      <c r="E3591" s="68"/>
      <c r="F3591" s="69"/>
      <c r="G3591" s="46"/>
      <c r="H3591" s="46"/>
      <c r="I3591" s="46"/>
      <c r="J3591" s="46"/>
      <c r="K3591" s="46"/>
      <c r="L3591" s="46"/>
      <c r="M3591" s="46"/>
      <c r="N3591" s="46"/>
      <c r="O3591" s="46"/>
      <c r="P3591" s="46"/>
      <c r="Q3591" s="46"/>
      <c r="R3591" s="46"/>
      <c r="S3591" s="46"/>
      <c r="T3591" s="46"/>
      <c r="U3591" s="46"/>
      <c r="V3591" s="46"/>
      <c r="W3591" s="46"/>
      <c r="X3591" s="46"/>
      <c r="Y3591" s="46"/>
      <c r="Z3591" s="46"/>
    </row>
    <row r="3592" ht="14.25" customHeight="1">
      <c r="A3592" s="64"/>
      <c r="B3592" s="65"/>
      <c r="C3592" s="66"/>
      <c r="D3592" s="67"/>
      <c r="E3592" s="68"/>
      <c r="F3592" s="69"/>
      <c r="G3592" s="46"/>
      <c r="H3592" s="46"/>
      <c r="I3592" s="46"/>
      <c r="J3592" s="46"/>
      <c r="K3592" s="46"/>
      <c r="L3592" s="46"/>
      <c r="M3592" s="46"/>
      <c r="N3592" s="46"/>
      <c r="O3592" s="46"/>
      <c r="P3592" s="46"/>
      <c r="Q3592" s="46"/>
      <c r="R3592" s="46"/>
      <c r="S3592" s="46"/>
      <c r="T3592" s="46"/>
      <c r="U3592" s="46"/>
      <c r="V3592" s="46"/>
      <c r="W3592" s="46"/>
      <c r="X3592" s="46"/>
      <c r="Y3592" s="46"/>
      <c r="Z3592" s="46"/>
    </row>
    <row r="3593" ht="14.25" customHeight="1">
      <c r="A3593" s="64"/>
      <c r="B3593" s="65"/>
      <c r="C3593" s="66"/>
      <c r="D3593" s="67"/>
      <c r="E3593" s="68"/>
      <c r="F3593" s="69"/>
      <c r="G3593" s="46"/>
      <c r="H3593" s="46"/>
      <c r="I3593" s="46"/>
      <c r="J3593" s="46"/>
      <c r="K3593" s="46"/>
      <c r="L3593" s="46"/>
      <c r="M3593" s="46"/>
      <c r="N3593" s="46"/>
      <c r="O3593" s="46"/>
      <c r="P3593" s="46"/>
      <c r="Q3593" s="46"/>
      <c r="R3593" s="46"/>
      <c r="S3593" s="46"/>
      <c r="T3593" s="46"/>
      <c r="U3593" s="46"/>
      <c r="V3593" s="46"/>
      <c r="W3593" s="46"/>
      <c r="X3593" s="46"/>
      <c r="Y3593" s="46"/>
      <c r="Z3593" s="46"/>
    </row>
    <row r="3594" ht="14.25" customHeight="1">
      <c r="A3594" s="64"/>
      <c r="B3594" s="65"/>
      <c r="C3594" s="66"/>
      <c r="D3594" s="67"/>
      <c r="E3594" s="68"/>
      <c r="F3594" s="69"/>
      <c r="G3594" s="46"/>
      <c r="H3594" s="46"/>
      <c r="I3594" s="46"/>
      <c r="J3594" s="46"/>
      <c r="K3594" s="46"/>
      <c r="L3594" s="46"/>
      <c r="M3594" s="46"/>
      <c r="N3594" s="46"/>
      <c r="O3594" s="46"/>
      <c r="P3594" s="46"/>
      <c r="Q3594" s="46"/>
      <c r="R3594" s="46"/>
      <c r="S3594" s="46"/>
      <c r="T3594" s="46"/>
      <c r="U3594" s="46"/>
      <c r="V3594" s="46"/>
      <c r="W3594" s="46"/>
      <c r="X3594" s="46"/>
      <c r="Y3594" s="46"/>
      <c r="Z3594" s="46"/>
    </row>
    <row r="3595" ht="14.25" customHeight="1">
      <c r="A3595" s="64"/>
      <c r="B3595" s="65"/>
      <c r="C3595" s="66"/>
      <c r="D3595" s="67"/>
      <c r="E3595" s="68"/>
      <c r="F3595" s="69"/>
      <c r="G3595" s="46"/>
      <c r="H3595" s="46"/>
      <c r="I3595" s="46"/>
      <c r="J3595" s="46"/>
      <c r="K3595" s="46"/>
      <c r="L3595" s="46"/>
      <c r="M3595" s="46"/>
      <c r="N3595" s="46"/>
      <c r="O3595" s="46"/>
      <c r="P3595" s="46"/>
      <c r="Q3595" s="46"/>
      <c r="R3595" s="46"/>
      <c r="S3595" s="46"/>
      <c r="T3595" s="46"/>
      <c r="U3595" s="46"/>
      <c r="V3595" s="46"/>
      <c r="W3595" s="46"/>
      <c r="X3595" s="46"/>
      <c r="Y3595" s="46"/>
      <c r="Z3595" s="46"/>
    </row>
    <row r="3596" ht="14.25" customHeight="1">
      <c r="A3596" s="64"/>
      <c r="B3596" s="65"/>
      <c r="C3596" s="66"/>
      <c r="D3596" s="67"/>
      <c r="E3596" s="68"/>
      <c r="F3596" s="69"/>
      <c r="G3596" s="46"/>
      <c r="H3596" s="46"/>
      <c r="I3596" s="46"/>
      <c r="J3596" s="46"/>
      <c r="K3596" s="46"/>
      <c r="L3596" s="46"/>
      <c r="M3596" s="46"/>
      <c r="N3596" s="46"/>
      <c r="O3596" s="46"/>
      <c r="P3596" s="46"/>
      <c r="Q3596" s="46"/>
      <c r="R3596" s="46"/>
      <c r="S3596" s="46"/>
      <c r="T3596" s="46"/>
      <c r="U3596" s="46"/>
      <c r="V3596" s="46"/>
      <c r="W3596" s="46"/>
      <c r="X3596" s="46"/>
      <c r="Y3596" s="46"/>
      <c r="Z3596" s="46"/>
    </row>
    <row r="3597" ht="14.25" customHeight="1">
      <c r="A3597" s="64"/>
      <c r="B3597" s="65"/>
      <c r="C3597" s="66"/>
      <c r="D3597" s="67"/>
      <c r="E3597" s="68"/>
      <c r="F3597" s="69"/>
      <c r="G3597" s="46"/>
      <c r="H3597" s="46"/>
      <c r="I3597" s="46"/>
      <c r="J3597" s="46"/>
      <c r="K3597" s="46"/>
      <c r="L3597" s="46"/>
      <c r="M3597" s="46"/>
      <c r="N3597" s="46"/>
      <c r="O3597" s="46"/>
      <c r="P3597" s="46"/>
      <c r="Q3597" s="46"/>
      <c r="R3597" s="46"/>
      <c r="S3597" s="46"/>
      <c r="T3597" s="46"/>
      <c r="U3597" s="46"/>
      <c r="V3597" s="46"/>
      <c r="W3597" s="46"/>
      <c r="X3597" s="46"/>
      <c r="Y3597" s="46"/>
      <c r="Z3597" s="46"/>
    </row>
    <row r="3598" ht="14.25" customHeight="1">
      <c r="A3598" s="64"/>
      <c r="B3598" s="65"/>
      <c r="C3598" s="66"/>
      <c r="D3598" s="67"/>
      <c r="E3598" s="68"/>
      <c r="F3598" s="69"/>
      <c r="G3598" s="46"/>
      <c r="H3598" s="46"/>
      <c r="I3598" s="46"/>
      <c r="J3598" s="46"/>
      <c r="K3598" s="46"/>
      <c r="L3598" s="46"/>
      <c r="M3598" s="46"/>
      <c r="N3598" s="46"/>
      <c r="O3598" s="46"/>
      <c r="P3598" s="46"/>
      <c r="Q3598" s="46"/>
      <c r="R3598" s="46"/>
      <c r="S3598" s="46"/>
      <c r="T3598" s="46"/>
      <c r="U3598" s="46"/>
      <c r="V3598" s="46"/>
      <c r="W3598" s="46"/>
      <c r="X3598" s="46"/>
      <c r="Y3598" s="46"/>
      <c r="Z3598" s="46"/>
    </row>
    <row r="3599" ht="14.25" customHeight="1">
      <c r="A3599" s="64"/>
      <c r="B3599" s="65"/>
      <c r="C3599" s="66"/>
      <c r="D3599" s="67"/>
      <c r="E3599" s="68"/>
      <c r="F3599" s="69"/>
      <c r="G3599" s="46"/>
      <c r="H3599" s="46"/>
      <c r="I3599" s="46"/>
      <c r="J3599" s="46"/>
      <c r="K3599" s="46"/>
      <c r="L3599" s="46"/>
      <c r="M3599" s="46"/>
      <c r="N3599" s="46"/>
      <c r="O3599" s="46"/>
      <c r="P3599" s="46"/>
      <c r="Q3599" s="46"/>
      <c r="R3599" s="46"/>
      <c r="S3599" s="46"/>
      <c r="T3599" s="46"/>
      <c r="U3599" s="46"/>
      <c r="V3599" s="46"/>
      <c r="W3599" s="46"/>
      <c r="X3599" s="46"/>
      <c r="Y3599" s="46"/>
      <c r="Z3599" s="46"/>
    </row>
    <row r="3600" ht="14.25" customHeight="1">
      <c r="A3600" s="64"/>
      <c r="B3600" s="65"/>
      <c r="C3600" s="66"/>
      <c r="D3600" s="67"/>
      <c r="E3600" s="68"/>
      <c r="F3600" s="69"/>
      <c r="G3600" s="46"/>
      <c r="H3600" s="46"/>
      <c r="I3600" s="46"/>
      <c r="J3600" s="46"/>
      <c r="K3600" s="46"/>
      <c r="L3600" s="46"/>
      <c r="M3600" s="46"/>
      <c r="N3600" s="46"/>
      <c r="O3600" s="46"/>
      <c r="P3600" s="46"/>
      <c r="Q3600" s="46"/>
      <c r="R3600" s="46"/>
      <c r="S3600" s="46"/>
      <c r="T3600" s="46"/>
      <c r="U3600" s="46"/>
      <c r="V3600" s="46"/>
      <c r="W3600" s="46"/>
      <c r="X3600" s="46"/>
      <c r="Y3600" s="46"/>
      <c r="Z3600" s="46"/>
    </row>
    <row r="3601" ht="14.25" customHeight="1">
      <c r="A3601" s="64"/>
      <c r="B3601" s="65"/>
      <c r="C3601" s="66"/>
      <c r="D3601" s="67"/>
      <c r="E3601" s="68"/>
      <c r="F3601" s="69"/>
      <c r="G3601" s="46"/>
      <c r="H3601" s="46"/>
      <c r="I3601" s="46"/>
      <c r="J3601" s="46"/>
      <c r="K3601" s="46"/>
      <c r="L3601" s="46"/>
      <c r="M3601" s="46"/>
      <c r="N3601" s="46"/>
      <c r="O3601" s="46"/>
      <c r="P3601" s="46"/>
      <c r="Q3601" s="46"/>
      <c r="R3601" s="46"/>
      <c r="S3601" s="46"/>
      <c r="T3601" s="46"/>
      <c r="U3601" s="46"/>
      <c r="V3601" s="46"/>
      <c r="W3601" s="46"/>
      <c r="X3601" s="46"/>
      <c r="Y3601" s="46"/>
      <c r="Z3601" s="46"/>
    </row>
    <row r="3602" ht="14.25" customHeight="1">
      <c r="A3602" s="64"/>
      <c r="B3602" s="65"/>
      <c r="C3602" s="66"/>
      <c r="D3602" s="67"/>
      <c r="E3602" s="68"/>
      <c r="F3602" s="69"/>
      <c r="G3602" s="46"/>
      <c r="H3602" s="46"/>
      <c r="I3602" s="46"/>
      <c r="J3602" s="46"/>
      <c r="K3602" s="46"/>
      <c r="L3602" s="46"/>
      <c r="M3602" s="46"/>
      <c r="N3602" s="46"/>
      <c r="O3602" s="46"/>
      <c r="P3602" s="46"/>
      <c r="Q3602" s="46"/>
      <c r="R3602" s="46"/>
      <c r="S3602" s="46"/>
      <c r="T3602" s="46"/>
      <c r="U3602" s="46"/>
      <c r="V3602" s="46"/>
      <c r="W3602" s="46"/>
      <c r="X3602" s="46"/>
      <c r="Y3602" s="46"/>
      <c r="Z3602" s="46"/>
    </row>
    <row r="3603" ht="14.25" customHeight="1">
      <c r="A3603" s="64"/>
      <c r="B3603" s="65"/>
      <c r="C3603" s="66"/>
      <c r="D3603" s="67"/>
      <c r="E3603" s="68"/>
      <c r="F3603" s="69"/>
      <c r="G3603" s="46"/>
      <c r="H3603" s="46"/>
      <c r="I3603" s="46"/>
      <c r="J3603" s="46"/>
      <c r="K3603" s="46"/>
      <c r="L3603" s="46"/>
      <c r="M3603" s="46"/>
      <c r="N3603" s="46"/>
      <c r="O3603" s="46"/>
      <c r="P3603" s="46"/>
      <c r="Q3603" s="46"/>
      <c r="R3603" s="46"/>
      <c r="S3603" s="46"/>
      <c r="T3603" s="46"/>
      <c r="U3603" s="46"/>
      <c r="V3603" s="46"/>
      <c r="W3603" s="46"/>
      <c r="X3603" s="46"/>
      <c r="Y3603" s="46"/>
      <c r="Z3603" s="46"/>
    </row>
    <row r="3604" ht="14.25" customHeight="1">
      <c r="A3604" s="64"/>
      <c r="B3604" s="65"/>
      <c r="C3604" s="66"/>
      <c r="D3604" s="67"/>
      <c r="E3604" s="68"/>
      <c r="F3604" s="69"/>
      <c r="G3604" s="46"/>
      <c r="H3604" s="46"/>
      <c r="I3604" s="46"/>
      <c r="J3604" s="46"/>
      <c r="K3604" s="46"/>
      <c r="L3604" s="46"/>
      <c r="M3604" s="46"/>
      <c r="N3604" s="46"/>
      <c r="O3604" s="46"/>
      <c r="P3604" s="46"/>
      <c r="Q3604" s="46"/>
      <c r="R3604" s="46"/>
      <c r="S3604" s="46"/>
      <c r="T3604" s="46"/>
      <c r="U3604" s="46"/>
      <c r="V3604" s="46"/>
      <c r="W3604" s="46"/>
      <c r="X3604" s="46"/>
      <c r="Y3604" s="46"/>
      <c r="Z3604" s="46"/>
    </row>
    <row r="3605" ht="14.25" customHeight="1">
      <c r="A3605" s="64"/>
      <c r="B3605" s="65"/>
      <c r="C3605" s="66"/>
      <c r="D3605" s="67"/>
      <c r="E3605" s="68"/>
      <c r="F3605" s="69"/>
      <c r="G3605" s="46"/>
      <c r="H3605" s="46"/>
      <c r="I3605" s="46"/>
      <c r="J3605" s="46"/>
      <c r="K3605" s="46"/>
      <c r="L3605" s="46"/>
      <c r="M3605" s="46"/>
      <c r="N3605" s="46"/>
      <c r="O3605" s="46"/>
      <c r="P3605" s="46"/>
      <c r="Q3605" s="46"/>
      <c r="R3605" s="46"/>
      <c r="S3605" s="46"/>
      <c r="T3605" s="46"/>
      <c r="U3605" s="46"/>
      <c r="V3605" s="46"/>
      <c r="W3605" s="46"/>
      <c r="X3605" s="46"/>
      <c r="Y3605" s="46"/>
      <c r="Z3605" s="46"/>
    </row>
    <row r="3606" ht="14.25" customHeight="1">
      <c r="A3606" s="64"/>
      <c r="B3606" s="65"/>
      <c r="C3606" s="66"/>
      <c r="D3606" s="67"/>
      <c r="E3606" s="68"/>
      <c r="F3606" s="69"/>
      <c r="G3606" s="46"/>
      <c r="H3606" s="46"/>
      <c r="I3606" s="46"/>
      <c r="J3606" s="46"/>
      <c r="K3606" s="46"/>
      <c r="L3606" s="46"/>
      <c r="M3606" s="46"/>
      <c r="N3606" s="46"/>
      <c r="O3606" s="46"/>
      <c r="P3606" s="46"/>
      <c r="Q3606" s="46"/>
      <c r="R3606" s="46"/>
      <c r="S3606" s="46"/>
      <c r="T3606" s="46"/>
      <c r="U3606" s="46"/>
      <c r="V3606" s="46"/>
      <c r="W3606" s="46"/>
      <c r="X3606" s="46"/>
      <c r="Y3606" s="46"/>
      <c r="Z3606" s="46"/>
    </row>
    <row r="3607" ht="14.25" customHeight="1">
      <c r="A3607" s="64"/>
      <c r="B3607" s="65"/>
      <c r="C3607" s="66"/>
      <c r="D3607" s="67"/>
      <c r="E3607" s="68"/>
      <c r="F3607" s="69"/>
      <c r="G3607" s="46"/>
      <c r="H3607" s="46"/>
      <c r="I3607" s="46"/>
      <c r="J3607" s="46"/>
      <c r="K3607" s="46"/>
      <c r="L3607" s="46"/>
      <c r="M3607" s="46"/>
      <c r="N3607" s="46"/>
      <c r="O3607" s="46"/>
      <c r="P3607" s="46"/>
      <c r="Q3607" s="46"/>
      <c r="R3607" s="46"/>
      <c r="S3607" s="46"/>
      <c r="T3607" s="46"/>
      <c r="U3607" s="46"/>
      <c r="V3607" s="46"/>
      <c r="W3607" s="46"/>
      <c r="X3607" s="46"/>
      <c r="Y3607" s="46"/>
      <c r="Z3607" s="46"/>
    </row>
    <row r="3608" ht="14.25" customHeight="1">
      <c r="A3608" s="64"/>
      <c r="B3608" s="65"/>
      <c r="C3608" s="66"/>
      <c r="D3608" s="67"/>
      <c r="E3608" s="68"/>
      <c r="F3608" s="69"/>
      <c r="G3608" s="46"/>
      <c r="H3608" s="46"/>
      <c r="I3608" s="46"/>
      <c r="J3608" s="46"/>
      <c r="K3608" s="46"/>
      <c r="L3608" s="46"/>
      <c r="M3608" s="46"/>
      <c r="N3608" s="46"/>
      <c r="O3608" s="46"/>
      <c r="P3608" s="46"/>
      <c r="Q3608" s="46"/>
      <c r="R3608" s="46"/>
      <c r="S3608" s="46"/>
      <c r="T3608" s="46"/>
      <c r="U3608" s="46"/>
      <c r="V3608" s="46"/>
      <c r="W3608" s="46"/>
      <c r="X3608" s="46"/>
      <c r="Y3608" s="46"/>
      <c r="Z3608" s="46"/>
    </row>
    <row r="3609" ht="14.25" customHeight="1">
      <c r="A3609" s="64"/>
      <c r="B3609" s="65"/>
      <c r="C3609" s="66"/>
      <c r="D3609" s="67"/>
      <c r="E3609" s="68"/>
      <c r="F3609" s="69"/>
      <c r="G3609" s="46"/>
      <c r="H3609" s="46"/>
      <c r="I3609" s="46"/>
      <c r="J3609" s="46"/>
      <c r="K3609" s="46"/>
      <c r="L3609" s="46"/>
      <c r="M3609" s="46"/>
      <c r="N3609" s="46"/>
      <c r="O3609" s="46"/>
      <c r="P3609" s="46"/>
      <c r="Q3609" s="46"/>
      <c r="R3609" s="46"/>
      <c r="S3609" s="46"/>
      <c r="T3609" s="46"/>
      <c r="U3609" s="46"/>
      <c r="V3609" s="46"/>
      <c r="W3609" s="46"/>
      <c r="X3609" s="46"/>
      <c r="Y3609" s="46"/>
      <c r="Z3609" s="46"/>
    </row>
    <row r="3610" ht="14.25" customHeight="1">
      <c r="A3610" s="64"/>
      <c r="B3610" s="65"/>
      <c r="C3610" s="66"/>
      <c r="D3610" s="67"/>
      <c r="E3610" s="68"/>
      <c r="F3610" s="69"/>
      <c r="G3610" s="46"/>
      <c r="H3610" s="46"/>
      <c r="I3610" s="46"/>
      <c r="J3610" s="46"/>
      <c r="K3610" s="46"/>
      <c r="L3610" s="46"/>
      <c r="M3610" s="46"/>
      <c r="N3610" s="46"/>
      <c r="O3610" s="46"/>
      <c r="P3610" s="46"/>
      <c r="Q3610" s="46"/>
      <c r="R3610" s="46"/>
      <c r="S3610" s="46"/>
      <c r="T3610" s="46"/>
      <c r="U3610" s="46"/>
      <c r="V3610" s="46"/>
      <c r="W3610" s="46"/>
      <c r="X3610" s="46"/>
      <c r="Y3610" s="46"/>
      <c r="Z3610" s="46"/>
    </row>
    <row r="3611" ht="14.25" customHeight="1">
      <c r="A3611" s="64"/>
      <c r="B3611" s="65"/>
      <c r="C3611" s="66"/>
      <c r="D3611" s="67"/>
      <c r="E3611" s="68"/>
      <c r="F3611" s="69"/>
      <c r="G3611" s="46"/>
      <c r="H3611" s="46"/>
      <c r="I3611" s="46"/>
      <c r="J3611" s="46"/>
      <c r="K3611" s="46"/>
      <c r="L3611" s="46"/>
      <c r="M3611" s="46"/>
      <c r="N3611" s="46"/>
      <c r="O3611" s="46"/>
      <c r="P3611" s="46"/>
      <c r="Q3611" s="46"/>
      <c r="R3611" s="46"/>
      <c r="S3611" s="46"/>
      <c r="T3611" s="46"/>
      <c r="U3611" s="46"/>
      <c r="V3611" s="46"/>
      <c r="W3611" s="46"/>
      <c r="X3611" s="46"/>
      <c r="Y3611" s="46"/>
      <c r="Z3611" s="46"/>
    </row>
    <row r="3612" ht="14.25" customHeight="1">
      <c r="A3612" s="64"/>
      <c r="B3612" s="65"/>
      <c r="C3612" s="66"/>
      <c r="D3612" s="67"/>
      <c r="E3612" s="68"/>
      <c r="F3612" s="69"/>
      <c r="G3612" s="46"/>
      <c r="H3612" s="46"/>
      <c r="I3612" s="46"/>
      <c r="J3612" s="46"/>
      <c r="K3612" s="46"/>
      <c r="L3612" s="46"/>
      <c r="M3612" s="46"/>
      <c r="N3612" s="46"/>
      <c r="O3612" s="46"/>
      <c r="P3612" s="46"/>
      <c r="Q3612" s="46"/>
      <c r="R3612" s="46"/>
      <c r="S3612" s="46"/>
      <c r="T3612" s="46"/>
      <c r="U3612" s="46"/>
      <c r="V3612" s="46"/>
      <c r="W3612" s="46"/>
      <c r="X3612" s="46"/>
      <c r="Y3612" s="46"/>
      <c r="Z3612" s="46"/>
    </row>
    <row r="3613" ht="14.25" customHeight="1">
      <c r="A3613" s="64"/>
      <c r="B3613" s="65"/>
      <c r="C3613" s="66"/>
      <c r="D3613" s="67"/>
      <c r="E3613" s="68"/>
      <c r="F3613" s="69"/>
      <c r="G3613" s="46"/>
      <c r="H3613" s="46"/>
      <c r="I3613" s="46"/>
      <c r="J3613" s="46"/>
      <c r="K3613" s="46"/>
      <c r="L3613" s="46"/>
      <c r="M3613" s="46"/>
      <c r="N3613" s="46"/>
      <c r="O3613" s="46"/>
      <c r="P3613" s="46"/>
      <c r="Q3613" s="46"/>
      <c r="R3613" s="46"/>
      <c r="S3613" s="46"/>
      <c r="T3613" s="46"/>
      <c r="U3613" s="46"/>
      <c r="V3613" s="46"/>
      <c r="W3613" s="46"/>
      <c r="X3613" s="46"/>
      <c r="Y3613" s="46"/>
      <c r="Z3613" s="46"/>
    </row>
    <row r="3614" ht="14.25" customHeight="1">
      <c r="A3614" s="64"/>
      <c r="B3614" s="65"/>
      <c r="C3614" s="66"/>
      <c r="D3614" s="67"/>
      <c r="E3614" s="68"/>
      <c r="F3614" s="69"/>
      <c r="G3614" s="46"/>
      <c r="H3614" s="46"/>
      <c r="I3614" s="46"/>
      <c r="J3614" s="46"/>
      <c r="K3614" s="46"/>
      <c r="L3614" s="46"/>
      <c r="M3614" s="46"/>
      <c r="N3614" s="46"/>
      <c r="O3614" s="46"/>
      <c r="P3614" s="46"/>
      <c r="Q3614" s="46"/>
      <c r="R3614" s="46"/>
      <c r="S3614" s="46"/>
      <c r="T3614" s="46"/>
      <c r="U3614" s="46"/>
      <c r="V3614" s="46"/>
      <c r="W3614" s="46"/>
      <c r="X3614" s="46"/>
      <c r="Y3614" s="46"/>
      <c r="Z3614" s="46"/>
    </row>
    <row r="3615" ht="14.25" customHeight="1">
      <c r="A3615" s="64"/>
      <c r="B3615" s="65"/>
      <c r="C3615" s="66"/>
      <c r="D3615" s="67"/>
      <c r="E3615" s="68"/>
      <c r="F3615" s="69"/>
      <c r="G3615" s="46"/>
      <c r="H3615" s="46"/>
      <c r="I3615" s="46"/>
      <c r="J3615" s="46"/>
      <c r="K3615" s="46"/>
      <c r="L3615" s="46"/>
      <c r="M3615" s="46"/>
      <c r="N3615" s="46"/>
      <c r="O3615" s="46"/>
      <c r="P3615" s="46"/>
      <c r="Q3615" s="46"/>
      <c r="R3615" s="46"/>
      <c r="S3615" s="46"/>
      <c r="T3615" s="46"/>
      <c r="U3615" s="46"/>
      <c r="V3615" s="46"/>
      <c r="W3615" s="46"/>
      <c r="X3615" s="46"/>
      <c r="Y3615" s="46"/>
      <c r="Z3615" s="46"/>
    </row>
    <row r="3616" ht="14.25" customHeight="1">
      <c r="A3616" s="64"/>
      <c r="B3616" s="65"/>
      <c r="C3616" s="66"/>
      <c r="D3616" s="67"/>
      <c r="E3616" s="68"/>
      <c r="F3616" s="69"/>
      <c r="G3616" s="46"/>
      <c r="H3616" s="46"/>
      <c r="I3616" s="46"/>
      <c r="J3616" s="46"/>
      <c r="K3616" s="46"/>
      <c r="L3616" s="46"/>
      <c r="M3616" s="46"/>
      <c r="N3616" s="46"/>
      <c r="O3616" s="46"/>
      <c r="P3616" s="46"/>
      <c r="Q3616" s="46"/>
      <c r="R3616" s="46"/>
      <c r="S3616" s="46"/>
      <c r="T3616" s="46"/>
      <c r="U3616" s="46"/>
      <c r="V3616" s="46"/>
      <c r="W3616" s="46"/>
      <c r="X3616" s="46"/>
      <c r="Y3616" s="46"/>
      <c r="Z3616" s="46"/>
    </row>
    <row r="3617" ht="14.25" customHeight="1">
      <c r="A3617" s="64"/>
      <c r="B3617" s="65"/>
      <c r="C3617" s="66"/>
      <c r="D3617" s="67"/>
      <c r="E3617" s="68"/>
      <c r="F3617" s="69"/>
      <c r="G3617" s="46"/>
      <c r="H3617" s="46"/>
      <c r="I3617" s="46"/>
      <c r="J3617" s="46"/>
      <c r="K3617" s="46"/>
      <c r="L3617" s="46"/>
      <c r="M3617" s="46"/>
      <c r="N3617" s="46"/>
      <c r="O3617" s="46"/>
      <c r="P3617" s="46"/>
      <c r="Q3617" s="46"/>
      <c r="R3617" s="46"/>
      <c r="S3617" s="46"/>
      <c r="T3617" s="46"/>
      <c r="U3617" s="46"/>
      <c r="V3617" s="46"/>
      <c r="W3617" s="46"/>
      <c r="X3617" s="46"/>
      <c r="Y3617" s="46"/>
      <c r="Z3617" s="46"/>
    </row>
    <row r="3618" ht="14.25" customHeight="1">
      <c r="A3618" s="64"/>
      <c r="B3618" s="65"/>
      <c r="C3618" s="66"/>
      <c r="D3618" s="67"/>
      <c r="E3618" s="68"/>
      <c r="F3618" s="69"/>
      <c r="G3618" s="46"/>
      <c r="H3618" s="46"/>
      <c r="I3618" s="46"/>
      <c r="J3618" s="46"/>
      <c r="K3618" s="46"/>
      <c r="L3618" s="46"/>
      <c r="M3618" s="46"/>
      <c r="N3618" s="46"/>
      <c r="O3618" s="46"/>
      <c r="P3618" s="46"/>
      <c r="Q3618" s="46"/>
      <c r="R3618" s="46"/>
      <c r="S3618" s="46"/>
      <c r="T3618" s="46"/>
      <c r="U3618" s="46"/>
      <c r="V3618" s="46"/>
      <c r="W3618" s="46"/>
      <c r="X3618" s="46"/>
      <c r="Y3618" s="46"/>
      <c r="Z3618" s="46"/>
    </row>
    <row r="3619" ht="14.25" customHeight="1">
      <c r="A3619" s="64"/>
      <c r="B3619" s="65"/>
      <c r="C3619" s="66"/>
      <c r="D3619" s="67"/>
      <c r="E3619" s="68"/>
      <c r="F3619" s="69"/>
      <c r="G3619" s="46"/>
      <c r="H3619" s="46"/>
      <c r="I3619" s="46"/>
      <c r="J3619" s="46"/>
      <c r="K3619" s="46"/>
      <c r="L3619" s="46"/>
      <c r="M3619" s="46"/>
      <c r="N3619" s="46"/>
      <c r="O3619" s="46"/>
      <c r="P3619" s="46"/>
      <c r="Q3619" s="46"/>
      <c r="R3619" s="46"/>
      <c r="S3619" s="46"/>
      <c r="T3619" s="46"/>
      <c r="U3619" s="46"/>
      <c r="V3619" s="46"/>
      <c r="W3619" s="46"/>
      <c r="X3619" s="46"/>
      <c r="Y3619" s="46"/>
      <c r="Z3619" s="46"/>
    </row>
    <row r="3620" ht="14.25" customHeight="1">
      <c r="A3620" s="64"/>
      <c r="B3620" s="65"/>
      <c r="C3620" s="66"/>
      <c r="D3620" s="67"/>
      <c r="E3620" s="68"/>
      <c r="F3620" s="69"/>
      <c r="G3620" s="46"/>
      <c r="H3620" s="46"/>
      <c r="I3620" s="46"/>
      <c r="J3620" s="46"/>
      <c r="K3620" s="46"/>
      <c r="L3620" s="46"/>
      <c r="M3620" s="46"/>
      <c r="N3620" s="46"/>
      <c r="O3620" s="46"/>
      <c r="P3620" s="46"/>
      <c r="Q3620" s="46"/>
      <c r="R3620" s="46"/>
      <c r="S3620" s="46"/>
      <c r="T3620" s="46"/>
      <c r="U3620" s="46"/>
      <c r="V3620" s="46"/>
      <c r="W3620" s="46"/>
      <c r="X3620" s="46"/>
      <c r="Y3620" s="46"/>
      <c r="Z3620" s="46"/>
    </row>
    <row r="3621" ht="14.25" customHeight="1">
      <c r="A3621" s="64"/>
      <c r="B3621" s="65"/>
      <c r="C3621" s="66"/>
      <c r="D3621" s="67"/>
      <c r="E3621" s="68"/>
      <c r="F3621" s="69"/>
      <c r="G3621" s="46"/>
      <c r="H3621" s="46"/>
      <c r="I3621" s="46"/>
      <c r="J3621" s="46"/>
      <c r="K3621" s="46"/>
      <c r="L3621" s="46"/>
      <c r="M3621" s="46"/>
      <c r="N3621" s="46"/>
      <c r="O3621" s="46"/>
      <c r="P3621" s="46"/>
      <c r="Q3621" s="46"/>
      <c r="R3621" s="46"/>
      <c r="S3621" s="46"/>
      <c r="T3621" s="46"/>
      <c r="U3621" s="46"/>
      <c r="V3621" s="46"/>
      <c r="W3621" s="46"/>
      <c r="X3621" s="46"/>
      <c r="Y3621" s="46"/>
      <c r="Z3621" s="46"/>
    </row>
    <row r="3622" ht="14.25" customHeight="1">
      <c r="A3622" s="64"/>
      <c r="B3622" s="65"/>
      <c r="C3622" s="66"/>
      <c r="D3622" s="67"/>
      <c r="E3622" s="68"/>
      <c r="F3622" s="69"/>
      <c r="G3622" s="46"/>
      <c r="H3622" s="46"/>
      <c r="I3622" s="46"/>
      <c r="J3622" s="46"/>
      <c r="K3622" s="46"/>
      <c r="L3622" s="46"/>
      <c r="M3622" s="46"/>
      <c r="N3622" s="46"/>
      <c r="O3622" s="46"/>
      <c r="P3622" s="46"/>
      <c r="Q3622" s="46"/>
      <c r="R3622" s="46"/>
      <c r="S3622" s="46"/>
      <c r="T3622" s="46"/>
      <c r="U3622" s="46"/>
      <c r="V3622" s="46"/>
      <c r="W3622" s="46"/>
      <c r="X3622" s="46"/>
      <c r="Y3622" s="46"/>
      <c r="Z3622" s="46"/>
    </row>
    <row r="3623" ht="14.25" customHeight="1">
      <c r="A3623" s="64"/>
      <c r="B3623" s="65"/>
      <c r="C3623" s="66"/>
      <c r="D3623" s="67"/>
      <c r="E3623" s="68"/>
      <c r="F3623" s="69"/>
      <c r="G3623" s="46"/>
      <c r="H3623" s="46"/>
      <c r="I3623" s="46"/>
      <c r="J3623" s="46"/>
      <c r="K3623" s="46"/>
      <c r="L3623" s="46"/>
      <c r="M3623" s="46"/>
      <c r="N3623" s="46"/>
      <c r="O3623" s="46"/>
      <c r="P3623" s="46"/>
      <c r="Q3623" s="46"/>
      <c r="R3623" s="46"/>
      <c r="S3623" s="46"/>
      <c r="T3623" s="46"/>
      <c r="U3623" s="46"/>
      <c r="V3623" s="46"/>
      <c r="W3623" s="46"/>
      <c r="X3623" s="46"/>
      <c r="Y3623" s="46"/>
      <c r="Z3623" s="46"/>
    </row>
    <row r="3624" ht="14.25" customHeight="1">
      <c r="A3624" s="64"/>
      <c r="B3624" s="65"/>
      <c r="C3624" s="66"/>
      <c r="D3624" s="67"/>
      <c r="E3624" s="68"/>
      <c r="F3624" s="69"/>
      <c r="G3624" s="46"/>
      <c r="H3624" s="46"/>
      <c r="I3624" s="46"/>
      <c r="J3624" s="46"/>
      <c r="K3624" s="46"/>
      <c r="L3624" s="46"/>
      <c r="M3624" s="46"/>
      <c r="N3624" s="46"/>
      <c r="O3624" s="46"/>
      <c r="P3624" s="46"/>
      <c r="Q3624" s="46"/>
      <c r="R3624" s="46"/>
      <c r="S3624" s="46"/>
      <c r="T3624" s="46"/>
      <c r="U3624" s="46"/>
      <c r="V3624" s="46"/>
      <c r="W3624" s="46"/>
      <c r="X3624" s="46"/>
      <c r="Y3624" s="46"/>
      <c r="Z3624" s="46"/>
    </row>
    <row r="3625" ht="14.25" customHeight="1">
      <c r="A3625" s="64"/>
      <c r="B3625" s="65"/>
      <c r="C3625" s="66"/>
      <c r="D3625" s="67"/>
      <c r="E3625" s="68"/>
      <c r="F3625" s="69"/>
      <c r="G3625" s="46"/>
      <c r="H3625" s="46"/>
      <c r="I3625" s="46"/>
      <c r="J3625" s="46"/>
      <c r="K3625" s="46"/>
      <c r="L3625" s="46"/>
      <c r="M3625" s="46"/>
      <c r="N3625" s="46"/>
      <c r="O3625" s="46"/>
      <c r="P3625" s="46"/>
      <c r="Q3625" s="46"/>
      <c r="R3625" s="46"/>
      <c r="S3625" s="46"/>
      <c r="T3625" s="46"/>
      <c r="U3625" s="46"/>
      <c r="V3625" s="46"/>
      <c r="W3625" s="46"/>
      <c r="X3625" s="46"/>
      <c r="Y3625" s="46"/>
      <c r="Z3625" s="46"/>
    </row>
    <row r="3626" ht="14.25" customHeight="1">
      <c r="A3626" s="64"/>
      <c r="B3626" s="65"/>
      <c r="C3626" s="66"/>
      <c r="D3626" s="67"/>
      <c r="E3626" s="68"/>
      <c r="F3626" s="69"/>
      <c r="G3626" s="46"/>
      <c r="H3626" s="46"/>
      <c r="I3626" s="46"/>
      <c r="J3626" s="46"/>
      <c r="K3626" s="46"/>
      <c r="L3626" s="46"/>
      <c r="M3626" s="46"/>
      <c r="N3626" s="46"/>
      <c r="O3626" s="46"/>
      <c r="P3626" s="46"/>
      <c r="Q3626" s="46"/>
      <c r="R3626" s="46"/>
      <c r="S3626" s="46"/>
      <c r="T3626" s="46"/>
      <c r="U3626" s="46"/>
      <c r="V3626" s="46"/>
      <c r="W3626" s="46"/>
      <c r="X3626" s="46"/>
      <c r="Y3626" s="46"/>
      <c r="Z3626" s="46"/>
    </row>
    <row r="3627" ht="14.25" customHeight="1">
      <c r="A3627" s="64"/>
      <c r="B3627" s="65"/>
      <c r="C3627" s="66"/>
      <c r="D3627" s="67"/>
      <c r="E3627" s="68"/>
      <c r="F3627" s="69"/>
      <c r="G3627" s="46"/>
      <c r="H3627" s="46"/>
      <c r="I3627" s="46"/>
      <c r="J3627" s="46"/>
      <c r="K3627" s="46"/>
      <c r="L3627" s="46"/>
      <c r="M3627" s="46"/>
      <c r="N3627" s="46"/>
      <c r="O3627" s="46"/>
      <c r="P3627" s="46"/>
      <c r="Q3627" s="46"/>
      <c r="R3627" s="46"/>
      <c r="S3627" s="46"/>
      <c r="T3627" s="46"/>
      <c r="U3627" s="46"/>
      <c r="V3627" s="46"/>
      <c r="W3627" s="46"/>
      <c r="X3627" s="46"/>
      <c r="Y3627" s="46"/>
      <c r="Z3627" s="46"/>
    </row>
    <row r="3628" ht="14.25" customHeight="1">
      <c r="A3628" s="64"/>
      <c r="B3628" s="65"/>
      <c r="C3628" s="66"/>
      <c r="D3628" s="67"/>
      <c r="E3628" s="68"/>
      <c r="F3628" s="69"/>
      <c r="G3628" s="46"/>
      <c r="H3628" s="46"/>
      <c r="I3628" s="46"/>
      <c r="J3628" s="46"/>
      <c r="K3628" s="46"/>
      <c r="L3628" s="46"/>
      <c r="M3628" s="46"/>
      <c r="N3628" s="46"/>
      <c r="O3628" s="46"/>
      <c r="P3628" s="46"/>
      <c r="Q3628" s="46"/>
      <c r="R3628" s="46"/>
      <c r="S3628" s="46"/>
      <c r="T3628" s="46"/>
      <c r="U3628" s="46"/>
      <c r="V3628" s="46"/>
      <c r="W3628" s="46"/>
      <c r="X3628" s="46"/>
      <c r="Y3628" s="46"/>
      <c r="Z3628" s="46"/>
    </row>
    <row r="3629" ht="14.25" customHeight="1">
      <c r="A3629" s="64"/>
      <c r="B3629" s="65"/>
      <c r="C3629" s="66"/>
      <c r="D3629" s="67"/>
      <c r="E3629" s="68"/>
      <c r="F3629" s="69"/>
      <c r="G3629" s="46"/>
      <c r="H3629" s="46"/>
      <c r="I3629" s="46"/>
      <c r="J3629" s="46"/>
      <c r="K3629" s="46"/>
      <c r="L3629" s="46"/>
      <c r="M3629" s="46"/>
      <c r="N3629" s="46"/>
      <c r="O3629" s="46"/>
      <c r="P3629" s="46"/>
      <c r="Q3629" s="46"/>
      <c r="R3629" s="46"/>
      <c r="S3629" s="46"/>
      <c r="T3629" s="46"/>
      <c r="U3629" s="46"/>
      <c r="V3629" s="46"/>
      <c r="W3629" s="46"/>
      <c r="X3629" s="46"/>
      <c r="Y3629" s="46"/>
      <c r="Z3629" s="46"/>
    </row>
    <row r="3630" ht="14.25" customHeight="1">
      <c r="A3630" s="64"/>
      <c r="B3630" s="65"/>
      <c r="C3630" s="66"/>
      <c r="D3630" s="67"/>
      <c r="E3630" s="68"/>
      <c r="F3630" s="69"/>
      <c r="G3630" s="46"/>
      <c r="H3630" s="46"/>
      <c r="I3630" s="46"/>
      <c r="J3630" s="46"/>
      <c r="K3630" s="46"/>
      <c r="L3630" s="46"/>
      <c r="M3630" s="46"/>
      <c r="N3630" s="46"/>
      <c r="O3630" s="46"/>
      <c r="P3630" s="46"/>
      <c r="Q3630" s="46"/>
      <c r="R3630" s="46"/>
      <c r="S3630" s="46"/>
      <c r="T3630" s="46"/>
      <c r="U3630" s="46"/>
      <c r="V3630" s="46"/>
      <c r="W3630" s="46"/>
      <c r="X3630" s="46"/>
      <c r="Y3630" s="46"/>
      <c r="Z3630" s="46"/>
    </row>
    <row r="3631" ht="14.25" customHeight="1">
      <c r="A3631" s="64"/>
      <c r="B3631" s="65"/>
      <c r="C3631" s="66"/>
      <c r="D3631" s="67"/>
      <c r="E3631" s="68"/>
      <c r="F3631" s="69"/>
      <c r="G3631" s="46"/>
      <c r="H3631" s="46"/>
      <c r="I3631" s="46"/>
      <c r="J3631" s="46"/>
      <c r="K3631" s="46"/>
      <c r="L3631" s="46"/>
      <c r="M3631" s="46"/>
      <c r="N3631" s="46"/>
      <c r="O3631" s="46"/>
      <c r="P3631" s="46"/>
      <c r="Q3631" s="46"/>
      <c r="R3631" s="46"/>
      <c r="S3631" s="46"/>
      <c r="T3631" s="46"/>
      <c r="U3631" s="46"/>
      <c r="V3631" s="46"/>
      <c r="W3631" s="46"/>
      <c r="X3631" s="46"/>
      <c r="Y3631" s="46"/>
      <c r="Z3631" s="46"/>
    </row>
    <row r="3632" ht="14.25" customHeight="1">
      <c r="A3632" s="64"/>
      <c r="B3632" s="65"/>
      <c r="C3632" s="66"/>
      <c r="D3632" s="67"/>
      <c r="E3632" s="68"/>
      <c r="F3632" s="69"/>
      <c r="G3632" s="46"/>
      <c r="H3632" s="46"/>
      <c r="I3632" s="46"/>
      <c r="J3632" s="46"/>
      <c r="K3632" s="46"/>
      <c r="L3632" s="46"/>
      <c r="M3632" s="46"/>
      <c r="N3632" s="46"/>
      <c r="O3632" s="46"/>
      <c r="P3632" s="46"/>
      <c r="Q3632" s="46"/>
      <c r="R3632" s="46"/>
      <c r="S3632" s="46"/>
      <c r="T3632" s="46"/>
      <c r="U3632" s="46"/>
      <c r="V3632" s="46"/>
      <c r="W3632" s="46"/>
      <c r="X3632" s="46"/>
      <c r="Y3632" s="46"/>
      <c r="Z3632" s="46"/>
    </row>
    <row r="3633" ht="14.25" customHeight="1">
      <c r="A3633" s="64"/>
      <c r="B3633" s="65"/>
      <c r="C3633" s="66"/>
      <c r="D3633" s="67"/>
      <c r="E3633" s="68"/>
      <c r="F3633" s="69"/>
      <c r="G3633" s="46"/>
      <c r="H3633" s="46"/>
      <c r="I3633" s="46"/>
      <c r="J3633" s="46"/>
      <c r="K3633" s="46"/>
      <c r="L3633" s="46"/>
      <c r="M3633" s="46"/>
      <c r="N3633" s="46"/>
      <c r="O3633" s="46"/>
      <c r="P3633" s="46"/>
      <c r="Q3633" s="46"/>
      <c r="R3633" s="46"/>
      <c r="S3633" s="46"/>
      <c r="T3633" s="46"/>
      <c r="U3633" s="46"/>
      <c r="V3633" s="46"/>
      <c r="W3633" s="46"/>
      <c r="X3633" s="46"/>
      <c r="Y3633" s="46"/>
      <c r="Z3633" s="46"/>
    </row>
    <row r="3634" ht="14.25" customHeight="1">
      <c r="A3634" s="64"/>
      <c r="B3634" s="65"/>
      <c r="C3634" s="66"/>
      <c r="D3634" s="67"/>
      <c r="E3634" s="68"/>
      <c r="F3634" s="69"/>
      <c r="G3634" s="46"/>
      <c r="H3634" s="46"/>
      <c r="I3634" s="46"/>
      <c r="J3634" s="46"/>
      <c r="K3634" s="46"/>
      <c r="L3634" s="46"/>
      <c r="M3634" s="46"/>
      <c r="N3634" s="46"/>
      <c r="O3634" s="46"/>
      <c r="P3634" s="46"/>
      <c r="Q3634" s="46"/>
      <c r="R3634" s="46"/>
      <c r="S3634" s="46"/>
      <c r="T3634" s="46"/>
      <c r="U3634" s="46"/>
      <c r="V3634" s="46"/>
      <c r="W3634" s="46"/>
      <c r="X3634" s="46"/>
      <c r="Y3634" s="46"/>
      <c r="Z3634" s="46"/>
    </row>
    <row r="3635" ht="14.25" customHeight="1">
      <c r="A3635" s="64"/>
      <c r="B3635" s="65"/>
      <c r="C3635" s="66"/>
      <c r="D3635" s="67"/>
      <c r="E3635" s="68"/>
      <c r="F3635" s="69"/>
      <c r="G3635" s="46"/>
      <c r="H3635" s="46"/>
      <c r="I3635" s="46"/>
      <c r="J3635" s="46"/>
      <c r="K3635" s="46"/>
      <c r="L3635" s="46"/>
      <c r="M3635" s="46"/>
      <c r="N3635" s="46"/>
      <c r="O3635" s="46"/>
      <c r="P3635" s="46"/>
      <c r="Q3635" s="46"/>
      <c r="R3635" s="46"/>
      <c r="S3635" s="46"/>
      <c r="T3635" s="46"/>
      <c r="U3635" s="46"/>
      <c r="V3635" s="46"/>
      <c r="W3635" s="46"/>
      <c r="X3635" s="46"/>
      <c r="Y3635" s="46"/>
      <c r="Z3635" s="46"/>
    </row>
    <row r="3636" ht="14.25" customHeight="1">
      <c r="A3636" s="64"/>
      <c r="B3636" s="65"/>
      <c r="C3636" s="66"/>
      <c r="D3636" s="67"/>
      <c r="E3636" s="68"/>
      <c r="F3636" s="69"/>
      <c r="G3636" s="46"/>
      <c r="H3636" s="46"/>
      <c r="I3636" s="46"/>
      <c r="J3636" s="46"/>
      <c r="K3636" s="46"/>
      <c r="L3636" s="46"/>
      <c r="M3636" s="46"/>
      <c r="N3636" s="46"/>
      <c r="O3636" s="46"/>
      <c r="P3636" s="46"/>
      <c r="Q3636" s="46"/>
      <c r="R3636" s="46"/>
      <c r="S3636" s="46"/>
      <c r="T3636" s="46"/>
      <c r="U3636" s="46"/>
      <c r="V3636" s="46"/>
      <c r="W3636" s="46"/>
      <c r="X3636" s="46"/>
      <c r="Y3636" s="46"/>
      <c r="Z3636" s="46"/>
    </row>
    <row r="3637" ht="14.25" customHeight="1">
      <c r="A3637" s="64"/>
      <c r="B3637" s="65"/>
      <c r="C3637" s="66"/>
      <c r="D3637" s="67"/>
      <c r="E3637" s="68"/>
      <c r="F3637" s="69"/>
      <c r="G3637" s="46"/>
      <c r="H3637" s="46"/>
      <c r="I3637" s="46"/>
      <c r="J3637" s="46"/>
      <c r="K3637" s="46"/>
      <c r="L3637" s="46"/>
      <c r="M3637" s="46"/>
      <c r="N3637" s="46"/>
      <c r="O3637" s="46"/>
      <c r="P3637" s="46"/>
      <c r="Q3637" s="46"/>
      <c r="R3637" s="46"/>
      <c r="S3637" s="46"/>
      <c r="T3637" s="46"/>
      <c r="U3637" s="46"/>
      <c r="V3637" s="46"/>
      <c r="W3637" s="46"/>
      <c r="X3637" s="46"/>
      <c r="Y3637" s="46"/>
      <c r="Z3637" s="46"/>
    </row>
    <row r="3638" ht="14.25" customHeight="1">
      <c r="A3638" s="64"/>
      <c r="B3638" s="65"/>
      <c r="C3638" s="66"/>
      <c r="D3638" s="67"/>
      <c r="E3638" s="68"/>
      <c r="F3638" s="69"/>
      <c r="G3638" s="46"/>
      <c r="H3638" s="46"/>
      <c r="I3638" s="46"/>
      <c r="J3638" s="46"/>
      <c r="K3638" s="46"/>
      <c r="L3638" s="46"/>
      <c r="M3638" s="46"/>
      <c r="N3638" s="46"/>
      <c r="O3638" s="46"/>
      <c r="P3638" s="46"/>
      <c r="Q3638" s="46"/>
      <c r="R3638" s="46"/>
      <c r="S3638" s="46"/>
      <c r="T3638" s="46"/>
      <c r="U3638" s="46"/>
      <c r="V3638" s="46"/>
      <c r="W3638" s="46"/>
      <c r="X3638" s="46"/>
      <c r="Y3638" s="46"/>
      <c r="Z3638" s="46"/>
    </row>
    <row r="3639" ht="14.25" customHeight="1">
      <c r="A3639" s="64"/>
      <c r="B3639" s="65"/>
      <c r="C3639" s="66"/>
      <c r="D3639" s="67"/>
      <c r="E3639" s="68"/>
      <c r="F3639" s="69"/>
      <c r="G3639" s="46"/>
      <c r="H3639" s="46"/>
      <c r="I3639" s="46"/>
      <c r="J3639" s="46"/>
      <c r="K3639" s="46"/>
      <c r="L3639" s="46"/>
      <c r="M3639" s="46"/>
      <c r="N3639" s="46"/>
      <c r="O3639" s="46"/>
      <c r="P3639" s="46"/>
      <c r="Q3639" s="46"/>
      <c r="R3639" s="46"/>
      <c r="S3639" s="46"/>
      <c r="T3639" s="46"/>
      <c r="U3639" s="46"/>
      <c r="V3639" s="46"/>
      <c r="W3639" s="46"/>
      <c r="X3639" s="46"/>
      <c r="Y3639" s="46"/>
      <c r="Z3639" s="46"/>
    </row>
    <row r="3640" ht="14.25" customHeight="1">
      <c r="A3640" s="64"/>
      <c r="B3640" s="65"/>
      <c r="C3640" s="66"/>
      <c r="D3640" s="67"/>
      <c r="E3640" s="68"/>
      <c r="F3640" s="69"/>
      <c r="G3640" s="46"/>
      <c r="H3640" s="46"/>
      <c r="I3640" s="46"/>
      <c r="J3640" s="46"/>
      <c r="K3640" s="46"/>
      <c r="L3640" s="46"/>
      <c r="M3640" s="46"/>
      <c r="N3640" s="46"/>
      <c r="O3640" s="46"/>
      <c r="P3640" s="46"/>
      <c r="Q3640" s="46"/>
      <c r="R3640" s="46"/>
      <c r="S3640" s="46"/>
      <c r="T3640" s="46"/>
      <c r="U3640" s="46"/>
      <c r="V3640" s="46"/>
      <c r="W3640" s="46"/>
      <c r="X3640" s="46"/>
      <c r="Y3640" s="46"/>
      <c r="Z3640" s="46"/>
    </row>
    <row r="3641" ht="14.25" customHeight="1">
      <c r="A3641" s="64"/>
      <c r="B3641" s="65"/>
      <c r="C3641" s="66"/>
      <c r="D3641" s="67"/>
      <c r="E3641" s="68"/>
      <c r="F3641" s="69"/>
      <c r="G3641" s="46"/>
      <c r="H3641" s="46"/>
      <c r="I3641" s="46"/>
      <c r="J3641" s="46"/>
      <c r="K3641" s="46"/>
      <c r="L3641" s="46"/>
      <c r="M3641" s="46"/>
      <c r="N3641" s="46"/>
      <c r="O3641" s="46"/>
      <c r="P3641" s="46"/>
      <c r="Q3641" s="46"/>
      <c r="R3641" s="46"/>
      <c r="S3641" s="46"/>
      <c r="T3641" s="46"/>
      <c r="U3641" s="46"/>
      <c r="V3641" s="46"/>
      <c r="W3641" s="46"/>
      <c r="X3641" s="46"/>
      <c r="Y3641" s="46"/>
      <c r="Z3641" s="46"/>
    </row>
    <row r="3642" ht="14.25" customHeight="1">
      <c r="A3642" s="64"/>
      <c r="B3642" s="65"/>
      <c r="C3642" s="66"/>
      <c r="D3642" s="67"/>
      <c r="E3642" s="68"/>
      <c r="F3642" s="69"/>
      <c r="G3642" s="46"/>
      <c r="H3642" s="46"/>
      <c r="I3642" s="46"/>
      <c r="J3642" s="46"/>
      <c r="K3642" s="46"/>
      <c r="L3642" s="46"/>
      <c r="M3642" s="46"/>
      <c r="N3642" s="46"/>
      <c r="O3642" s="46"/>
      <c r="P3642" s="46"/>
      <c r="Q3642" s="46"/>
      <c r="R3642" s="46"/>
      <c r="S3642" s="46"/>
      <c r="T3642" s="46"/>
      <c r="U3642" s="46"/>
      <c r="V3642" s="46"/>
      <c r="W3642" s="46"/>
      <c r="X3642" s="46"/>
      <c r="Y3642" s="46"/>
      <c r="Z3642" s="46"/>
    </row>
    <row r="3643" ht="14.25" customHeight="1">
      <c r="A3643" s="64"/>
      <c r="B3643" s="65"/>
      <c r="C3643" s="66"/>
      <c r="D3643" s="67"/>
      <c r="E3643" s="68"/>
      <c r="F3643" s="69"/>
      <c r="G3643" s="46"/>
      <c r="H3643" s="46"/>
      <c r="I3643" s="46"/>
      <c r="J3643" s="46"/>
      <c r="K3643" s="46"/>
      <c r="L3643" s="46"/>
      <c r="M3643" s="46"/>
      <c r="N3643" s="46"/>
      <c r="O3643" s="46"/>
      <c r="P3643" s="46"/>
      <c r="Q3643" s="46"/>
      <c r="R3643" s="46"/>
      <c r="S3643" s="46"/>
      <c r="T3643" s="46"/>
      <c r="U3643" s="46"/>
      <c r="V3643" s="46"/>
      <c r="W3643" s="46"/>
      <c r="X3643" s="46"/>
      <c r="Y3643" s="46"/>
      <c r="Z3643" s="46"/>
    </row>
    <row r="3644" ht="14.25" customHeight="1">
      <c r="A3644" s="64"/>
      <c r="B3644" s="65"/>
      <c r="C3644" s="66"/>
      <c r="D3644" s="67"/>
      <c r="E3644" s="68"/>
      <c r="F3644" s="69"/>
      <c r="G3644" s="46"/>
      <c r="H3644" s="46"/>
      <c r="I3644" s="46"/>
      <c r="J3644" s="46"/>
      <c r="K3644" s="46"/>
      <c r="L3644" s="46"/>
      <c r="M3644" s="46"/>
      <c r="N3644" s="46"/>
      <c r="O3644" s="46"/>
      <c r="P3644" s="46"/>
      <c r="Q3644" s="46"/>
      <c r="R3644" s="46"/>
      <c r="S3644" s="46"/>
      <c r="T3644" s="46"/>
      <c r="U3644" s="46"/>
      <c r="V3644" s="46"/>
      <c r="W3644" s="46"/>
      <c r="X3644" s="46"/>
      <c r="Y3644" s="46"/>
      <c r="Z3644" s="46"/>
    </row>
    <row r="3645" ht="14.25" customHeight="1">
      <c r="A3645" s="64"/>
      <c r="B3645" s="65"/>
      <c r="C3645" s="66"/>
      <c r="D3645" s="67"/>
      <c r="E3645" s="68"/>
      <c r="F3645" s="69"/>
      <c r="G3645" s="46"/>
      <c r="H3645" s="46"/>
      <c r="I3645" s="46"/>
      <c r="J3645" s="46"/>
      <c r="K3645" s="46"/>
      <c r="L3645" s="46"/>
      <c r="M3645" s="46"/>
      <c r="N3645" s="46"/>
      <c r="O3645" s="46"/>
      <c r="P3645" s="46"/>
      <c r="Q3645" s="46"/>
      <c r="R3645" s="46"/>
      <c r="S3645" s="46"/>
      <c r="T3645" s="46"/>
      <c r="U3645" s="46"/>
      <c r="V3645" s="46"/>
      <c r="W3645" s="46"/>
      <c r="X3645" s="46"/>
      <c r="Y3645" s="46"/>
      <c r="Z3645" s="46"/>
    </row>
    <row r="3646" ht="14.25" customHeight="1">
      <c r="A3646" s="64"/>
      <c r="B3646" s="65"/>
      <c r="C3646" s="66"/>
      <c r="D3646" s="67"/>
      <c r="E3646" s="68"/>
      <c r="F3646" s="69"/>
      <c r="G3646" s="46"/>
      <c r="H3646" s="46"/>
      <c r="I3646" s="46"/>
      <c r="J3646" s="46"/>
      <c r="K3646" s="46"/>
      <c r="L3646" s="46"/>
      <c r="M3646" s="46"/>
      <c r="N3646" s="46"/>
      <c r="O3646" s="46"/>
      <c r="P3646" s="46"/>
      <c r="Q3646" s="46"/>
      <c r="R3646" s="46"/>
      <c r="S3646" s="46"/>
      <c r="T3646" s="46"/>
      <c r="U3646" s="46"/>
      <c r="V3646" s="46"/>
      <c r="W3646" s="46"/>
      <c r="X3646" s="46"/>
      <c r="Y3646" s="46"/>
      <c r="Z3646" s="46"/>
    </row>
    <row r="3647" ht="14.25" customHeight="1">
      <c r="A3647" s="64"/>
      <c r="B3647" s="65"/>
      <c r="C3647" s="66"/>
      <c r="D3647" s="67"/>
      <c r="E3647" s="68"/>
      <c r="F3647" s="69"/>
      <c r="G3647" s="46"/>
      <c r="H3647" s="46"/>
      <c r="I3647" s="46"/>
      <c r="J3647" s="46"/>
      <c r="K3647" s="46"/>
      <c r="L3647" s="46"/>
      <c r="M3647" s="46"/>
      <c r="N3647" s="46"/>
      <c r="O3647" s="46"/>
      <c r="P3647" s="46"/>
      <c r="Q3647" s="46"/>
      <c r="R3647" s="46"/>
      <c r="S3647" s="46"/>
      <c r="T3647" s="46"/>
      <c r="U3647" s="46"/>
      <c r="V3647" s="46"/>
      <c r="W3647" s="46"/>
      <c r="X3647" s="46"/>
      <c r="Y3647" s="46"/>
      <c r="Z3647" s="46"/>
    </row>
    <row r="3648" ht="14.25" customHeight="1">
      <c r="A3648" s="64"/>
      <c r="B3648" s="65"/>
      <c r="C3648" s="66"/>
      <c r="D3648" s="67"/>
      <c r="E3648" s="68"/>
      <c r="F3648" s="69"/>
      <c r="G3648" s="46"/>
      <c r="H3648" s="46"/>
      <c r="I3648" s="46"/>
      <c r="J3648" s="46"/>
      <c r="K3648" s="46"/>
      <c r="L3648" s="46"/>
      <c r="M3648" s="46"/>
      <c r="N3648" s="46"/>
      <c r="O3648" s="46"/>
      <c r="P3648" s="46"/>
      <c r="Q3648" s="46"/>
      <c r="R3648" s="46"/>
      <c r="S3648" s="46"/>
      <c r="T3648" s="46"/>
      <c r="U3648" s="46"/>
      <c r="V3648" s="46"/>
      <c r="W3648" s="46"/>
      <c r="X3648" s="46"/>
      <c r="Y3648" s="46"/>
      <c r="Z3648" s="46"/>
    </row>
    <row r="3649" ht="14.25" customHeight="1">
      <c r="A3649" s="64"/>
      <c r="B3649" s="65"/>
      <c r="C3649" s="66"/>
      <c r="D3649" s="67"/>
      <c r="E3649" s="68"/>
      <c r="F3649" s="69"/>
      <c r="G3649" s="46"/>
      <c r="H3649" s="46"/>
      <c r="I3649" s="46"/>
      <c r="J3649" s="46"/>
      <c r="K3649" s="46"/>
      <c r="L3649" s="46"/>
      <c r="M3649" s="46"/>
      <c r="N3649" s="46"/>
      <c r="O3649" s="46"/>
      <c r="P3649" s="46"/>
      <c r="Q3649" s="46"/>
      <c r="R3649" s="46"/>
      <c r="S3649" s="46"/>
      <c r="T3649" s="46"/>
      <c r="U3649" s="46"/>
      <c r="V3649" s="46"/>
      <c r="W3649" s="46"/>
      <c r="X3649" s="46"/>
      <c r="Y3649" s="46"/>
      <c r="Z3649" s="46"/>
    </row>
    <row r="3650" ht="14.25" customHeight="1">
      <c r="A3650" s="64"/>
      <c r="B3650" s="65"/>
      <c r="C3650" s="66"/>
      <c r="D3650" s="67"/>
      <c r="E3650" s="68"/>
      <c r="F3650" s="69"/>
      <c r="G3650" s="46"/>
      <c r="H3650" s="46"/>
      <c r="I3650" s="46"/>
      <c r="J3650" s="46"/>
      <c r="K3650" s="46"/>
      <c r="L3650" s="46"/>
      <c r="M3650" s="46"/>
      <c r="N3650" s="46"/>
      <c r="O3650" s="46"/>
      <c r="P3650" s="46"/>
      <c r="Q3650" s="46"/>
      <c r="R3650" s="46"/>
      <c r="S3650" s="46"/>
      <c r="T3650" s="46"/>
      <c r="U3650" s="46"/>
      <c r="V3650" s="46"/>
      <c r="W3650" s="46"/>
      <c r="X3650" s="46"/>
      <c r="Y3650" s="46"/>
      <c r="Z3650" s="46"/>
    </row>
    <row r="3651" ht="14.25" customHeight="1">
      <c r="A3651" s="64"/>
      <c r="B3651" s="65"/>
      <c r="C3651" s="66"/>
      <c r="D3651" s="67"/>
      <c r="E3651" s="68"/>
      <c r="F3651" s="69"/>
      <c r="G3651" s="46"/>
      <c r="H3651" s="46"/>
      <c r="I3651" s="46"/>
      <c r="J3651" s="46"/>
      <c r="K3651" s="46"/>
      <c r="L3651" s="46"/>
      <c r="M3651" s="46"/>
      <c r="N3651" s="46"/>
      <c r="O3651" s="46"/>
      <c r="P3651" s="46"/>
      <c r="Q3651" s="46"/>
      <c r="R3651" s="46"/>
      <c r="S3651" s="46"/>
      <c r="T3651" s="46"/>
      <c r="U3651" s="46"/>
      <c r="V3651" s="46"/>
      <c r="W3651" s="46"/>
      <c r="X3651" s="46"/>
      <c r="Y3651" s="46"/>
      <c r="Z3651" s="46"/>
    </row>
    <row r="3652" ht="14.25" customHeight="1">
      <c r="A3652" s="64"/>
      <c r="B3652" s="65"/>
      <c r="C3652" s="66"/>
      <c r="D3652" s="67"/>
      <c r="E3652" s="68"/>
      <c r="F3652" s="69"/>
      <c r="G3652" s="46"/>
      <c r="H3652" s="46"/>
      <c r="I3652" s="46"/>
      <c r="J3652" s="46"/>
      <c r="K3652" s="46"/>
      <c r="L3652" s="46"/>
      <c r="M3652" s="46"/>
      <c r="N3652" s="46"/>
      <c r="O3652" s="46"/>
      <c r="P3652" s="46"/>
      <c r="Q3652" s="46"/>
      <c r="R3652" s="46"/>
      <c r="S3652" s="46"/>
      <c r="T3652" s="46"/>
      <c r="U3652" s="46"/>
      <c r="V3652" s="46"/>
      <c r="W3652" s="46"/>
      <c r="X3652" s="46"/>
      <c r="Y3652" s="46"/>
      <c r="Z3652" s="46"/>
    </row>
    <row r="3653" ht="14.25" customHeight="1">
      <c r="A3653" s="64"/>
      <c r="B3653" s="65"/>
      <c r="C3653" s="66"/>
      <c r="D3653" s="67"/>
      <c r="E3653" s="68"/>
      <c r="F3653" s="69"/>
      <c r="G3653" s="46"/>
      <c r="H3653" s="46"/>
      <c r="I3653" s="46"/>
      <c r="J3653" s="46"/>
      <c r="K3653" s="46"/>
      <c r="L3653" s="46"/>
      <c r="M3653" s="46"/>
      <c r="N3653" s="46"/>
      <c r="O3653" s="46"/>
      <c r="P3653" s="46"/>
      <c r="Q3653" s="46"/>
      <c r="R3653" s="46"/>
      <c r="S3653" s="46"/>
      <c r="T3653" s="46"/>
      <c r="U3653" s="46"/>
      <c r="V3653" s="46"/>
      <c r="W3653" s="46"/>
      <c r="X3653" s="46"/>
      <c r="Y3653" s="46"/>
      <c r="Z3653" s="46"/>
    </row>
    <row r="3654" ht="14.25" customHeight="1">
      <c r="A3654" s="64"/>
      <c r="B3654" s="65"/>
      <c r="C3654" s="66"/>
      <c r="D3654" s="67"/>
      <c r="E3654" s="68"/>
      <c r="F3654" s="69"/>
      <c r="G3654" s="46"/>
      <c r="H3654" s="46"/>
      <c r="I3654" s="46"/>
      <c r="J3654" s="46"/>
      <c r="K3654" s="46"/>
      <c r="L3654" s="46"/>
      <c r="M3654" s="46"/>
      <c r="N3654" s="46"/>
      <c r="O3654" s="46"/>
      <c r="P3654" s="46"/>
      <c r="Q3654" s="46"/>
      <c r="R3654" s="46"/>
      <c r="S3654" s="46"/>
      <c r="T3654" s="46"/>
      <c r="U3654" s="46"/>
      <c r="V3654" s="46"/>
      <c r="W3654" s="46"/>
      <c r="X3654" s="46"/>
      <c r="Y3654" s="46"/>
      <c r="Z3654" s="46"/>
    </row>
    <row r="3655" ht="14.25" customHeight="1">
      <c r="A3655" s="64"/>
      <c r="B3655" s="65"/>
      <c r="C3655" s="66"/>
      <c r="D3655" s="67"/>
      <c r="E3655" s="68"/>
      <c r="F3655" s="69"/>
      <c r="G3655" s="46"/>
      <c r="H3655" s="46"/>
      <c r="I3655" s="46"/>
      <c r="J3655" s="46"/>
      <c r="K3655" s="46"/>
      <c r="L3655" s="46"/>
      <c r="M3655" s="46"/>
      <c r="N3655" s="46"/>
      <c r="O3655" s="46"/>
      <c r="P3655" s="46"/>
      <c r="Q3655" s="46"/>
      <c r="R3655" s="46"/>
      <c r="S3655" s="46"/>
      <c r="T3655" s="46"/>
      <c r="U3655" s="46"/>
      <c r="V3655" s="46"/>
      <c r="W3655" s="46"/>
      <c r="X3655" s="46"/>
      <c r="Y3655" s="46"/>
      <c r="Z3655" s="46"/>
    </row>
    <row r="3656" ht="14.25" customHeight="1">
      <c r="A3656" s="64"/>
      <c r="B3656" s="65"/>
      <c r="C3656" s="66"/>
      <c r="D3656" s="67"/>
      <c r="E3656" s="68"/>
      <c r="F3656" s="69"/>
      <c r="G3656" s="46"/>
      <c r="H3656" s="46"/>
      <c r="I3656" s="46"/>
      <c r="J3656" s="46"/>
      <c r="K3656" s="46"/>
      <c r="L3656" s="46"/>
      <c r="M3656" s="46"/>
      <c r="N3656" s="46"/>
      <c r="O3656" s="46"/>
      <c r="P3656" s="46"/>
      <c r="Q3656" s="46"/>
      <c r="R3656" s="46"/>
      <c r="S3656" s="46"/>
      <c r="T3656" s="46"/>
      <c r="U3656" s="46"/>
      <c r="V3656" s="46"/>
      <c r="W3656" s="46"/>
      <c r="X3656" s="46"/>
      <c r="Y3656" s="46"/>
      <c r="Z3656" s="46"/>
    </row>
    <row r="3657" ht="14.25" customHeight="1">
      <c r="A3657" s="64"/>
      <c r="B3657" s="65"/>
      <c r="C3657" s="66"/>
      <c r="D3657" s="67"/>
      <c r="E3657" s="68"/>
      <c r="F3657" s="69"/>
      <c r="G3657" s="46"/>
      <c r="H3657" s="46"/>
      <c r="I3657" s="46"/>
      <c r="J3657" s="46"/>
      <c r="K3657" s="46"/>
      <c r="L3657" s="46"/>
      <c r="M3657" s="46"/>
      <c r="N3657" s="46"/>
      <c r="O3657" s="46"/>
      <c r="P3657" s="46"/>
      <c r="Q3657" s="46"/>
      <c r="R3657" s="46"/>
      <c r="S3657" s="46"/>
      <c r="T3657" s="46"/>
      <c r="U3657" s="46"/>
      <c r="V3657" s="46"/>
      <c r="W3657" s="46"/>
      <c r="X3657" s="46"/>
      <c r="Y3657" s="46"/>
      <c r="Z3657" s="46"/>
    </row>
    <row r="3658" ht="14.25" customHeight="1">
      <c r="A3658" s="64"/>
      <c r="B3658" s="65"/>
      <c r="C3658" s="66"/>
      <c r="D3658" s="67"/>
      <c r="E3658" s="68"/>
      <c r="F3658" s="69"/>
      <c r="G3658" s="46"/>
      <c r="H3658" s="46"/>
      <c r="I3658" s="46"/>
      <c r="J3658" s="46"/>
      <c r="K3658" s="46"/>
      <c r="L3658" s="46"/>
      <c r="M3658" s="46"/>
      <c r="N3658" s="46"/>
      <c r="O3658" s="46"/>
      <c r="P3658" s="46"/>
      <c r="Q3658" s="46"/>
      <c r="R3658" s="46"/>
      <c r="S3658" s="46"/>
      <c r="T3658" s="46"/>
      <c r="U3658" s="46"/>
      <c r="V3658" s="46"/>
      <c r="W3658" s="46"/>
      <c r="X3658" s="46"/>
      <c r="Y3658" s="46"/>
      <c r="Z3658" s="46"/>
    </row>
    <row r="3659" ht="14.25" customHeight="1">
      <c r="A3659" s="64"/>
      <c r="B3659" s="65"/>
      <c r="C3659" s="66"/>
      <c r="D3659" s="67"/>
      <c r="E3659" s="68"/>
      <c r="F3659" s="69"/>
      <c r="G3659" s="46"/>
      <c r="H3659" s="46"/>
      <c r="I3659" s="46"/>
      <c r="J3659" s="46"/>
      <c r="K3659" s="46"/>
      <c r="L3659" s="46"/>
      <c r="M3659" s="46"/>
      <c r="N3659" s="46"/>
      <c r="O3659" s="46"/>
      <c r="P3659" s="46"/>
      <c r="Q3659" s="46"/>
      <c r="R3659" s="46"/>
      <c r="S3659" s="46"/>
      <c r="T3659" s="46"/>
      <c r="U3659" s="46"/>
      <c r="V3659" s="46"/>
      <c r="W3659" s="46"/>
      <c r="X3659" s="46"/>
      <c r="Y3659" s="46"/>
      <c r="Z3659" s="46"/>
    </row>
    <row r="3660" ht="14.25" customHeight="1">
      <c r="A3660" s="64"/>
      <c r="B3660" s="65"/>
      <c r="C3660" s="66"/>
      <c r="D3660" s="67"/>
      <c r="E3660" s="68"/>
      <c r="F3660" s="69"/>
      <c r="G3660" s="46"/>
      <c r="H3660" s="46"/>
      <c r="I3660" s="46"/>
      <c r="J3660" s="46"/>
      <c r="K3660" s="46"/>
      <c r="L3660" s="46"/>
      <c r="M3660" s="46"/>
      <c r="N3660" s="46"/>
      <c r="O3660" s="46"/>
      <c r="P3660" s="46"/>
      <c r="Q3660" s="46"/>
      <c r="R3660" s="46"/>
      <c r="S3660" s="46"/>
      <c r="T3660" s="46"/>
      <c r="U3660" s="46"/>
      <c r="V3660" s="46"/>
      <c r="W3660" s="46"/>
      <c r="X3660" s="46"/>
      <c r="Y3660" s="46"/>
      <c r="Z3660" s="46"/>
    </row>
    <row r="3661" ht="14.25" customHeight="1">
      <c r="A3661" s="64"/>
      <c r="B3661" s="65"/>
      <c r="C3661" s="66"/>
      <c r="D3661" s="67"/>
      <c r="E3661" s="68"/>
      <c r="F3661" s="69"/>
      <c r="G3661" s="46"/>
      <c r="H3661" s="46"/>
      <c r="I3661" s="46"/>
      <c r="J3661" s="46"/>
      <c r="K3661" s="46"/>
      <c r="L3661" s="46"/>
      <c r="M3661" s="46"/>
      <c r="N3661" s="46"/>
      <c r="O3661" s="46"/>
      <c r="P3661" s="46"/>
      <c r="Q3661" s="46"/>
      <c r="R3661" s="46"/>
      <c r="S3661" s="46"/>
      <c r="T3661" s="46"/>
      <c r="U3661" s="46"/>
      <c r="V3661" s="46"/>
      <c r="W3661" s="46"/>
      <c r="X3661" s="46"/>
      <c r="Y3661" s="46"/>
      <c r="Z3661" s="46"/>
    </row>
    <row r="3662" ht="14.25" customHeight="1">
      <c r="A3662" s="64"/>
      <c r="B3662" s="65"/>
      <c r="C3662" s="66"/>
      <c r="D3662" s="67"/>
      <c r="E3662" s="68"/>
      <c r="F3662" s="69"/>
      <c r="G3662" s="46"/>
      <c r="H3662" s="46"/>
      <c r="I3662" s="46"/>
      <c r="J3662" s="46"/>
      <c r="K3662" s="46"/>
      <c r="L3662" s="46"/>
      <c r="M3662" s="46"/>
      <c r="N3662" s="46"/>
      <c r="O3662" s="46"/>
      <c r="P3662" s="46"/>
      <c r="Q3662" s="46"/>
      <c r="R3662" s="46"/>
      <c r="S3662" s="46"/>
      <c r="T3662" s="46"/>
      <c r="U3662" s="46"/>
      <c r="V3662" s="46"/>
      <c r="W3662" s="46"/>
      <c r="X3662" s="46"/>
      <c r="Y3662" s="46"/>
      <c r="Z3662" s="46"/>
    </row>
    <row r="3663" ht="14.25" customHeight="1">
      <c r="A3663" s="64"/>
      <c r="B3663" s="65"/>
      <c r="C3663" s="66"/>
      <c r="D3663" s="67"/>
      <c r="E3663" s="68"/>
      <c r="F3663" s="69"/>
      <c r="G3663" s="46"/>
      <c r="H3663" s="46"/>
      <c r="I3663" s="46"/>
      <c r="J3663" s="46"/>
      <c r="K3663" s="46"/>
      <c r="L3663" s="46"/>
      <c r="M3663" s="46"/>
      <c r="N3663" s="46"/>
      <c r="O3663" s="46"/>
      <c r="P3663" s="46"/>
      <c r="Q3663" s="46"/>
      <c r="R3663" s="46"/>
      <c r="S3663" s="46"/>
      <c r="T3663" s="46"/>
      <c r="U3663" s="46"/>
      <c r="V3663" s="46"/>
      <c r="W3663" s="46"/>
      <c r="X3663" s="46"/>
      <c r="Y3663" s="46"/>
      <c r="Z3663" s="46"/>
    </row>
    <row r="3664" ht="14.25" customHeight="1">
      <c r="A3664" s="64"/>
      <c r="B3664" s="65"/>
      <c r="C3664" s="66"/>
      <c r="D3664" s="67"/>
      <c r="E3664" s="68"/>
      <c r="F3664" s="69"/>
      <c r="G3664" s="46"/>
      <c r="H3664" s="46"/>
      <c r="I3664" s="46"/>
      <c r="J3664" s="46"/>
      <c r="K3664" s="46"/>
      <c r="L3664" s="46"/>
      <c r="M3664" s="46"/>
      <c r="N3664" s="46"/>
      <c r="O3664" s="46"/>
      <c r="P3664" s="46"/>
      <c r="Q3664" s="46"/>
      <c r="R3664" s="46"/>
      <c r="S3664" s="46"/>
      <c r="T3664" s="46"/>
      <c r="U3664" s="46"/>
      <c r="V3664" s="46"/>
      <c r="W3664" s="46"/>
      <c r="X3664" s="46"/>
      <c r="Y3664" s="46"/>
      <c r="Z3664" s="46"/>
    </row>
    <row r="3665" ht="14.25" customHeight="1">
      <c r="A3665" s="64"/>
      <c r="B3665" s="65"/>
      <c r="C3665" s="66"/>
      <c r="D3665" s="67"/>
      <c r="E3665" s="68"/>
      <c r="F3665" s="69"/>
      <c r="G3665" s="46"/>
      <c r="H3665" s="46"/>
      <c r="I3665" s="46"/>
      <c r="J3665" s="46"/>
      <c r="K3665" s="46"/>
      <c r="L3665" s="46"/>
      <c r="M3665" s="46"/>
      <c r="N3665" s="46"/>
      <c r="O3665" s="46"/>
      <c r="P3665" s="46"/>
      <c r="Q3665" s="46"/>
      <c r="R3665" s="46"/>
      <c r="S3665" s="46"/>
      <c r="T3665" s="46"/>
      <c r="U3665" s="46"/>
      <c r="V3665" s="46"/>
      <c r="W3665" s="46"/>
      <c r="X3665" s="46"/>
      <c r="Y3665" s="46"/>
      <c r="Z3665" s="46"/>
    </row>
    <row r="3666" ht="14.25" customHeight="1">
      <c r="A3666" s="64"/>
      <c r="B3666" s="65"/>
      <c r="C3666" s="66"/>
      <c r="D3666" s="67"/>
      <c r="E3666" s="68"/>
      <c r="F3666" s="69"/>
      <c r="G3666" s="46"/>
      <c r="H3666" s="46"/>
      <c r="I3666" s="46"/>
      <c r="J3666" s="46"/>
      <c r="K3666" s="46"/>
      <c r="L3666" s="46"/>
      <c r="M3666" s="46"/>
      <c r="N3666" s="46"/>
      <c r="O3666" s="46"/>
      <c r="P3666" s="46"/>
      <c r="Q3666" s="46"/>
      <c r="R3666" s="46"/>
      <c r="S3666" s="46"/>
      <c r="T3666" s="46"/>
      <c r="U3666" s="46"/>
      <c r="V3666" s="46"/>
      <c r="W3666" s="46"/>
      <c r="X3666" s="46"/>
      <c r="Y3666" s="46"/>
      <c r="Z3666" s="46"/>
    </row>
    <row r="3667" ht="14.25" customHeight="1">
      <c r="A3667" s="64"/>
      <c r="B3667" s="65"/>
      <c r="C3667" s="66"/>
      <c r="D3667" s="67"/>
      <c r="E3667" s="68"/>
      <c r="F3667" s="69"/>
      <c r="G3667" s="46"/>
      <c r="H3667" s="46"/>
      <c r="I3667" s="46"/>
      <c r="J3667" s="46"/>
      <c r="K3667" s="46"/>
      <c r="L3667" s="46"/>
      <c r="M3667" s="46"/>
      <c r="N3667" s="46"/>
      <c r="O3667" s="46"/>
      <c r="P3667" s="46"/>
      <c r="Q3667" s="46"/>
      <c r="R3667" s="46"/>
      <c r="S3667" s="46"/>
      <c r="T3667" s="46"/>
      <c r="U3667" s="46"/>
      <c r="V3667" s="46"/>
      <c r="W3667" s="46"/>
      <c r="X3667" s="46"/>
      <c r="Y3667" s="46"/>
      <c r="Z3667" s="46"/>
    </row>
    <row r="3668" ht="14.25" customHeight="1">
      <c r="A3668" s="64"/>
      <c r="B3668" s="65"/>
      <c r="C3668" s="66"/>
      <c r="D3668" s="67"/>
      <c r="E3668" s="68"/>
      <c r="F3668" s="69"/>
      <c r="G3668" s="46"/>
      <c r="H3668" s="46"/>
      <c r="I3668" s="46"/>
      <c r="J3668" s="46"/>
      <c r="K3668" s="46"/>
      <c r="L3668" s="46"/>
      <c r="M3668" s="46"/>
      <c r="N3668" s="46"/>
      <c r="O3668" s="46"/>
      <c r="P3668" s="46"/>
      <c r="Q3668" s="46"/>
      <c r="R3668" s="46"/>
      <c r="S3668" s="46"/>
      <c r="T3668" s="46"/>
      <c r="U3668" s="46"/>
      <c r="V3668" s="46"/>
      <c r="W3668" s="46"/>
      <c r="X3668" s="46"/>
      <c r="Y3668" s="46"/>
      <c r="Z3668" s="46"/>
    </row>
    <row r="3669" ht="14.25" customHeight="1">
      <c r="A3669" s="64"/>
      <c r="B3669" s="65"/>
      <c r="C3669" s="66"/>
      <c r="D3669" s="67"/>
      <c r="E3669" s="68"/>
      <c r="F3669" s="69"/>
      <c r="G3669" s="46"/>
      <c r="H3669" s="46"/>
      <c r="I3669" s="46"/>
      <c r="J3669" s="46"/>
      <c r="K3669" s="46"/>
      <c r="L3669" s="46"/>
      <c r="M3669" s="46"/>
      <c r="N3669" s="46"/>
      <c r="O3669" s="46"/>
      <c r="P3669" s="46"/>
      <c r="Q3669" s="46"/>
      <c r="R3669" s="46"/>
      <c r="S3669" s="46"/>
      <c r="T3669" s="46"/>
      <c r="U3669" s="46"/>
      <c r="V3669" s="46"/>
      <c r="W3669" s="46"/>
      <c r="X3669" s="46"/>
      <c r="Y3669" s="46"/>
      <c r="Z3669" s="46"/>
    </row>
    <row r="3670" ht="14.25" customHeight="1">
      <c r="A3670" s="64"/>
      <c r="B3670" s="65"/>
      <c r="C3670" s="66"/>
      <c r="D3670" s="67"/>
      <c r="E3670" s="68"/>
      <c r="F3670" s="69"/>
      <c r="G3670" s="46"/>
      <c r="H3670" s="46"/>
      <c r="I3670" s="46"/>
      <c r="J3670" s="46"/>
      <c r="K3670" s="46"/>
      <c r="L3670" s="46"/>
      <c r="M3670" s="46"/>
      <c r="N3670" s="46"/>
      <c r="O3670" s="46"/>
      <c r="P3670" s="46"/>
      <c r="Q3670" s="46"/>
      <c r="R3670" s="46"/>
      <c r="S3670" s="46"/>
      <c r="T3670" s="46"/>
      <c r="U3670" s="46"/>
      <c r="V3670" s="46"/>
      <c r="W3670" s="46"/>
      <c r="X3670" s="46"/>
      <c r="Y3670" s="46"/>
      <c r="Z3670" s="46"/>
    </row>
    <row r="3671" ht="14.25" customHeight="1">
      <c r="A3671" s="64"/>
      <c r="B3671" s="65"/>
      <c r="C3671" s="66"/>
      <c r="D3671" s="67"/>
      <c r="E3671" s="68"/>
      <c r="F3671" s="69"/>
      <c r="G3671" s="46"/>
      <c r="H3671" s="46"/>
      <c r="I3671" s="46"/>
      <c r="J3671" s="46"/>
      <c r="K3671" s="46"/>
      <c r="L3671" s="46"/>
      <c r="M3671" s="46"/>
      <c r="N3671" s="46"/>
      <c r="O3671" s="46"/>
      <c r="P3671" s="46"/>
      <c r="Q3671" s="46"/>
      <c r="R3671" s="46"/>
      <c r="S3671" s="46"/>
      <c r="T3671" s="46"/>
      <c r="U3671" s="46"/>
      <c r="V3671" s="46"/>
      <c r="W3671" s="46"/>
      <c r="X3671" s="46"/>
      <c r="Y3671" s="46"/>
      <c r="Z3671" s="46"/>
    </row>
    <row r="3672" ht="14.25" customHeight="1">
      <c r="A3672" s="64"/>
      <c r="B3672" s="65"/>
      <c r="C3672" s="66"/>
      <c r="D3672" s="67"/>
      <c r="E3672" s="68"/>
      <c r="F3672" s="69"/>
      <c r="G3672" s="46"/>
      <c r="H3672" s="46"/>
      <c r="I3672" s="46"/>
      <c r="J3672" s="46"/>
      <c r="K3672" s="46"/>
      <c r="L3672" s="46"/>
      <c r="M3672" s="46"/>
      <c r="N3672" s="46"/>
      <c r="O3672" s="46"/>
      <c r="P3672" s="46"/>
      <c r="Q3672" s="46"/>
      <c r="R3672" s="46"/>
      <c r="S3672" s="46"/>
      <c r="T3672" s="46"/>
      <c r="U3672" s="46"/>
      <c r="V3672" s="46"/>
      <c r="W3672" s="46"/>
      <c r="X3672" s="46"/>
      <c r="Y3672" s="46"/>
      <c r="Z3672" s="46"/>
    </row>
    <row r="3673" ht="14.25" customHeight="1">
      <c r="A3673" s="64"/>
      <c r="B3673" s="65"/>
      <c r="C3673" s="66"/>
      <c r="D3673" s="67"/>
      <c r="E3673" s="68"/>
      <c r="F3673" s="69"/>
      <c r="G3673" s="46"/>
      <c r="H3673" s="46"/>
      <c r="I3673" s="46"/>
      <c r="J3673" s="46"/>
      <c r="K3673" s="46"/>
      <c r="L3673" s="46"/>
      <c r="M3673" s="46"/>
      <c r="N3673" s="46"/>
      <c r="O3673" s="46"/>
      <c r="P3673" s="46"/>
      <c r="Q3673" s="46"/>
      <c r="R3673" s="46"/>
      <c r="S3673" s="46"/>
      <c r="T3673" s="46"/>
      <c r="U3673" s="46"/>
      <c r="V3673" s="46"/>
      <c r="W3673" s="46"/>
      <c r="X3673" s="46"/>
      <c r="Y3673" s="46"/>
      <c r="Z3673" s="46"/>
    </row>
    <row r="3674" ht="14.25" customHeight="1">
      <c r="A3674" s="64"/>
      <c r="B3674" s="65"/>
      <c r="C3674" s="66"/>
      <c r="D3674" s="67"/>
      <c r="E3674" s="68"/>
      <c r="F3674" s="69"/>
      <c r="G3674" s="46"/>
      <c r="H3674" s="46"/>
      <c r="I3674" s="46"/>
      <c r="J3674" s="46"/>
      <c r="K3674" s="46"/>
      <c r="L3674" s="46"/>
      <c r="M3674" s="46"/>
      <c r="N3674" s="46"/>
      <c r="O3674" s="46"/>
      <c r="P3674" s="46"/>
      <c r="Q3674" s="46"/>
      <c r="R3674" s="46"/>
      <c r="S3674" s="46"/>
      <c r="T3674" s="46"/>
      <c r="U3674" s="46"/>
      <c r="V3674" s="46"/>
      <c r="W3674" s="46"/>
      <c r="X3674" s="46"/>
      <c r="Y3674" s="46"/>
      <c r="Z3674" s="46"/>
    </row>
    <row r="3675" ht="14.25" customHeight="1">
      <c r="A3675" s="64"/>
      <c r="B3675" s="65"/>
      <c r="C3675" s="66"/>
      <c r="D3675" s="67"/>
      <c r="E3675" s="68"/>
      <c r="F3675" s="69"/>
      <c r="G3675" s="46"/>
      <c r="H3675" s="46"/>
      <c r="I3675" s="46"/>
      <c r="J3675" s="46"/>
      <c r="K3675" s="46"/>
      <c r="L3675" s="46"/>
      <c r="M3675" s="46"/>
      <c r="N3675" s="46"/>
      <c r="O3675" s="46"/>
      <c r="P3675" s="46"/>
      <c r="Q3675" s="46"/>
      <c r="R3675" s="46"/>
      <c r="S3675" s="46"/>
      <c r="T3675" s="46"/>
      <c r="U3675" s="46"/>
      <c r="V3675" s="46"/>
      <c r="W3675" s="46"/>
      <c r="X3675" s="46"/>
      <c r="Y3675" s="46"/>
      <c r="Z3675" s="46"/>
    </row>
    <row r="3676" ht="14.25" customHeight="1">
      <c r="A3676" s="64"/>
      <c r="B3676" s="65"/>
      <c r="C3676" s="66"/>
      <c r="D3676" s="67"/>
      <c r="E3676" s="68"/>
      <c r="F3676" s="69"/>
      <c r="G3676" s="46"/>
      <c r="H3676" s="46"/>
      <c r="I3676" s="46"/>
      <c r="J3676" s="46"/>
      <c r="K3676" s="46"/>
      <c r="L3676" s="46"/>
      <c r="M3676" s="46"/>
      <c r="N3676" s="46"/>
      <c r="O3676" s="46"/>
      <c r="P3676" s="46"/>
      <c r="Q3676" s="46"/>
      <c r="R3676" s="46"/>
      <c r="S3676" s="46"/>
      <c r="T3676" s="46"/>
      <c r="U3676" s="46"/>
      <c r="V3676" s="46"/>
      <c r="W3676" s="46"/>
      <c r="X3676" s="46"/>
      <c r="Y3676" s="46"/>
      <c r="Z3676" s="46"/>
    </row>
    <row r="3677" ht="14.25" customHeight="1">
      <c r="A3677" s="64"/>
      <c r="B3677" s="65"/>
      <c r="C3677" s="66"/>
      <c r="D3677" s="67"/>
      <c r="E3677" s="68"/>
      <c r="F3677" s="69"/>
      <c r="G3677" s="46"/>
      <c r="H3677" s="46"/>
      <c r="I3677" s="46"/>
      <c r="J3677" s="46"/>
      <c r="K3677" s="46"/>
      <c r="L3677" s="46"/>
      <c r="M3677" s="46"/>
      <c r="N3677" s="46"/>
      <c r="O3677" s="46"/>
      <c r="P3677" s="46"/>
      <c r="Q3677" s="46"/>
      <c r="R3677" s="46"/>
      <c r="S3677" s="46"/>
      <c r="T3677" s="46"/>
      <c r="U3677" s="46"/>
      <c r="V3677" s="46"/>
      <c r="W3677" s="46"/>
      <c r="X3677" s="46"/>
      <c r="Y3677" s="46"/>
      <c r="Z3677" s="46"/>
    </row>
    <row r="3678" ht="14.25" customHeight="1">
      <c r="A3678" s="64"/>
      <c r="B3678" s="65"/>
      <c r="C3678" s="66"/>
      <c r="D3678" s="67"/>
      <c r="E3678" s="68"/>
      <c r="F3678" s="69"/>
      <c r="G3678" s="46"/>
      <c r="H3678" s="46"/>
      <c r="I3678" s="46"/>
      <c r="J3678" s="46"/>
      <c r="K3678" s="46"/>
      <c r="L3678" s="46"/>
      <c r="M3678" s="46"/>
      <c r="N3678" s="46"/>
      <c r="O3678" s="46"/>
      <c r="P3678" s="46"/>
      <c r="Q3678" s="46"/>
      <c r="R3678" s="46"/>
      <c r="S3678" s="46"/>
      <c r="T3678" s="46"/>
      <c r="U3678" s="46"/>
      <c r="V3678" s="46"/>
      <c r="W3678" s="46"/>
      <c r="X3678" s="46"/>
      <c r="Y3678" s="46"/>
      <c r="Z3678" s="46"/>
    </row>
    <row r="3679" ht="14.25" customHeight="1">
      <c r="A3679" s="64"/>
      <c r="B3679" s="65"/>
      <c r="C3679" s="66"/>
      <c r="D3679" s="67"/>
      <c r="E3679" s="68"/>
      <c r="F3679" s="69"/>
      <c r="G3679" s="46"/>
      <c r="H3679" s="46"/>
      <c r="I3679" s="46"/>
      <c r="J3679" s="46"/>
      <c r="K3679" s="46"/>
      <c r="L3679" s="46"/>
      <c r="M3679" s="46"/>
      <c r="N3679" s="46"/>
      <c r="O3679" s="46"/>
      <c r="P3679" s="46"/>
      <c r="Q3679" s="46"/>
      <c r="R3679" s="46"/>
      <c r="S3679" s="46"/>
      <c r="T3679" s="46"/>
      <c r="U3679" s="46"/>
      <c r="V3679" s="46"/>
      <c r="W3679" s="46"/>
      <c r="X3679" s="46"/>
      <c r="Y3679" s="46"/>
      <c r="Z3679" s="46"/>
    </row>
    <row r="3680" ht="14.25" customHeight="1">
      <c r="A3680" s="64"/>
      <c r="B3680" s="65"/>
      <c r="C3680" s="66"/>
      <c r="D3680" s="67"/>
      <c r="E3680" s="68"/>
      <c r="F3680" s="69"/>
      <c r="G3680" s="46"/>
      <c r="H3680" s="46"/>
      <c r="I3680" s="46"/>
      <c r="J3680" s="46"/>
      <c r="K3680" s="46"/>
      <c r="L3680" s="46"/>
      <c r="M3680" s="46"/>
      <c r="N3680" s="46"/>
      <c r="O3680" s="46"/>
      <c r="P3680" s="46"/>
      <c r="Q3680" s="46"/>
      <c r="R3680" s="46"/>
      <c r="S3680" s="46"/>
      <c r="T3680" s="46"/>
      <c r="U3680" s="46"/>
      <c r="V3680" s="46"/>
      <c r="W3680" s="46"/>
      <c r="X3680" s="46"/>
      <c r="Y3680" s="46"/>
      <c r="Z3680" s="46"/>
    </row>
    <row r="3681" ht="14.25" customHeight="1">
      <c r="A3681" s="64"/>
      <c r="B3681" s="65"/>
      <c r="C3681" s="66"/>
      <c r="D3681" s="67"/>
      <c r="E3681" s="68"/>
      <c r="F3681" s="69"/>
      <c r="G3681" s="46"/>
      <c r="H3681" s="46"/>
      <c r="I3681" s="46"/>
      <c r="J3681" s="46"/>
      <c r="K3681" s="46"/>
      <c r="L3681" s="46"/>
      <c r="M3681" s="46"/>
      <c r="N3681" s="46"/>
      <c r="O3681" s="46"/>
      <c r="P3681" s="46"/>
      <c r="Q3681" s="46"/>
      <c r="R3681" s="46"/>
      <c r="S3681" s="46"/>
      <c r="T3681" s="46"/>
      <c r="U3681" s="46"/>
      <c r="V3681" s="46"/>
      <c r="W3681" s="46"/>
      <c r="X3681" s="46"/>
      <c r="Y3681" s="46"/>
      <c r="Z3681" s="46"/>
    </row>
    <row r="3682" ht="14.25" customHeight="1">
      <c r="A3682" s="64"/>
      <c r="B3682" s="65"/>
      <c r="C3682" s="66"/>
      <c r="D3682" s="67"/>
      <c r="E3682" s="68"/>
      <c r="F3682" s="69"/>
      <c r="G3682" s="46"/>
      <c r="H3682" s="46"/>
      <c r="I3682" s="46"/>
      <c r="J3682" s="46"/>
      <c r="K3682" s="46"/>
      <c r="L3682" s="46"/>
      <c r="M3682" s="46"/>
      <c r="N3682" s="46"/>
      <c r="O3682" s="46"/>
      <c r="P3682" s="46"/>
      <c r="Q3682" s="46"/>
      <c r="R3682" s="46"/>
      <c r="S3682" s="46"/>
      <c r="T3682" s="46"/>
      <c r="U3682" s="46"/>
      <c r="V3682" s="46"/>
      <c r="W3682" s="46"/>
      <c r="X3682" s="46"/>
      <c r="Y3682" s="46"/>
      <c r="Z3682" s="46"/>
    </row>
    <row r="3683" ht="14.25" customHeight="1">
      <c r="A3683" s="64"/>
      <c r="B3683" s="65"/>
      <c r="C3683" s="66"/>
      <c r="D3683" s="67"/>
      <c r="E3683" s="68"/>
      <c r="F3683" s="69"/>
      <c r="G3683" s="46"/>
      <c r="H3683" s="46"/>
      <c r="I3683" s="46"/>
      <c r="J3683" s="46"/>
      <c r="K3683" s="46"/>
      <c r="L3683" s="46"/>
      <c r="M3683" s="46"/>
      <c r="N3683" s="46"/>
      <c r="O3683" s="46"/>
      <c r="P3683" s="46"/>
      <c r="Q3683" s="46"/>
      <c r="R3683" s="46"/>
      <c r="S3683" s="46"/>
      <c r="T3683" s="46"/>
      <c r="U3683" s="46"/>
      <c r="V3683" s="46"/>
      <c r="W3683" s="46"/>
      <c r="X3683" s="46"/>
      <c r="Y3683" s="46"/>
      <c r="Z3683" s="46"/>
    </row>
    <row r="3684" ht="14.25" customHeight="1">
      <c r="A3684" s="64"/>
      <c r="B3684" s="65"/>
      <c r="C3684" s="66"/>
      <c r="D3684" s="67"/>
      <c r="E3684" s="68"/>
      <c r="F3684" s="69"/>
      <c r="G3684" s="46"/>
      <c r="H3684" s="46"/>
      <c r="I3684" s="46"/>
      <c r="J3684" s="46"/>
      <c r="K3684" s="46"/>
      <c r="L3684" s="46"/>
      <c r="M3684" s="46"/>
      <c r="N3684" s="46"/>
      <c r="O3684" s="46"/>
      <c r="P3684" s="46"/>
      <c r="Q3684" s="46"/>
      <c r="R3684" s="46"/>
      <c r="S3684" s="46"/>
      <c r="T3684" s="46"/>
      <c r="U3684" s="46"/>
      <c r="V3684" s="46"/>
      <c r="W3684" s="46"/>
      <c r="X3684" s="46"/>
      <c r="Y3684" s="46"/>
      <c r="Z3684" s="46"/>
    </row>
    <row r="3685" ht="14.25" customHeight="1">
      <c r="A3685" s="64"/>
      <c r="B3685" s="65"/>
      <c r="C3685" s="66"/>
      <c r="D3685" s="67"/>
      <c r="E3685" s="68"/>
      <c r="F3685" s="69"/>
      <c r="G3685" s="46"/>
      <c r="H3685" s="46"/>
      <c r="I3685" s="46"/>
      <c r="J3685" s="46"/>
      <c r="K3685" s="46"/>
      <c r="L3685" s="46"/>
      <c r="M3685" s="46"/>
      <c r="N3685" s="46"/>
      <c r="O3685" s="46"/>
      <c r="P3685" s="46"/>
      <c r="Q3685" s="46"/>
      <c r="R3685" s="46"/>
      <c r="S3685" s="46"/>
      <c r="T3685" s="46"/>
      <c r="U3685" s="46"/>
      <c r="V3685" s="46"/>
      <c r="W3685" s="46"/>
      <c r="X3685" s="46"/>
      <c r="Y3685" s="46"/>
      <c r="Z3685" s="46"/>
    </row>
    <row r="3686" ht="14.25" customHeight="1">
      <c r="A3686" s="64"/>
      <c r="B3686" s="65"/>
      <c r="C3686" s="66"/>
      <c r="D3686" s="67"/>
      <c r="E3686" s="68"/>
      <c r="F3686" s="69"/>
      <c r="G3686" s="46"/>
      <c r="H3686" s="46"/>
      <c r="I3686" s="46"/>
      <c r="J3686" s="46"/>
      <c r="K3686" s="46"/>
      <c r="L3686" s="46"/>
      <c r="M3686" s="46"/>
      <c r="N3686" s="46"/>
      <c r="O3686" s="46"/>
      <c r="P3686" s="46"/>
      <c r="Q3686" s="46"/>
      <c r="R3686" s="46"/>
      <c r="S3686" s="46"/>
      <c r="T3686" s="46"/>
      <c r="U3686" s="46"/>
      <c r="V3686" s="46"/>
      <c r="W3686" s="46"/>
      <c r="X3686" s="46"/>
      <c r="Y3686" s="46"/>
      <c r="Z3686" s="46"/>
    </row>
    <row r="3687" ht="14.25" customHeight="1">
      <c r="A3687" s="64"/>
      <c r="B3687" s="65"/>
      <c r="C3687" s="66"/>
      <c r="D3687" s="67"/>
      <c r="E3687" s="68"/>
      <c r="F3687" s="69"/>
      <c r="G3687" s="46"/>
      <c r="H3687" s="46"/>
      <c r="I3687" s="46"/>
      <c r="J3687" s="46"/>
      <c r="K3687" s="46"/>
      <c r="L3687" s="46"/>
      <c r="M3687" s="46"/>
      <c r="N3687" s="46"/>
      <c r="O3687" s="46"/>
      <c r="P3687" s="46"/>
      <c r="Q3687" s="46"/>
      <c r="R3687" s="46"/>
      <c r="S3687" s="46"/>
      <c r="T3687" s="46"/>
      <c r="U3687" s="46"/>
      <c r="V3687" s="46"/>
      <c r="W3687" s="46"/>
      <c r="X3687" s="46"/>
      <c r="Y3687" s="46"/>
      <c r="Z3687" s="46"/>
    </row>
    <row r="3688" ht="14.25" customHeight="1">
      <c r="A3688" s="64"/>
      <c r="B3688" s="65"/>
      <c r="C3688" s="66"/>
      <c r="D3688" s="67"/>
      <c r="E3688" s="68"/>
      <c r="F3688" s="69"/>
      <c r="G3688" s="46"/>
      <c r="H3688" s="46"/>
      <c r="I3688" s="46"/>
      <c r="J3688" s="46"/>
      <c r="K3688" s="46"/>
      <c r="L3688" s="46"/>
      <c r="M3688" s="46"/>
      <c r="N3688" s="46"/>
      <c r="O3688" s="46"/>
      <c r="P3688" s="46"/>
      <c r="Q3688" s="46"/>
      <c r="R3688" s="46"/>
      <c r="S3688" s="46"/>
      <c r="T3688" s="46"/>
      <c r="U3688" s="46"/>
      <c r="V3688" s="46"/>
      <c r="W3688" s="46"/>
      <c r="X3688" s="46"/>
      <c r="Y3688" s="46"/>
      <c r="Z3688" s="46"/>
    </row>
    <row r="3689" ht="14.25" customHeight="1">
      <c r="A3689" s="64"/>
      <c r="B3689" s="65"/>
      <c r="C3689" s="66"/>
      <c r="D3689" s="67"/>
      <c r="E3689" s="68"/>
      <c r="F3689" s="69"/>
      <c r="G3689" s="46"/>
      <c r="H3689" s="46"/>
      <c r="I3689" s="46"/>
      <c r="J3689" s="46"/>
      <c r="K3689" s="46"/>
      <c r="L3689" s="46"/>
      <c r="M3689" s="46"/>
      <c r="N3689" s="46"/>
      <c r="O3689" s="46"/>
      <c r="P3689" s="46"/>
      <c r="Q3689" s="46"/>
      <c r="R3689" s="46"/>
      <c r="S3689" s="46"/>
      <c r="T3689" s="46"/>
      <c r="U3689" s="46"/>
      <c r="V3689" s="46"/>
      <c r="W3689" s="46"/>
      <c r="X3689" s="46"/>
      <c r="Y3689" s="46"/>
      <c r="Z3689" s="46"/>
    </row>
    <row r="3690" ht="14.25" customHeight="1">
      <c r="A3690" s="64"/>
      <c r="B3690" s="65"/>
      <c r="C3690" s="66"/>
      <c r="D3690" s="67"/>
      <c r="E3690" s="68"/>
      <c r="F3690" s="69"/>
      <c r="G3690" s="46"/>
      <c r="H3690" s="46"/>
      <c r="I3690" s="46"/>
      <c r="J3690" s="46"/>
      <c r="K3690" s="46"/>
      <c r="L3690" s="46"/>
      <c r="M3690" s="46"/>
      <c r="N3690" s="46"/>
      <c r="O3690" s="46"/>
      <c r="P3690" s="46"/>
      <c r="Q3690" s="46"/>
      <c r="R3690" s="46"/>
      <c r="S3690" s="46"/>
      <c r="T3690" s="46"/>
      <c r="U3690" s="46"/>
      <c r="V3690" s="46"/>
      <c r="W3690" s="46"/>
      <c r="X3690" s="46"/>
      <c r="Y3690" s="46"/>
      <c r="Z3690" s="46"/>
    </row>
    <row r="3691" ht="14.25" customHeight="1">
      <c r="A3691" s="64"/>
      <c r="B3691" s="65"/>
      <c r="C3691" s="66"/>
      <c r="D3691" s="67"/>
      <c r="E3691" s="68"/>
      <c r="F3691" s="69"/>
      <c r="G3691" s="46"/>
      <c r="H3691" s="46"/>
      <c r="I3691" s="46"/>
      <c r="J3691" s="46"/>
      <c r="K3691" s="46"/>
      <c r="L3691" s="46"/>
      <c r="M3691" s="46"/>
      <c r="N3691" s="46"/>
      <c r="O3691" s="46"/>
      <c r="P3691" s="46"/>
      <c r="Q3691" s="46"/>
      <c r="R3691" s="46"/>
      <c r="S3691" s="46"/>
      <c r="T3691" s="46"/>
      <c r="U3691" s="46"/>
      <c r="V3691" s="46"/>
      <c r="W3691" s="46"/>
      <c r="X3691" s="46"/>
      <c r="Y3691" s="46"/>
      <c r="Z3691" s="46"/>
    </row>
    <row r="3692" ht="14.25" customHeight="1">
      <c r="A3692" s="64"/>
      <c r="B3692" s="65"/>
      <c r="C3692" s="66"/>
      <c r="D3692" s="67"/>
      <c r="E3692" s="68"/>
      <c r="F3692" s="69"/>
      <c r="G3692" s="46"/>
      <c r="H3692" s="46"/>
      <c r="I3692" s="46"/>
      <c r="J3692" s="46"/>
      <c r="K3692" s="46"/>
      <c r="L3692" s="46"/>
      <c r="M3692" s="46"/>
      <c r="N3692" s="46"/>
      <c r="O3692" s="46"/>
      <c r="P3692" s="46"/>
      <c r="Q3692" s="46"/>
      <c r="R3692" s="46"/>
      <c r="S3692" s="46"/>
      <c r="T3692" s="46"/>
      <c r="U3692" s="46"/>
      <c r="V3692" s="46"/>
      <c r="W3692" s="46"/>
      <c r="X3692" s="46"/>
      <c r="Y3692" s="46"/>
      <c r="Z3692" s="46"/>
    </row>
    <row r="3693" ht="14.25" customHeight="1">
      <c r="A3693" s="64"/>
      <c r="B3693" s="65"/>
      <c r="C3693" s="66"/>
      <c r="D3693" s="67"/>
      <c r="E3693" s="68"/>
      <c r="F3693" s="69"/>
      <c r="G3693" s="46"/>
      <c r="H3693" s="46"/>
      <c r="I3693" s="46"/>
      <c r="J3693" s="46"/>
      <c r="K3693" s="46"/>
      <c r="L3693" s="46"/>
      <c r="M3693" s="46"/>
      <c r="N3693" s="46"/>
      <c r="O3693" s="46"/>
      <c r="P3693" s="46"/>
      <c r="Q3693" s="46"/>
      <c r="R3693" s="46"/>
      <c r="S3693" s="46"/>
      <c r="T3693" s="46"/>
      <c r="U3693" s="46"/>
      <c r="V3693" s="46"/>
      <c r="W3693" s="46"/>
      <c r="X3693" s="46"/>
      <c r="Y3693" s="46"/>
      <c r="Z3693" s="46"/>
    </row>
    <row r="3694" ht="14.25" customHeight="1">
      <c r="A3694" s="64"/>
      <c r="B3694" s="65"/>
      <c r="C3694" s="66"/>
      <c r="D3694" s="67"/>
      <c r="E3694" s="68"/>
      <c r="F3694" s="69"/>
      <c r="G3694" s="46"/>
      <c r="H3694" s="46"/>
      <c r="I3694" s="46"/>
      <c r="J3694" s="46"/>
      <c r="K3694" s="46"/>
      <c r="L3694" s="46"/>
      <c r="M3694" s="46"/>
      <c r="N3694" s="46"/>
      <c r="O3694" s="46"/>
      <c r="P3694" s="46"/>
      <c r="Q3694" s="46"/>
      <c r="R3694" s="46"/>
      <c r="S3694" s="46"/>
      <c r="T3694" s="46"/>
      <c r="U3694" s="46"/>
      <c r="V3694" s="46"/>
      <c r="W3694" s="46"/>
      <c r="X3694" s="46"/>
      <c r="Y3694" s="46"/>
      <c r="Z3694" s="46"/>
    </row>
    <row r="3695" ht="14.25" customHeight="1">
      <c r="A3695" s="64"/>
      <c r="B3695" s="65"/>
      <c r="C3695" s="66"/>
      <c r="D3695" s="67"/>
      <c r="E3695" s="68"/>
      <c r="F3695" s="69"/>
      <c r="G3695" s="46"/>
      <c r="H3695" s="46"/>
      <c r="I3695" s="46"/>
      <c r="J3695" s="46"/>
      <c r="K3695" s="46"/>
      <c r="L3695" s="46"/>
      <c r="M3695" s="46"/>
      <c r="N3695" s="46"/>
      <c r="O3695" s="46"/>
      <c r="P3695" s="46"/>
      <c r="Q3695" s="46"/>
      <c r="R3695" s="46"/>
      <c r="S3695" s="46"/>
      <c r="T3695" s="46"/>
      <c r="U3695" s="46"/>
      <c r="V3695" s="46"/>
      <c r="W3695" s="46"/>
      <c r="X3695" s="46"/>
      <c r="Y3695" s="46"/>
      <c r="Z3695" s="46"/>
    </row>
    <row r="3696" ht="14.25" customHeight="1">
      <c r="A3696" s="64"/>
      <c r="B3696" s="65"/>
      <c r="C3696" s="66"/>
      <c r="D3696" s="67"/>
      <c r="E3696" s="68"/>
      <c r="F3696" s="69"/>
      <c r="G3696" s="46"/>
      <c r="H3696" s="46"/>
      <c r="I3696" s="46"/>
      <c r="J3696" s="46"/>
      <c r="K3696" s="46"/>
      <c r="L3696" s="46"/>
      <c r="M3696" s="46"/>
      <c r="N3696" s="46"/>
      <c r="O3696" s="46"/>
      <c r="P3696" s="46"/>
      <c r="Q3696" s="46"/>
      <c r="R3696" s="46"/>
      <c r="S3696" s="46"/>
      <c r="T3696" s="46"/>
      <c r="U3696" s="46"/>
      <c r="V3696" s="46"/>
      <c r="W3696" s="46"/>
      <c r="X3696" s="46"/>
      <c r="Y3696" s="46"/>
      <c r="Z3696" s="46"/>
    </row>
    <row r="3697" ht="14.25" customHeight="1">
      <c r="A3697" s="64"/>
      <c r="B3697" s="65"/>
      <c r="C3697" s="66"/>
      <c r="D3697" s="67"/>
      <c r="E3697" s="68"/>
      <c r="F3697" s="69"/>
      <c r="G3697" s="46"/>
      <c r="H3697" s="46"/>
      <c r="I3697" s="46"/>
      <c r="J3697" s="46"/>
      <c r="K3697" s="46"/>
      <c r="L3697" s="46"/>
      <c r="M3697" s="46"/>
      <c r="N3697" s="46"/>
      <c r="O3697" s="46"/>
      <c r="P3697" s="46"/>
      <c r="Q3697" s="46"/>
      <c r="R3697" s="46"/>
      <c r="S3697" s="46"/>
      <c r="T3697" s="46"/>
      <c r="U3697" s="46"/>
      <c r="V3697" s="46"/>
      <c r="W3697" s="46"/>
      <c r="X3697" s="46"/>
      <c r="Y3697" s="46"/>
      <c r="Z3697" s="46"/>
    </row>
    <row r="3698" ht="14.25" customHeight="1">
      <c r="A3698" s="64"/>
      <c r="B3698" s="65"/>
      <c r="C3698" s="66"/>
      <c r="D3698" s="67"/>
      <c r="E3698" s="68"/>
      <c r="F3698" s="69"/>
      <c r="G3698" s="46"/>
      <c r="H3698" s="46"/>
      <c r="I3698" s="46"/>
      <c r="J3698" s="46"/>
      <c r="K3698" s="46"/>
      <c r="L3698" s="46"/>
      <c r="M3698" s="46"/>
      <c r="N3698" s="46"/>
      <c r="O3698" s="46"/>
      <c r="P3698" s="46"/>
      <c r="Q3698" s="46"/>
      <c r="R3698" s="46"/>
      <c r="S3698" s="46"/>
      <c r="T3698" s="46"/>
      <c r="U3698" s="46"/>
      <c r="V3698" s="46"/>
      <c r="W3698" s="46"/>
      <c r="X3698" s="46"/>
      <c r="Y3698" s="46"/>
      <c r="Z3698" s="46"/>
    </row>
    <row r="3699" ht="14.25" customHeight="1">
      <c r="A3699" s="64"/>
      <c r="B3699" s="65"/>
      <c r="C3699" s="66"/>
      <c r="D3699" s="67"/>
      <c r="E3699" s="68"/>
      <c r="F3699" s="69"/>
      <c r="G3699" s="46"/>
      <c r="H3699" s="46"/>
      <c r="I3699" s="46"/>
      <c r="J3699" s="46"/>
      <c r="K3699" s="46"/>
      <c r="L3699" s="46"/>
      <c r="M3699" s="46"/>
      <c r="N3699" s="46"/>
      <c r="O3699" s="46"/>
      <c r="P3699" s="46"/>
      <c r="Q3699" s="46"/>
      <c r="R3699" s="46"/>
      <c r="S3699" s="46"/>
      <c r="T3699" s="46"/>
      <c r="U3699" s="46"/>
      <c r="V3699" s="46"/>
      <c r="W3699" s="46"/>
      <c r="X3699" s="46"/>
      <c r="Y3699" s="46"/>
      <c r="Z3699" s="46"/>
    </row>
    <row r="3700" ht="14.25" customHeight="1">
      <c r="A3700" s="64"/>
      <c r="B3700" s="65"/>
      <c r="C3700" s="66"/>
      <c r="D3700" s="67"/>
      <c r="E3700" s="68"/>
      <c r="F3700" s="69"/>
      <c r="G3700" s="46"/>
      <c r="H3700" s="46"/>
      <c r="I3700" s="46"/>
      <c r="J3700" s="46"/>
      <c r="K3700" s="46"/>
      <c r="L3700" s="46"/>
      <c r="M3700" s="46"/>
      <c r="N3700" s="46"/>
      <c r="O3700" s="46"/>
      <c r="P3700" s="46"/>
      <c r="Q3700" s="46"/>
      <c r="R3700" s="46"/>
      <c r="S3700" s="46"/>
      <c r="T3700" s="46"/>
      <c r="U3700" s="46"/>
      <c r="V3700" s="46"/>
      <c r="W3700" s="46"/>
      <c r="X3700" s="46"/>
      <c r="Y3700" s="46"/>
      <c r="Z3700" s="46"/>
    </row>
    <row r="3701" ht="14.25" customHeight="1">
      <c r="A3701" s="64"/>
      <c r="B3701" s="65"/>
      <c r="C3701" s="66"/>
      <c r="D3701" s="67"/>
      <c r="E3701" s="68"/>
      <c r="F3701" s="69"/>
      <c r="G3701" s="46"/>
      <c r="H3701" s="46"/>
      <c r="I3701" s="46"/>
      <c r="J3701" s="46"/>
      <c r="K3701" s="46"/>
      <c r="L3701" s="46"/>
      <c r="M3701" s="46"/>
      <c r="N3701" s="46"/>
      <c r="O3701" s="46"/>
      <c r="P3701" s="46"/>
      <c r="Q3701" s="46"/>
      <c r="R3701" s="46"/>
      <c r="S3701" s="46"/>
      <c r="T3701" s="46"/>
      <c r="U3701" s="46"/>
      <c r="V3701" s="46"/>
      <c r="W3701" s="46"/>
      <c r="X3701" s="46"/>
      <c r="Y3701" s="46"/>
      <c r="Z3701" s="46"/>
    </row>
    <row r="3702" ht="14.25" customHeight="1">
      <c r="A3702" s="64"/>
      <c r="B3702" s="65"/>
      <c r="C3702" s="66"/>
      <c r="D3702" s="67"/>
      <c r="E3702" s="68"/>
      <c r="F3702" s="69"/>
      <c r="G3702" s="46"/>
      <c r="H3702" s="46"/>
      <c r="I3702" s="46"/>
      <c r="J3702" s="46"/>
      <c r="K3702" s="46"/>
      <c r="L3702" s="46"/>
      <c r="M3702" s="46"/>
      <c r="N3702" s="46"/>
      <c r="O3702" s="46"/>
      <c r="P3702" s="46"/>
      <c r="Q3702" s="46"/>
      <c r="R3702" s="46"/>
      <c r="S3702" s="46"/>
      <c r="T3702" s="46"/>
      <c r="U3702" s="46"/>
      <c r="V3702" s="46"/>
      <c r="W3702" s="46"/>
      <c r="X3702" s="46"/>
      <c r="Y3702" s="46"/>
      <c r="Z3702" s="46"/>
    </row>
    <row r="3703" ht="14.25" customHeight="1">
      <c r="A3703" s="64"/>
      <c r="B3703" s="65"/>
      <c r="C3703" s="66"/>
      <c r="D3703" s="67"/>
      <c r="E3703" s="68"/>
      <c r="F3703" s="69"/>
      <c r="G3703" s="46"/>
      <c r="H3703" s="46"/>
      <c r="I3703" s="46"/>
      <c r="J3703" s="46"/>
      <c r="K3703" s="46"/>
      <c r="L3703" s="46"/>
      <c r="M3703" s="46"/>
      <c r="N3703" s="46"/>
      <c r="O3703" s="46"/>
      <c r="P3703" s="46"/>
      <c r="Q3703" s="46"/>
      <c r="R3703" s="46"/>
      <c r="S3703" s="46"/>
      <c r="T3703" s="46"/>
      <c r="U3703" s="46"/>
      <c r="V3703" s="46"/>
      <c r="W3703" s="46"/>
      <c r="X3703" s="46"/>
      <c r="Y3703" s="46"/>
      <c r="Z3703" s="46"/>
    </row>
    <row r="3704" ht="14.25" customHeight="1">
      <c r="A3704" s="64"/>
      <c r="B3704" s="65"/>
      <c r="C3704" s="66"/>
      <c r="D3704" s="67"/>
      <c r="E3704" s="68"/>
      <c r="F3704" s="69"/>
      <c r="G3704" s="46"/>
      <c r="H3704" s="46"/>
      <c r="I3704" s="46"/>
      <c r="J3704" s="46"/>
      <c r="K3704" s="46"/>
      <c r="L3704" s="46"/>
      <c r="M3704" s="46"/>
      <c r="N3704" s="46"/>
      <c r="O3704" s="46"/>
      <c r="P3704" s="46"/>
      <c r="Q3704" s="46"/>
      <c r="R3704" s="46"/>
      <c r="S3704" s="46"/>
      <c r="T3704" s="46"/>
      <c r="U3704" s="46"/>
      <c r="V3704" s="46"/>
      <c r="W3704" s="46"/>
      <c r="X3704" s="46"/>
      <c r="Y3704" s="46"/>
      <c r="Z3704" s="46"/>
    </row>
    <row r="3705" ht="14.25" customHeight="1">
      <c r="A3705" s="64"/>
      <c r="B3705" s="65"/>
      <c r="C3705" s="66"/>
      <c r="D3705" s="67"/>
      <c r="E3705" s="68"/>
      <c r="F3705" s="69"/>
      <c r="G3705" s="46"/>
      <c r="H3705" s="46"/>
      <c r="I3705" s="46"/>
      <c r="J3705" s="46"/>
      <c r="K3705" s="46"/>
      <c r="L3705" s="46"/>
      <c r="M3705" s="46"/>
      <c r="N3705" s="46"/>
      <c r="O3705" s="46"/>
      <c r="P3705" s="46"/>
      <c r="Q3705" s="46"/>
      <c r="R3705" s="46"/>
      <c r="S3705" s="46"/>
      <c r="T3705" s="46"/>
      <c r="U3705" s="46"/>
      <c r="V3705" s="46"/>
      <c r="W3705" s="46"/>
      <c r="X3705" s="46"/>
      <c r="Y3705" s="46"/>
      <c r="Z3705" s="46"/>
    </row>
    <row r="3706" ht="14.25" customHeight="1">
      <c r="A3706" s="64"/>
      <c r="B3706" s="65"/>
      <c r="C3706" s="66"/>
      <c r="D3706" s="67"/>
      <c r="E3706" s="68"/>
      <c r="F3706" s="69"/>
      <c r="G3706" s="46"/>
      <c r="H3706" s="46"/>
      <c r="I3706" s="46"/>
      <c r="J3706" s="46"/>
      <c r="K3706" s="46"/>
      <c r="L3706" s="46"/>
      <c r="M3706" s="46"/>
      <c r="N3706" s="46"/>
      <c r="O3706" s="46"/>
      <c r="P3706" s="46"/>
      <c r="Q3706" s="46"/>
      <c r="R3706" s="46"/>
      <c r="S3706" s="46"/>
      <c r="T3706" s="46"/>
      <c r="U3706" s="46"/>
      <c r="V3706" s="46"/>
      <c r="W3706" s="46"/>
      <c r="X3706" s="46"/>
      <c r="Y3706" s="46"/>
      <c r="Z3706" s="46"/>
    </row>
    <row r="3707" ht="14.25" customHeight="1">
      <c r="A3707" s="64"/>
      <c r="B3707" s="65"/>
      <c r="C3707" s="66"/>
      <c r="D3707" s="67"/>
      <c r="E3707" s="68"/>
      <c r="F3707" s="69"/>
      <c r="G3707" s="46"/>
      <c r="H3707" s="46"/>
      <c r="I3707" s="46"/>
      <c r="J3707" s="46"/>
      <c r="K3707" s="46"/>
      <c r="L3707" s="46"/>
      <c r="M3707" s="46"/>
      <c r="N3707" s="46"/>
      <c r="O3707" s="46"/>
      <c r="P3707" s="46"/>
      <c r="Q3707" s="46"/>
      <c r="R3707" s="46"/>
      <c r="S3707" s="46"/>
      <c r="T3707" s="46"/>
      <c r="U3707" s="46"/>
      <c r="V3707" s="46"/>
      <c r="W3707" s="46"/>
      <c r="X3707" s="46"/>
      <c r="Y3707" s="46"/>
      <c r="Z3707" s="46"/>
    </row>
    <row r="3708" ht="14.25" customHeight="1">
      <c r="A3708" s="64"/>
      <c r="B3708" s="65"/>
      <c r="C3708" s="66"/>
      <c r="D3708" s="67"/>
      <c r="E3708" s="68"/>
      <c r="F3708" s="69"/>
      <c r="G3708" s="46"/>
      <c r="H3708" s="46"/>
      <c r="I3708" s="46"/>
      <c r="J3708" s="46"/>
      <c r="K3708" s="46"/>
      <c r="L3708" s="46"/>
      <c r="M3708" s="46"/>
      <c r="N3708" s="46"/>
      <c r="O3708" s="46"/>
      <c r="P3708" s="46"/>
      <c r="Q3708" s="46"/>
      <c r="R3708" s="46"/>
      <c r="S3708" s="46"/>
      <c r="T3708" s="46"/>
      <c r="U3708" s="46"/>
      <c r="V3708" s="46"/>
      <c r="W3708" s="46"/>
      <c r="X3708" s="46"/>
      <c r="Y3708" s="46"/>
      <c r="Z3708" s="46"/>
    </row>
    <row r="3709" ht="14.25" customHeight="1">
      <c r="A3709" s="64"/>
      <c r="B3709" s="65"/>
      <c r="C3709" s="66"/>
      <c r="D3709" s="67"/>
      <c r="E3709" s="68"/>
      <c r="F3709" s="69"/>
      <c r="G3709" s="46"/>
      <c r="H3709" s="46"/>
      <c r="I3709" s="46"/>
      <c r="J3709" s="46"/>
      <c r="K3709" s="46"/>
      <c r="L3709" s="46"/>
      <c r="M3709" s="46"/>
      <c r="N3709" s="46"/>
      <c r="O3709" s="46"/>
      <c r="P3709" s="46"/>
      <c r="Q3709" s="46"/>
      <c r="R3709" s="46"/>
      <c r="S3709" s="46"/>
      <c r="T3709" s="46"/>
      <c r="U3709" s="46"/>
      <c r="V3709" s="46"/>
      <c r="W3709" s="46"/>
      <c r="X3709" s="46"/>
      <c r="Y3709" s="46"/>
      <c r="Z3709" s="46"/>
    </row>
    <row r="3710" ht="14.25" customHeight="1">
      <c r="A3710" s="64"/>
      <c r="B3710" s="65"/>
      <c r="C3710" s="66"/>
      <c r="D3710" s="67"/>
      <c r="E3710" s="68"/>
      <c r="F3710" s="69"/>
      <c r="G3710" s="46"/>
      <c r="H3710" s="46"/>
      <c r="I3710" s="46"/>
      <c r="J3710" s="46"/>
      <c r="K3710" s="46"/>
      <c r="L3710" s="46"/>
      <c r="M3710" s="46"/>
      <c r="N3710" s="46"/>
      <c r="O3710" s="46"/>
      <c r="P3710" s="46"/>
      <c r="Q3710" s="46"/>
      <c r="R3710" s="46"/>
      <c r="S3710" s="46"/>
      <c r="T3710" s="46"/>
      <c r="U3710" s="46"/>
      <c r="V3710" s="46"/>
      <c r="W3710" s="46"/>
      <c r="X3710" s="46"/>
      <c r="Y3710" s="46"/>
      <c r="Z3710" s="46"/>
    </row>
    <row r="3711" ht="14.25" customHeight="1">
      <c r="A3711" s="64"/>
      <c r="B3711" s="65"/>
      <c r="C3711" s="66"/>
      <c r="D3711" s="67"/>
      <c r="E3711" s="68"/>
      <c r="F3711" s="69"/>
      <c r="G3711" s="46"/>
      <c r="H3711" s="46"/>
      <c r="I3711" s="46"/>
      <c r="J3711" s="46"/>
      <c r="K3711" s="46"/>
      <c r="L3711" s="46"/>
      <c r="M3711" s="46"/>
      <c r="N3711" s="46"/>
      <c r="O3711" s="46"/>
      <c r="P3711" s="46"/>
      <c r="Q3711" s="46"/>
      <c r="R3711" s="46"/>
      <c r="S3711" s="46"/>
      <c r="T3711" s="46"/>
      <c r="U3711" s="46"/>
      <c r="V3711" s="46"/>
      <c r="W3711" s="46"/>
      <c r="X3711" s="46"/>
      <c r="Y3711" s="46"/>
      <c r="Z3711" s="46"/>
    </row>
    <row r="3712" ht="14.25" customHeight="1">
      <c r="A3712" s="64"/>
      <c r="B3712" s="65"/>
      <c r="C3712" s="66"/>
      <c r="D3712" s="67"/>
      <c r="E3712" s="68"/>
      <c r="F3712" s="69"/>
      <c r="G3712" s="46"/>
      <c r="H3712" s="46"/>
      <c r="I3712" s="46"/>
      <c r="J3712" s="46"/>
      <c r="K3712" s="46"/>
      <c r="L3712" s="46"/>
      <c r="M3712" s="46"/>
      <c r="N3712" s="46"/>
      <c r="O3712" s="46"/>
      <c r="P3712" s="46"/>
      <c r="Q3712" s="46"/>
      <c r="R3712" s="46"/>
      <c r="S3712" s="46"/>
      <c r="T3712" s="46"/>
      <c r="U3712" s="46"/>
      <c r="V3712" s="46"/>
      <c r="W3712" s="46"/>
      <c r="X3712" s="46"/>
      <c r="Y3712" s="46"/>
      <c r="Z3712" s="46"/>
    </row>
    <row r="3713" ht="14.25" customHeight="1">
      <c r="A3713" s="64"/>
      <c r="B3713" s="65"/>
      <c r="C3713" s="66"/>
      <c r="D3713" s="67"/>
      <c r="E3713" s="68"/>
      <c r="F3713" s="69"/>
      <c r="G3713" s="46"/>
      <c r="H3713" s="46"/>
      <c r="I3713" s="46"/>
      <c r="J3713" s="46"/>
      <c r="K3713" s="46"/>
      <c r="L3713" s="46"/>
      <c r="M3713" s="46"/>
      <c r="N3713" s="46"/>
      <c r="O3713" s="46"/>
      <c r="P3713" s="46"/>
      <c r="Q3713" s="46"/>
      <c r="R3713" s="46"/>
      <c r="S3713" s="46"/>
      <c r="T3713" s="46"/>
      <c r="U3713" s="46"/>
      <c r="V3713" s="46"/>
      <c r="W3713" s="46"/>
      <c r="X3713" s="46"/>
      <c r="Y3713" s="46"/>
      <c r="Z3713" s="46"/>
    </row>
    <row r="3714" ht="14.25" customHeight="1">
      <c r="A3714" s="64"/>
      <c r="B3714" s="65"/>
      <c r="C3714" s="66"/>
      <c r="D3714" s="67"/>
      <c r="E3714" s="68"/>
      <c r="F3714" s="69"/>
      <c r="G3714" s="46"/>
      <c r="H3714" s="46"/>
      <c r="I3714" s="46"/>
      <c r="J3714" s="46"/>
      <c r="K3714" s="46"/>
      <c r="L3714" s="46"/>
      <c r="M3714" s="46"/>
      <c r="N3714" s="46"/>
      <c r="O3714" s="46"/>
      <c r="P3714" s="46"/>
      <c r="Q3714" s="46"/>
      <c r="R3714" s="46"/>
      <c r="S3714" s="46"/>
      <c r="T3714" s="46"/>
      <c r="U3714" s="46"/>
      <c r="V3714" s="46"/>
      <c r="W3714" s="46"/>
      <c r="X3714" s="46"/>
      <c r="Y3714" s="46"/>
      <c r="Z3714" s="46"/>
    </row>
    <row r="3715" ht="14.25" customHeight="1">
      <c r="A3715" s="64"/>
      <c r="B3715" s="65"/>
      <c r="C3715" s="66"/>
      <c r="D3715" s="67"/>
      <c r="E3715" s="68"/>
      <c r="F3715" s="69"/>
      <c r="G3715" s="46"/>
      <c r="H3715" s="46"/>
      <c r="I3715" s="46"/>
      <c r="J3715" s="46"/>
      <c r="K3715" s="46"/>
      <c r="L3715" s="46"/>
      <c r="M3715" s="46"/>
      <c r="N3715" s="46"/>
      <c r="O3715" s="46"/>
      <c r="P3715" s="46"/>
      <c r="Q3715" s="46"/>
      <c r="R3715" s="46"/>
      <c r="S3715" s="46"/>
      <c r="T3715" s="46"/>
      <c r="U3715" s="46"/>
      <c r="V3715" s="46"/>
      <c r="W3715" s="46"/>
      <c r="X3715" s="46"/>
      <c r="Y3715" s="46"/>
      <c r="Z3715" s="46"/>
    </row>
    <row r="3716" ht="14.25" customHeight="1">
      <c r="A3716" s="64"/>
      <c r="B3716" s="65"/>
      <c r="C3716" s="66"/>
      <c r="D3716" s="67"/>
      <c r="E3716" s="68"/>
      <c r="F3716" s="69"/>
      <c r="G3716" s="46"/>
      <c r="H3716" s="46"/>
      <c r="I3716" s="46"/>
      <c r="J3716" s="46"/>
      <c r="K3716" s="46"/>
      <c r="L3716" s="46"/>
      <c r="M3716" s="46"/>
      <c r="N3716" s="46"/>
      <c r="O3716" s="46"/>
      <c r="P3716" s="46"/>
      <c r="Q3716" s="46"/>
      <c r="R3716" s="46"/>
      <c r="S3716" s="46"/>
      <c r="T3716" s="46"/>
      <c r="U3716" s="46"/>
      <c r="V3716" s="46"/>
      <c r="W3716" s="46"/>
      <c r="X3716" s="46"/>
      <c r="Y3716" s="46"/>
      <c r="Z3716" s="46"/>
    </row>
    <row r="3717" ht="14.25" customHeight="1">
      <c r="A3717" s="64"/>
      <c r="B3717" s="65"/>
      <c r="C3717" s="66"/>
      <c r="D3717" s="67"/>
      <c r="E3717" s="68"/>
      <c r="F3717" s="69"/>
      <c r="G3717" s="46"/>
      <c r="H3717" s="46"/>
      <c r="I3717" s="46"/>
      <c r="J3717" s="46"/>
      <c r="K3717" s="46"/>
      <c r="L3717" s="46"/>
      <c r="M3717" s="46"/>
      <c r="N3717" s="46"/>
      <c r="O3717" s="46"/>
      <c r="P3717" s="46"/>
      <c r="Q3717" s="46"/>
      <c r="R3717" s="46"/>
      <c r="S3717" s="46"/>
      <c r="T3717" s="46"/>
      <c r="U3717" s="46"/>
      <c r="V3717" s="46"/>
      <c r="W3717" s="46"/>
      <c r="X3717" s="46"/>
      <c r="Y3717" s="46"/>
      <c r="Z3717" s="46"/>
    </row>
    <row r="3718" ht="14.25" customHeight="1">
      <c r="A3718" s="64"/>
      <c r="B3718" s="65"/>
      <c r="C3718" s="66"/>
      <c r="D3718" s="67"/>
      <c r="E3718" s="68"/>
      <c r="F3718" s="69"/>
      <c r="G3718" s="46"/>
      <c r="H3718" s="46"/>
      <c r="I3718" s="46"/>
      <c r="J3718" s="46"/>
      <c r="K3718" s="46"/>
      <c r="L3718" s="46"/>
      <c r="M3718" s="46"/>
      <c r="N3718" s="46"/>
      <c r="O3718" s="46"/>
      <c r="P3718" s="46"/>
      <c r="Q3718" s="46"/>
      <c r="R3718" s="46"/>
      <c r="S3718" s="46"/>
      <c r="T3718" s="46"/>
      <c r="U3718" s="46"/>
      <c r="V3718" s="46"/>
      <c r="W3718" s="46"/>
      <c r="X3718" s="46"/>
      <c r="Y3718" s="46"/>
      <c r="Z3718" s="46"/>
    </row>
    <row r="3719" ht="14.25" customHeight="1">
      <c r="A3719" s="64"/>
      <c r="B3719" s="65"/>
      <c r="C3719" s="66"/>
      <c r="D3719" s="67"/>
      <c r="E3719" s="68"/>
      <c r="F3719" s="69"/>
      <c r="G3719" s="46"/>
      <c r="H3719" s="46"/>
      <c r="I3719" s="46"/>
      <c r="J3719" s="46"/>
      <c r="K3719" s="46"/>
      <c r="L3719" s="46"/>
      <c r="M3719" s="46"/>
      <c r="N3719" s="46"/>
      <c r="O3719" s="46"/>
      <c r="P3719" s="46"/>
      <c r="Q3719" s="46"/>
      <c r="R3719" s="46"/>
      <c r="S3719" s="46"/>
      <c r="T3719" s="46"/>
      <c r="U3719" s="46"/>
      <c r="V3719" s="46"/>
      <c r="W3719" s="46"/>
      <c r="X3719" s="46"/>
      <c r="Y3719" s="46"/>
      <c r="Z3719" s="46"/>
    </row>
    <row r="3720" ht="14.25" customHeight="1">
      <c r="A3720" s="64"/>
      <c r="B3720" s="65"/>
      <c r="C3720" s="66"/>
      <c r="D3720" s="67"/>
      <c r="E3720" s="68"/>
      <c r="F3720" s="69"/>
      <c r="G3720" s="46"/>
      <c r="H3720" s="46"/>
      <c r="I3720" s="46"/>
      <c r="J3720" s="46"/>
      <c r="K3720" s="46"/>
      <c r="L3720" s="46"/>
      <c r="M3720" s="46"/>
      <c r="N3720" s="46"/>
      <c r="O3720" s="46"/>
      <c r="P3720" s="46"/>
      <c r="Q3720" s="46"/>
      <c r="R3720" s="46"/>
      <c r="S3720" s="46"/>
      <c r="T3720" s="46"/>
      <c r="U3720" s="46"/>
      <c r="V3720" s="46"/>
      <c r="W3720" s="46"/>
      <c r="X3720" s="46"/>
      <c r="Y3720" s="46"/>
      <c r="Z3720" s="46"/>
    </row>
    <row r="3721" ht="14.25" customHeight="1">
      <c r="A3721" s="64"/>
      <c r="B3721" s="65"/>
      <c r="C3721" s="66"/>
      <c r="D3721" s="67"/>
      <c r="E3721" s="68"/>
      <c r="F3721" s="69"/>
      <c r="G3721" s="46"/>
      <c r="H3721" s="46"/>
      <c r="I3721" s="46"/>
      <c r="J3721" s="46"/>
      <c r="K3721" s="46"/>
      <c r="L3721" s="46"/>
      <c r="M3721" s="46"/>
      <c r="N3721" s="46"/>
      <c r="O3721" s="46"/>
      <c r="P3721" s="46"/>
      <c r="Q3721" s="46"/>
      <c r="R3721" s="46"/>
      <c r="S3721" s="46"/>
      <c r="T3721" s="46"/>
      <c r="U3721" s="46"/>
      <c r="V3721" s="46"/>
      <c r="W3721" s="46"/>
      <c r="X3721" s="46"/>
      <c r="Y3721" s="46"/>
      <c r="Z3721" s="46"/>
    </row>
    <row r="3722" ht="14.25" customHeight="1">
      <c r="A3722" s="64"/>
      <c r="B3722" s="65"/>
      <c r="C3722" s="66"/>
      <c r="D3722" s="67"/>
      <c r="E3722" s="68"/>
      <c r="F3722" s="69"/>
      <c r="G3722" s="46"/>
      <c r="H3722" s="46"/>
      <c r="I3722" s="46"/>
      <c r="J3722" s="46"/>
      <c r="K3722" s="46"/>
      <c r="L3722" s="46"/>
      <c r="M3722" s="46"/>
      <c r="N3722" s="46"/>
      <c r="O3722" s="46"/>
      <c r="P3722" s="46"/>
      <c r="Q3722" s="46"/>
      <c r="R3722" s="46"/>
      <c r="S3722" s="46"/>
      <c r="T3722" s="46"/>
      <c r="U3722" s="46"/>
      <c r="V3722" s="46"/>
      <c r="W3722" s="46"/>
      <c r="X3722" s="46"/>
      <c r="Y3722" s="46"/>
      <c r="Z3722" s="46"/>
    </row>
    <row r="3723" ht="14.25" customHeight="1">
      <c r="A3723" s="64"/>
      <c r="B3723" s="65"/>
      <c r="C3723" s="66"/>
      <c r="D3723" s="67"/>
      <c r="E3723" s="68"/>
      <c r="F3723" s="69"/>
      <c r="G3723" s="46"/>
      <c r="H3723" s="46"/>
      <c r="I3723" s="46"/>
      <c r="J3723" s="46"/>
      <c r="K3723" s="46"/>
      <c r="L3723" s="46"/>
      <c r="M3723" s="46"/>
      <c r="N3723" s="46"/>
      <c r="O3723" s="46"/>
      <c r="P3723" s="46"/>
      <c r="Q3723" s="46"/>
      <c r="R3723" s="46"/>
      <c r="S3723" s="46"/>
      <c r="T3723" s="46"/>
      <c r="U3723" s="46"/>
      <c r="V3723" s="46"/>
      <c r="W3723" s="46"/>
      <c r="X3723" s="46"/>
      <c r="Y3723" s="46"/>
      <c r="Z3723" s="46"/>
    </row>
    <row r="3724" ht="14.25" customHeight="1">
      <c r="A3724" s="64"/>
      <c r="B3724" s="65"/>
      <c r="C3724" s="66"/>
      <c r="D3724" s="67"/>
      <c r="E3724" s="68"/>
      <c r="F3724" s="69"/>
      <c r="G3724" s="46"/>
      <c r="H3724" s="46"/>
      <c r="I3724" s="46"/>
      <c r="J3724" s="46"/>
      <c r="K3724" s="46"/>
      <c r="L3724" s="46"/>
      <c r="M3724" s="46"/>
      <c r="N3724" s="46"/>
      <c r="O3724" s="46"/>
      <c r="P3724" s="46"/>
      <c r="Q3724" s="46"/>
      <c r="R3724" s="46"/>
      <c r="S3724" s="46"/>
      <c r="T3724" s="46"/>
      <c r="U3724" s="46"/>
      <c r="V3724" s="46"/>
      <c r="W3724" s="46"/>
      <c r="X3724" s="46"/>
      <c r="Y3724" s="46"/>
      <c r="Z3724" s="46"/>
    </row>
    <row r="3725" ht="14.25" customHeight="1">
      <c r="A3725" s="64"/>
      <c r="B3725" s="65"/>
      <c r="C3725" s="66"/>
      <c r="D3725" s="67"/>
      <c r="E3725" s="68"/>
      <c r="F3725" s="69"/>
      <c r="G3725" s="46"/>
      <c r="H3725" s="46"/>
      <c r="I3725" s="46"/>
      <c r="J3725" s="46"/>
      <c r="K3725" s="46"/>
      <c r="L3725" s="46"/>
      <c r="M3725" s="46"/>
      <c r="N3725" s="46"/>
      <c r="O3725" s="46"/>
      <c r="P3725" s="46"/>
      <c r="Q3725" s="46"/>
      <c r="R3725" s="46"/>
      <c r="S3725" s="46"/>
      <c r="T3725" s="46"/>
      <c r="U3725" s="46"/>
      <c r="V3725" s="46"/>
      <c r="W3725" s="46"/>
      <c r="X3725" s="46"/>
      <c r="Y3725" s="46"/>
      <c r="Z3725" s="46"/>
    </row>
  </sheetData>
  <mergeCells count="394">
    <mergeCell ref="A305:A308"/>
    <mergeCell ref="D305:D308"/>
    <mergeCell ref="A323:A326"/>
    <mergeCell ref="D323:D326"/>
    <mergeCell ref="A341:A344"/>
    <mergeCell ref="D341:D344"/>
    <mergeCell ref="D359:D362"/>
    <mergeCell ref="A359:A362"/>
    <mergeCell ref="A377:A380"/>
    <mergeCell ref="D377:D380"/>
    <mergeCell ref="A395:A398"/>
    <mergeCell ref="D395:D398"/>
    <mergeCell ref="A413:A416"/>
    <mergeCell ref="D413:D416"/>
    <mergeCell ref="A431:A434"/>
    <mergeCell ref="D431:D434"/>
    <mergeCell ref="A449:A452"/>
    <mergeCell ref="D449:D452"/>
    <mergeCell ref="A467:A470"/>
    <mergeCell ref="D467:D470"/>
    <mergeCell ref="D485:D488"/>
    <mergeCell ref="A485:A488"/>
    <mergeCell ref="A503:A506"/>
    <mergeCell ref="D503:D506"/>
    <mergeCell ref="A521:A524"/>
    <mergeCell ref="D521:D524"/>
    <mergeCell ref="A539:A542"/>
    <mergeCell ref="D539:D542"/>
    <mergeCell ref="A557:A560"/>
    <mergeCell ref="D557:D560"/>
    <mergeCell ref="A575:A578"/>
    <mergeCell ref="D575:D578"/>
    <mergeCell ref="A593:A596"/>
    <mergeCell ref="D593:D596"/>
    <mergeCell ref="D611:D614"/>
    <mergeCell ref="A611:A614"/>
    <mergeCell ref="A629:A632"/>
    <mergeCell ref="D629:D632"/>
    <mergeCell ref="A647:A650"/>
    <mergeCell ref="D647:D650"/>
    <mergeCell ref="A665:A668"/>
    <mergeCell ref="D665:D668"/>
    <mergeCell ref="A683:A686"/>
    <mergeCell ref="D683:D686"/>
    <mergeCell ref="A701:A704"/>
    <mergeCell ref="D701:D704"/>
    <mergeCell ref="A719:A722"/>
    <mergeCell ref="D719:D722"/>
    <mergeCell ref="D737:D740"/>
    <mergeCell ref="A737:A740"/>
    <mergeCell ref="A755:A758"/>
    <mergeCell ref="D755:D758"/>
    <mergeCell ref="A773:A776"/>
    <mergeCell ref="D773:D776"/>
    <mergeCell ref="A791:A794"/>
    <mergeCell ref="D791:D794"/>
    <mergeCell ref="A809:A812"/>
    <mergeCell ref="D809:D812"/>
    <mergeCell ref="A827:A830"/>
    <mergeCell ref="D827:D830"/>
    <mergeCell ref="A845:A848"/>
    <mergeCell ref="D845:D848"/>
    <mergeCell ref="D863:D866"/>
    <mergeCell ref="A863:A866"/>
    <mergeCell ref="A881:A884"/>
    <mergeCell ref="D881:D884"/>
    <mergeCell ref="A899:A902"/>
    <mergeCell ref="D899:D902"/>
    <mergeCell ref="A917:A920"/>
    <mergeCell ref="D917:D920"/>
    <mergeCell ref="A935:A938"/>
    <mergeCell ref="D935:D938"/>
    <mergeCell ref="A953:A956"/>
    <mergeCell ref="D953:D956"/>
    <mergeCell ref="A971:A974"/>
    <mergeCell ref="D971:D974"/>
    <mergeCell ref="D989:D992"/>
    <mergeCell ref="A989:A992"/>
    <mergeCell ref="A1007:A1010"/>
    <mergeCell ref="D1007:D1010"/>
    <mergeCell ref="A1025:A1028"/>
    <mergeCell ref="D1025:D1028"/>
    <mergeCell ref="A1043:A1046"/>
    <mergeCell ref="D1043:D1046"/>
    <mergeCell ref="A1061:A1064"/>
    <mergeCell ref="D1061:D1064"/>
    <mergeCell ref="A1079:A1082"/>
    <mergeCell ref="D1079:D1082"/>
    <mergeCell ref="A1097:A1100"/>
    <mergeCell ref="D1097:D1100"/>
    <mergeCell ref="D1115:D1118"/>
    <mergeCell ref="A1115:A1118"/>
    <mergeCell ref="A1133:A1136"/>
    <mergeCell ref="D1133:D1136"/>
    <mergeCell ref="A1151:A1154"/>
    <mergeCell ref="D1151:D1154"/>
    <mergeCell ref="A1169:A1172"/>
    <mergeCell ref="D1169:D1172"/>
    <mergeCell ref="A1187:A1190"/>
    <mergeCell ref="D1187:D1190"/>
    <mergeCell ref="A1205:A1208"/>
    <mergeCell ref="D1205:D1208"/>
    <mergeCell ref="A1223:A1226"/>
    <mergeCell ref="D1223:D1226"/>
    <mergeCell ref="D1241:D1244"/>
    <mergeCell ref="A1241:A1244"/>
    <mergeCell ref="A1259:A1262"/>
    <mergeCell ref="D1259:D1262"/>
    <mergeCell ref="A1277:A1280"/>
    <mergeCell ref="D1277:D1280"/>
    <mergeCell ref="A1295:A1298"/>
    <mergeCell ref="D1295:D1298"/>
    <mergeCell ref="A1313:A1316"/>
    <mergeCell ref="D1313:D1316"/>
    <mergeCell ref="A1331:A1334"/>
    <mergeCell ref="D1331:D1334"/>
    <mergeCell ref="A1349:A1352"/>
    <mergeCell ref="D1349:D1352"/>
    <mergeCell ref="D1367:D1370"/>
    <mergeCell ref="A1367:A1370"/>
    <mergeCell ref="A1385:A1388"/>
    <mergeCell ref="D1385:D1388"/>
    <mergeCell ref="A1403:A1406"/>
    <mergeCell ref="D1403:D1406"/>
    <mergeCell ref="A1421:A1424"/>
    <mergeCell ref="D1421:D1424"/>
    <mergeCell ref="A1439:A1442"/>
    <mergeCell ref="D1439:D1442"/>
    <mergeCell ref="A1457:A1460"/>
    <mergeCell ref="D1457:D1460"/>
    <mergeCell ref="A1475:A1478"/>
    <mergeCell ref="D1475:D1478"/>
    <mergeCell ref="D1493:D1496"/>
    <mergeCell ref="A1493:A1496"/>
    <mergeCell ref="A1511:A1514"/>
    <mergeCell ref="D1511:D1514"/>
    <mergeCell ref="A1529:A1532"/>
    <mergeCell ref="D1529:D1532"/>
    <mergeCell ref="A1547:A1550"/>
    <mergeCell ref="D1547:D1550"/>
    <mergeCell ref="A1565:A1568"/>
    <mergeCell ref="D1565:D1568"/>
    <mergeCell ref="A1583:A1586"/>
    <mergeCell ref="D1583:D1586"/>
    <mergeCell ref="A1601:A1604"/>
    <mergeCell ref="D1601:D1604"/>
    <mergeCell ref="D1619:D1622"/>
    <mergeCell ref="A1619:A1622"/>
    <mergeCell ref="A1637:A1640"/>
    <mergeCell ref="D1637:D1640"/>
    <mergeCell ref="A1655:A1658"/>
    <mergeCell ref="D1655:D1658"/>
    <mergeCell ref="A1673:A1676"/>
    <mergeCell ref="D1673:D1676"/>
    <mergeCell ref="A1691:A1694"/>
    <mergeCell ref="D1691:D1694"/>
    <mergeCell ref="A1709:A1712"/>
    <mergeCell ref="D1709:D1712"/>
    <mergeCell ref="A1727:A1730"/>
    <mergeCell ref="D1727:D1730"/>
    <mergeCell ref="D1745:D1748"/>
    <mergeCell ref="A1745:A1748"/>
    <mergeCell ref="A1763:A1766"/>
    <mergeCell ref="D1763:D1766"/>
    <mergeCell ref="A1781:A1784"/>
    <mergeCell ref="D1781:D1784"/>
    <mergeCell ref="A1799:A1802"/>
    <mergeCell ref="D1799:D1802"/>
    <mergeCell ref="A1817:A1820"/>
    <mergeCell ref="D1817:D1820"/>
    <mergeCell ref="A1835:A1838"/>
    <mergeCell ref="D1835:D1838"/>
    <mergeCell ref="A1853:A1856"/>
    <mergeCell ref="D1853:D1856"/>
    <mergeCell ref="D1871:D1874"/>
    <mergeCell ref="A1871:A1874"/>
    <mergeCell ref="A1889:A1892"/>
    <mergeCell ref="D1889:D1892"/>
    <mergeCell ref="A1907:A1910"/>
    <mergeCell ref="D1907:D1910"/>
    <mergeCell ref="A1925:A1928"/>
    <mergeCell ref="D1925:D1928"/>
    <mergeCell ref="A1943:A1946"/>
    <mergeCell ref="D1943:D1946"/>
    <mergeCell ref="A1961:A1964"/>
    <mergeCell ref="D1961:D1964"/>
    <mergeCell ref="A1979:A1982"/>
    <mergeCell ref="D1979:D1982"/>
    <mergeCell ref="D1997:D2000"/>
    <mergeCell ref="A1997:A2000"/>
    <mergeCell ref="A2015:A2018"/>
    <mergeCell ref="D2015:D2018"/>
    <mergeCell ref="A2033:A2036"/>
    <mergeCell ref="D2033:D2036"/>
    <mergeCell ref="A2051:A2054"/>
    <mergeCell ref="D2051:D2054"/>
    <mergeCell ref="A2951:A2954"/>
    <mergeCell ref="D2951:D2954"/>
    <mergeCell ref="A2969:A2972"/>
    <mergeCell ref="D2969:D2972"/>
    <mergeCell ref="A2987:A2990"/>
    <mergeCell ref="D2987:D2990"/>
    <mergeCell ref="D3005:D3008"/>
    <mergeCell ref="A3005:A3008"/>
    <mergeCell ref="A3023:A3026"/>
    <mergeCell ref="D3023:D3026"/>
    <mergeCell ref="A3041:A3044"/>
    <mergeCell ref="D3041:D3044"/>
    <mergeCell ref="A3059:A3062"/>
    <mergeCell ref="D3059:D3062"/>
    <mergeCell ref="A3077:A3080"/>
    <mergeCell ref="D3077:D3080"/>
    <mergeCell ref="A3095:A3098"/>
    <mergeCell ref="D3095:D3098"/>
    <mergeCell ref="A3113:A3116"/>
    <mergeCell ref="D3113:D3116"/>
    <mergeCell ref="D3131:D3134"/>
    <mergeCell ref="A3131:A3134"/>
    <mergeCell ref="A3149:A3152"/>
    <mergeCell ref="D3149:D3152"/>
    <mergeCell ref="A3167:A3170"/>
    <mergeCell ref="D3167:D3170"/>
    <mergeCell ref="A3185:A3188"/>
    <mergeCell ref="D3185:D3188"/>
    <mergeCell ref="A3203:A3206"/>
    <mergeCell ref="D3203:D3206"/>
    <mergeCell ref="A3221:A3224"/>
    <mergeCell ref="D3221:D3224"/>
    <mergeCell ref="A3239:A3242"/>
    <mergeCell ref="D3239:D3242"/>
    <mergeCell ref="D3257:D3260"/>
    <mergeCell ref="A3257:A3260"/>
    <mergeCell ref="A3275:A3278"/>
    <mergeCell ref="D3275:D3278"/>
    <mergeCell ref="A3293:A3296"/>
    <mergeCell ref="D3293:D3296"/>
    <mergeCell ref="A3311:A3314"/>
    <mergeCell ref="D3311:D3314"/>
    <mergeCell ref="A3329:A3332"/>
    <mergeCell ref="D3329:D3332"/>
    <mergeCell ref="A3347:A3350"/>
    <mergeCell ref="D3347:D3350"/>
    <mergeCell ref="A3365:A3368"/>
    <mergeCell ref="D3365:D3368"/>
    <mergeCell ref="D3383:D3386"/>
    <mergeCell ref="A3383:A3386"/>
    <mergeCell ref="A3401:A3404"/>
    <mergeCell ref="D3401:D3404"/>
    <mergeCell ref="A3419:A3422"/>
    <mergeCell ref="D3419:D3422"/>
    <mergeCell ref="A3437:A3440"/>
    <mergeCell ref="D3437:D3440"/>
    <mergeCell ref="A1:A4"/>
    <mergeCell ref="B2:E2"/>
    <mergeCell ref="B3:E3"/>
    <mergeCell ref="E6:F6"/>
    <mergeCell ref="E7:F7"/>
    <mergeCell ref="E8:F8"/>
    <mergeCell ref="E9:F9"/>
    <mergeCell ref="E10:F10"/>
    <mergeCell ref="E11:F11"/>
    <mergeCell ref="E12:F12"/>
    <mergeCell ref="A17:A20"/>
    <mergeCell ref="D17:D20"/>
    <mergeCell ref="A35:A38"/>
    <mergeCell ref="D35:D38"/>
    <mergeCell ref="A53:A56"/>
    <mergeCell ref="D53:D56"/>
    <mergeCell ref="A71:A74"/>
    <mergeCell ref="D71:D74"/>
    <mergeCell ref="A89:A92"/>
    <mergeCell ref="D89:D92"/>
    <mergeCell ref="D107:D110"/>
    <mergeCell ref="A107:A110"/>
    <mergeCell ref="A125:A128"/>
    <mergeCell ref="D125:D128"/>
    <mergeCell ref="A143:A146"/>
    <mergeCell ref="D143:D146"/>
    <mergeCell ref="A161:A164"/>
    <mergeCell ref="D161:D164"/>
    <mergeCell ref="A179:A182"/>
    <mergeCell ref="D179:D182"/>
    <mergeCell ref="A197:A200"/>
    <mergeCell ref="D197:D200"/>
    <mergeCell ref="A215:A218"/>
    <mergeCell ref="D215:D218"/>
    <mergeCell ref="D233:D236"/>
    <mergeCell ref="A233:A236"/>
    <mergeCell ref="A251:A254"/>
    <mergeCell ref="D251:D254"/>
    <mergeCell ref="A269:A272"/>
    <mergeCell ref="D269:D272"/>
    <mergeCell ref="A287:A290"/>
    <mergeCell ref="D287:D290"/>
    <mergeCell ref="A3455:A3458"/>
    <mergeCell ref="D3455:D3458"/>
    <mergeCell ref="A2069:A2072"/>
    <mergeCell ref="D2069:D2072"/>
    <mergeCell ref="A2087:A2090"/>
    <mergeCell ref="D2087:D2090"/>
    <mergeCell ref="A2105:A2108"/>
    <mergeCell ref="D2105:D2108"/>
    <mergeCell ref="D2123:D2126"/>
    <mergeCell ref="A2123:A2126"/>
    <mergeCell ref="A2141:A2144"/>
    <mergeCell ref="D2141:D2144"/>
    <mergeCell ref="A2159:A2162"/>
    <mergeCell ref="D2159:D2162"/>
    <mergeCell ref="A2177:A2180"/>
    <mergeCell ref="D2177:D2180"/>
    <mergeCell ref="A2195:A2198"/>
    <mergeCell ref="D2195:D2198"/>
    <mergeCell ref="A2213:A2216"/>
    <mergeCell ref="D2213:D2216"/>
    <mergeCell ref="A2231:A2234"/>
    <mergeCell ref="D2231:D2234"/>
    <mergeCell ref="D2249:D2252"/>
    <mergeCell ref="A2249:A2252"/>
    <mergeCell ref="A2267:A2270"/>
    <mergeCell ref="D2267:D2270"/>
    <mergeCell ref="A2285:A2288"/>
    <mergeCell ref="D2285:D2288"/>
    <mergeCell ref="A2303:A2306"/>
    <mergeCell ref="D2303:D2306"/>
    <mergeCell ref="A2321:A2324"/>
    <mergeCell ref="D2321:D2324"/>
    <mergeCell ref="A2339:A2342"/>
    <mergeCell ref="D2339:D2342"/>
    <mergeCell ref="A2357:A2360"/>
    <mergeCell ref="D2357:D2360"/>
    <mergeCell ref="D2375:D2378"/>
    <mergeCell ref="A2375:A2378"/>
    <mergeCell ref="A2393:A2396"/>
    <mergeCell ref="D2393:D2396"/>
    <mergeCell ref="A2411:A2414"/>
    <mergeCell ref="D2411:D2414"/>
    <mergeCell ref="A2429:A2432"/>
    <mergeCell ref="D2429:D2432"/>
    <mergeCell ref="A2447:A2450"/>
    <mergeCell ref="D2447:D2450"/>
    <mergeCell ref="A2465:A2468"/>
    <mergeCell ref="D2465:D2468"/>
    <mergeCell ref="A2483:A2486"/>
    <mergeCell ref="D2483:D2486"/>
    <mergeCell ref="D2501:D2504"/>
    <mergeCell ref="A2501:A2504"/>
    <mergeCell ref="A2519:A2522"/>
    <mergeCell ref="D2519:D2522"/>
    <mergeCell ref="A2537:A2540"/>
    <mergeCell ref="D2537:D2540"/>
    <mergeCell ref="A2555:A2558"/>
    <mergeCell ref="D2555:D2558"/>
    <mergeCell ref="A2573:A2576"/>
    <mergeCell ref="D2573:D2576"/>
    <mergeCell ref="A2591:A2594"/>
    <mergeCell ref="D2591:D2594"/>
    <mergeCell ref="A2609:A2612"/>
    <mergeCell ref="D2609:D2612"/>
    <mergeCell ref="D2627:D2630"/>
    <mergeCell ref="A2627:A2630"/>
    <mergeCell ref="A2645:A2648"/>
    <mergeCell ref="D2645:D2648"/>
    <mergeCell ref="A2663:A2666"/>
    <mergeCell ref="D2663:D2666"/>
    <mergeCell ref="A2681:A2684"/>
    <mergeCell ref="D2681:D2684"/>
    <mergeCell ref="A2699:A2702"/>
    <mergeCell ref="D2699:D2702"/>
    <mergeCell ref="A2717:A2720"/>
    <mergeCell ref="D2717:D2720"/>
    <mergeCell ref="A2735:A2738"/>
    <mergeCell ref="D2735:D2738"/>
    <mergeCell ref="D2753:D2756"/>
    <mergeCell ref="A2753:A2756"/>
    <mergeCell ref="A2771:A2774"/>
    <mergeCell ref="D2771:D2774"/>
    <mergeCell ref="A2789:A2792"/>
    <mergeCell ref="D2789:D2792"/>
    <mergeCell ref="A2807:A2810"/>
    <mergeCell ref="D2807:D2810"/>
    <mergeCell ref="A2825:A2828"/>
    <mergeCell ref="D2825:D2828"/>
    <mergeCell ref="A2843:A2846"/>
    <mergeCell ref="D2843:D2846"/>
    <mergeCell ref="A2861:A2864"/>
    <mergeCell ref="D2861:D2864"/>
    <mergeCell ref="D2879:D2882"/>
    <mergeCell ref="A2879:A2882"/>
    <mergeCell ref="A2897:A2900"/>
    <mergeCell ref="D2897:D2900"/>
    <mergeCell ref="A2915:A2918"/>
    <mergeCell ref="D2915:D2918"/>
    <mergeCell ref="A2933:A2936"/>
    <mergeCell ref="D2933:D2936"/>
  </mergeCells>
  <dataValidations>
    <dataValidation type="list" allowBlank="1" showErrorMessage="1" sqref="E16 E34 E52 E70 E88 E106 E124 E142 E160 E178 E196 E214 E232 E250 E268 E286 E304 E322 E340 E358 E376 E394 E412 E430 E448 E466 E484 E502 E520 E538 E556 E574 E592 E610 E628 E646 E664 E682 E700 E718 E736 E754 E772 E790 E808 E826 E844 E862 E880 E898 E916 E934 E952 E970 E988 E1006 E1024 E1042 E1060 E1078 E1096 E1114 E1132 E1150 E1168 E1186 E1204 E1222 E1240 E1258 E1276 E1294 E1312 E1330 E1348 E1366 E1384 E1402 E1420 E1438 E1456 E1474 E1492 E1510 E1528 E1546 E1564 E1582 E1600 E1618 E1636 E1654 E1672 E1690 E1708 E1726 E1744 E1762 E1780 E1798 E1816 E1834 E1852 E1870 E1888 E1906 E1924 E1942 E1960 E1978 E1996 E2014 E2032 E2050 E2068 E2086 E2104 E2122 E2140 E2158 E2176 E2194 E2212 E2230 E2248 E2266 E2284 E2302 E2320 E2338 E2356 E2374 E2392 E2410 E2428 E2446 E2464 E2482 E2500 E2518 E2536 E2554 E2572 E2590 E2608 E2626 E2644 E2662 E2680 E2698 E2716 E2734 E2752 E2770 E2788 E2806 E2824 E2842 E2860 E2878 E2896 E2914 E2932 E2950 E2968 E2986 E3004 E3022 E3040 E3058 E3076 E3094 E3112 E3130 E3148 E3166 E3184 E3202 E3220 E3238 E3256 E3274 E3292 E3310 E3328 E3346 E3364 E3382 E3400 E3418 E3436 E3454">
      <formula1>'Informacion '!$N$3:$N$5</formula1>
    </dataValidation>
    <dataValidation type="date" operator="lessThanOrEqual" allowBlank="1" showErrorMessage="1" sqref="C17 C35 C53 C71 C89 C107 C125 C143 C161 C179 C197 C215 C233 C251 C269 C287 C305 C323 C341 C359 C377 C395 C413 C431 C449 C467 C485 C503 C521 C539 C557 C575 C593 C611 C629 C647 C665 C683 C701 C719 C737 C755 C773 C791 C809 C827 C845 C863 C881 C899 C917 C935 C953 C971 C989 C1007 C1025 C1043 C1061 C1079 C1097 C1115 C1133 C1151 C1169 C1187 C1205 C1223 C1241 C1259 C1277 C1295 C1313 C1331 C1349 C1367 C1385 C1403 C1421 C1439 C1457 C1475 C1493 C1511 C1529 C1547 C1565 C1583 C1601 C1619 C1637 C1655 C1673 C1691 C1709 C1727 C1745 C1763 C1781 C1799 C1817 C1835 C1853 C1871 C1889 C1907 C1925 C1943 C1961 C1979 C1997 C2015 C2033 C2051 C2069 C2087 C2105 C2123 C2141 C2159 C2177 C2195 C2213 C2231 C2249 C2267 C2285 C2303 C2321 C2339 C2357 C2375 C2393 C2411 C2429 C2447 C2465 C2483 C2501 C2519 C2537 C2555 C2573 C2591 C2609 C2627 C2645 C2663 C2681 C2699 C2717 C2735 C2753 C2771 C2789 C2807 C2825 C2843 C2861 C2879 C2897 C2915 C2933 C2951 C2969 C2987 C3005 C3023 C3041 C3059 C3077 C3095 C3113 C3131 C3149 C3167 C3185 C3203 C3221 C3239 C3257 C3275 C3293 C3311 C3329 C3347 C3365 C3383 C3401 C3419 C3437 C3455">
      <formula1>C19</formula1>
    </dataValidation>
    <dataValidation type="list" allowBlank="1" showErrorMessage="1" sqref="F18 F36 F54 F72 F90 F108 F126 F144 F162 F180 F198 F216 F234 F252 F270 F288 F306 F324 F342 F360 F378 F396 F414 F432 F450 F468 F486 F504 F522 F540 F558 F576 F594 F612 F630 F648 F666 F684 F702 F720 F738 F756 F774 F792 F810 F828 F846 F864 F882 F900 F918 F936 F954 F972 F990 F1008 F1026 F1044 F1062 F1080 F1098 F1116 F1134 F1152 F1170 F1188 F1206 F1224 F1242 F1260 F1278 F1296 F1314 F1332 F1350 F1368 F1386 F1404 F1422 F1440 F1458 F1476 F1494 F1512 F1530 F1548 F1566 F1584 F1602 F1620 F1638 F1656 F1674 F1692 F1710 F1728 F1746 F1764 F1782 F1800 F1818 F1836 F1854 F1872 F1890 F1908 F1926 F1944 F1962 F1980 F1998 F2016 F2034 F2052 F2070 F2088 F2106 F2124 F2142 F2160 F2178 F2196 F2214 F2232 F2250 F2268 F2286 F2304 F2322 F2340 F2358 F2376 F2394 F2412 F2430 F2448 F2466 F2484 F2502 F2520 F2538 F2556 F2574 F2592 F2610 F2628 F2646 F2664 F2682 F2700 F2718 F2736 F2754 F2772 F2790 F2808 F2826 F2844 F2862 F2880 F2898 F2916 F2934 F2952 F2970 F2988 F3006 F3024 F3042 F3060 F3078 F3096 F3114 F3132 F3150 F3168 F3186 F3204 F3222 F3240 F3258 F3276 F3294 F3312 F3330 F3348 F3366 F3384 F3402 F3420 F3438 F3456">
      <formula1>IF(INDIRECT(ADDRESS(ROW()+1,COLUMN(),4))="",OFFSET(RegionStart,MATCH(INDIRECT(ADDRESS(ROW()-1,COLUMN(),4)),RegionColumn,0)-1,1,COUNTIF(RegionColumn,INDIRECT(ADDRESS(ROW()-1,COLUMN(),4))),1),INDEX(ProvinciaColumn,MATCH(INDIRECT(ADDRESS(ROW()+1,COLUMN(),4)),MunicipioList,0)))</formula1>
    </dataValidation>
    <dataValidation type="list" allowBlank="1" showErrorMessage="1" sqref="C16 C34 C52 C70 C88 C106 C124 C142 C160 C178 C196 C214 C232 C250 C268 C286 C304 C322 C340 C358 C376 C394 C412 C430 C448 C466 C484 C502 C520 C538 C556 C574 C592 C610 C628 C646 C664 C682 C700 C718 C736 C754 C772 C790 C808 C826 C844 C862 C880 C898 C916 C934 C952 C970 C988 C1006 C1024 C1042 C1060 C1078 C1096 C1114 C1132 C1150 C1168 C1186 C1204 C1222 C1240 C1258 C1276 C1294 C1312 C1330 C1348 C1366 C1384 C1402 C1420 C1438 C1456 C1474 C1492 C1510 C1528 C1546 C1564 C1582 C1600 C1618 C1636 C1654 C1672 C1690 C1708 C1726 C1744 C1762 C1780 C1798 C1816 C1834 C1852 C1870 C1888 C1906 C1924 C1942 C1960 C1978 C1996 C2014 C2032 C2050 C2068 C2086 C2104 C2122 C2140 C2158 C2176 C2194 C2212 C2230 C2248 C2266 C2284 C2302 C2320 C2338 C2356 C2374 C2392 C2410 C2428 C2446 C2464 C2482 C2500 C2518 C2536 C2554 C2572 C2590 C2608 C2626 C2644 C2662 C2680 C2698 C2716 C2734 C2752 C2770 C2788 C2806 C2824 C2842 C2860 C2878 C2896 C2914 C2932 C2950 C2968 C2986 C3004 C3022 C3040 C3058 C3076 C3094 C3112 C3130 C3148 C3166 C3184 C3202 C3220 C3238 C3256 C3274 C3292 C3310 C3328 C3346 C3364 C3382 C3400 C3418 C3436 C3454">
      <formula1>'Informacion '!$S$3:$S$7</formula1>
    </dataValidation>
    <dataValidation type="date" operator="greaterThan" allowBlank="1" showErrorMessage="1" sqref="E12">
      <formula1>36526.0</formula1>
    </dataValidation>
    <dataValidation type="list" allowBlank="1" showErrorMessage="1" sqref="F17 F35 F53 F71 F89 F107 F125 F143 F161 F179 F197 F215 F233 F251 F269 F287 F305 F323 F341 F359 F377 F395 F413 F431 F449 F467 F485 F503 F521 F539 F557 F575 F593 F611 F629 F647 F665 F683 F701 F719 F737 F755 F773 F791 F809 F827 F845 F863 F881 F899 F917 F935 F953 F971 F989 F1007 F1025 F1043 F1061 F1079 F1097 F1115 F1133 F1151 F1169 F1187 F1205 F1223 F1241 F1259 F1277 F1295 F1313 F1331 F1349 F1367 F1385 F1403 F1421 F1439 F1457 F1475 F1493 F1511 F1529 F1547 F1565 F1583 F1601 F1619 F1637 F1655 F1673 F1691 F1709 F1727 F1745 F1763 F1781 F1799 F1817 F1835 F1853 F1871 F1889 F1907 F1925 F1943 F1961 F1979 F1997 F2015 F2033 F2051 F2069 F2087 F2105 F2123 F2141 F2159 F2177 F2195 F2213 F2231 F2249 F2267 F2285 F2303 F2321 F2339 F2357 F2375 F2393 F2411 F2429 F2447 F2465 F2483 F2501 F2519 F2537 F2555 F2573 F2591 F2609 F2627 F2645 F2663 F2681 F2699 F2717 F2735 F2753 F2771 F2789 F2807 F2825 F2843 F2861 F2879 F2897 F2915 F2933 F2951 F2969 F2987 F3005 F3023 F3041 F3059 F3077 F3095 F3113 F3131 F3149 F3167 F3185 F3203 F3221 F3239 F3257 F3275 F3293 F3311 F3329 F3347 F3365 F3383 F3401 F3419 F3437 F3455">
      <formula1>IF(INDIRECT(ADDRESS(ROW()+1,COLUMN(),4))="",RegionList,INDEX(RegionColumn,MATCH(INDIRECT(ADDRESS(ROW()+1,COLUMN(),4)),ProvinciaList,0)))</formula1>
    </dataValidation>
    <dataValidation type="date" operator="greaterThanOrEqual" allowBlank="1" showErrorMessage="1" sqref="C19 C37 C55 C73 C91 C109 C127 C145 C163 C181 C199 C217 C235 C253 C271 C289 C307 C325 C343 C361 C379 C397 C415 C433 C451 C469 C487 C505 C523 C541 C559 C577 C595 C613 C631 C649 C667 C685 C703 C721 C739 C757 C775 C793 C811 C829 C847 C865 C883 C901 C919 C937 C955 C973 C991 C1009 C1027 C1045 C1063 C1081 C1099 C1117 C1135 C1153 C1171 C1189 C1207 C1225 C1243 C1261 C1279 C1297 C1315 C1333 C1351 C1369 C1387 C1405 C1423 C1441 C1459 C1477 C1495 C1513 C1531 C1549 C1567 C1585 C1603 C1621 C1639 C1657 C1675 C1693 C1711 C1729 C1747 C1765 C1783 C1801 C1819 C1837 C1855 C1873 C1891 C1909 C1927 C1945 C1963 C1981 C1999 C2017 C2035 C2053 C2071 C2089 C2107 C2125 C2143 C2161 C2179 C2197 C2215 C2233 C2251 C2269 C2287 C2305 C2323 C2341 C2359 C2377 C2395 C2413 C2431 C2449 C2467 C2485 C2503 C2521 C2539 C2557 C2575 C2593 C2611 C2629 C2647 C2665 C2683 C2701 C2719 C2737 C2755 C2773 C2791 C2809 C2827 C2845 C2863 C2881 C2899 C2917 C2935 C2953 C2971 C2989 C3007 C3025 C3043 C3061 C3079 C3097 C3115 C3133 C3151 C3169 C3187 C3205 C3223 C3241 C3259 C3277 C3295 C3313 C3331 C3349 C3367 C3385 C3403 C3421 C3439 C3457">
      <formula1>C17</formula1>
    </dataValidation>
    <dataValidation type="list" allowBlank="1" showErrorMessage="1" sqref="F19 F37 F55 F73 F91 F109 F127 F145 F163 F181 F199 F217 F235 F253 F271 F289 F307 F325 F343 F361 F379 F397 F415 F433 F451 F469 F487 F505 F523 F541 F559 F577 F595 F613 F631 F649 F667 F685 F703 F721 F739 F757 F775 F793 F811 F829 F847 F865 F883 F901 F919 F937 F955 F973 F991 F1009 F1027 F1045 F1063 F1081 F1099 F1117 F1135 F1153 F1171 F1189 F1207 F1225 F1243 F1261 F1279 F1297 F1315 F1333 F1351 F1369 F1387 F1405 F1423 F1441 F1459 F1477 F1495 F1513 F1531 F1549 F1567 F1585 F1603 F1621 F1639 F1657 F1675 F1693 F1711 F1729 F1747 F1765 F1783 F1801 F1819 F1837 F1855 F1873 F1891 F1909 F1927 F1945 F1963 F1981 F1999 F2017 F2035 F2053 F2071 F2089 F2107 F2125 F2143 F2161 F2179 F2197 F2215 F2233 F2251 F2269 F2287 F2305 F2323 F2341 F2359 F2377 F2395 F2413 F2431 F2449 F2467 F2485 F2503 F2521 F2539 F2557 F2575 F2593 F2611 F2629 F2647 F2665 F2683 F2701 F2719 F2737 F2755 F2773 F2791 F2809 F2827 F2845 F2863 F2881 F2899 F2917 F2935 F2953 F2971 F2989 F3007 F3025 F3043 F3061 F3079 F3097 F3115 F3133 F3151 F3169 F3187 F3205 F3223 F3241 F3259 F3277 F3295 F3313 F3331 F3349 F3367 F3385 F3403 F3421 F3439 F3457">
      <formula1>IF(INDIRECT(ADDRESS(ROW()+1,COLUMN(),4))="",OFFSET(ProvinciaStart,MATCH(INDIRECT(ADDRESS(ROW()-1,COLUMN(),4)),ProvinciaColumn,0)-1,1,COUNTIF(ProvinciaColumn,INDIRECT(ADDRESS(ROW()-1,COLUMN(),4))),1),INDEX(MunicipioColumn,MATCH(INDIRECT(ADDRESS(ROW()+1,COLUMN(),4)),DistritoList,0)))</formula1>
    </dataValidation>
    <dataValidation type="list" allowBlank="1" showErrorMessage="1" sqref="C23:C30 C41:C48 C59:C66 C77:C84 C95:C102 C113:C120 C131:C138 C149:C156 C167:C174 C185:C192 C203:C210 C221:C228 C239:C246 C257:C264 C275:C282 C293:C300 C311:C318 C329:C336 C347:C354 C365:C372 C383:C390 C401:C408 C419:C426 C437:C444 C455:C462 C473:C480 C491:C498 C509:C516 C527:C534 C545:C552 C563:C570 C581:C588 C599:C606 C617:C624 C635:C642 C653:C660 C671:C678 C689:C696 C707:C714 C725:C732 C743:C750 C761:C768 C779:C786 C797:C804 C815:C822 C833:C840 C851:C858 C869:C876 C887:C894 C905:C912 C923:C930 C941:C948 C959:C966 C977:C984 C995:C1002 C1013:C1020 C1031:C1038 C1049:C1056 C1067:C1074 C1085:C1092 C1103:C1110 C1121:C1128 C1139:C1146 C1157:C1164 C1175:C1182 C1193:C1200 C1211:C1218 C1229:C1236 C1247:C1254 C1265:C1272 C1283:C1290 C1301:C1308 C1319:C1326 C1337:C1344 C1355:C1362 C1373:C1380 C1391:C1398 C1409:C1416 C1427:C1434 C1445:C1452 C1463:C1470 C1481:C1488 C1499:C1506 C1517:C1524 C1535:C1542 C1553:C1560 C1571:C1578 C1589:C1596 C1607:C1614 C1625:C1632 C1643:C1650 C1661:C1668 C1679:C1686 C1697:C1704 C1715:C1722 C1733:C1740 C1751:C1758 C1769:C1776 C1787:C1794 C1805:C1812 C1823:C1830 C1841:C1848 C1859:C1866 C1877:C1884 C1895:C1902 C1913:C1920 C1931:C1938 C1949:C1956 C1967:C1974 C1985:C1992 C2003:C2010 C2021:C2028 C2039:C2046 C2057:C2064 C2075:C2082 C2093:C2100 C2111:C2118 C2129:C2136 C2147:C2154 C2165:C2172 C2183:C2190 C2201:C2208 C2219:C2226 C2237:C2244 C2255:C2262 C2273:C2280 C2291:C2298 C2309:C2316 C2327:C2334 C2345:C2352 C2363:C2370 C2381:C2388 C2399:C2406 C2417:C2424 C2435:C2442 C2453:C2460 C2471:C2478 C2489:C2496 C2507:C2514 C2525:C2532 C2543:C2550 C2561:C2568 C2579:C2586 C2597:C2604 C2615:C2622 C2633:C2640 C2651:C2658 C2669:C2676 C2687:C2694 C2705:C2712 C2723:C2730 C2741:C2748 C2759:C2766 C2777:C2784 C2795:C2802 C2813:C2820 C2831:C2838 C2849:C2856 C2867:C2874 C2885:C2892 C2903:C2910 C2921:C2928 C2939:C2946 C2957:C2964 C2975:C2982 C2993:C3000 C3011:C3018 C3029:C3036 C3047:C3054 C3065:C3072 C3083:C3090 C3101:C3108 C3119:C3126 C3137:C3144 C3155:C3162 C3173:C3180 C3191:C3198 C3209:C3216 C3227:C3234 C3245:C3252 C3263:C3270 C3281:C3288 C3299:C3306 C3317:C3324 C3335:C3342 C3353:C3360 C3371:C3378 C3389:C3396 C3407:C3414 C3425:C3432 C3443:C3450 C3461:C3468">
      <formula1>UnidadesList</formula1>
    </dataValidation>
    <dataValidation type="decimal" operator="greaterThan" allowBlank="1" showErrorMessage="1" sqref="A23:A30 D23:E30 A41:A48 D41:E48 A59:A66 D59:E66 A77:A84 D77:E84 A95:A102 D95:E102 A113:A120 D113:E120 A131:A138 D131:E138 A149:A156 D149:E156 A167:A174 D167:E174 A185:A192 D185:E192 A203:A210 D203:E210 A221:A228 D221:E228 A239:A246 D239:E246 A257:A264 D257:E264 A275:A282 D275:E282 A293:A300 D293:E300 A311:A318 D311:E318 A329:A336 D329:E336 A347:A354 D347:E354 A365:A372 D365:E372 A383:A390 D383:E390 A401:A408 D401:E408 A419:A426 D419:E426 A437:A444 D437:E444 A455:A462 D455:E462 A473:A480 D473:E480 A491:A498 D491:E498 A509:A516 D509:E516 A527:A534 D527:E534 A545:A552 D545:E552 A563:A570 D563:E570 A581:A588 D581:E588 A599:A606 D599:E606 A617:A624 D617:E624 A635:A642 D635:E642 A653:A660 D653:E660 A671:A678 D671:E678 A689:A696 D689:E696 A707:A714 D707:E714 A725:A732 D725:E732 A743:A750 D743:E750 A761:A768 D761:E768 A779:A786 D779:E786 A797:A804 D797:E804 A815:A822 D815:E822 A833:A840 D833:E840 A851:A858 D851:E858 A869:A876 D869:E876 A887:A894 D887:E894 A905:A912 D905:E912 A923:A930 D923:E930 A941:A948 D941:E948 A959:A966 D959:E966 A977:A984 D977:E984 A995:A1002 D995:E1002 A1013:A1020 D1013:E1020 A1031:A1038 D1031:E1038 A1049:A1056 D1049:E1056 A1067:A1074 D1067:E1074 A1085:A1092 D1085:E1092 A1103:A1110 D1103:E1110 A1121:A1128 D1121:E1128 A1139:A1146 D1139:E1146 A1157:A1164 D1157:E1164 A1175:A1182 D1175:E1182 A1193:A1200 D1193:E1200 A1211:A1218 D1211:E1218 A1229:A1236 D1229:E1236 A1247:A1254 D1247:E1254 A1265:A1272 D1265:E1272 A1283:A1290 D1283:E1290 A1301:A1308 D1301:E1308 A1319:A1326 D1319:E1326 A1337:A1344 D1337:E1344 A1355:A1362 D1355:E1362 A1373:A1380 D1373:E1380 A1391:A1398 D1391:E1398 A1409:A1416 D1409:E1416 A1427:A1434 D1427:E1434 A1445:A1452 D1445:E1452 A1463:A1470 D1463:E1470 A1481:A1488 D1481:E1488 A1499:A1506 D1499:E1506 A1517:A1524 D1517:E1524 A1535:A1542 D1535:E1542 A1553:A1560 D1553:E1560 A1571:A1578 D1571:E1578 A1589:A1596 D1589:E1596 A1607:A1614 D1607:E1614 A1625:A1632 D1625:E1632 A1643:A1650 D1643:E1650 A1661:A1668 D1661:E1668 A1679:A1686 D1679:E1686 A1697:A1704 D1697:E1704 A1715:A1722 D1715:E1722 A1733:A1740 D1733:E1740 A1751:A1758 D1751:E1758 A1769:A1776 D1769:E1776 A1787:A1794 D1787:E1794 A1805:A1812 D1805:E1812 A1823:A1830 D1823:E1830 A1841:A1848 D1841:E1848 A1859:A1866 D1859:E1866 A1877:A1884 D1877:E1884 A1895:A1902 D1895:E1902 A1913:A1920 D1913:E1920 A1931:A1938 D1931:E1938 A1949:A1956 D1949:E1956 A1967:A1974 D1967:E1974 A1985:A1992 D1985:E1992 A2003:A2010 D2003:E2010 A2021:A2028 D2021:E2028 A2039:A2046 D2039:E2046 A2057:A2064 D2057:E2064 A2075:A2082 D2075:E2082 A2093:A2100 D2093:E2100 A2111:A2118 D2111:E2118 A2129:A2136 D2129:E2136 A2147:A2154 D2147:E2154 A2165:A2172 D2165:E2172 A2183:A2190 D2183:E2190 A2201:A2208 D2201:E2208 A2219:A2226 D2219:E2226 A2237:A2244 D2237:E2244 A2255:A2262 D2255:E2262 A2273:A2280 D2273:E2280 A2291:A2298 D2291:E2298 A2309:A2316 D2309:E2316 A2327:A2334 D2327:E2334 A2345:A2352 D2345:E2352 A2363:A2370 D2363:E2370 A2381:A2388 D2381:E2388 A2399:A2406 D2399:E2406 A2417:A2424 D2417:E2424 A2435:A2442 D2435:E2442 A2453:A2460 D2453:E2460 A2471:A2478 D2471:E2478 A2489:A2496 D2489:E2496 A2507:A2514 D2507:E2514 A2525:A2532 D2525:E2532 A2543:A2550 D2543:E2550 A2561:A2568 D2561:E2568 A2579:A2586 D2579:E2586 A2597:A2604 D2597:E2604 A2615:A2622 D2615:E2622 A2633:A2640 D2633:E2640 A2651:A2658 D2651:E2658 A2669:A2676 D2669:E2676 A2687:A2694 D2687:E2694 A2705:A2712 D2705:E2712 A2723:A2730 D2723:E2730 A2741:A2748 D2741:E2748 A2759:A2766 D2759:E2766 A2777:A2784 D2777:E2784 A2795:A2802 D2795:E2802 A2813:A2820 D2813:E2820 A2831:A2838 D2831:E2838 A2849:A2856 D2849:E2856 A2867:A2874 D2867:E2874 A2885:A2892 D2885:E2892 A2903:A2910 D2903:E2910 A2921:A2928 D2921:E2928 A2939:A2946 D2939:E2946 A2957:A2964 D2957:E2964 A2975:A2982 D2975:E2982 A2993:A3000 D2993:E3000 A3011:A3018 D3011:E3018 A3029:A3036 D3029:E3036 A3047:A3054 D3047:E3054 A3065:A3072 D3065:E3072 A3083:A3090 D3083:E3090 A3101:A3108 D3101:E3108 A3119:A3126 D3119:E3126 A3137:A3144 D3137:E3144 A3155:A3162 D3155:E3162 A3173:A3180 D3173:E3180 A3191:A3198 D3191:E3198 A3209:A3216 D3209:E3216 A3227:A3234 D3227:E3234 A3245:A3252 D3245:E3252 A3263:A3270 D3263:E3270 A3281:A3288 D3281:E3288 A3299:A3306 D3299:E3306 A3317:A3324 D3317:E3324 A3335:A3342 D3335:E3342 A3353:A3360 D3353:E3360 A3371:A3378 D3371:E3378 A3389:A3396 D3389:E3396 A3407:A3414 D3407:E3414 A3425:A3432 D3425:E3432 A3443:A3450 D3443:E3450 A3461:A3468 D3461:E3468">
      <formula1>0.0</formula1>
    </dataValidation>
    <dataValidation type="decimal" allowBlank="1" showErrorMessage="1" sqref="E11">
      <formula1>1900.0</formula1>
      <formula2>3000.0</formula2>
    </dataValidation>
    <dataValidation type="list" allowBlank="1" showErrorMessage="1" sqref="F20 F38 F56 F74 F92 F110 F128 F146 F164 F182 F200 F218 F236 F254 F272 F290 F308 F326 F344 F362 F380 F398 F416 F434 F452 F470 F488 F506 F524 F542 F560 F578 F596 F614 F632 F650 F668 F686 F704 F722 F740 F758 F776 F794 F812 F830 F848 F866 F884 F902 F920 F938 F956 F974 F992 F1010 F1028 F1046 F1064 F1082 F1100 F1118 F1136 F1154 F1172 F1190 F1208 F1226 F1244 F1262 F1280 F1298 F1316 F1334 F1352 F1370 F1388 F1406 F1424 F1442 F1460 F1478 F1496 F1514 F1532 F1550 F1568 F1586 F1604 F1622 F1640 F1658 F1676 F1694 F1712 F1730 F1748 F1766 F1784 F1802 F1820 F1838 F1856 F1874 F1892 F1910 F1928 F1946 F1964 F1982 F2000 F2018 F2036 F2054 F2072 F2090 F2108 F2126 F2144 F2162 F2180 F2198 F2216 F2234 F2252 F2270 F2288 F2306 F2324 F2342 F2360 F2378 F2396 F2414 F2432 F2450 F2468 F2486 F2504 F2522 F2540 F2558 F2576 F2594 F2612 F2630 F2648 F2666 F2684 F2702 F2720 F2738 F2756 F2774 F2792 F2810 F2828 F2846 F2864 F2882 F2900 F2918 F2936 F2954 F2972 F2990 F3008 F3026 F3044 F3062 F3080 F3098 F3116 F3134 F3152 F3170 F3188 F3206 F3224 F3242 F3260 F3278 F3296 F3314 F3332 F3350 F3368 F3386 F3404 F3422 F3440 F3458">
      <formula1>OFFSET(MunicipioStart,MATCH(INDIRECT(ADDRESS(ROW()-1,COLUMN(),4)),MunicipioColumn,0)-1,1,COUNTIF(MunicipioColumn,INDIRECT(ADDRESS(ROW()-1,COLUMN(),4))),1)</formula1>
    </dataValidation>
    <dataValidation type="list" allowBlank="1" showErrorMessage="1" sqref="D16 D34 D52 D70 D88 D106 D124 D142 D160 D178 D196 D214 D232 D250 D268 D286 D304 D322 D340 D358 D376 D394 D412 D430 D448 D466 D484 D502 D520 D538 D556 D574 D592 D610 D628 D646 D664 D682 D700 D718 D736 D754 D772 D790 D808 D826 D844 D862 D880 D898 D916 D934 D952 D970 D988 D1006 D1024 D1042 D1060 D1078 D1096 D1114 D1132 D1150 D1168 D1186 D1204 D1222 D1240 D1258 D1276 D1294 D1312 D1330 D1348 D1366 D1384 D1402 D1420 D1438 D1456 D1474 D1492 D1510 D1528 D1546 D1564 D1582 D1600 D1618 D1636 D1654 D1672 D1690 D1708 D1726 D1744 D1762 D1780 D1798 D1816 D1834 D1852 D1870 D1888 D1906 D1924 D1942 D1960 D1978 D1996 D2014 D2032 D2050 D2068 D2086 D2104 D2122 D2140 D2158 D2176 D2194 D2212 D2230 D2248 D2266 D2284 D2302 D2320 D2338 D2356 D2374 D2392 D2410 D2428 D2446 D2464 D2482 D2500 D2518 D2536 D2554 D2572 D2590 D2608 D2626 D2644 D2662 D2680 D2698 D2716 D2734 D2752 D2770 D2788 D2806 D2824 D2842 D2860 D2878 D2896 D2914 D2932 D2950 D2968 D2986 D3004 D3022 D3040 D3058 D3076 D3094 D3112 D3130 D3148 D3166 D3184 D3202 D3220 D3238 D3256 D3274 D3292 D3310 D3328 D3346 D3364 D3382 D3400 D3418 D3436 D3454">
      <formula1>'Informacion '!$L$3:$L$17</formula1>
    </dataValidation>
  </dataValidations>
  <printOptions/>
  <pageMargins bottom="0.75" footer="0.0" header="0.0" left="0.25" right="0.25" top="0.75"/>
  <pageSetup orientation="landscape"/>
  <drawing r:id="rId4"/>
  <legacyDrawing r:id="rId5"/>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12.71"/>
    <col customWidth="1" min="7" max="7" width="16.57"/>
    <col customWidth="1" min="8" max="9" width="12.71"/>
    <col customWidth="1" min="10" max="10" width="23.0"/>
    <col customWidth="1" min="11" max="11" width="1.29"/>
    <col customWidth="1" min="12" max="12" width="39.14"/>
    <col customWidth="1" min="13" max="13" width="1.29"/>
    <col customWidth="1" min="14" max="14" width="12.71"/>
    <col customWidth="1" min="15" max="15" width="1.29"/>
    <col customWidth="1" min="16" max="16" width="12.71"/>
    <col customWidth="1" min="17" max="17" width="21.71"/>
    <col customWidth="1" min="18" max="18" width="1.14"/>
    <col customWidth="1" min="19" max="19" width="21.14"/>
    <col customWidth="1" min="20" max="20" width="1.29"/>
    <col customWidth="1" min="21" max="21" width="19.71"/>
    <col customWidth="1" min="22" max="26" width="12.71"/>
  </cols>
  <sheetData>
    <row r="1" ht="10.5" customHeight="1">
      <c r="A1" s="70" t="s">
        <v>521</v>
      </c>
      <c r="B1" s="71" t="s">
        <v>522</v>
      </c>
      <c r="C1" s="72"/>
      <c r="D1" s="71" t="s">
        <v>523</v>
      </c>
      <c r="E1" s="73"/>
      <c r="F1" s="72"/>
      <c r="G1" s="74" t="s">
        <v>524</v>
      </c>
      <c r="H1" s="74"/>
      <c r="I1" s="74"/>
      <c r="J1" s="74"/>
      <c r="K1" s="75"/>
      <c r="L1" s="75"/>
      <c r="M1" s="75"/>
      <c r="N1" s="75"/>
      <c r="O1" s="75"/>
      <c r="P1" s="76"/>
      <c r="Q1" s="77"/>
      <c r="R1" s="75"/>
      <c r="S1" s="75"/>
      <c r="T1" s="75"/>
      <c r="U1" s="75"/>
      <c r="V1" s="75"/>
      <c r="W1" s="75"/>
      <c r="X1" s="75"/>
      <c r="Y1" s="75"/>
      <c r="Z1" s="75"/>
    </row>
    <row r="2" ht="10.5" customHeight="1">
      <c r="A2" s="78" t="s">
        <v>525</v>
      </c>
      <c r="B2" s="79" t="s">
        <v>525</v>
      </c>
      <c r="C2" s="80" t="s">
        <v>526</v>
      </c>
      <c r="D2" s="79" t="s">
        <v>525</v>
      </c>
      <c r="E2" s="81" t="s">
        <v>526</v>
      </c>
      <c r="F2" s="81" t="s">
        <v>527</v>
      </c>
      <c r="G2" s="82" t="s">
        <v>525</v>
      </c>
      <c r="H2" s="83" t="s">
        <v>526</v>
      </c>
      <c r="I2" s="83" t="s">
        <v>527</v>
      </c>
      <c r="J2" s="84" t="s">
        <v>528</v>
      </c>
      <c r="K2" s="75"/>
      <c r="L2" s="85" t="s">
        <v>529</v>
      </c>
      <c r="M2" s="75"/>
      <c r="N2" s="85" t="s">
        <v>530</v>
      </c>
      <c r="O2" s="75"/>
      <c r="P2" s="85" t="s">
        <v>531</v>
      </c>
      <c r="Q2" s="86" t="s">
        <v>532</v>
      </c>
      <c r="R2" s="75"/>
      <c r="S2" s="85" t="s">
        <v>533</v>
      </c>
      <c r="T2" s="75"/>
      <c r="U2" s="85" t="s">
        <v>534</v>
      </c>
      <c r="V2" s="75"/>
      <c r="W2" s="75"/>
      <c r="X2" s="75"/>
      <c r="Y2" s="75"/>
      <c r="Z2" s="75"/>
    </row>
    <row r="3" ht="10.5" customHeight="1">
      <c r="A3" s="75" t="s">
        <v>65</v>
      </c>
      <c r="B3" s="75" t="s">
        <v>65</v>
      </c>
      <c r="C3" s="75" t="s">
        <v>71</v>
      </c>
      <c r="D3" s="75" t="s">
        <v>65</v>
      </c>
      <c r="E3" s="75" t="s">
        <v>71</v>
      </c>
      <c r="F3" s="75" t="s">
        <v>68</v>
      </c>
      <c r="G3" s="87" t="s">
        <v>535</v>
      </c>
      <c r="H3" s="87" t="s">
        <v>536</v>
      </c>
      <c r="I3" s="87" t="s">
        <v>537</v>
      </c>
      <c r="J3" s="87" t="s">
        <v>537</v>
      </c>
      <c r="K3" s="75"/>
      <c r="L3" s="77" t="s">
        <v>538</v>
      </c>
      <c r="M3" s="75"/>
      <c r="N3" s="75" t="s">
        <v>94</v>
      </c>
      <c r="O3" s="75"/>
      <c r="P3" s="75" t="s">
        <v>539</v>
      </c>
      <c r="Q3" s="75" t="s">
        <v>188</v>
      </c>
      <c r="R3" s="75"/>
      <c r="S3" s="77" t="s">
        <v>58</v>
      </c>
      <c r="T3" s="75"/>
      <c r="U3" s="75" t="s">
        <v>84</v>
      </c>
      <c r="V3" s="75"/>
      <c r="W3" s="75"/>
      <c r="X3" s="75"/>
      <c r="Y3" s="75"/>
      <c r="Z3" s="75"/>
    </row>
    <row r="4" ht="10.5" customHeight="1">
      <c r="A4" s="75" t="s">
        <v>540</v>
      </c>
      <c r="B4" s="75" t="s">
        <v>65</v>
      </c>
      <c r="C4" s="75" t="s">
        <v>541</v>
      </c>
      <c r="D4" s="75" t="s">
        <v>65</v>
      </c>
      <c r="E4" s="75" t="s">
        <v>71</v>
      </c>
      <c r="F4" s="75" t="s">
        <v>542</v>
      </c>
      <c r="G4" s="87" t="s">
        <v>535</v>
      </c>
      <c r="H4" s="87" t="s">
        <v>536</v>
      </c>
      <c r="I4" s="87" t="s">
        <v>537</v>
      </c>
      <c r="J4" s="87" t="s">
        <v>543</v>
      </c>
      <c r="K4" s="75"/>
      <c r="L4" s="77" t="s">
        <v>59</v>
      </c>
      <c r="M4" s="75"/>
      <c r="N4" s="75" t="s">
        <v>544</v>
      </c>
      <c r="O4" s="75"/>
      <c r="P4" s="75" t="s">
        <v>545</v>
      </c>
      <c r="Q4" s="75" t="s">
        <v>546</v>
      </c>
      <c r="R4" s="75"/>
      <c r="S4" s="77" t="s">
        <v>257</v>
      </c>
      <c r="T4" s="75"/>
      <c r="U4" s="75"/>
      <c r="V4" s="75"/>
      <c r="W4" s="75"/>
      <c r="X4" s="75"/>
      <c r="Y4" s="75"/>
      <c r="Z4" s="75"/>
    </row>
    <row r="5" ht="10.5" customHeight="1">
      <c r="A5" s="75" t="s">
        <v>535</v>
      </c>
      <c r="B5" s="75" t="s">
        <v>65</v>
      </c>
      <c r="C5" s="75" t="s">
        <v>547</v>
      </c>
      <c r="D5" s="75" t="s">
        <v>65</v>
      </c>
      <c r="E5" s="75" t="s">
        <v>71</v>
      </c>
      <c r="F5" s="75" t="s">
        <v>548</v>
      </c>
      <c r="G5" s="87" t="s">
        <v>535</v>
      </c>
      <c r="H5" s="87" t="s">
        <v>536</v>
      </c>
      <c r="I5" s="87" t="s">
        <v>537</v>
      </c>
      <c r="J5" s="87" t="s">
        <v>549</v>
      </c>
      <c r="K5" s="75"/>
      <c r="L5" s="77" t="s">
        <v>550</v>
      </c>
      <c r="M5" s="75"/>
      <c r="N5" s="75" t="s">
        <v>60</v>
      </c>
      <c r="O5" s="75"/>
      <c r="P5" s="75" t="s">
        <v>551</v>
      </c>
      <c r="Q5" s="75" t="s">
        <v>552</v>
      </c>
      <c r="R5" s="75"/>
      <c r="S5" s="77" t="s">
        <v>462</v>
      </c>
      <c r="T5" s="75"/>
      <c r="U5" s="75"/>
      <c r="V5" s="75"/>
      <c r="W5" s="75"/>
      <c r="X5" s="75"/>
      <c r="Y5" s="75"/>
      <c r="Z5" s="75"/>
    </row>
    <row r="6" ht="10.5" customHeight="1">
      <c r="A6" s="75" t="s">
        <v>553</v>
      </c>
      <c r="B6" s="75" t="s">
        <v>540</v>
      </c>
      <c r="C6" s="75" t="s">
        <v>554</v>
      </c>
      <c r="D6" s="75" t="s">
        <v>65</v>
      </c>
      <c r="E6" s="75" t="s">
        <v>71</v>
      </c>
      <c r="F6" s="75" t="s">
        <v>555</v>
      </c>
      <c r="G6" s="87" t="s">
        <v>535</v>
      </c>
      <c r="H6" s="87" t="s">
        <v>536</v>
      </c>
      <c r="I6" s="87" t="s">
        <v>556</v>
      </c>
      <c r="J6" s="87" t="s">
        <v>556</v>
      </c>
      <c r="K6" s="75"/>
      <c r="L6" s="75" t="s">
        <v>557</v>
      </c>
      <c r="M6" s="75"/>
      <c r="N6" s="75"/>
      <c r="O6" s="75"/>
      <c r="P6" s="75" t="s">
        <v>558</v>
      </c>
      <c r="Q6" s="75" t="s">
        <v>559</v>
      </c>
      <c r="R6" s="75"/>
      <c r="S6" s="77" t="s">
        <v>560</v>
      </c>
      <c r="T6" s="75"/>
      <c r="U6" s="75"/>
      <c r="V6" s="75"/>
      <c r="W6" s="75"/>
      <c r="X6" s="75"/>
      <c r="Y6" s="75"/>
      <c r="Z6" s="75"/>
    </row>
    <row r="7" ht="10.5" customHeight="1">
      <c r="A7" s="75" t="s">
        <v>561</v>
      </c>
      <c r="B7" s="75" t="s">
        <v>540</v>
      </c>
      <c r="C7" s="75" t="s">
        <v>562</v>
      </c>
      <c r="D7" s="75" t="s">
        <v>65</v>
      </c>
      <c r="E7" s="75" t="s">
        <v>71</v>
      </c>
      <c r="F7" s="75" t="s">
        <v>563</v>
      </c>
      <c r="G7" s="87" t="s">
        <v>535</v>
      </c>
      <c r="H7" s="87" t="s">
        <v>536</v>
      </c>
      <c r="I7" s="87" t="s">
        <v>564</v>
      </c>
      <c r="J7" s="87" t="s">
        <v>564</v>
      </c>
      <c r="K7" s="75"/>
      <c r="L7" s="75" t="s">
        <v>565</v>
      </c>
      <c r="M7" s="75"/>
      <c r="N7" s="75"/>
      <c r="O7" s="75"/>
      <c r="P7" s="75" t="s">
        <v>566</v>
      </c>
      <c r="Q7" s="75" t="s">
        <v>567</v>
      </c>
      <c r="R7" s="75"/>
      <c r="S7" s="77" t="s">
        <v>568</v>
      </c>
      <c r="T7" s="75"/>
      <c r="U7" s="75"/>
      <c r="V7" s="75"/>
      <c r="W7" s="75"/>
      <c r="X7" s="75"/>
      <c r="Y7" s="75"/>
      <c r="Z7" s="75"/>
    </row>
    <row r="8" ht="10.5" customHeight="1">
      <c r="A8" s="75" t="s">
        <v>569</v>
      </c>
      <c r="B8" s="75" t="s">
        <v>540</v>
      </c>
      <c r="C8" s="75" t="s">
        <v>570</v>
      </c>
      <c r="D8" s="75" t="s">
        <v>65</v>
      </c>
      <c r="E8" s="75" t="s">
        <v>71</v>
      </c>
      <c r="F8" s="75" t="s">
        <v>571</v>
      </c>
      <c r="G8" s="87" t="s">
        <v>535</v>
      </c>
      <c r="H8" s="87" t="s">
        <v>536</v>
      </c>
      <c r="I8" s="87" t="s">
        <v>564</v>
      </c>
      <c r="J8" s="87" t="s">
        <v>572</v>
      </c>
      <c r="K8" s="75"/>
      <c r="L8" s="75" t="s">
        <v>573</v>
      </c>
      <c r="M8" s="75"/>
      <c r="N8" s="75"/>
      <c r="O8" s="75"/>
      <c r="P8" s="75" t="s">
        <v>574</v>
      </c>
      <c r="Q8" s="75" t="s">
        <v>575</v>
      </c>
      <c r="R8" s="75"/>
      <c r="S8" s="77"/>
      <c r="T8" s="75"/>
      <c r="U8" s="75"/>
      <c r="V8" s="75"/>
      <c r="W8" s="75"/>
      <c r="X8" s="75"/>
      <c r="Y8" s="75"/>
      <c r="Z8" s="75"/>
    </row>
    <row r="9" ht="10.5" customHeight="1">
      <c r="A9" s="75" t="s">
        <v>576</v>
      </c>
      <c r="B9" s="75" t="s">
        <v>535</v>
      </c>
      <c r="C9" s="75" t="s">
        <v>536</v>
      </c>
      <c r="D9" s="75" t="s">
        <v>65</v>
      </c>
      <c r="E9" s="75" t="s">
        <v>71</v>
      </c>
      <c r="F9" s="75" t="s">
        <v>577</v>
      </c>
      <c r="G9" s="87" t="s">
        <v>535</v>
      </c>
      <c r="H9" s="87" t="s">
        <v>536</v>
      </c>
      <c r="I9" s="87" t="s">
        <v>578</v>
      </c>
      <c r="J9" s="87" t="s">
        <v>578</v>
      </c>
      <c r="K9" s="75"/>
      <c r="L9" s="77" t="s">
        <v>579</v>
      </c>
      <c r="M9" s="75"/>
      <c r="N9" s="75"/>
      <c r="O9" s="75"/>
      <c r="P9" s="75" t="s">
        <v>580</v>
      </c>
      <c r="Q9" s="75" t="s">
        <v>581</v>
      </c>
      <c r="R9" s="75"/>
      <c r="S9" s="76"/>
      <c r="T9" s="75"/>
      <c r="U9" s="75"/>
      <c r="V9" s="75"/>
      <c r="W9" s="75"/>
      <c r="X9" s="75"/>
      <c r="Y9" s="75"/>
      <c r="Z9" s="75"/>
    </row>
    <row r="10" ht="10.5" customHeight="1">
      <c r="A10" s="75" t="s">
        <v>582</v>
      </c>
      <c r="B10" s="75" t="s">
        <v>535</v>
      </c>
      <c r="C10" s="75" t="s">
        <v>583</v>
      </c>
      <c r="D10" s="75" t="s">
        <v>65</v>
      </c>
      <c r="E10" s="75" t="s">
        <v>71</v>
      </c>
      <c r="F10" s="75" t="s">
        <v>584</v>
      </c>
      <c r="G10" s="87" t="s">
        <v>535</v>
      </c>
      <c r="H10" s="87" t="s">
        <v>536</v>
      </c>
      <c r="I10" s="87" t="s">
        <v>585</v>
      </c>
      <c r="J10" s="87" t="s">
        <v>585</v>
      </c>
      <c r="K10" s="75"/>
      <c r="L10" s="75" t="s">
        <v>586</v>
      </c>
      <c r="M10" s="75"/>
      <c r="N10" s="75"/>
      <c r="O10" s="75"/>
      <c r="P10" s="75" t="s">
        <v>587</v>
      </c>
      <c r="Q10" s="75" t="s">
        <v>199</v>
      </c>
      <c r="R10" s="75"/>
      <c r="S10" s="75"/>
      <c r="T10" s="75"/>
      <c r="U10" s="75"/>
      <c r="V10" s="75"/>
      <c r="W10" s="75"/>
      <c r="X10" s="75"/>
      <c r="Y10" s="75"/>
      <c r="Z10" s="75"/>
    </row>
    <row r="11" ht="10.5" customHeight="1">
      <c r="A11" s="75" t="s">
        <v>588</v>
      </c>
      <c r="B11" s="75" t="s">
        <v>535</v>
      </c>
      <c r="C11" s="75" t="s">
        <v>589</v>
      </c>
      <c r="D11" s="75" t="s">
        <v>65</v>
      </c>
      <c r="E11" s="75" t="s">
        <v>71</v>
      </c>
      <c r="F11" s="75" t="s">
        <v>590</v>
      </c>
      <c r="G11" s="87" t="s">
        <v>535</v>
      </c>
      <c r="H11" s="87" t="s">
        <v>536</v>
      </c>
      <c r="I11" s="87" t="s">
        <v>591</v>
      </c>
      <c r="J11" s="87" t="s">
        <v>592</v>
      </c>
      <c r="K11" s="75"/>
      <c r="L11" s="75" t="s">
        <v>593</v>
      </c>
      <c r="M11" s="75"/>
      <c r="N11" s="75"/>
      <c r="O11" s="75"/>
      <c r="P11" s="75" t="s">
        <v>594</v>
      </c>
      <c r="Q11" s="75" t="s">
        <v>113</v>
      </c>
      <c r="R11" s="75"/>
      <c r="S11" s="75"/>
      <c r="T11" s="75"/>
      <c r="U11" s="75"/>
      <c r="V11" s="75"/>
      <c r="W11" s="75"/>
      <c r="X11" s="75"/>
      <c r="Y11" s="75"/>
      <c r="Z11" s="75"/>
    </row>
    <row r="12" ht="10.5" customHeight="1">
      <c r="A12" s="75" t="s">
        <v>595</v>
      </c>
      <c r="B12" s="75" t="s">
        <v>535</v>
      </c>
      <c r="C12" s="75" t="s">
        <v>596</v>
      </c>
      <c r="D12" s="75" t="s">
        <v>65</v>
      </c>
      <c r="E12" s="75" t="s">
        <v>541</v>
      </c>
      <c r="F12" s="75" t="s">
        <v>597</v>
      </c>
      <c r="G12" s="87" t="s">
        <v>535</v>
      </c>
      <c r="H12" s="87" t="s">
        <v>536</v>
      </c>
      <c r="I12" s="87" t="s">
        <v>591</v>
      </c>
      <c r="J12" s="87" t="s">
        <v>598</v>
      </c>
      <c r="K12" s="75"/>
      <c r="L12" s="75" t="s">
        <v>599</v>
      </c>
      <c r="M12" s="75"/>
      <c r="N12" s="75"/>
      <c r="O12" s="75"/>
      <c r="P12" s="75" t="s">
        <v>600</v>
      </c>
      <c r="Q12" s="75" t="s">
        <v>601</v>
      </c>
      <c r="R12" s="75"/>
      <c r="S12" s="88"/>
      <c r="T12" s="75"/>
      <c r="U12" s="75"/>
      <c r="V12" s="75"/>
      <c r="W12" s="75"/>
      <c r="X12" s="75"/>
      <c r="Y12" s="75"/>
      <c r="Z12" s="75"/>
    </row>
    <row r="13" ht="10.5" customHeight="1">
      <c r="A13" s="75"/>
      <c r="B13" s="75" t="s">
        <v>553</v>
      </c>
      <c r="C13" s="75" t="s">
        <v>602</v>
      </c>
      <c r="D13" s="75" t="s">
        <v>65</v>
      </c>
      <c r="E13" s="75" t="s">
        <v>541</v>
      </c>
      <c r="F13" s="75" t="s">
        <v>603</v>
      </c>
      <c r="G13" s="87" t="s">
        <v>535</v>
      </c>
      <c r="H13" s="87" t="s">
        <v>536</v>
      </c>
      <c r="I13" s="87" t="s">
        <v>591</v>
      </c>
      <c r="J13" s="87" t="s">
        <v>604</v>
      </c>
      <c r="K13" s="75"/>
      <c r="L13" s="77" t="s">
        <v>605</v>
      </c>
      <c r="M13" s="75"/>
      <c r="N13" s="75"/>
      <c r="O13" s="75"/>
      <c r="P13" s="75" t="s">
        <v>606</v>
      </c>
      <c r="Q13" s="75" t="s">
        <v>607</v>
      </c>
      <c r="R13" s="75"/>
      <c r="S13" s="88"/>
      <c r="T13" s="75"/>
      <c r="U13" s="75"/>
      <c r="V13" s="75"/>
      <c r="W13" s="75"/>
      <c r="X13" s="75"/>
      <c r="Y13" s="75"/>
      <c r="Z13" s="75"/>
    </row>
    <row r="14" ht="10.5" customHeight="1">
      <c r="A14" s="75"/>
      <c r="B14" s="75" t="s">
        <v>553</v>
      </c>
      <c r="C14" s="75" t="s">
        <v>608</v>
      </c>
      <c r="D14" s="75" t="s">
        <v>65</v>
      </c>
      <c r="E14" s="75" t="s">
        <v>541</v>
      </c>
      <c r="F14" s="75" t="s">
        <v>609</v>
      </c>
      <c r="G14" s="87" t="s">
        <v>535</v>
      </c>
      <c r="H14" s="87" t="s">
        <v>536</v>
      </c>
      <c r="I14" s="87" t="s">
        <v>591</v>
      </c>
      <c r="J14" s="87" t="s">
        <v>610</v>
      </c>
      <c r="K14" s="75"/>
      <c r="L14" s="77" t="s">
        <v>611</v>
      </c>
      <c r="M14" s="75"/>
      <c r="N14" s="75"/>
      <c r="O14" s="75"/>
      <c r="P14" s="75" t="s">
        <v>612</v>
      </c>
      <c r="Q14" s="75" t="s">
        <v>613</v>
      </c>
      <c r="R14" s="75"/>
      <c r="S14" s="75"/>
      <c r="T14" s="75"/>
      <c r="U14" s="75"/>
      <c r="V14" s="75"/>
      <c r="W14" s="75"/>
      <c r="X14" s="75"/>
      <c r="Y14" s="75"/>
      <c r="Z14" s="75"/>
    </row>
    <row r="15" ht="10.5" customHeight="1">
      <c r="A15" s="75"/>
      <c r="B15" s="75" t="s">
        <v>553</v>
      </c>
      <c r="C15" s="75" t="s">
        <v>614</v>
      </c>
      <c r="D15" s="75" t="s">
        <v>65</v>
      </c>
      <c r="E15" s="75" t="s">
        <v>541</v>
      </c>
      <c r="F15" s="75" t="s">
        <v>615</v>
      </c>
      <c r="G15" s="87" t="s">
        <v>535</v>
      </c>
      <c r="H15" s="87" t="s">
        <v>536</v>
      </c>
      <c r="I15" s="87" t="s">
        <v>591</v>
      </c>
      <c r="J15" s="87" t="s">
        <v>591</v>
      </c>
      <c r="K15" s="75"/>
      <c r="L15" s="77" t="s">
        <v>616</v>
      </c>
      <c r="M15" s="75"/>
      <c r="N15" s="75"/>
      <c r="O15" s="75"/>
      <c r="P15" s="75" t="s">
        <v>617</v>
      </c>
      <c r="Q15" s="75" t="s">
        <v>618</v>
      </c>
      <c r="R15" s="75"/>
      <c r="S15" s="75"/>
      <c r="T15" s="75"/>
      <c r="U15" s="75"/>
      <c r="V15" s="75"/>
      <c r="W15" s="75"/>
      <c r="X15" s="75"/>
      <c r="Y15" s="75"/>
      <c r="Z15" s="75"/>
    </row>
    <row r="16" ht="10.5" customHeight="1">
      <c r="A16" s="75"/>
      <c r="B16" s="75" t="s">
        <v>553</v>
      </c>
      <c r="C16" s="75" t="s">
        <v>619</v>
      </c>
      <c r="D16" s="75" t="s">
        <v>65</v>
      </c>
      <c r="E16" s="75" t="s">
        <v>541</v>
      </c>
      <c r="F16" s="75" t="s">
        <v>620</v>
      </c>
      <c r="G16" s="87" t="s">
        <v>535</v>
      </c>
      <c r="H16" s="87" t="s">
        <v>536</v>
      </c>
      <c r="I16" s="87" t="s">
        <v>621</v>
      </c>
      <c r="J16" s="87" t="s">
        <v>622</v>
      </c>
      <c r="K16" s="75"/>
      <c r="L16" s="77" t="s">
        <v>623</v>
      </c>
      <c r="M16" s="75"/>
      <c r="N16" s="75"/>
      <c r="O16" s="75"/>
      <c r="P16" s="75" t="s">
        <v>624</v>
      </c>
      <c r="Q16" s="75" t="s">
        <v>625</v>
      </c>
      <c r="R16" s="75"/>
      <c r="S16" s="75"/>
      <c r="T16" s="75"/>
      <c r="U16" s="75"/>
      <c r="V16" s="75"/>
      <c r="W16" s="75"/>
      <c r="X16" s="75"/>
      <c r="Y16" s="75"/>
      <c r="Z16" s="75"/>
    </row>
    <row r="17" ht="10.5" customHeight="1">
      <c r="A17" s="75"/>
      <c r="B17" s="75" t="s">
        <v>561</v>
      </c>
      <c r="C17" s="75" t="s">
        <v>626</v>
      </c>
      <c r="D17" s="75" t="s">
        <v>65</v>
      </c>
      <c r="E17" s="75" t="s">
        <v>541</v>
      </c>
      <c r="F17" s="75" t="s">
        <v>627</v>
      </c>
      <c r="G17" s="87" t="s">
        <v>535</v>
      </c>
      <c r="H17" s="87" t="s">
        <v>536</v>
      </c>
      <c r="I17" s="87" t="s">
        <v>621</v>
      </c>
      <c r="J17" s="87" t="s">
        <v>628</v>
      </c>
      <c r="K17" s="75"/>
      <c r="L17" s="77" t="s">
        <v>629</v>
      </c>
      <c r="M17" s="75"/>
      <c r="N17" s="75"/>
      <c r="O17" s="75"/>
      <c r="P17" s="75" t="s">
        <v>630</v>
      </c>
      <c r="Q17" s="75" t="s">
        <v>631</v>
      </c>
      <c r="R17" s="75"/>
      <c r="S17" s="75"/>
      <c r="T17" s="75"/>
      <c r="U17" s="75"/>
      <c r="V17" s="75"/>
      <c r="W17" s="75"/>
      <c r="X17" s="75"/>
      <c r="Y17" s="75"/>
      <c r="Z17" s="75"/>
    </row>
    <row r="18" ht="10.5" customHeight="1">
      <c r="A18" s="75"/>
      <c r="B18" s="75" t="s">
        <v>561</v>
      </c>
      <c r="C18" s="75" t="s">
        <v>632</v>
      </c>
      <c r="D18" s="75" t="s">
        <v>65</v>
      </c>
      <c r="E18" s="75" t="s">
        <v>541</v>
      </c>
      <c r="F18" s="75" t="s">
        <v>633</v>
      </c>
      <c r="G18" s="87" t="s">
        <v>535</v>
      </c>
      <c r="H18" s="87" t="s">
        <v>536</v>
      </c>
      <c r="I18" s="87" t="s">
        <v>621</v>
      </c>
      <c r="J18" s="87" t="s">
        <v>634</v>
      </c>
      <c r="K18" s="75"/>
      <c r="L18" s="75"/>
      <c r="M18" s="75"/>
      <c r="N18" s="75"/>
      <c r="O18" s="75"/>
      <c r="P18" s="75" t="s">
        <v>635</v>
      </c>
      <c r="Q18" s="75" t="s">
        <v>636</v>
      </c>
      <c r="R18" s="75"/>
      <c r="S18" s="75"/>
      <c r="T18" s="75"/>
      <c r="U18" s="75"/>
      <c r="V18" s="75"/>
      <c r="W18" s="75"/>
      <c r="X18" s="75"/>
      <c r="Y18" s="75"/>
      <c r="Z18" s="75"/>
    </row>
    <row r="19" ht="10.5" customHeight="1">
      <c r="A19" s="75"/>
      <c r="B19" s="75" t="s">
        <v>561</v>
      </c>
      <c r="C19" s="75" t="s">
        <v>637</v>
      </c>
      <c r="D19" s="75" t="s">
        <v>65</v>
      </c>
      <c r="E19" s="75" t="s">
        <v>541</v>
      </c>
      <c r="F19" s="75" t="s">
        <v>638</v>
      </c>
      <c r="G19" s="87" t="s">
        <v>535</v>
      </c>
      <c r="H19" s="87" t="s">
        <v>536</v>
      </c>
      <c r="I19" s="87" t="s">
        <v>621</v>
      </c>
      <c r="J19" s="87" t="s">
        <v>639</v>
      </c>
      <c r="K19" s="75"/>
      <c r="L19" s="75"/>
      <c r="M19" s="75"/>
      <c r="N19" s="75"/>
      <c r="O19" s="75"/>
      <c r="P19" s="75" t="s">
        <v>640</v>
      </c>
      <c r="Q19" s="75" t="s">
        <v>641</v>
      </c>
      <c r="R19" s="75"/>
      <c r="S19" s="75"/>
      <c r="T19" s="75"/>
      <c r="U19" s="75"/>
      <c r="V19" s="75"/>
      <c r="W19" s="75"/>
      <c r="X19" s="75"/>
      <c r="Y19" s="75"/>
      <c r="Z19" s="75"/>
    </row>
    <row r="20" ht="10.5" customHeight="1">
      <c r="A20" s="75"/>
      <c r="B20" s="75" t="s">
        <v>561</v>
      </c>
      <c r="C20" s="75" t="s">
        <v>642</v>
      </c>
      <c r="D20" s="75" t="s">
        <v>65</v>
      </c>
      <c r="E20" s="75" t="s">
        <v>541</v>
      </c>
      <c r="F20" s="75" t="s">
        <v>643</v>
      </c>
      <c r="G20" s="87" t="s">
        <v>535</v>
      </c>
      <c r="H20" s="87" t="s">
        <v>536</v>
      </c>
      <c r="I20" s="87" t="s">
        <v>621</v>
      </c>
      <c r="J20" s="87" t="s">
        <v>621</v>
      </c>
      <c r="K20" s="75"/>
      <c r="L20" s="75"/>
      <c r="M20" s="75"/>
      <c r="N20" s="75"/>
      <c r="O20" s="75"/>
      <c r="P20" s="75" t="s">
        <v>644</v>
      </c>
      <c r="Q20" s="75" t="s">
        <v>268</v>
      </c>
      <c r="R20" s="75"/>
      <c r="S20" s="75"/>
      <c r="T20" s="75"/>
      <c r="U20" s="75"/>
      <c r="V20" s="75"/>
      <c r="W20" s="75"/>
      <c r="X20" s="75"/>
      <c r="Y20" s="75"/>
      <c r="Z20" s="75"/>
    </row>
    <row r="21" ht="10.5" customHeight="1">
      <c r="A21" s="75"/>
      <c r="B21" s="75" t="s">
        <v>569</v>
      </c>
      <c r="C21" s="75" t="s">
        <v>645</v>
      </c>
      <c r="D21" s="75" t="s">
        <v>65</v>
      </c>
      <c r="E21" s="75" t="s">
        <v>547</v>
      </c>
      <c r="F21" s="75" t="s">
        <v>646</v>
      </c>
      <c r="G21" s="87" t="s">
        <v>535</v>
      </c>
      <c r="H21" s="87" t="s">
        <v>583</v>
      </c>
      <c r="I21" s="87" t="s">
        <v>647</v>
      </c>
      <c r="J21" s="87" t="s">
        <v>648</v>
      </c>
      <c r="K21" s="75"/>
      <c r="L21" s="75"/>
      <c r="M21" s="75"/>
      <c r="N21" s="75"/>
      <c r="O21" s="75"/>
      <c r="P21" s="75" t="s">
        <v>649</v>
      </c>
      <c r="Q21" s="75" t="s">
        <v>650</v>
      </c>
      <c r="R21" s="75"/>
      <c r="S21" s="75"/>
      <c r="T21" s="75"/>
      <c r="U21" s="75"/>
      <c r="V21" s="75"/>
      <c r="W21" s="75"/>
      <c r="X21" s="75"/>
      <c r="Y21" s="75"/>
      <c r="Z21" s="75"/>
    </row>
    <row r="22" ht="10.5" customHeight="1">
      <c r="A22" s="75"/>
      <c r="B22" s="75" t="s">
        <v>569</v>
      </c>
      <c r="C22" s="75" t="s">
        <v>651</v>
      </c>
      <c r="D22" s="75" t="s">
        <v>65</v>
      </c>
      <c r="E22" s="75" t="s">
        <v>547</v>
      </c>
      <c r="F22" s="75" t="s">
        <v>652</v>
      </c>
      <c r="G22" s="87" t="s">
        <v>535</v>
      </c>
      <c r="H22" s="87" t="s">
        <v>583</v>
      </c>
      <c r="I22" s="87" t="s">
        <v>647</v>
      </c>
      <c r="J22" s="87" t="s">
        <v>647</v>
      </c>
      <c r="K22" s="75"/>
      <c r="L22" s="75"/>
      <c r="M22" s="75"/>
      <c r="N22" s="75"/>
      <c r="O22" s="75"/>
      <c r="P22" s="75" t="s">
        <v>653</v>
      </c>
      <c r="Q22" s="75" t="s">
        <v>654</v>
      </c>
      <c r="R22" s="75"/>
      <c r="S22" s="75"/>
      <c r="T22" s="75"/>
      <c r="U22" s="75"/>
      <c r="V22" s="75"/>
      <c r="W22" s="75"/>
      <c r="X22" s="75"/>
      <c r="Y22" s="75"/>
      <c r="Z22" s="75"/>
    </row>
    <row r="23" ht="10.5" customHeight="1">
      <c r="A23" s="75"/>
      <c r="B23" s="75" t="s">
        <v>569</v>
      </c>
      <c r="C23" s="75" t="s">
        <v>655</v>
      </c>
      <c r="D23" s="75" t="s">
        <v>65</v>
      </c>
      <c r="E23" s="75" t="s">
        <v>547</v>
      </c>
      <c r="F23" s="75" t="s">
        <v>656</v>
      </c>
      <c r="G23" s="87" t="s">
        <v>535</v>
      </c>
      <c r="H23" s="87" t="s">
        <v>583</v>
      </c>
      <c r="I23" s="87" t="s">
        <v>657</v>
      </c>
      <c r="J23" s="87" t="s">
        <v>658</v>
      </c>
      <c r="K23" s="75"/>
      <c r="L23" s="75"/>
      <c r="M23" s="75"/>
      <c r="N23" s="75"/>
      <c r="O23" s="75"/>
      <c r="P23" s="75" t="s">
        <v>659</v>
      </c>
      <c r="Q23" s="75" t="s">
        <v>660</v>
      </c>
      <c r="R23" s="75"/>
      <c r="S23" s="75"/>
      <c r="T23" s="75"/>
      <c r="U23" s="75"/>
      <c r="V23" s="75"/>
      <c r="W23" s="75"/>
      <c r="X23" s="75"/>
      <c r="Y23" s="75"/>
      <c r="Z23" s="75"/>
    </row>
    <row r="24" ht="10.5" customHeight="1">
      <c r="A24" s="75"/>
      <c r="B24" s="75" t="s">
        <v>569</v>
      </c>
      <c r="C24" s="75" t="s">
        <v>661</v>
      </c>
      <c r="D24" s="75" t="s">
        <v>65</v>
      </c>
      <c r="E24" s="75" t="s">
        <v>547</v>
      </c>
      <c r="F24" s="75" t="s">
        <v>662</v>
      </c>
      <c r="G24" s="87" t="s">
        <v>535</v>
      </c>
      <c r="H24" s="87" t="s">
        <v>583</v>
      </c>
      <c r="I24" s="87" t="s">
        <v>657</v>
      </c>
      <c r="J24" s="87" t="s">
        <v>657</v>
      </c>
      <c r="K24" s="75"/>
      <c r="L24" s="75"/>
      <c r="M24" s="75"/>
      <c r="N24" s="75"/>
      <c r="O24" s="75"/>
      <c r="P24" s="75" t="s">
        <v>663</v>
      </c>
      <c r="Q24" s="75" t="s">
        <v>664</v>
      </c>
      <c r="R24" s="75"/>
      <c r="S24" s="75"/>
      <c r="T24" s="75"/>
      <c r="U24" s="75"/>
      <c r="V24" s="75"/>
      <c r="W24" s="75"/>
      <c r="X24" s="75"/>
      <c r="Y24" s="75"/>
      <c r="Z24" s="75"/>
    </row>
    <row r="25" ht="10.5" customHeight="1">
      <c r="A25" s="75"/>
      <c r="B25" s="75" t="s">
        <v>576</v>
      </c>
      <c r="C25" s="75" t="s">
        <v>665</v>
      </c>
      <c r="D25" s="75" t="s">
        <v>540</v>
      </c>
      <c r="E25" s="75" t="s">
        <v>554</v>
      </c>
      <c r="F25" s="75" t="s">
        <v>666</v>
      </c>
      <c r="G25" s="87" t="s">
        <v>535</v>
      </c>
      <c r="H25" s="87" t="s">
        <v>583</v>
      </c>
      <c r="I25" s="87" t="s">
        <v>667</v>
      </c>
      <c r="J25" s="87" t="s">
        <v>667</v>
      </c>
      <c r="K25" s="75"/>
      <c r="L25" s="75"/>
      <c r="M25" s="75"/>
      <c r="N25" s="75"/>
      <c r="O25" s="75"/>
      <c r="P25" s="75" t="s">
        <v>668</v>
      </c>
      <c r="Q25" s="75" t="s">
        <v>669</v>
      </c>
      <c r="R25" s="75"/>
      <c r="S25" s="75"/>
      <c r="T25" s="75"/>
      <c r="U25" s="75"/>
      <c r="V25" s="75"/>
      <c r="W25" s="75"/>
      <c r="X25" s="75"/>
      <c r="Y25" s="75"/>
      <c r="Z25" s="75"/>
    </row>
    <row r="26" ht="10.5" customHeight="1">
      <c r="A26" s="75"/>
      <c r="B26" s="75" t="s">
        <v>576</v>
      </c>
      <c r="C26" s="75" t="s">
        <v>670</v>
      </c>
      <c r="D26" s="75" t="s">
        <v>540</v>
      </c>
      <c r="E26" s="75" t="s">
        <v>554</v>
      </c>
      <c r="F26" s="75" t="s">
        <v>671</v>
      </c>
      <c r="G26" s="87" t="s">
        <v>535</v>
      </c>
      <c r="H26" s="87" t="s">
        <v>589</v>
      </c>
      <c r="I26" s="87" t="s">
        <v>672</v>
      </c>
      <c r="J26" s="87" t="s">
        <v>673</v>
      </c>
      <c r="K26" s="75"/>
      <c r="L26" s="75"/>
      <c r="M26" s="75"/>
      <c r="N26" s="75"/>
      <c r="O26" s="75"/>
      <c r="P26" s="75" t="s">
        <v>674</v>
      </c>
      <c r="Q26" s="75" t="s">
        <v>675</v>
      </c>
      <c r="R26" s="75"/>
      <c r="S26" s="75"/>
      <c r="T26" s="75"/>
      <c r="U26" s="75"/>
      <c r="V26" s="75"/>
      <c r="W26" s="75"/>
      <c r="X26" s="75"/>
      <c r="Y26" s="75"/>
      <c r="Z26" s="75"/>
    </row>
    <row r="27" ht="10.5" customHeight="1">
      <c r="A27" s="75"/>
      <c r="B27" s="75" t="s">
        <v>582</v>
      </c>
      <c r="C27" s="75" t="s">
        <v>676</v>
      </c>
      <c r="D27" s="75" t="s">
        <v>540</v>
      </c>
      <c r="E27" s="75" t="s">
        <v>554</v>
      </c>
      <c r="F27" s="75" t="s">
        <v>677</v>
      </c>
      <c r="G27" s="87" t="s">
        <v>535</v>
      </c>
      <c r="H27" s="87" t="s">
        <v>589</v>
      </c>
      <c r="I27" s="87" t="s">
        <v>672</v>
      </c>
      <c r="J27" s="87" t="s">
        <v>672</v>
      </c>
      <c r="K27" s="75"/>
      <c r="L27" s="75"/>
      <c r="M27" s="75"/>
      <c r="N27" s="75"/>
      <c r="O27" s="75"/>
      <c r="P27" s="75" t="s">
        <v>678</v>
      </c>
      <c r="Q27" s="75" t="s">
        <v>679</v>
      </c>
      <c r="R27" s="75"/>
      <c r="S27" s="75"/>
      <c r="T27" s="75"/>
      <c r="U27" s="75"/>
      <c r="V27" s="75"/>
      <c r="W27" s="75"/>
      <c r="X27" s="75"/>
      <c r="Y27" s="75"/>
      <c r="Z27" s="75"/>
    </row>
    <row r="28" ht="10.5" customHeight="1">
      <c r="A28" s="75"/>
      <c r="B28" s="75" t="s">
        <v>582</v>
      </c>
      <c r="C28" s="75" t="s">
        <v>680</v>
      </c>
      <c r="D28" s="75" t="s">
        <v>540</v>
      </c>
      <c r="E28" s="75" t="s">
        <v>554</v>
      </c>
      <c r="F28" s="75" t="s">
        <v>681</v>
      </c>
      <c r="G28" s="87" t="s">
        <v>535</v>
      </c>
      <c r="H28" s="87" t="s">
        <v>589</v>
      </c>
      <c r="I28" s="87" t="s">
        <v>672</v>
      </c>
      <c r="J28" s="87" t="s">
        <v>682</v>
      </c>
      <c r="K28" s="75"/>
      <c r="L28" s="75"/>
      <c r="M28" s="75"/>
      <c r="N28" s="75"/>
      <c r="O28" s="75"/>
      <c r="P28" s="75" t="s">
        <v>683</v>
      </c>
      <c r="Q28" s="75" t="s">
        <v>684</v>
      </c>
      <c r="R28" s="75"/>
      <c r="S28" s="75"/>
      <c r="T28" s="75"/>
      <c r="U28" s="75"/>
      <c r="V28" s="75"/>
      <c r="W28" s="75"/>
      <c r="X28" s="75"/>
      <c r="Y28" s="75"/>
      <c r="Z28" s="75"/>
    </row>
    <row r="29" ht="10.5" customHeight="1">
      <c r="A29" s="75"/>
      <c r="B29" s="75" t="s">
        <v>582</v>
      </c>
      <c r="C29" s="75" t="s">
        <v>685</v>
      </c>
      <c r="D29" s="75" t="s">
        <v>540</v>
      </c>
      <c r="E29" s="75" t="s">
        <v>562</v>
      </c>
      <c r="F29" s="75" t="s">
        <v>686</v>
      </c>
      <c r="G29" s="87" t="s">
        <v>535</v>
      </c>
      <c r="H29" s="87" t="s">
        <v>589</v>
      </c>
      <c r="I29" s="87" t="s">
        <v>687</v>
      </c>
      <c r="J29" s="87" t="s">
        <v>687</v>
      </c>
      <c r="K29" s="75"/>
      <c r="L29" s="75"/>
      <c r="M29" s="75"/>
      <c r="N29" s="75"/>
      <c r="O29" s="75"/>
      <c r="P29" s="75" t="s">
        <v>688</v>
      </c>
      <c r="Q29" s="75" t="s">
        <v>82</v>
      </c>
      <c r="R29" s="75"/>
      <c r="S29" s="75"/>
      <c r="T29" s="75"/>
      <c r="U29" s="75"/>
      <c r="V29" s="75"/>
      <c r="W29" s="75"/>
      <c r="X29" s="75"/>
      <c r="Y29" s="75"/>
      <c r="Z29" s="75"/>
    </row>
    <row r="30" ht="10.5" customHeight="1">
      <c r="A30" s="75"/>
      <c r="B30" s="75" t="s">
        <v>588</v>
      </c>
      <c r="C30" s="75" t="s">
        <v>689</v>
      </c>
      <c r="D30" s="75" t="s">
        <v>540</v>
      </c>
      <c r="E30" s="75" t="s">
        <v>562</v>
      </c>
      <c r="F30" s="75" t="s">
        <v>690</v>
      </c>
      <c r="G30" s="87" t="s">
        <v>535</v>
      </c>
      <c r="H30" s="87" t="s">
        <v>589</v>
      </c>
      <c r="I30" s="87" t="s">
        <v>687</v>
      </c>
      <c r="J30" s="87" t="s">
        <v>691</v>
      </c>
      <c r="K30" s="75"/>
      <c r="L30" s="75"/>
      <c r="M30" s="75"/>
      <c r="N30" s="75"/>
      <c r="O30" s="75"/>
      <c r="P30" s="75" t="s">
        <v>692</v>
      </c>
      <c r="Q30" s="75" t="s">
        <v>693</v>
      </c>
      <c r="R30" s="75"/>
      <c r="S30" s="75"/>
      <c r="T30" s="75"/>
      <c r="U30" s="75"/>
      <c r="V30" s="75"/>
      <c r="W30" s="75"/>
      <c r="X30" s="75"/>
      <c r="Y30" s="75"/>
      <c r="Z30" s="75"/>
    </row>
    <row r="31" ht="10.5" customHeight="1">
      <c r="A31" s="75"/>
      <c r="B31" s="75" t="s">
        <v>588</v>
      </c>
      <c r="C31" s="75" t="s">
        <v>694</v>
      </c>
      <c r="D31" s="75" t="s">
        <v>540</v>
      </c>
      <c r="E31" s="75" t="s">
        <v>562</v>
      </c>
      <c r="F31" s="75" t="s">
        <v>695</v>
      </c>
      <c r="G31" s="87" t="s">
        <v>535</v>
      </c>
      <c r="H31" s="87" t="s">
        <v>589</v>
      </c>
      <c r="I31" s="87" t="s">
        <v>696</v>
      </c>
      <c r="J31" s="87" t="s">
        <v>697</v>
      </c>
      <c r="K31" s="75"/>
      <c r="L31" s="75"/>
      <c r="M31" s="75"/>
      <c r="N31" s="75"/>
      <c r="O31" s="75"/>
      <c r="P31" s="75" t="s">
        <v>698</v>
      </c>
      <c r="Q31" s="75" t="s">
        <v>699</v>
      </c>
      <c r="R31" s="75"/>
      <c r="S31" s="75"/>
      <c r="T31" s="75"/>
      <c r="U31" s="75"/>
      <c r="V31" s="75"/>
      <c r="W31" s="75"/>
      <c r="X31" s="75"/>
      <c r="Y31" s="75"/>
      <c r="Z31" s="75"/>
    </row>
    <row r="32" ht="10.5" customHeight="1">
      <c r="A32" s="75"/>
      <c r="B32" s="75" t="s">
        <v>588</v>
      </c>
      <c r="C32" s="75" t="s">
        <v>700</v>
      </c>
      <c r="D32" s="75" t="s">
        <v>540</v>
      </c>
      <c r="E32" s="75" t="s">
        <v>570</v>
      </c>
      <c r="F32" s="75" t="s">
        <v>701</v>
      </c>
      <c r="G32" s="87" t="s">
        <v>535</v>
      </c>
      <c r="H32" s="87" t="s">
        <v>589</v>
      </c>
      <c r="I32" s="87" t="s">
        <v>696</v>
      </c>
      <c r="J32" s="87" t="s">
        <v>702</v>
      </c>
      <c r="K32" s="75"/>
      <c r="L32" s="75"/>
      <c r="M32" s="75"/>
      <c r="N32" s="75"/>
      <c r="O32" s="75"/>
      <c r="P32" s="75" t="s">
        <v>703</v>
      </c>
      <c r="Q32" s="75" t="s">
        <v>704</v>
      </c>
      <c r="R32" s="75"/>
      <c r="S32" s="75"/>
      <c r="T32" s="75"/>
      <c r="U32" s="75"/>
      <c r="V32" s="75"/>
      <c r="W32" s="75"/>
      <c r="X32" s="75"/>
      <c r="Y32" s="75"/>
      <c r="Z32" s="75"/>
    </row>
    <row r="33" ht="10.5" customHeight="1">
      <c r="A33" s="75"/>
      <c r="B33" s="75" t="s">
        <v>595</v>
      </c>
      <c r="C33" s="75" t="s">
        <v>705</v>
      </c>
      <c r="D33" s="75" t="s">
        <v>540</v>
      </c>
      <c r="E33" s="75" t="s">
        <v>570</v>
      </c>
      <c r="F33" s="75" t="s">
        <v>706</v>
      </c>
      <c r="G33" s="87" t="s">
        <v>535</v>
      </c>
      <c r="H33" s="87" t="s">
        <v>589</v>
      </c>
      <c r="I33" s="87" t="s">
        <v>696</v>
      </c>
      <c r="J33" s="87" t="s">
        <v>696</v>
      </c>
      <c r="K33" s="75"/>
      <c r="L33" s="75"/>
      <c r="M33" s="75"/>
      <c r="N33" s="75"/>
      <c r="O33" s="75"/>
      <c r="P33" s="75" t="s">
        <v>707</v>
      </c>
      <c r="Q33" s="75" t="s">
        <v>708</v>
      </c>
      <c r="R33" s="75"/>
      <c r="S33" s="75"/>
      <c r="T33" s="75"/>
      <c r="U33" s="75"/>
      <c r="V33" s="75"/>
      <c r="W33" s="75"/>
      <c r="X33" s="75"/>
      <c r="Y33" s="75"/>
      <c r="Z33" s="75"/>
    </row>
    <row r="34" ht="10.5" customHeight="1">
      <c r="A34" s="75"/>
      <c r="B34" s="75" t="s">
        <v>595</v>
      </c>
      <c r="C34" s="75" t="s">
        <v>709</v>
      </c>
      <c r="D34" s="75" t="s">
        <v>540</v>
      </c>
      <c r="E34" s="75" t="s">
        <v>570</v>
      </c>
      <c r="F34" s="75" t="s">
        <v>710</v>
      </c>
      <c r="G34" s="87" t="s">
        <v>535</v>
      </c>
      <c r="H34" s="87" t="s">
        <v>589</v>
      </c>
      <c r="I34" s="87" t="s">
        <v>696</v>
      </c>
      <c r="J34" s="87" t="s">
        <v>711</v>
      </c>
      <c r="K34" s="75"/>
      <c r="L34" s="75"/>
      <c r="M34" s="75"/>
      <c r="N34" s="75"/>
      <c r="O34" s="75"/>
      <c r="P34" s="75" t="s">
        <v>712</v>
      </c>
      <c r="Q34" s="75" t="s">
        <v>708</v>
      </c>
      <c r="R34" s="75"/>
      <c r="S34" s="75"/>
      <c r="T34" s="75"/>
      <c r="U34" s="75"/>
      <c r="V34" s="75"/>
      <c r="W34" s="75"/>
      <c r="X34" s="75"/>
      <c r="Y34" s="75"/>
      <c r="Z34" s="75"/>
    </row>
    <row r="35" ht="10.5" customHeight="1">
      <c r="A35" s="75"/>
      <c r="B35" s="75"/>
      <c r="C35" s="75"/>
      <c r="D35" s="75" t="s">
        <v>540</v>
      </c>
      <c r="E35" s="75" t="s">
        <v>570</v>
      </c>
      <c r="F35" s="75" t="s">
        <v>713</v>
      </c>
      <c r="G35" s="87" t="s">
        <v>535</v>
      </c>
      <c r="H35" s="87" t="s">
        <v>589</v>
      </c>
      <c r="I35" s="87" t="s">
        <v>714</v>
      </c>
      <c r="J35" s="87" t="s">
        <v>714</v>
      </c>
      <c r="K35" s="75"/>
      <c r="L35" s="75"/>
      <c r="M35" s="75"/>
      <c r="N35" s="75"/>
      <c r="O35" s="75"/>
      <c r="P35" s="75" t="s">
        <v>715</v>
      </c>
      <c r="Q35" s="75" t="s">
        <v>716</v>
      </c>
      <c r="R35" s="75"/>
      <c r="S35" s="75"/>
      <c r="T35" s="75"/>
      <c r="U35" s="75"/>
      <c r="V35" s="75"/>
      <c r="W35" s="75"/>
      <c r="X35" s="75"/>
      <c r="Y35" s="75"/>
      <c r="Z35" s="75"/>
    </row>
    <row r="36" ht="10.5" customHeight="1">
      <c r="A36" s="75"/>
      <c r="B36" s="75"/>
      <c r="C36" s="75"/>
      <c r="D36" s="75" t="s">
        <v>535</v>
      </c>
      <c r="E36" s="75" t="s">
        <v>536</v>
      </c>
      <c r="F36" s="75" t="s">
        <v>591</v>
      </c>
      <c r="G36" s="87" t="s">
        <v>535</v>
      </c>
      <c r="H36" s="87" t="s">
        <v>596</v>
      </c>
      <c r="I36" s="87" t="s">
        <v>717</v>
      </c>
      <c r="J36" s="87" t="s">
        <v>717</v>
      </c>
      <c r="K36" s="75"/>
      <c r="L36" s="75"/>
      <c r="M36" s="75"/>
      <c r="N36" s="75"/>
      <c r="O36" s="75"/>
      <c r="P36" s="75" t="s">
        <v>718</v>
      </c>
      <c r="Q36" s="75" t="s">
        <v>719</v>
      </c>
      <c r="R36" s="75"/>
      <c r="S36" s="75"/>
      <c r="T36" s="75"/>
      <c r="U36" s="75"/>
      <c r="V36" s="75"/>
      <c r="W36" s="75"/>
      <c r="X36" s="75"/>
      <c r="Y36" s="75"/>
      <c r="Z36" s="75"/>
    </row>
    <row r="37" ht="10.5" customHeight="1">
      <c r="A37" s="75"/>
      <c r="B37" s="75"/>
      <c r="C37" s="75"/>
      <c r="D37" s="75" t="s">
        <v>535</v>
      </c>
      <c r="E37" s="75" t="s">
        <v>536</v>
      </c>
      <c r="F37" s="75" t="s">
        <v>537</v>
      </c>
      <c r="G37" s="87" t="s">
        <v>535</v>
      </c>
      <c r="H37" s="87" t="s">
        <v>596</v>
      </c>
      <c r="I37" s="87" t="s">
        <v>720</v>
      </c>
      <c r="J37" s="87" t="s">
        <v>720</v>
      </c>
      <c r="K37" s="75"/>
      <c r="L37" s="75"/>
      <c r="M37" s="75"/>
      <c r="N37" s="75"/>
      <c r="O37" s="75"/>
      <c r="P37" s="75" t="s">
        <v>721</v>
      </c>
      <c r="Q37" s="75" t="s">
        <v>722</v>
      </c>
      <c r="R37" s="75"/>
      <c r="S37" s="75"/>
      <c r="T37" s="75"/>
      <c r="U37" s="75"/>
      <c r="V37" s="75"/>
      <c r="W37" s="75"/>
      <c r="X37" s="75"/>
      <c r="Y37" s="75"/>
      <c r="Z37" s="75"/>
    </row>
    <row r="38" ht="10.5" customHeight="1">
      <c r="A38" s="75"/>
      <c r="B38" s="75"/>
      <c r="C38" s="75"/>
      <c r="D38" s="75" t="s">
        <v>535</v>
      </c>
      <c r="E38" s="75" t="s">
        <v>536</v>
      </c>
      <c r="F38" s="75" t="s">
        <v>556</v>
      </c>
      <c r="G38" s="87" t="s">
        <v>535</v>
      </c>
      <c r="H38" s="87" t="s">
        <v>596</v>
      </c>
      <c r="I38" s="87" t="s">
        <v>723</v>
      </c>
      <c r="J38" s="87" t="s">
        <v>724</v>
      </c>
      <c r="K38" s="75"/>
      <c r="L38" s="75"/>
      <c r="M38" s="75"/>
      <c r="N38" s="75"/>
      <c r="O38" s="75"/>
      <c r="P38" s="75" t="s">
        <v>725</v>
      </c>
      <c r="Q38" s="75" t="s">
        <v>189</v>
      </c>
      <c r="R38" s="75"/>
      <c r="S38" s="75"/>
      <c r="T38" s="75"/>
      <c r="U38" s="75"/>
      <c r="V38" s="75"/>
      <c r="W38" s="75"/>
      <c r="X38" s="75"/>
      <c r="Y38" s="75"/>
      <c r="Z38" s="75"/>
    </row>
    <row r="39" ht="10.5" customHeight="1">
      <c r="A39" s="75"/>
      <c r="B39" s="75"/>
      <c r="C39" s="75"/>
      <c r="D39" s="75" t="s">
        <v>535</v>
      </c>
      <c r="E39" s="75" t="s">
        <v>536</v>
      </c>
      <c r="F39" s="75" t="s">
        <v>564</v>
      </c>
      <c r="G39" s="87" t="s">
        <v>535</v>
      </c>
      <c r="H39" s="87" t="s">
        <v>596</v>
      </c>
      <c r="I39" s="87" t="s">
        <v>723</v>
      </c>
      <c r="J39" s="87" t="s">
        <v>726</v>
      </c>
      <c r="K39" s="75"/>
      <c r="L39" s="75"/>
      <c r="M39" s="75"/>
      <c r="N39" s="75"/>
      <c r="O39" s="75"/>
      <c r="P39" s="75" t="s">
        <v>727</v>
      </c>
      <c r="Q39" s="75" t="s">
        <v>728</v>
      </c>
      <c r="R39" s="75"/>
      <c r="S39" s="75"/>
      <c r="T39" s="75"/>
      <c r="U39" s="75"/>
      <c r="V39" s="75"/>
      <c r="W39" s="75"/>
      <c r="X39" s="75"/>
      <c r="Y39" s="75"/>
      <c r="Z39" s="75"/>
    </row>
    <row r="40" ht="10.5" customHeight="1">
      <c r="A40" s="75"/>
      <c r="B40" s="75"/>
      <c r="C40" s="75"/>
      <c r="D40" s="75" t="s">
        <v>535</v>
      </c>
      <c r="E40" s="75" t="s">
        <v>536</v>
      </c>
      <c r="F40" s="75" t="s">
        <v>585</v>
      </c>
      <c r="G40" s="87" t="s">
        <v>535</v>
      </c>
      <c r="H40" s="87" t="s">
        <v>596</v>
      </c>
      <c r="I40" s="87" t="s">
        <v>723</v>
      </c>
      <c r="J40" s="87" t="s">
        <v>729</v>
      </c>
      <c r="K40" s="75"/>
      <c r="L40" s="75"/>
      <c r="M40" s="75"/>
      <c r="N40" s="75"/>
      <c r="O40" s="75"/>
      <c r="P40" s="75" t="s">
        <v>730</v>
      </c>
      <c r="Q40" s="75" t="s">
        <v>731</v>
      </c>
      <c r="R40" s="75"/>
      <c r="S40" s="75"/>
      <c r="T40" s="75"/>
      <c r="U40" s="75"/>
      <c r="V40" s="75"/>
      <c r="W40" s="75"/>
      <c r="X40" s="75"/>
      <c r="Y40" s="75"/>
      <c r="Z40" s="75"/>
    </row>
    <row r="41" ht="10.5" customHeight="1">
      <c r="A41" s="75"/>
      <c r="B41" s="75"/>
      <c r="C41" s="75"/>
      <c r="D41" s="75" t="s">
        <v>535</v>
      </c>
      <c r="E41" s="75" t="s">
        <v>536</v>
      </c>
      <c r="F41" s="75" t="s">
        <v>621</v>
      </c>
      <c r="G41" s="87" t="s">
        <v>535</v>
      </c>
      <c r="H41" s="87" t="s">
        <v>596</v>
      </c>
      <c r="I41" s="87" t="s">
        <v>723</v>
      </c>
      <c r="J41" s="87" t="s">
        <v>723</v>
      </c>
      <c r="K41" s="75"/>
      <c r="L41" s="75"/>
      <c r="M41" s="75"/>
      <c r="N41" s="75"/>
      <c r="O41" s="75"/>
      <c r="P41" s="75" t="s">
        <v>732</v>
      </c>
      <c r="Q41" s="75" t="s">
        <v>80</v>
      </c>
      <c r="R41" s="75"/>
      <c r="S41" s="75"/>
      <c r="T41" s="75"/>
      <c r="U41" s="75"/>
      <c r="V41" s="75"/>
      <c r="W41" s="75"/>
      <c r="X41" s="75"/>
      <c r="Y41" s="75"/>
      <c r="Z41" s="75"/>
    </row>
    <row r="42" ht="10.5" customHeight="1">
      <c r="A42" s="75"/>
      <c r="B42" s="75"/>
      <c r="C42" s="75"/>
      <c r="D42" s="75" t="s">
        <v>535</v>
      </c>
      <c r="E42" s="75" t="s">
        <v>536</v>
      </c>
      <c r="F42" s="75" t="s">
        <v>578</v>
      </c>
      <c r="G42" s="87" t="s">
        <v>553</v>
      </c>
      <c r="H42" s="87" t="s">
        <v>619</v>
      </c>
      <c r="I42" s="87" t="s">
        <v>619</v>
      </c>
      <c r="J42" s="87" t="s">
        <v>733</v>
      </c>
      <c r="K42" s="75"/>
      <c r="L42" s="75"/>
      <c r="M42" s="75"/>
      <c r="N42" s="75"/>
      <c r="O42" s="75"/>
      <c r="P42" s="75" t="s">
        <v>734</v>
      </c>
      <c r="Q42" s="75" t="s">
        <v>735</v>
      </c>
      <c r="R42" s="75"/>
      <c r="S42" s="75"/>
      <c r="T42" s="75"/>
      <c r="U42" s="75"/>
      <c r="V42" s="75"/>
      <c r="W42" s="75"/>
      <c r="X42" s="75"/>
      <c r="Y42" s="75"/>
      <c r="Z42" s="75"/>
    </row>
    <row r="43" ht="10.5" customHeight="1">
      <c r="A43" s="75"/>
      <c r="B43" s="75"/>
      <c r="C43" s="75"/>
      <c r="D43" s="75" t="s">
        <v>535</v>
      </c>
      <c r="E43" s="75" t="s">
        <v>583</v>
      </c>
      <c r="F43" s="75" t="s">
        <v>647</v>
      </c>
      <c r="G43" s="87" t="s">
        <v>553</v>
      </c>
      <c r="H43" s="87" t="s">
        <v>619</v>
      </c>
      <c r="I43" s="87" t="s">
        <v>619</v>
      </c>
      <c r="J43" s="87" t="s">
        <v>619</v>
      </c>
      <c r="K43" s="75"/>
      <c r="L43" s="75"/>
      <c r="M43" s="75"/>
      <c r="N43" s="75"/>
      <c r="O43" s="75"/>
      <c r="P43" s="75" t="s">
        <v>736</v>
      </c>
      <c r="Q43" s="75" t="s">
        <v>737</v>
      </c>
      <c r="R43" s="75"/>
      <c r="S43" s="75"/>
      <c r="T43" s="75"/>
      <c r="U43" s="75"/>
      <c r="V43" s="75"/>
      <c r="W43" s="75"/>
      <c r="X43" s="75"/>
      <c r="Y43" s="75"/>
      <c r="Z43" s="75"/>
    </row>
    <row r="44" ht="10.5" customHeight="1">
      <c r="A44" s="75"/>
      <c r="B44" s="75"/>
      <c r="C44" s="75"/>
      <c r="D44" s="75" t="s">
        <v>535</v>
      </c>
      <c r="E44" s="75" t="s">
        <v>583</v>
      </c>
      <c r="F44" s="75" t="s">
        <v>657</v>
      </c>
      <c r="G44" s="87" t="s">
        <v>553</v>
      </c>
      <c r="H44" s="87" t="s">
        <v>619</v>
      </c>
      <c r="I44" s="87" t="s">
        <v>738</v>
      </c>
      <c r="J44" s="87" t="s">
        <v>738</v>
      </c>
      <c r="K44" s="75"/>
      <c r="L44" s="75"/>
      <c r="M44" s="75"/>
      <c r="N44" s="75"/>
      <c r="O44" s="75"/>
      <c r="P44" s="76"/>
      <c r="Q44" s="77"/>
      <c r="R44" s="75"/>
      <c r="S44" s="75"/>
      <c r="T44" s="75"/>
      <c r="U44" s="75"/>
      <c r="V44" s="75"/>
      <c r="W44" s="75"/>
      <c r="X44" s="75"/>
      <c r="Y44" s="75"/>
      <c r="Z44" s="75"/>
    </row>
    <row r="45" ht="10.5" customHeight="1">
      <c r="A45" s="75"/>
      <c r="B45" s="75"/>
      <c r="C45" s="75"/>
      <c r="D45" s="75" t="s">
        <v>535</v>
      </c>
      <c r="E45" s="75" t="s">
        <v>583</v>
      </c>
      <c r="F45" s="75" t="s">
        <v>667</v>
      </c>
      <c r="G45" s="87" t="s">
        <v>553</v>
      </c>
      <c r="H45" s="87" t="s">
        <v>619</v>
      </c>
      <c r="I45" s="87" t="s">
        <v>738</v>
      </c>
      <c r="J45" s="87" t="s">
        <v>739</v>
      </c>
      <c r="K45" s="75"/>
      <c r="L45" s="75"/>
      <c r="M45" s="75"/>
      <c r="N45" s="75"/>
      <c r="O45" s="75"/>
      <c r="P45" s="76"/>
      <c r="Q45" s="77"/>
      <c r="R45" s="75"/>
      <c r="S45" s="75"/>
      <c r="T45" s="75"/>
      <c r="U45" s="75"/>
      <c r="V45" s="75"/>
      <c r="W45" s="75"/>
      <c r="X45" s="75"/>
      <c r="Y45" s="75"/>
      <c r="Z45" s="75"/>
    </row>
    <row r="46" ht="10.5" customHeight="1">
      <c r="A46" s="75"/>
      <c r="B46" s="75"/>
      <c r="C46" s="75"/>
      <c r="D46" s="75" t="s">
        <v>535</v>
      </c>
      <c r="E46" s="75" t="s">
        <v>589</v>
      </c>
      <c r="F46" s="75" t="s">
        <v>696</v>
      </c>
      <c r="G46" s="87" t="s">
        <v>553</v>
      </c>
      <c r="H46" s="87" t="s">
        <v>619</v>
      </c>
      <c r="I46" s="87" t="s">
        <v>740</v>
      </c>
      <c r="J46" s="87" t="s">
        <v>741</v>
      </c>
      <c r="K46" s="75"/>
      <c r="L46" s="75"/>
      <c r="M46" s="75"/>
      <c r="N46" s="75"/>
      <c r="O46" s="75"/>
      <c r="P46" s="76"/>
      <c r="Q46" s="77"/>
      <c r="R46" s="75"/>
      <c r="S46" s="75"/>
      <c r="T46" s="75"/>
      <c r="U46" s="75"/>
      <c r="V46" s="75"/>
      <c r="W46" s="75"/>
      <c r="X46" s="75"/>
      <c r="Y46" s="75"/>
      <c r="Z46" s="75"/>
    </row>
    <row r="47" ht="10.5" customHeight="1">
      <c r="A47" s="75"/>
      <c r="B47" s="75"/>
      <c r="C47" s="75"/>
      <c r="D47" s="75" t="s">
        <v>535</v>
      </c>
      <c r="E47" s="75" t="s">
        <v>589</v>
      </c>
      <c r="F47" s="75" t="s">
        <v>672</v>
      </c>
      <c r="G47" s="87" t="s">
        <v>553</v>
      </c>
      <c r="H47" s="87" t="s">
        <v>619</v>
      </c>
      <c r="I47" s="87" t="s">
        <v>740</v>
      </c>
      <c r="J47" s="87" t="s">
        <v>740</v>
      </c>
      <c r="K47" s="75"/>
      <c r="L47" s="75"/>
      <c r="M47" s="75"/>
      <c r="N47" s="75"/>
      <c r="O47" s="75"/>
      <c r="P47" s="76"/>
      <c r="Q47" s="77"/>
      <c r="R47" s="75"/>
      <c r="S47" s="75"/>
      <c r="T47" s="75"/>
      <c r="U47" s="75"/>
      <c r="V47" s="75"/>
      <c r="W47" s="75"/>
      <c r="X47" s="75"/>
      <c r="Y47" s="75"/>
      <c r="Z47" s="75"/>
    </row>
    <row r="48" ht="10.5" customHeight="1">
      <c r="A48" s="75"/>
      <c r="B48" s="75"/>
      <c r="C48" s="75"/>
      <c r="D48" s="75" t="s">
        <v>535</v>
      </c>
      <c r="E48" s="75" t="s">
        <v>589</v>
      </c>
      <c r="F48" s="75" t="s">
        <v>687</v>
      </c>
      <c r="G48" s="87" t="s">
        <v>553</v>
      </c>
      <c r="H48" s="87" t="s">
        <v>619</v>
      </c>
      <c r="I48" s="87" t="s">
        <v>740</v>
      </c>
      <c r="J48" s="87" t="s">
        <v>742</v>
      </c>
      <c r="K48" s="75"/>
      <c r="L48" s="75"/>
      <c r="M48" s="75"/>
      <c r="N48" s="75"/>
      <c r="O48" s="75"/>
      <c r="P48" s="76"/>
      <c r="Q48" s="77"/>
      <c r="R48" s="75"/>
      <c r="S48" s="75"/>
      <c r="T48" s="75"/>
      <c r="U48" s="75"/>
      <c r="V48" s="75"/>
      <c r="W48" s="75"/>
      <c r="X48" s="75"/>
      <c r="Y48" s="75"/>
      <c r="Z48" s="75"/>
    </row>
    <row r="49" ht="10.5" customHeight="1">
      <c r="A49" s="75"/>
      <c r="B49" s="75"/>
      <c r="C49" s="75"/>
      <c r="D49" s="75" t="s">
        <v>535</v>
      </c>
      <c r="E49" s="75" t="s">
        <v>589</v>
      </c>
      <c r="F49" s="75" t="s">
        <v>714</v>
      </c>
      <c r="G49" s="87" t="s">
        <v>553</v>
      </c>
      <c r="H49" s="87" t="s">
        <v>619</v>
      </c>
      <c r="I49" s="87" t="s">
        <v>743</v>
      </c>
      <c r="J49" s="87" t="s">
        <v>743</v>
      </c>
      <c r="K49" s="75"/>
      <c r="L49" s="75"/>
      <c r="M49" s="75"/>
      <c r="N49" s="75"/>
      <c r="O49" s="75"/>
      <c r="P49" s="76"/>
      <c r="Q49" s="77"/>
      <c r="R49" s="75"/>
      <c r="S49" s="75"/>
      <c r="T49" s="75"/>
      <c r="U49" s="75"/>
      <c r="V49" s="75"/>
      <c r="W49" s="75"/>
      <c r="X49" s="75"/>
      <c r="Y49" s="75"/>
      <c r="Z49" s="75"/>
    </row>
    <row r="50" ht="10.5" customHeight="1">
      <c r="A50" s="75"/>
      <c r="B50" s="75"/>
      <c r="C50" s="75"/>
      <c r="D50" s="75" t="s">
        <v>535</v>
      </c>
      <c r="E50" s="75" t="s">
        <v>596</v>
      </c>
      <c r="F50" s="75" t="s">
        <v>723</v>
      </c>
      <c r="G50" s="87" t="s">
        <v>553</v>
      </c>
      <c r="H50" s="87" t="s">
        <v>619</v>
      </c>
      <c r="I50" s="87" t="s">
        <v>744</v>
      </c>
      <c r="J50" s="87" t="s">
        <v>744</v>
      </c>
      <c r="K50" s="75"/>
      <c r="L50" s="75"/>
      <c r="M50" s="75"/>
      <c r="N50" s="75"/>
      <c r="O50" s="75"/>
      <c r="P50" s="76"/>
      <c r="Q50" s="77"/>
      <c r="R50" s="75"/>
      <c r="S50" s="75"/>
      <c r="T50" s="75"/>
      <c r="U50" s="75"/>
      <c r="V50" s="75"/>
      <c r="W50" s="75"/>
      <c r="X50" s="75"/>
      <c r="Y50" s="75"/>
      <c r="Z50" s="75"/>
    </row>
    <row r="51" ht="10.5" customHeight="1">
      <c r="A51" s="75"/>
      <c r="B51" s="75"/>
      <c r="C51" s="75"/>
      <c r="D51" s="75" t="s">
        <v>535</v>
      </c>
      <c r="E51" s="75" t="s">
        <v>596</v>
      </c>
      <c r="F51" s="75" t="s">
        <v>720</v>
      </c>
      <c r="G51" s="87" t="s">
        <v>553</v>
      </c>
      <c r="H51" s="87" t="s">
        <v>614</v>
      </c>
      <c r="I51" s="87" t="s">
        <v>745</v>
      </c>
      <c r="J51" s="87" t="s">
        <v>745</v>
      </c>
      <c r="K51" s="75"/>
      <c r="L51" s="75"/>
      <c r="M51" s="75"/>
      <c r="N51" s="75"/>
      <c r="O51" s="75"/>
      <c r="P51" s="76"/>
      <c r="Q51" s="77"/>
      <c r="R51" s="75"/>
      <c r="S51" s="75"/>
      <c r="T51" s="75"/>
      <c r="U51" s="75"/>
      <c r="V51" s="75"/>
      <c r="W51" s="75"/>
      <c r="X51" s="75"/>
      <c r="Y51" s="75"/>
      <c r="Z51" s="75"/>
    </row>
    <row r="52" ht="10.5" customHeight="1">
      <c r="A52" s="75"/>
      <c r="B52" s="75"/>
      <c r="C52" s="75"/>
      <c r="D52" s="75" t="s">
        <v>535</v>
      </c>
      <c r="E52" s="75" t="s">
        <v>596</v>
      </c>
      <c r="F52" s="75" t="s">
        <v>717</v>
      </c>
      <c r="G52" s="87" t="s">
        <v>553</v>
      </c>
      <c r="H52" s="87" t="s">
        <v>614</v>
      </c>
      <c r="I52" s="87" t="s">
        <v>745</v>
      </c>
      <c r="J52" s="87" t="s">
        <v>746</v>
      </c>
      <c r="K52" s="75"/>
      <c r="L52" s="75"/>
      <c r="M52" s="75"/>
      <c r="N52" s="75"/>
      <c r="O52" s="75"/>
      <c r="P52" s="76"/>
      <c r="Q52" s="77"/>
      <c r="R52" s="75"/>
      <c r="S52" s="75"/>
      <c r="T52" s="75"/>
      <c r="U52" s="75"/>
      <c r="V52" s="75"/>
      <c r="W52" s="75"/>
      <c r="X52" s="75"/>
      <c r="Y52" s="75"/>
      <c r="Z52" s="75"/>
    </row>
    <row r="53" ht="10.5" customHeight="1">
      <c r="A53" s="75"/>
      <c r="B53" s="75"/>
      <c r="C53" s="75"/>
      <c r="D53" s="75" t="s">
        <v>553</v>
      </c>
      <c r="E53" s="75" t="s">
        <v>602</v>
      </c>
      <c r="F53" s="75" t="s">
        <v>747</v>
      </c>
      <c r="G53" s="87" t="s">
        <v>553</v>
      </c>
      <c r="H53" s="87" t="s">
        <v>614</v>
      </c>
      <c r="I53" s="87" t="s">
        <v>748</v>
      </c>
      <c r="J53" s="87" t="s">
        <v>749</v>
      </c>
      <c r="K53" s="75"/>
      <c r="L53" s="75"/>
      <c r="M53" s="75"/>
      <c r="N53" s="75"/>
      <c r="O53" s="75"/>
      <c r="P53" s="76"/>
      <c r="Q53" s="77"/>
      <c r="R53" s="75"/>
      <c r="S53" s="75"/>
      <c r="T53" s="75"/>
      <c r="U53" s="75"/>
      <c r="V53" s="75"/>
      <c r="W53" s="75"/>
      <c r="X53" s="75"/>
      <c r="Y53" s="75"/>
      <c r="Z53" s="75"/>
    </row>
    <row r="54" ht="10.5" customHeight="1">
      <c r="A54" s="75"/>
      <c r="B54" s="75"/>
      <c r="C54" s="75"/>
      <c r="D54" s="75" t="s">
        <v>553</v>
      </c>
      <c r="E54" s="75" t="s">
        <v>602</v>
      </c>
      <c r="F54" s="75" t="s">
        <v>750</v>
      </c>
      <c r="G54" s="87" t="s">
        <v>553</v>
      </c>
      <c r="H54" s="87" t="s">
        <v>614</v>
      </c>
      <c r="I54" s="87" t="s">
        <v>748</v>
      </c>
      <c r="J54" s="87" t="s">
        <v>748</v>
      </c>
      <c r="K54" s="75"/>
      <c r="L54" s="75"/>
      <c r="M54" s="75"/>
      <c r="N54" s="75"/>
      <c r="O54" s="75"/>
      <c r="P54" s="76"/>
      <c r="Q54" s="77"/>
      <c r="R54" s="75"/>
      <c r="S54" s="75"/>
      <c r="T54" s="75"/>
      <c r="U54" s="75"/>
      <c r="V54" s="75"/>
      <c r="W54" s="75"/>
      <c r="X54" s="75"/>
      <c r="Y54" s="75"/>
      <c r="Z54" s="75"/>
    </row>
    <row r="55" ht="10.5" customHeight="1">
      <c r="A55" s="75"/>
      <c r="B55" s="75"/>
      <c r="C55" s="75"/>
      <c r="D55" s="75" t="s">
        <v>553</v>
      </c>
      <c r="E55" s="75" t="s">
        <v>602</v>
      </c>
      <c r="F55" s="75" t="s">
        <v>751</v>
      </c>
      <c r="G55" s="87" t="s">
        <v>553</v>
      </c>
      <c r="H55" s="87" t="s">
        <v>614</v>
      </c>
      <c r="I55" s="87" t="s">
        <v>748</v>
      </c>
      <c r="J55" s="87" t="s">
        <v>752</v>
      </c>
      <c r="K55" s="75"/>
      <c r="L55" s="75"/>
      <c r="M55" s="75"/>
      <c r="N55" s="75"/>
      <c r="O55" s="75"/>
      <c r="P55" s="76"/>
      <c r="Q55" s="77"/>
      <c r="R55" s="75"/>
      <c r="S55" s="75"/>
      <c r="T55" s="75"/>
      <c r="U55" s="75"/>
      <c r="V55" s="75"/>
      <c r="W55" s="75"/>
      <c r="X55" s="75"/>
      <c r="Y55" s="75"/>
      <c r="Z55" s="75"/>
    </row>
    <row r="56" ht="10.5" customHeight="1">
      <c r="A56" s="75"/>
      <c r="B56" s="75"/>
      <c r="C56" s="75"/>
      <c r="D56" s="75" t="s">
        <v>553</v>
      </c>
      <c r="E56" s="75" t="s">
        <v>608</v>
      </c>
      <c r="F56" s="75" t="s">
        <v>753</v>
      </c>
      <c r="G56" s="87" t="s">
        <v>553</v>
      </c>
      <c r="H56" s="87" t="s">
        <v>614</v>
      </c>
      <c r="I56" s="87" t="s">
        <v>748</v>
      </c>
      <c r="J56" s="87" t="s">
        <v>754</v>
      </c>
      <c r="K56" s="75"/>
      <c r="L56" s="75"/>
      <c r="M56" s="75"/>
      <c r="N56" s="75"/>
      <c r="O56" s="75"/>
      <c r="P56" s="76"/>
      <c r="Q56" s="77"/>
      <c r="R56" s="75"/>
      <c r="S56" s="75"/>
      <c r="T56" s="75"/>
      <c r="U56" s="75"/>
      <c r="V56" s="75"/>
      <c r="W56" s="75"/>
      <c r="X56" s="75"/>
      <c r="Y56" s="75"/>
      <c r="Z56" s="75"/>
    </row>
    <row r="57" ht="10.5" customHeight="1">
      <c r="A57" s="75"/>
      <c r="B57" s="75"/>
      <c r="C57" s="75"/>
      <c r="D57" s="75" t="s">
        <v>553</v>
      </c>
      <c r="E57" s="75" t="s">
        <v>608</v>
      </c>
      <c r="F57" s="75" t="s">
        <v>755</v>
      </c>
      <c r="G57" s="87" t="s">
        <v>553</v>
      </c>
      <c r="H57" s="87" t="s">
        <v>614</v>
      </c>
      <c r="I57" s="87" t="s">
        <v>756</v>
      </c>
      <c r="J57" s="87" t="s">
        <v>756</v>
      </c>
      <c r="K57" s="75"/>
      <c r="L57" s="75"/>
      <c r="M57" s="75"/>
      <c r="N57" s="75"/>
      <c r="O57" s="75"/>
      <c r="P57" s="76"/>
      <c r="Q57" s="77"/>
      <c r="R57" s="75"/>
      <c r="S57" s="75"/>
      <c r="T57" s="75"/>
      <c r="U57" s="75"/>
      <c r="V57" s="75"/>
      <c r="W57" s="75"/>
      <c r="X57" s="75"/>
      <c r="Y57" s="75"/>
      <c r="Z57" s="75"/>
    </row>
    <row r="58" ht="10.5" customHeight="1">
      <c r="A58" s="75"/>
      <c r="B58" s="75"/>
      <c r="C58" s="75"/>
      <c r="D58" s="75" t="s">
        <v>553</v>
      </c>
      <c r="E58" s="75" t="s">
        <v>608</v>
      </c>
      <c r="F58" s="75" t="s">
        <v>757</v>
      </c>
      <c r="G58" s="87" t="s">
        <v>553</v>
      </c>
      <c r="H58" s="87" t="s">
        <v>614</v>
      </c>
      <c r="I58" s="87" t="s">
        <v>758</v>
      </c>
      <c r="J58" s="87" t="s">
        <v>758</v>
      </c>
      <c r="K58" s="75"/>
      <c r="L58" s="75"/>
      <c r="M58" s="75"/>
      <c r="N58" s="75"/>
      <c r="O58" s="75"/>
      <c r="P58" s="76"/>
      <c r="Q58" s="77"/>
      <c r="R58" s="75"/>
      <c r="S58" s="75"/>
      <c r="T58" s="75"/>
      <c r="U58" s="75"/>
      <c r="V58" s="75"/>
      <c r="W58" s="75"/>
      <c r="X58" s="75"/>
      <c r="Y58" s="75"/>
      <c r="Z58" s="75"/>
    </row>
    <row r="59" ht="10.5" customHeight="1">
      <c r="A59" s="75"/>
      <c r="B59" s="75"/>
      <c r="C59" s="75"/>
      <c r="D59" s="75" t="s">
        <v>553</v>
      </c>
      <c r="E59" s="75" t="s">
        <v>614</v>
      </c>
      <c r="F59" s="75" t="s">
        <v>759</v>
      </c>
      <c r="G59" s="87" t="s">
        <v>553</v>
      </c>
      <c r="H59" s="87" t="s">
        <v>614</v>
      </c>
      <c r="I59" s="87" t="s">
        <v>759</v>
      </c>
      <c r="J59" s="87" t="s">
        <v>759</v>
      </c>
      <c r="K59" s="75"/>
      <c r="L59" s="75"/>
      <c r="M59" s="75"/>
      <c r="N59" s="75"/>
      <c r="O59" s="75"/>
      <c r="P59" s="76"/>
      <c r="Q59" s="77"/>
      <c r="R59" s="75"/>
      <c r="S59" s="75"/>
      <c r="T59" s="75"/>
      <c r="U59" s="75"/>
      <c r="V59" s="75"/>
      <c r="W59" s="75"/>
      <c r="X59" s="75"/>
      <c r="Y59" s="75"/>
      <c r="Z59" s="75"/>
    </row>
    <row r="60" ht="10.5" customHeight="1">
      <c r="A60" s="75"/>
      <c r="B60" s="75"/>
      <c r="C60" s="75"/>
      <c r="D60" s="75" t="s">
        <v>553</v>
      </c>
      <c r="E60" s="75" t="s">
        <v>614</v>
      </c>
      <c r="F60" s="75" t="s">
        <v>745</v>
      </c>
      <c r="G60" s="87" t="s">
        <v>553</v>
      </c>
      <c r="H60" s="87" t="s">
        <v>614</v>
      </c>
      <c r="I60" s="87" t="s">
        <v>760</v>
      </c>
      <c r="J60" s="87" t="s">
        <v>760</v>
      </c>
      <c r="K60" s="75"/>
      <c r="L60" s="75"/>
      <c r="M60" s="75"/>
      <c r="N60" s="75"/>
      <c r="O60" s="75"/>
      <c r="P60" s="76"/>
      <c r="Q60" s="77"/>
      <c r="R60" s="75"/>
      <c r="S60" s="75"/>
      <c r="T60" s="75"/>
      <c r="U60" s="75"/>
      <c r="V60" s="75"/>
      <c r="W60" s="75"/>
      <c r="X60" s="75"/>
      <c r="Y60" s="75"/>
      <c r="Z60" s="75"/>
    </row>
    <row r="61" ht="10.5" customHeight="1">
      <c r="A61" s="75"/>
      <c r="B61" s="75"/>
      <c r="C61" s="75"/>
      <c r="D61" s="75" t="s">
        <v>553</v>
      </c>
      <c r="E61" s="75" t="s">
        <v>614</v>
      </c>
      <c r="F61" s="75" t="s">
        <v>748</v>
      </c>
      <c r="G61" s="87" t="s">
        <v>553</v>
      </c>
      <c r="H61" s="87" t="s">
        <v>608</v>
      </c>
      <c r="I61" s="87" t="s">
        <v>757</v>
      </c>
      <c r="J61" s="87" t="s">
        <v>757</v>
      </c>
      <c r="K61" s="75"/>
      <c r="L61" s="75"/>
      <c r="M61" s="75"/>
      <c r="N61" s="75"/>
      <c r="O61" s="75"/>
      <c r="P61" s="76"/>
      <c r="Q61" s="77"/>
      <c r="R61" s="75"/>
      <c r="S61" s="75"/>
      <c r="T61" s="75"/>
      <c r="U61" s="75"/>
      <c r="V61" s="75"/>
      <c r="W61" s="75"/>
      <c r="X61" s="75"/>
      <c r="Y61" s="75"/>
      <c r="Z61" s="75"/>
    </row>
    <row r="62" ht="10.5" customHeight="1">
      <c r="A62" s="75"/>
      <c r="B62" s="75"/>
      <c r="C62" s="75"/>
      <c r="D62" s="75" t="s">
        <v>553</v>
      </c>
      <c r="E62" s="75" t="s">
        <v>614</v>
      </c>
      <c r="F62" s="75" t="s">
        <v>756</v>
      </c>
      <c r="G62" s="87" t="s">
        <v>553</v>
      </c>
      <c r="H62" s="87" t="s">
        <v>608</v>
      </c>
      <c r="I62" s="87" t="s">
        <v>753</v>
      </c>
      <c r="J62" s="87" t="s">
        <v>753</v>
      </c>
      <c r="K62" s="75"/>
      <c r="L62" s="75"/>
      <c r="M62" s="75"/>
      <c r="N62" s="75"/>
      <c r="O62" s="75"/>
      <c r="P62" s="76"/>
      <c r="Q62" s="77"/>
      <c r="R62" s="75"/>
      <c r="S62" s="75"/>
      <c r="T62" s="75"/>
      <c r="U62" s="75"/>
      <c r="V62" s="75"/>
      <c r="W62" s="75"/>
      <c r="X62" s="75"/>
      <c r="Y62" s="75"/>
      <c r="Z62" s="75"/>
    </row>
    <row r="63" ht="10.5" customHeight="1">
      <c r="A63" s="75"/>
      <c r="B63" s="75"/>
      <c r="C63" s="75"/>
      <c r="D63" s="75" t="s">
        <v>553</v>
      </c>
      <c r="E63" s="75" t="s">
        <v>614</v>
      </c>
      <c r="F63" s="75" t="s">
        <v>758</v>
      </c>
      <c r="G63" s="87" t="s">
        <v>553</v>
      </c>
      <c r="H63" s="87" t="s">
        <v>608</v>
      </c>
      <c r="I63" s="87" t="s">
        <v>755</v>
      </c>
      <c r="J63" s="87" t="s">
        <v>755</v>
      </c>
      <c r="K63" s="75"/>
      <c r="L63" s="75"/>
      <c r="M63" s="75"/>
      <c r="N63" s="75"/>
      <c r="O63" s="75"/>
      <c r="P63" s="76"/>
      <c r="Q63" s="77"/>
      <c r="R63" s="75"/>
      <c r="S63" s="75"/>
      <c r="T63" s="75"/>
      <c r="U63" s="75"/>
      <c r="V63" s="75"/>
      <c r="W63" s="75"/>
      <c r="X63" s="75"/>
      <c r="Y63" s="75"/>
      <c r="Z63" s="75"/>
    </row>
    <row r="64" ht="10.5" customHeight="1">
      <c r="A64" s="75"/>
      <c r="B64" s="75"/>
      <c r="C64" s="75"/>
      <c r="D64" s="75" t="s">
        <v>553</v>
      </c>
      <c r="E64" s="75" t="s">
        <v>614</v>
      </c>
      <c r="F64" s="75" t="s">
        <v>760</v>
      </c>
      <c r="G64" s="87" t="s">
        <v>553</v>
      </c>
      <c r="H64" s="87" t="s">
        <v>602</v>
      </c>
      <c r="I64" s="87" t="s">
        <v>750</v>
      </c>
      <c r="J64" s="87" t="s">
        <v>761</v>
      </c>
      <c r="K64" s="75"/>
      <c r="L64" s="75"/>
      <c r="M64" s="75"/>
      <c r="N64" s="75"/>
      <c r="O64" s="75"/>
      <c r="P64" s="76"/>
      <c r="Q64" s="77"/>
      <c r="R64" s="75"/>
      <c r="S64" s="75"/>
      <c r="T64" s="75"/>
      <c r="U64" s="75"/>
      <c r="V64" s="75"/>
      <c r="W64" s="75"/>
      <c r="X64" s="75"/>
      <c r="Y64" s="75"/>
      <c r="Z64" s="75"/>
    </row>
    <row r="65" ht="10.5" customHeight="1">
      <c r="A65" s="75"/>
      <c r="B65" s="75"/>
      <c r="C65" s="75"/>
      <c r="D65" s="75" t="s">
        <v>553</v>
      </c>
      <c r="E65" s="75" t="s">
        <v>619</v>
      </c>
      <c r="F65" s="75" t="s">
        <v>619</v>
      </c>
      <c r="G65" s="87" t="s">
        <v>553</v>
      </c>
      <c r="H65" s="87" t="s">
        <v>602</v>
      </c>
      <c r="I65" s="87" t="s">
        <v>750</v>
      </c>
      <c r="J65" s="87" t="s">
        <v>750</v>
      </c>
      <c r="K65" s="75"/>
      <c r="L65" s="75"/>
      <c r="M65" s="75"/>
      <c r="N65" s="75"/>
      <c r="O65" s="75"/>
      <c r="P65" s="76"/>
      <c r="Q65" s="77"/>
      <c r="R65" s="75"/>
      <c r="S65" s="75"/>
      <c r="T65" s="75"/>
      <c r="U65" s="75"/>
      <c r="V65" s="75"/>
      <c r="W65" s="75"/>
      <c r="X65" s="75"/>
      <c r="Y65" s="75"/>
      <c r="Z65" s="75"/>
    </row>
    <row r="66" ht="10.5" customHeight="1">
      <c r="A66" s="75"/>
      <c r="B66" s="75"/>
      <c r="C66" s="75"/>
      <c r="D66" s="75" t="s">
        <v>553</v>
      </c>
      <c r="E66" s="75" t="s">
        <v>619</v>
      </c>
      <c r="F66" s="75" t="s">
        <v>740</v>
      </c>
      <c r="G66" s="87" t="s">
        <v>553</v>
      </c>
      <c r="H66" s="87" t="s">
        <v>602</v>
      </c>
      <c r="I66" s="87" t="s">
        <v>750</v>
      </c>
      <c r="J66" s="87" t="s">
        <v>762</v>
      </c>
      <c r="K66" s="75"/>
      <c r="L66" s="75"/>
      <c r="M66" s="75"/>
      <c r="N66" s="75"/>
      <c r="O66" s="75"/>
      <c r="P66" s="76"/>
      <c r="Q66" s="77"/>
      <c r="R66" s="75"/>
      <c r="S66" s="75"/>
      <c r="T66" s="75"/>
      <c r="U66" s="75"/>
      <c r="V66" s="75"/>
      <c r="W66" s="75"/>
      <c r="X66" s="75"/>
      <c r="Y66" s="75"/>
      <c r="Z66" s="75"/>
    </row>
    <row r="67" ht="10.5" customHeight="1">
      <c r="A67" s="75"/>
      <c r="B67" s="75"/>
      <c r="C67" s="75"/>
      <c r="D67" s="75" t="s">
        <v>553</v>
      </c>
      <c r="E67" s="75" t="s">
        <v>619</v>
      </c>
      <c r="F67" s="75" t="s">
        <v>744</v>
      </c>
      <c r="G67" s="87" t="s">
        <v>553</v>
      </c>
      <c r="H67" s="87" t="s">
        <v>602</v>
      </c>
      <c r="I67" s="87" t="s">
        <v>750</v>
      </c>
      <c r="J67" s="87" t="s">
        <v>763</v>
      </c>
      <c r="K67" s="75"/>
      <c r="L67" s="75"/>
      <c r="M67" s="75"/>
      <c r="N67" s="75"/>
      <c r="O67" s="75"/>
      <c r="P67" s="76"/>
      <c r="Q67" s="77"/>
      <c r="R67" s="75"/>
      <c r="S67" s="75"/>
      <c r="T67" s="75"/>
      <c r="U67" s="75"/>
      <c r="V67" s="75"/>
      <c r="W67" s="75"/>
      <c r="X67" s="75"/>
      <c r="Y67" s="75"/>
      <c r="Z67" s="75"/>
    </row>
    <row r="68" ht="10.5" customHeight="1">
      <c r="A68" s="75"/>
      <c r="B68" s="75"/>
      <c r="C68" s="75"/>
      <c r="D68" s="75" t="s">
        <v>553</v>
      </c>
      <c r="E68" s="75" t="s">
        <v>619</v>
      </c>
      <c r="F68" s="75" t="s">
        <v>743</v>
      </c>
      <c r="G68" s="87" t="s">
        <v>553</v>
      </c>
      <c r="H68" s="87" t="s">
        <v>602</v>
      </c>
      <c r="I68" s="87" t="s">
        <v>750</v>
      </c>
      <c r="J68" s="87" t="s">
        <v>764</v>
      </c>
      <c r="K68" s="75"/>
      <c r="L68" s="75"/>
      <c r="M68" s="75"/>
      <c r="N68" s="75"/>
      <c r="O68" s="75"/>
      <c r="P68" s="76"/>
      <c r="Q68" s="77"/>
      <c r="R68" s="75"/>
      <c r="S68" s="75"/>
      <c r="T68" s="75"/>
      <c r="U68" s="75"/>
      <c r="V68" s="75"/>
      <c r="W68" s="75"/>
      <c r="X68" s="75"/>
      <c r="Y68" s="75"/>
      <c r="Z68" s="75"/>
    </row>
    <row r="69" ht="10.5" customHeight="1">
      <c r="A69" s="75"/>
      <c r="B69" s="75"/>
      <c r="C69" s="75"/>
      <c r="D69" s="75" t="s">
        <v>553</v>
      </c>
      <c r="E69" s="75" t="s">
        <v>619</v>
      </c>
      <c r="F69" s="75" t="s">
        <v>738</v>
      </c>
      <c r="G69" s="87" t="s">
        <v>553</v>
      </c>
      <c r="H69" s="87" t="s">
        <v>602</v>
      </c>
      <c r="I69" s="87" t="s">
        <v>751</v>
      </c>
      <c r="J69" s="87" t="s">
        <v>765</v>
      </c>
      <c r="K69" s="75"/>
      <c r="L69" s="75"/>
      <c r="M69" s="75"/>
      <c r="N69" s="75"/>
      <c r="O69" s="75"/>
      <c r="P69" s="76"/>
      <c r="Q69" s="77"/>
      <c r="R69" s="75"/>
      <c r="S69" s="75"/>
      <c r="T69" s="75"/>
      <c r="U69" s="75"/>
      <c r="V69" s="75"/>
      <c r="W69" s="75"/>
      <c r="X69" s="75"/>
      <c r="Y69" s="75"/>
      <c r="Z69" s="75"/>
    </row>
    <row r="70" ht="10.5" customHeight="1">
      <c r="A70" s="75"/>
      <c r="B70" s="75"/>
      <c r="C70" s="75"/>
      <c r="D70" s="75" t="s">
        <v>561</v>
      </c>
      <c r="E70" s="75" t="s">
        <v>626</v>
      </c>
      <c r="F70" s="75" t="s">
        <v>626</v>
      </c>
      <c r="G70" s="87" t="s">
        <v>553</v>
      </c>
      <c r="H70" s="87" t="s">
        <v>602</v>
      </c>
      <c r="I70" s="87" t="s">
        <v>751</v>
      </c>
      <c r="J70" s="87" t="s">
        <v>766</v>
      </c>
      <c r="K70" s="75"/>
      <c r="L70" s="75"/>
      <c r="M70" s="75"/>
      <c r="N70" s="75"/>
      <c r="O70" s="75"/>
      <c r="P70" s="76"/>
      <c r="Q70" s="77"/>
      <c r="R70" s="75"/>
      <c r="S70" s="75"/>
      <c r="T70" s="75"/>
      <c r="U70" s="75"/>
      <c r="V70" s="75"/>
      <c r="W70" s="75"/>
      <c r="X70" s="75"/>
      <c r="Y70" s="75"/>
      <c r="Z70" s="75"/>
    </row>
    <row r="71" ht="10.5" customHeight="1">
      <c r="A71" s="75"/>
      <c r="B71" s="75"/>
      <c r="C71" s="75"/>
      <c r="D71" s="75" t="s">
        <v>561</v>
      </c>
      <c r="E71" s="75" t="s">
        <v>626</v>
      </c>
      <c r="F71" s="75" t="s">
        <v>767</v>
      </c>
      <c r="G71" s="87" t="s">
        <v>553</v>
      </c>
      <c r="H71" s="87" t="s">
        <v>602</v>
      </c>
      <c r="I71" s="87" t="s">
        <v>751</v>
      </c>
      <c r="J71" s="87" t="s">
        <v>768</v>
      </c>
      <c r="K71" s="75"/>
      <c r="L71" s="75"/>
      <c r="M71" s="75"/>
      <c r="N71" s="75"/>
      <c r="O71" s="75"/>
      <c r="P71" s="76"/>
      <c r="Q71" s="77"/>
      <c r="R71" s="75"/>
      <c r="S71" s="75"/>
      <c r="T71" s="75"/>
      <c r="U71" s="75"/>
      <c r="V71" s="75"/>
      <c r="W71" s="75"/>
      <c r="X71" s="75"/>
      <c r="Y71" s="75"/>
      <c r="Z71" s="75"/>
    </row>
    <row r="72" ht="10.5" customHeight="1">
      <c r="A72" s="75"/>
      <c r="B72" s="75"/>
      <c r="C72" s="75"/>
      <c r="D72" s="75" t="s">
        <v>561</v>
      </c>
      <c r="E72" s="75" t="s">
        <v>626</v>
      </c>
      <c r="F72" s="75" t="s">
        <v>769</v>
      </c>
      <c r="G72" s="87" t="s">
        <v>553</v>
      </c>
      <c r="H72" s="87" t="s">
        <v>602</v>
      </c>
      <c r="I72" s="87" t="s">
        <v>751</v>
      </c>
      <c r="J72" s="87" t="s">
        <v>751</v>
      </c>
      <c r="K72" s="75"/>
      <c r="L72" s="75"/>
      <c r="M72" s="75"/>
      <c r="N72" s="75"/>
      <c r="O72" s="75"/>
      <c r="P72" s="76"/>
      <c r="Q72" s="77"/>
      <c r="R72" s="75"/>
      <c r="S72" s="75"/>
      <c r="T72" s="75"/>
      <c r="U72" s="75"/>
      <c r="V72" s="75"/>
      <c r="W72" s="75"/>
      <c r="X72" s="75"/>
      <c r="Y72" s="75"/>
      <c r="Z72" s="75"/>
    </row>
    <row r="73" ht="10.5" customHeight="1">
      <c r="A73" s="75"/>
      <c r="B73" s="75"/>
      <c r="C73" s="75"/>
      <c r="D73" s="75" t="s">
        <v>561</v>
      </c>
      <c r="E73" s="75" t="s">
        <v>626</v>
      </c>
      <c r="F73" s="75" t="s">
        <v>770</v>
      </c>
      <c r="G73" s="87" t="s">
        <v>553</v>
      </c>
      <c r="H73" s="87" t="s">
        <v>602</v>
      </c>
      <c r="I73" s="87" t="s">
        <v>747</v>
      </c>
      <c r="J73" s="87" t="s">
        <v>771</v>
      </c>
      <c r="K73" s="75"/>
      <c r="L73" s="75"/>
      <c r="M73" s="75"/>
      <c r="N73" s="75"/>
      <c r="O73" s="75"/>
      <c r="P73" s="76"/>
      <c r="Q73" s="77"/>
      <c r="R73" s="75"/>
      <c r="S73" s="75"/>
      <c r="T73" s="75"/>
      <c r="U73" s="75"/>
      <c r="V73" s="75"/>
      <c r="W73" s="75"/>
      <c r="X73" s="75"/>
      <c r="Y73" s="75"/>
      <c r="Z73" s="75"/>
    </row>
    <row r="74" ht="10.5" customHeight="1">
      <c r="A74" s="75"/>
      <c r="B74" s="75"/>
      <c r="C74" s="75"/>
      <c r="D74" s="75" t="s">
        <v>561</v>
      </c>
      <c r="E74" s="75" t="s">
        <v>626</v>
      </c>
      <c r="F74" s="75" t="s">
        <v>772</v>
      </c>
      <c r="G74" s="87" t="s">
        <v>553</v>
      </c>
      <c r="H74" s="87" t="s">
        <v>602</v>
      </c>
      <c r="I74" s="87" t="s">
        <v>747</v>
      </c>
      <c r="J74" s="87" t="s">
        <v>773</v>
      </c>
      <c r="K74" s="75"/>
      <c r="L74" s="75"/>
      <c r="M74" s="75"/>
      <c r="N74" s="75"/>
      <c r="O74" s="75"/>
      <c r="P74" s="76"/>
      <c r="Q74" s="77"/>
      <c r="R74" s="75"/>
      <c r="S74" s="75"/>
      <c r="T74" s="75"/>
      <c r="U74" s="75"/>
      <c r="V74" s="75"/>
      <c r="W74" s="75"/>
      <c r="X74" s="75"/>
      <c r="Y74" s="75"/>
      <c r="Z74" s="75"/>
    </row>
    <row r="75" ht="10.5" customHeight="1">
      <c r="A75" s="75"/>
      <c r="B75" s="75"/>
      <c r="C75" s="75"/>
      <c r="D75" s="75" t="s">
        <v>561</v>
      </c>
      <c r="E75" s="75" t="s">
        <v>626</v>
      </c>
      <c r="F75" s="75" t="s">
        <v>774</v>
      </c>
      <c r="G75" s="87" t="s">
        <v>553</v>
      </c>
      <c r="H75" s="87" t="s">
        <v>602</v>
      </c>
      <c r="I75" s="87" t="s">
        <v>747</v>
      </c>
      <c r="J75" s="87" t="s">
        <v>775</v>
      </c>
      <c r="K75" s="75"/>
      <c r="L75" s="75"/>
      <c r="M75" s="75"/>
      <c r="N75" s="75"/>
      <c r="O75" s="75"/>
      <c r="P75" s="76"/>
      <c r="Q75" s="77"/>
      <c r="R75" s="75"/>
      <c r="S75" s="75"/>
      <c r="T75" s="75"/>
      <c r="U75" s="75"/>
      <c r="V75" s="75"/>
      <c r="W75" s="75"/>
      <c r="X75" s="75"/>
      <c r="Y75" s="75"/>
      <c r="Z75" s="75"/>
    </row>
    <row r="76" ht="10.5" customHeight="1">
      <c r="A76" s="75"/>
      <c r="B76" s="75"/>
      <c r="C76" s="75"/>
      <c r="D76" s="75" t="s">
        <v>561</v>
      </c>
      <c r="E76" s="75" t="s">
        <v>626</v>
      </c>
      <c r="F76" s="75" t="s">
        <v>776</v>
      </c>
      <c r="G76" s="87" t="s">
        <v>553</v>
      </c>
      <c r="H76" s="87" t="s">
        <v>602</v>
      </c>
      <c r="I76" s="87" t="s">
        <v>747</v>
      </c>
      <c r="J76" s="87" t="s">
        <v>747</v>
      </c>
      <c r="K76" s="75"/>
      <c r="L76" s="75"/>
      <c r="M76" s="75"/>
      <c r="N76" s="75"/>
      <c r="O76" s="75"/>
      <c r="P76" s="76"/>
      <c r="Q76" s="77"/>
      <c r="R76" s="75"/>
      <c r="S76" s="75"/>
      <c r="T76" s="75"/>
      <c r="U76" s="75"/>
      <c r="V76" s="75"/>
      <c r="W76" s="75"/>
      <c r="X76" s="75"/>
      <c r="Y76" s="75"/>
      <c r="Z76" s="75"/>
    </row>
    <row r="77" ht="10.5" customHeight="1">
      <c r="A77" s="75"/>
      <c r="B77" s="75"/>
      <c r="C77" s="75"/>
      <c r="D77" s="75" t="s">
        <v>561</v>
      </c>
      <c r="E77" s="75" t="s">
        <v>626</v>
      </c>
      <c r="F77" s="75" t="s">
        <v>777</v>
      </c>
      <c r="G77" s="87" t="s">
        <v>65</v>
      </c>
      <c r="H77" s="87" t="s">
        <v>547</v>
      </c>
      <c r="I77" s="87" t="s">
        <v>652</v>
      </c>
      <c r="J77" s="87" t="s">
        <v>652</v>
      </c>
      <c r="K77" s="75"/>
      <c r="L77" s="75"/>
      <c r="M77" s="75"/>
      <c r="N77" s="75"/>
      <c r="O77" s="75"/>
      <c r="P77" s="76"/>
      <c r="Q77" s="77"/>
      <c r="R77" s="75"/>
      <c r="S77" s="75"/>
      <c r="T77" s="75"/>
      <c r="U77" s="75"/>
      <c r="V77" s="75"/>
      <c r="W77" s="75"/>
      <c r="X77" s="75"/>
      <c r="Y77" s="75"/>
      <c r="Z77" s="75"/>
    </row>
    <row r="78" ht="10.5" customHeight="1">
      <c r="A78" s="75"/>
      <c r="B78" s="75"/>
      <c r="C78" s="75"/>
      <c r="D78" s="75" t="s">
        <v>561</v>
      </c>
      <c r="E78" s="75" t="s">
        <v>632</v>
      </c>
      <c r="F78" s="75" t="s">
        <v>778</v>
      </c>
      <c r="G78" s="87" t="s">
        <v>65</v>
      </c>
      <c r="H78" s="87" t="s">
        <v>547</v>
      </c>
      <c r="I78" s="87" t="s">
        <v>656</v>
      </c>
      <c r="J78" s="87" t="s">
        <v>656</v>
      </c>
      <c r="K78" s="75"/>
      <c r="L78" s="75"/>
      <c r="M78" s="75"/>
      <c r="N78" s="75"/>
      <c r="O78" s="75"/>
      <c r="P78" s="76"/>
      <c r="Q78" s="77"/>
      <c r="R78" s="75"/>
      <c r="S78" s="75"/>
      <c r="T78" s="75"/>
      <c r="U78" s="75"/>
      <c r="V78" s="75"/>
      <c r="W78" s="75"/>
      <c r="X78" s="75"/>
      <c r="Y78" s="75"/>
      <c r="Z78" s="75"/>
    </row>
    <row r="79" ht="10.5" customHeight="1">
      <c r="A79" s="75"/>
      <c r="B79" s="75"/>
      <c r="C79" s="75"/>
      <c r="D79" s="75" t="s">
        <v>561</v>
      </c>
      <c r="E79" s="75" t="s">
        <v>632</v>
      </c>
      <c r="F79" s="75" t="s">
        <v>779</v>
      </c>
      <c r="G79" s="87" t="s">
        <v>65</v>
      </c>
      <c r="H79" s="87" t="s">
        <v>547</v>
      </c>
      <c r="I79" s="87" t="s">
        <v>656</v>
      </c>
      <c r="J79" s="87" t="s">
        <v>780</v>
      </c>
      <c r="K79" s="75"/>
      <c r="L79" s="75"/>
      <c r="M79" s="75"/>
      <c r="N79" s="75"/>
      <c r="O79" s="75"/>
      <c r="P79" s="76"/>
      <c r="Q79" s="77"/>
      <c r="R79" s="75"/>
      <c r="S79" s="75"/>
      <c r="T79" s="75"/>
      <c r="U79" s="75"/>
      <c r="V79" s="75"/>
      <c r="W79" s="75"/>
      <c r="X79" s="75"/>
      <c r="Y79" s="75"/>
      <c r="Z79" s="75"/>
    </row>
    <row r="80" ht="10.5" customHeight="1">
      <c r="A80" s="75"/>
      <c r="B80" s="75"/>
      <c r="C80" s="75"/>
      <c r="D80" s="75" t="s">
        <v>561</v>
      </c>
      <c r="E80" s="75" t="s">
        <v>637</v>
      </c>
      <c r="F80" s="75" t="s">
        <v>637</v>
      </c>
      <c r="G80" s="87" t="s">
        <v>65</v>
      </c>
      <c r="H80" s="87" t="s">
        <v>547</v>
      </c>
      <c r="I80" s="87" t="s">
        <v>656</v>
      </c>
      <c r="J80" s="87" t="s">
        <v>781</v>
      </c>
      <c r="K80" s="75"/>
      <c r="L80" s="75"/>
      <c r="M80" s="75"/>
      <c r="N80" s="75"/>
      <c r="O80" s="75"/>
      <c r="P80" s="76"/>
      <c r="Q80" s="77"/>
      <c r="R80" s="75"/>
      <c r="S80" s="75"/>
      <c r="T80" s="75"/>
      <c r="U80" s="75"/>
      <c r="V80" s="75"/>
      <c r="W80" s="75"/>
      <c r="X80" s="75"/>
      <c r="Y80" s="75"/>
      <c r="Z80" s="75"/>
    </row>
    <row r="81" ht="10.5" customHeight="1">
      <c r="A81" s="75"/>
      <c r="B81" s="75"/>
      <c r="C81" s="75"/>
      <c r="D81" s="75" t="s">
        <v>561</v>
      </c>
      <c r="E81" s="75" t="s">
        <v>637</v>
      </c>
      <c r="F81" s="75" t="s">
        <v>782</v>
      </c>
      <c r="G81" s="87" t="s">
        <v>65</v>
      </c>
      <c r="H81" s="87" t="s">
        <v>547</v>
      </c>
      <c r="I81" s="87" t="s">
        <v>656</v>
      </c>
      <c r="J81" s="87" t="s">
        <v>783</v>
      </c>
      <c r="K81" s="75"/>
      <c r="L81" s="75"/>
      <c r="M81" s="75"/>
      <c r="N81" s="75"/>
      <c r="O81" s="75"/>
      <c r="P81" s="76"/>
      <c r="Q81" s="77"/>
      <c r="R81" s="75"/>
      <c r="S81" s="75"/>
      <c r="T81" s="75"/>
      <c r="U81" s="75"/>
      <c r="V81" s="75"/>
      <c r="W81" s="75"/>
      <c r="X81" s="75"/>
      <c r="Y81" s="75"/>
      <c r="Z81" s="75"/>
    </row>
    <row r="82" ht="10.5" customHeight="1">
      <c r="A82" s="75"/>
      <c r="B82" s="75"/>
      <c r="C82" s="75"/>
      <c r="D82" s="75" t="s">
        <v>561</v>
      </c>
      <c r="E82" s="75" t="s">
        <v>637</v>
      </c>
      <c r="F82" s="75" t="s">
        <v>784</v>
      </c>
      <c r="G82" s="87" t="s">
        <v>65</v>
      </c>
      <c r="H82" s="87" t="s">
        <v>547</v>
      </c>
      <c r="I82" s="87" t="s">
        <v>662</v>
      </c>
      <c r="J82" s="87" t="s">
        <v>662</v>
      </c>
      <c r="K82" s="75"/>
      <c r="L82" s="75"/>
      <c r="M82" s="75"/>
      <c r="N82" s="75"/>
      <c r="O82" s="75"/>
      <c r="P82" s="76"/>
      <c r="Q82" s="77"/>
      <c r="R82" s="75"/>
      <c r="S82" s="75"/>
      <c r="T82" s="75"/>
      <c r="U82" s="75"/>
      <c r="V82" s="75"/>
      <c r="W82" s="75"/>
      <c r="X82" s="75"/>
      <c r="Y82" s="75"/>
      <c r="Z82" s="75"/>
    </row>
    <row r="83" ht="10.5" customHeight="1">
      <c r="A83" s="75"/>
      <c r="B83" s="75"/>
      <c r="C83" s="75"/>
      <c r="D83" s="75" t="s">
        <v>561</v>
      </c>
      <c r="E83" s="75" t="s">
        <v>642</v>
      </c>
      <c r="F83" s="75" t="s">
        <v>785</v>
      </c>
      <c r="G83" s="87" t="s">
        <v>65</v>
      </c>
      <c r="H83" s="87" t="s">
        <v>547</v>
      </c>
      <c r="I83" s="87" t="s">
        <v>646</v>
      </c>
      <c r="J83" s="87" t="s">
        <v>786</v>
      </c>
      <c r="K83" s="75"/>
      <c r="L83" s="75"/>
      <c r="M83" s="75"/>
      <c r="N83" s="75"/>
      <c r="O83" s="75"/>
      <c r="P83" s="76"/>
      <c r="Q83" s="77"/>
      <c r="R83" s="75"/>
      <c r="S83" s="75"/>
      <c r="T83" s="75"/>
      <c r="U83" s="75"/>
      <c r="V83" s="75"/>
      <c r="W83" s="75"/>
      <c r="X83" s="75"/>
      <c r="Y83" s="75"/>
      <c r="Z83" s="75"/>
    </row>
    <row r="84" ht="10.5" customHeight="1">
      <c r="A84" s="75"/>
      <c r="B84" s="75"/>
      <c r="C84" s="75"/>
      <c r="D84" s="75" t="s">
        <v>561</v>
      </c>
      <c r="E84" s="75" t="s">
        <v>642</v>
      </c>
      <c r="F84" s="75" t="s">
        <v>787</v>
      </c>
      <c r="G84" s="87" t="s">
        <v>65</v>
      </c>
      <c r="H84" s="87" t="s">
        <v>547</v>
      </c>
      <c r="I84" s="87" t="s">
        <v>646</v>
      </c>
      <c r="J84" s="87" t="s">
        <v>788</v>
      </c>
      <c r="K84" s="75"/>
      <c r="L84" s="75"/>
      <c r="M84" s="75"/>
      <c r="N84" s="75"/>
      <c r="O84" s="75"/>
      <c r="P84" s="76"/>
      <c r="Q84" s="77"/>
      <c r="R84" s="75"/>
      <c r="S84" s="75"/>
      <c r="T84" s="75"/>
      <c r="U84" s="75"/>
      <c r="V84" s="75"/>
      <c r="W84" s="75"/>
      <c r="X84" s="75"/>
      <c r="Y84" s="75"/>
      <c r="Z84" s="75"/>
    </row>
    <row r="85" ht="10.5" customHeight="1">
      <c r="A85" s="75"/>
      <c r="B85" s="75"/>
      <c r="C85" s="75"/>
      <c r="D85" s="75" t="s">
        <v>561</v>
      </c>
      <c r="E85" s="75" t="s">
        <v>642</v>
      </c>
      <c r="F85" s="75" t="s">
        <v>789</v>
      </c>
      <c r="G85" s="87" t="s">
        <v>65</v>
      </c>
      <c r="H85" s="87" t="s">
        <v>547</v>
      </c>
      <c r="I85" s="87" t="s">
        <v>646</v>
      </c>
      <c r="J85" s="87" t="s">
        <v>790</v>
      </c>
      <c r="K85" s="75"/>
      <c r="L85" s="75"/>
      <c r="M85" s="75"/>
      <c r="N85" s="75"/>
      <c r="O85" s="75"/>
      <c r="P85" s="76"/>
      <c r="Q85" s="77"/>
      <c r="R85" s="75"/>
      <c r="S85" s="75"/>
      <c r="T85" s="75"/>
      <c r="U85" s="75"/>
      <c r="V85" s="75"/>
      <c r="W85" s="75"/>
      <c r="X85" s="75"/>
      <c r="Y85" s="75"/>
      <c r="Z85" s="75"/>
    </row>
    <row r="86" ht="10.5" customHeight="1">
      <c r="A86" s="75"/>
      <c r="B86" s="75"/>
      <c r="C86" s="75"/>
      <c r="D86" s="75" t="s">
        <v>561</v>
      </c>
      <c r="E86" s="75" t="s">
        <v>642</v>
      </c>
      <c r="F86" s="75" t="s">
        <v>791</v>
      </c>
      <c r="G86" s="87" t="s">
        <v>65</v>
      </c>
      <c r="H86" s="87" t="s">
        <v>547</v>
      </c>
      <c r="I86" s="87" t="s">
        <v>646</v>
      </c>
      <c r="J86" s="87" t="s">
        <v>792</v>
      </c>
      <c r="K86" s="75"/>
      <c r="L86" s="75"/>
      <c r="M86" s="75"/>
      <c r="N86" s="75"/>
      <c r="O86" s="75"/>
      <c r="P86" s="76"/>
      <c r="Q86" s="77"/>
      <c r="R86" s="75"/>
      <c r="S86" s="75"/>
      <c r="T86" s="75"/>
      <c r="U86" s="75"/>
      <c r="V86" s="75"/>
      <c r="W86" s="75"/>
      <c r="X86" s="75"/>
      <c r="Y86" s="75"/>
      <c r="Z86" s="75"/>
    </row>
    <row r="87" ht="10.5" customHeight="1">
      <c r="A87" s="75"/>
      <c r="B87" s="75"/>
      <c r="C87" s="75"/>
      <c r="D87" s="75" t="s">
        <v>561</v>
      </c>
      <c r="E87" s="75" t="s">
        <v>642</v>
      </c>
      <c r="F87" s="75" t="s">
        <v>793</v>
      </c>
      <c r="G87" s="87" t="s">
        <v>65</v>
      </c>
      <c r="H87" s="87" t="s">
        <v>547</v>
      </c>
      <c r="I87" s="87" t="s">
        <v>646</v>
      </c>
      <c r="J87" s="87" t="s">
        <v>794</v>
      </c>
      <c r="K87" s="75"/>
      <c r="L87" s="75"/>
      <c r="M87" s="75"/>
      <c r="N87" s="75"/>
      <c r="O87" s="75"/>
      <c r="P87" s="76"/>
      <c r="Q87" s="77"/>
      <c r="R87" s="75"/>
      <c r="S87" s="75"/>
      <c r="T87" s="75"/>
      <c r="U87" s="75"/>
      <c r="V87" s="75"/>
      <c r="W87" s="75"/>
      <c r="X87" s="75"/>
      <c r="Y87" s="75"/>
      <c r="Z87" s="75"/>
    </row>
    <row r="88" ht="10.5" customHeight="1">
      <c r="A88" s="75"/>
      <c r="B88" s="75"/>
      <c r="C88" s="75"/>
      <c r="D88" s="75" t="s">
        <v>561</v>
      </c>
      <c r="E88" s="75" t="s">
        <v>642</v>
      </c>
      <c r="F88" s="75" t="s">
        <v>795</v>
      </c>
      <c r="G88" s="87" t="s">
        <v>65</v>
      </c>
      <c r="H88" s="87" t="s">
        <v>547</v>
      </c>
      <c r="I88" s="87" t="s">
        <v>646</v>
      </c>
      <c r="J88" s="87" t="s">
        <v>796</v>
      </c>
      <c r="K88" s="75"/>
      <c r="L88" s="75"/>
      <c r="M88" s="75"/>
      <c r="N88" s="75"/>
      <c r="O88" s="75"/>
      <c r="P88" s="76"/>
      <c r="Q88" s="77"/>
      <c r="R88" s="75"/>
      <c r="S88" s="75"/>
      <c r="T88" s="75"/>
      <c r="U88" s="75"/>
      <c r="V88" s="75"/>
      <c r="W88" s="75"/>
      <c r="X88" s="75"/>
      <c r="Y88" s="75"/>
      <c r="Z88" s="75"/>
    </row>
    <row r="89" ht="10.5" customHeight="1">
      <c r="A89" s="75"/>
      <c r="B89" s="75"/>
      <c r="C89" s="75"/>
      <c r="D89" s="75" t="s">
        <v>561</v>
      </c>
      <c r="E89" s="75" t="s">
        <v>642</v>
      </c>
      <c r="F89" s="75" t="s">
        <v>797</v>
      </c>
      <c r="G89" s="87" t="s">
        <v>65</v>
      </c>
      <c r="H89" s="87" t="s">
        <v>547</v>
      </c>
      <c r="I89" s="87" t="s">
        <v>646</v>
      </c>
      <c r="J89" s="87" t="s">
        <v>646</v>
      </c>
      <c r="K89" s="75"/>
      <c r="L89" s="75"/>
      <c r="M89" s="75"/>
      <c r="N89" s="75"/>
      <c r="O89" s="75"/>
      <c r="P89" s="76"/>
      <c r="Q89" s="77"/>
      <c r="R89" s="75"/>
      <c r="S89" s="75"/>
      <c r="T89" s="75"/>
      <c r="U89" s="75"/>
      <c r="V89" s="75"/>
      <c r="W89" s="75"/>
      <c r="X89" s="75"/>
      <c r="Y89" s="75"/>
      <c r="Z89" s="75"/>
    </row>
    <row r="90" ht="10.5" customHeight="1">
      <c r="A90" s="75"/>
      <c r="B90" s="75"/>
      <c r="C90" s="75"/>
      <c r="D90" s="75" t="s">
        <v>561</v>
      </c>
      <c r="E90" s="75" t="s">
        <v>642</v>
      </c>
      <c r="F90" s="75" t="s">
        <v>798</v>
      </c>
      <c r="G90" s="87" t="s">
        <v>65</v>
      </c>
      <c r="H90" s="87" t="s">
        <v>547</v>
      </c>
      <c r="I90" s="87" t="s">
        <v>646</v>
      </c>
      <c r="J90" s="87" t="s">
        <v>799</v>
      </c>
      <c r="K90" s="75"/>
      <c r="L90" s="75"/>
      <c r="M90" s="75"/>
      <c r="N90" s="75"/>
      <c r="O90" s="75"/>
      <c r="P90" s="76"/>
      <c r="Q90" s="77"/>
      <c r="R90" s="75"/>
      <c r="S90" s="75"/>
      <c r="T90" s="75"/>
      <c r="U90" s="75"/>
      <c r="V90" s="75"/>
      <c r="W90" s="75"/>
      <c r="X90" s="75"/>
      <c r="Y90" s="75"/>
      <c r="Z90" s="75"/>
    </row>
    <row r="91" ht="10.5" customHeight="1">
      <c r="A91" s="75"/>
      <c r="B91" s="75"/>
      <c r="C91" s="75"/>
      <c r="D91" s="75" t="s">
        <v>561</v>
      </c>
      <c r="E91" s="75" t="s">
        <v>642</v>
      </c>
      <c r="F91" s="75" t="s">
        <v>800</v>
      </c>
      <c r="G91" s="87" t="s">
        <v>65</v>
      </c>
      <c r="H91" s="87" t="s">
        <v>547</v>
      </c>
      <c r="I91" s="87" t="s">
        <v>646</v>
      </c>
      <c r="J91" s="87" t="s">
        <v>801</v>
      </c>
      <c r="K91" s="75"/>
      <c r="L91" s="75"/>
      <c r="M91" s="75"/>
      <c r="N91" s="75"/>
      <c r="O91" s="75"/>
      <c r="P91" s="76"/>
      <c r="Q91" s="77"/>
      <c r="R91" s="75"/>
      <c r="S91" s="75"/>
      <c r="T91" s="75"/>
      <c r="U91" s="75"/>
      <c r="V91" s="75"/>
      <c r="W91" s="75"/>
      <c r="X91" s="75"/>
      <c r="Y91" s="75"/>
      <c r="Z91" s="75"/>
    </row>
    <row r="92" ht="10.5" customHeight="1">
      <c r="A92" s="75"/>
      <c r="B92" s="75"/>
      <c r="C92" s="75"/>
      <c r="D92" s="75" t="s">
        <v>561</v>
      </c>
      <c r="E92" s="75" t="s">
        <v>642</v>
      </c>
      <c r="F92" s="75" t="s">
        <v>802</v>
      </c>
      <c r="G92" s="87" t="s">
        <v>65</v>
      </c>
      <c r="H92" s="87" t="s">
        <v>541</v>
      </c>
      <c r="I92" s="87" t="s">
        <v>603</v>
      </c>
      <c r="J92" s="87" t="s">
        <v>603</v>
      </c>
      <c r="K92" s="75"/>
      <c r="L92" s="75"/>
      <c r="M92" s="75"/>
      <c r="N92" s="75"/>
      <c r="O92" s="75"/>
      <c r="P92" s="76"/>
      <c r="Q92" s="77"/>
      <c r="R92" s="75"/>
      <c r="S92" s="75"/>
      <c r="T92" s="75"/>
      <c r="U92" s="75"/>
      <c r="V92" s="75"/>
      <c r="W92" s="75"/>
      <c r="X92" s="75"/>
      <c r="Y92" s="75"/>
      <c r="Z92" s="75"/>
    </row>
    <row r="93" ht="10.5" customHeight="1">
      <c r="A93" s="75"/>
      <c r="B93" s="75"/>
      <c r="C93" s="75"/>
      <c r="D93" s="75" t="s">
        <v>569</v>
      </c>
      <c r="E93" s="75" t="s">
        <v>645</v>
      </c>
      <c r="F93" s="75" t="s">
        <v>803</v>
      </c>
      <c r="G93" s="87" t="s">
        <v>65</v>
      </c>
      <c r="H93" s="87" t="s">
        <v>541</v>
      </c>
      <c r="I93" s="87" t="s">
        <v>603</v>
      </c>
      <c r="J93" s="87" t="s">
        <v>804</v>
      </c>
      <c r="K93" s="75"/>
      <c r="L93" s="75"/>
      <c r="M93" s="75"/>
      <c r="N93" s="75"/>
      <c r="O93" s="75"/>
      <c r="P93" s="76"/>
      <c r="Q93" s="77"/>
      <c r="R93" s="75"/>
      <c r="S93" s="75"/>
      <c r="T93" s="75"/>
      <c r="U93" s="75"/>
      <c r="V93" s="75"/>
      <c r="W93" s="75"/>
      <c r="X93" s="75"/>
      <c r="Y93" s="75"/>
      <c r="Z93" s="75"/>
    </row>
    <row r="94" ht="10.5" customHeight="1">
      <c r="A94" s="75"/>
      <c r="B94" s="75"/>
      <c r="C94" s="75"/>
      <c r="D94" s="75" t="s">
        <v>569</v>
      </c>
      <c r="E94" s="75" t="s">
        <v>645</v>
      </c>
      <c r="F94" s="75" t="s">
        <v>805</v>
      </c>
      <c r="G94" s="87" t="s">
        <v>65</v>
      </c>
      <c r="H94" s="87" t="s">
        <v>541</v>
      </c>
      <c r="I94" s="87" t="s">
        <v>609</v>
      </c>
      <c r="J94" s="87" t="s">
        <v>609</v>
      </c>
      <c r="K94" s="75"/>
      <c r="L94" s="75"/>
      <c r="M94" s="75"/>
      <c r="N94" s="75"/>
      <c r="O94" s="75"/>
      <c r="P94" s="76"/>
      <c r="Q94" s="77"/>
      <c r="R94" s="75"/>
      <c r="S94" s="75"/>
      <c r="T94" s="75"/>
      <c r="U94" s="75"/>
      <c r="V94" s="75"/>
      <c r="W94" s="75"/>
      <c r="X94" s="75"/>
      <c r="Y94" s="75"/>
      <c r="Z94" s="75"/>
    </row>
    <row r="95" ht="10.5" customHeight="1">
      <c r="A95" s="75"/>
      <c r="B95" s="75"/>
      <c r="C95" s="75"/>
      <c r="D95" s="75" t="s">
        <v>569</v>
      </c>
      <c r="E95" s="75" t="s">
        <v>645</v>
      </c>
      <c r="F95" s="75" t="s">
        <v>806</v>
      </c>
      <c r="G95" s="87" t="s">
        <v>65</v>
      </c>
      <c r="H95" s="87" t="s">
        <v>541</v>
      </c>
      <c r="I95" s="87" t="s">
        <v>615</v>
      </c>
      <c r="J95" s="87" t="s">
        <v>615</v>
      </c>
      <c r="K95" s="75"/>
      <c r="L95" s="75"/>
      <c r="M95" s="75"/>
      <c r="N95" s="75"/>
      <c r="O95" s="75"/>
      <c r="P95" s="76"/>
      <c r="Q95" s="77"/>
      <c r="R95" s="75"/>
      <c r="S95" s="75"/>
      <c r="T95" s="75"/>
      <c r="U95" s="75"/>
      <c r="V95" s="75"/>
      <c r="W95" s="75"/>
      <c r="X95" s="75"/>
      <c r="Y95" s="75"/>
      <c r="Z95" s="75"/>
    </row>
    <row r="96" ht="10.5" customHeight="1">
      <c r="A96" s="75"/>
      <c r="B96" s="75"/>
      <c r="C96" s="75"/>
      <c r="D96" s="75" t="s">
        <v>569</v>
      </c>
      <c r="E96" s="75" t="s">
        <v>645</v>
      </c>
      <c r="F96" s="75" t="s">
        <v>807</v>
      </c>
      <c r="G96" s="87" t="s">
        <v>65</v>
      </c>
      <c r="H96" s="87" t="s">
        <v>541</v>
      </c>
      <c r="I96" s="87" t="s">
        <v>620</v>
      </c>
      <c r="J96" s="87" t="s">
        <v>620</v>
      </c>
      <c r="K96" s="75"/>
      <c r="L96" s="75"/>
      <c r="M96" s="75"/>
      <c r="N96" s="75"/>
      <c r="O96" s="75"/>
      <c r="P96" s="76"/>
      <c r="Q96" s="77"/>
      <c r="R96" s="75"/>
      <c r="S96" s="75"/>
      <c r="T96" s="75"/>
      <c r="U96" s="75"/>
      <c r="V96" s="75"/>
      <c r="W96" s="75"/>
      <c r="X96" s="75"/>
      <c r="Y96" s="75"/>
      <c r="Z96" s="75"/>
    </row>
    <row r="97" ht="10.5" customHeight="1">
      <c r="A97" s="75"/>
      <c r="B97" s="75"/>
      <c r="C97" s="75"/>
      <c r="D97" s="75" t="s">
        <v>569</v>
      </c>
      <c r="E97" s="75" t="s">
        <v>645</v>
      </c>
      <c r="F97" s="75" t="s">
        <v>808</v>
      </c>
      <c r="G97" s="87" t="s">
        <v>65</v>
      </c>
      <c r="H97" s="87" t="s">
        <v>541</v>
      </c>
      <c r="I97" s="87" t="s">
        <v>620</v>
      </c>
      <c r="J97" s="87" t="s">
        <v>809</v>
      </c>
      <c r="K97" s="75"/>
      <c r="L97" s="75"/>
      <c r="M97" s="75"/>
      <c r="N97" s="75"/>
      <c r="O97" s="75"/>
      <c r="P97" s="76"/>
      <c r="Q97" s="77"/>
      <c r="R97" s="75"/>
      <c r="S97" s="75"/>
      <c r="T97" s="75"/>
      <c r="U97" s="75"/>
      <c r="V97" s="75"/>
      <c r="W97" s="75"/>
      <c r="X97" s="75"/>
      <c r="Y97" s="75"/>
      <c r="Z97" s="75"/>
    </row>
    <row r="98" ht="10.5" customHeight="1">
      <c r="A98" s="75"/>
      <c r="B98" s="75"/>
      <c r="C98" s="75"/>
      <c r="D98" s="75" t="s">
        <v>569</v>
      </c>
      <c r="E98" s="75" t="s">
        <v>645</v>
      </c>
      <c r="F98" s="75" t="s">
        <v>810</v>
      </c>
      <c r="G98" s="87" t="s">
        <v>65</v>
      </c>
      <c r="H98" s="87" t="s">
        <v>541</v>
      </c>
      <c r="I98" s="87" t="s">
        <v>627</v>
      </c>
      <c r="J98" s="87" t="s">
        <v>811</v>
      </c>
      <c r="K98" s="75"/>
      <c r="L98" s="75"/>
      <c r="M98" s="75"/>
      <c r="N98" s="75"/>
      <c r="O98" s="75"/>
      <c r="P98" s="76"/>
      <c r="Q98" s="77"/>
      <c r="R98" s="75"/>
      <c r="S98" s="75"/>
      <c r="T98" s="75"/>
      <c r="U98" s="75"/>
      <c r="V98" s="75"/>
      <c r="W98" s="75"/>
      <c r="X98" s="75"/>
      <c r="Y98" s="75"/>
      <c r="Z98" s="75"/>
    </row>
    <row r="99" ht="10.5" customHeight="1">
      <c r="A99" s="75"/>
      <c r="B99" s="75"/>
      <c r="C99" s="75"/>
      <c r="D99" s="75" t="s">
        <v>569</v>
      </c>
      <c r="E99" s="75" t="s">
        <v>645</v>
      </c>
      <c r="F99" s="75" t="s">
        <v>812</v>
      </c>
      <c r="G99" s="87" t="s">
        <v>65</v>
      </c>
      <c r="H99" s="87" t="s">
        <v>541</v>
      </c>
      <c r="I99" s="87" t="s">
        <v>627</v>
      </c>
      <c r="J99" s="87" t="s">
        <v>813</v>
      </c>
      <c r="K99" s="75"/>
      <c r="L99" s="75"/>
      <c r="M99" s="75"/>
      <c r="N99" s="75"/>
      <c r="O99" s="75"/>
      <c r="P99" s="76"/>
      <c r="Q99" s="77"/>
      <c r="R99" s="75"/>
      <c r="S99" s="75"/>
      <c r="T99" s="75"/>
      <c r="U99" s="75"/>
      <c r="V99" s="75"/>
      <c r="W99" s="75"/>
      <c r="X99" s="75"/>
      <c r="Y99" s="75"/>
      <c r="Z99" s="75"/>
    </row>
    <row r="100" ht="10.5" customHeight="1">
      <c r="A100" s="75"/>
      <c r="B100" s="75"/>
      <c r="C100" s="75"/>
      <c r="D100" s="75" t="s">
        <v>569</v>
      </c>
      <c r="E100" s="75" t="s">
        <v>645</v>
      </c>
      <c r="F100" s="75" t="s">
        <v>814</v>
      </c>
      <c r="G100" s="87" t="s">
        <v>65</v>
      </c>
      <c r="H100" s="87" t="s">
        <v>541</v>
      </c>
      <c r="I100" s="87" t="s">
        <v>627</v>
      </c>
      <c r="J100" s="87" t="s">
        <v>815</v>
      </c>
      <c r="K100" s="75"/>
      <c r="L100" s="75"/>
      <c r="M100" s="75"/>
      <c r="N100" s="75"/>
      <c r="O100" s="75"/>
      <c r="P100" s="76"/>
      <c r="Q100" s="77"/>
      <c r="R100" s="75"/>
      <c r="S100" s="75"/>
      <c r="T100" s="75"/>
      <c r="U100" s="75"/>
      <c r="V100" s="75"/>
      <c r="W100" s="75"/>
      <c r="X100" s="75"/>
      <c r="Y100" s="75"/>
      <c r="Z100" s="75"/>
    </row>
    <row r="101" ht="10.5" customHeight="1">
      <c r="A101" s="75"/>
      <c r="B101" s="75"/>
      <c r="C101" s="75"/>
      <c r="D101" s="75" t="s">
        <v>569</v>
      </c>
      <c r="E101" s="75" t="s">
        <v>645</v>
      </c>
      <c r="F101" s="75" t="s">
        <v>816</v>
      </c>
      <c r="G101" s="87" t="s">
        <v>65</v>
      </c>
      <c r="H101" s="87" t="s">
        <v>541</v>
      </c>
      <c r="I101" s="87" t="s">
        <v>627</v>
      </c>
      <c r="J101" s="87" t="s">
        <v>627</v>
      </c>
      <c r="K101" s="75"/>
      <c r="L101" s="75"/>
      <c r="M101" s="75"/>
      <c r="N101" s="75"/>
      <c r="O101" s="75"/>
      <c r="P101" s="76"/>
      <c r="Q101" s="77"/>
      <c r="R101" s="75"/>
      <c r="S101" s="75"/>
      <c r="T101" s="75"/>
      <c r="U101" s="75"/>
      <c r="V101" s="75"/>
      <c r="W101" s="75"/>
      <c r="X101" s="75"/>
      <c r="Y101" s="75"/>
      <c r="Z101" s="75"/>
    </row>
    <row r="102" ht="10.5" customHeight="1">
      <c r="A102" s="75"/>
      <c r="B102" s="75"/>
      <c r="C102" s="75"/>
      <c r="D102" s="75" t="s">
        <v>569</v>
      </c>
      <c r="E102" s="75" t="s">
        <v>645</v>
      </c>
      <c r="F102" s="75" t="s">
        <v>817</v>
      </c>
      <c r="G102" s="87" t="s">
        <v>65</v>
      </c>
      <c r="H102" s="87" t="s">
        <v>541</v>
      </c>
      <c r="I102" s="87" t="s">
        <v>597</v>
      </c>
      <c r="J102" s="87" t="s">
        <v>690</v>
      </c>
      <c r="K102" s="75"/>
      <c r="L102" s="75"/>
      <c r="M102" s="75"/>
      <c r="N102" s="75"/>
      <c r="O102" s="75"/>
      <c r="P102" s="76"/>
      <c r="Q102" s="77"/>
      <c r="R102" s="75"/>
      <c r="S102" s="75"/>
      <c r="T102" s="75"/>
      <c r="U102" s="75"/>
      <c r="V102" s="75"/>
      <c r="W102" s="75"/>
      <c r="X102" s="75"/>
      <c r="Y102" s="75"/>
      <c r="Z102" s="75"/>
    </row>
    <row r="103" ht="10.5" customHeight="1">
      <c r="A103" s="75"/>
      <c r="B103" s="75"/>
      <c r="C103" s="75"/>
      <c r="D103" s="75" t="s">
        <v>569</v>
      </c>
      <c r="E103" s="75" t="s">
        <v>645</v>
      </c>
      <c r="F103" s="75" t="s">
        <v>818</v>
      </c>
      <c r="G103" s="87" t="s">
        <v>65</v>
      </c>
      <c r="H103" s="87" t="s">
        <v>541</v>
      </c>
      <c r="I103" s="87" t="s">
        <v>597</v>
      </c>
      <c r="J103" s="87" t="s">
        <v>597</v>
      </c>
      <c r="K103" s="75"/>
      <c r="L103" s="75"/>
      <c r="M103" s="75"/>
      <c r="N103" s="75"/>
      <c r="O103" s="75"/>
      <c r="P103" s="76"/>
      <c r="Q103" s="77"/>
      <c r="R103" s="75"/>
      <c r="S103" s="75"/>
      <c r="T103" s="75"/>
      <c r="U103" s="75"/>
      <c r="V103" s="75"/>
      <c r="W103" s="75"/>
      <c r="X103" s="75"/>
      <c r="Y103" s="75"/>
      <c r="Z103" s="75"/>
    </row>
    <row r="104" ht="10.5" customHeight="1">
      <c r="A104" s="75"/>
      <c r="B104" s="75"/>
      <c r="C104" s="75"/>
      <c r="D104" s="75" t="s">
        <v>569</v>
      </c>
      <c r="E104" s="75" t="s">
        <v>651</v>
      </c>
      <c r="F104" s="75" t="s">
        <v>819</v>
      </c>
      <c r="G104" s="87" t="s">
        <v>65</v>
      </c>
      <c r="H104" s="87" t="s">
        <v>541</v>
      </c>
      <c r="I104" s="87" t="s">
        <v>597</v>
      </c>
      <c r="J104" s="87" t="s">
        <v>820</v>
      </c>
      <c r="K104" s="75"/>
      <c r="L104" s="75"/>
      <c r="M104" s="75"/>
      <c r="N104" s="75"/>
      <c r="O104" s="75"/>
      <c r="P104" s="76"/>
      <c r="Q104" s="77"/>
      <c r="R104" s="75"/>
      <c r="S104" s="75"/>
      <c r="T104" s="75"/>
      <c r="U104" s="75"/>
      <c r="V104" s="75"/>
      <c r="W104" s="75"/>
      <c r="X104" s="75"/>
      <c r="Y104" s="75"/>
      <c r="Z104" s="75"/>
    </row>
    <row r="105" ht="10.5" customHeight="1">
      <c r="A105" s="75"/>
      <c r="B105" s="75"/>
      <c r="C105" s="75"/>
      <c r="D105" s="75" t="s">
        <v>569</v>
      </c>
      <c r="E105" s="75" t="s">
        <v>651</v>
      </c>
      <c r="F105" s="75" t="s">
        <v>821</v>
      </c>
      <c r="G105" s="87" t="s">
        <v>65</v>
      </c>
      <c r="H105" s="87" t="s">
        <v>541</v>
      </c>
      <c r="I105" s="87" t="s">
        <v>633</v>
      </c>
      <c r="J105" s="87" t="s">
        <v>822</v>
      </c>
      <c r="K105" s="75"/>
      <c r="L105" s="75"/>
      <c r="M105" s="75"/>
      <c r="N105" s="75"/>
      <c r="O105" s="75"/>
      <c r="P105" s="76"/>
      <c r="Q105" s="77"/>
      <c r="R105" s="75"/>
      <c r="S105" s="75"/>
      <c r="T105" s="75"/>
      <c r="U105" s="75"/>
      <c r="V105" s="75"/>
      <c r="W105" s="75"/>
      <c r="X105" s="75"/>
      <c r="Y105" s="75"/>
      <c r="Z105" s="75"/>
    </row>
    <row r="106" ht="10.5" customHeight="1">
      <c r="A106" s="75"/>
      <c r="B106" s="75"/>
      <c r="C106" s="75"/>
      <c r="D106" s="75" t="s">
        <v>569</v>
      </c>
      <c r="E106" s="75" t="s">
        <v>651</v>
      </c>
      <c r="F106" s="75" t="s">
        <v>823</v>
      </c>
      <c r="G106" s="87" t="s">
        <v>65</v>
      </c>
      <c r="H106" s="87" t="s">
        <v>541</v>
      </c>
      <c r="I106" s="87" t="s">
        <v>633</v>
      </c>
      <c r="J106" s="87" t="s">
        <v>824</v>
      </c>
      <c r="K106" s="75"/>
      <c r="L106" s="75"/>
      <c r="M106" s="75"/>
      <c r="N106" s="75"/>
      <c r="O106" s="75"/>
      <c r="P106" s="76"/>
      <c r="Q106" s="77"/>
      <c r="R106" s="75"/>
      <c r="S106" s="75"/>
      <c r="T106" s="75"/>
      <c r="U106" s="75"/>
      <c r="V106" s="75"/>
      <c r="W106" s="75"/>
      <c r="X106" s="75"/>
      <c r="Y106" s="75"/>
      <c r="Z106" s="75"/>
    </row>
    <row r="107" ht="10.5" customHeight="1">
      <c r="A107" s="75"/>
      <c r="B107" s="75"/>
      <c r="C107" s="75"/>
      <c r="D107" s="75" t="s">
        <v>569</v>
      </c>
      <c r="E107" s="75" t="s">
        <v>651</v>
      </c>
      <c r="F107" s="75" t="s">
        <v>825</v>
      </c>
      <c r="G107" s="87" t="s">
        <v>65</v>
      </c>
      <c r="H107" s="87" t="s">
        <v>541</v>
      </c>
      <c r="I107" s="87" t="s">
        <v>633</v>
      </c>
      <c r="J107" s="87" t="s">
        <v>633</v>
      </c>
      <c r="K107" s="75"/>
      <c r="L107" s="75"/>
      <c r="M107" s="75"/>
      <c r="N107" s="75"/>
      <c r="O107" s="75"/>
      <c r="P107" s="76"/>
      <c r="Q107" s="77"/>
      <c r="R107" s="75"/>
      <c r="S107" s="75"/>
      <c r="T107" s="75"/>
      <c r="U107" s="75"/>
      <c r="V107" s="75"/>
      <c r="W107" s="75"/>
      <c r="X107" s="75"/>
      <c r="Y107" s="75"/>
      <c r="Z107" s="75"/>
    </row>
    <row r="108" ht="10.5" customHeight="1">
      <c r="A108" s="75"/>
      <c r="B108" s="75"/>
      <c r="C108" s="75"/>
      <c r="D108" s="75" t="s">
        <v>569</v>
      </c>
      <c r="E108" s="75" t="s">
        <v>651</v>
      </c>
      <c r="F108" s="75" t="s">
        <v>826</v>
      </c>
      <c r="G108" s="87" t="s">
        <v>65</v>
      </c>
      <c r="H108" s="87" t="s">
        <v>541</v>
      </c>
      <c r="I108" s="87" t="s">
        <v>638</v>
      </c>
      <c r="J108" s="87" t="s">
        <v>827</v>
      </c>
      <c r="K108" s="75"/>
      <c r="L108" s="75"/>
      <c r="M108" s="75"/>
      <c r="N108" s="75"/>
      <c r="O108" s="75"/>
      <c r="P108" s="76"/>
      <c r="Q108" s="77"/>
      <c r="R108" s="75"/>
      <c r="S108" s="75"/>
      <c r="T108" s="75"/>
      <c r="U108" s="75"/>
      <c r="V108" s="75"/>
      <c r="W108" s="75"/>
      <c r="X108" s="75"/>
      <c r="Y108" s="75"/>
      <c r="Z108" s="75"/>
    </row>
    <row r="109" ht="10.5" customHeight="1">
      <c r="A109" s="75"/>
      <c r="B109" s="75"/>
      <c r="C109" s="75"/>
      <c r="D109" s="75" t="s">
        <v>569</v>
      </c>
      <c r="E109" s="75" t="s">
        <v>655</v>
      </c>
      <c r="F109" s="75" t="s">
        <v>655</v>
      </c>
      <c r="G109" s="87" t="s">
        <v>65</v>
      </c>
      <c r="H109" s="87" t="s">
        <v>541</v>
      </c>
      <c r="I109" s="87" t="s">
        <v>638</v>
      </c>
      <c r="J109" s="87" t="s">
        <v>828</v>
      </c>
      <c r="K109" s="75"/>
      <c r="L109" s="75"/>
      <c r="M109" s="75"/>
      <c r="N109" s="75"/>
      <c r="O109" s="75"/>
      <c r="P109" s="76"/>
      <c r="Q109" s="77"/>
      <c r="R109" s="75"/>
      <c r="S109" s="75"/>
      <c r="T109" s="75"/>
      <c r="U109" s="75"/>
      <c r="V109" s="75"/>
      <c r="W109" s="75"/>
      <c r="X109" s="75"/>
      <c r="Y109" s="75"/>
      <c r="Z109" s="75"/>
    </row>
    <row r="110" ht="10.5" customHeight="1">
      <c r="A110" s="75"/>
      <c r="B110" s="75"/>
      <c r="C110" s="75"/>
      <c r="D110" s="75" t="s">
        <v>569</v>
      </c>
      <c r="E110" s="75" t="s">
        <v>655</v>
      </c>
      <c r="F110" s="75" t="s">
        <v>829</v>
      </c>
      <c r="G110" s="87" t="s">
        <v>65</v>
      </c>
      <c r="H110" s="87" t="s">
        <v>541</v>
      </c>
      <c r="I110" s="87" t="s">
        <v>638</v>
      </c>
      <c r="J110" s="87" t="s">
        <v>830</v>
      </c>
      <c r="K110" s="75"/>
      <c r="L110" s="75"/>
      <c r="M110" s="75"/>
      <c r="N110" s="75"/>
      <c r="O110" s="75"/>
      <c r="P110" s="76"/>
      <c r="Q110" s="77"/>
      <c r="R110" s="75"/>
      <c r="S110" s="75"/>
      <c r="T110" s="75"/>
      <c r="U110" s="75"/>
      <c r="V110" s="75"/>
      <c r="W110" s="75"/>
      <c r="X110" s="75"/>
      <c r="Y110" s="75"/>
      <c r="Z110" s="75"/>
    </row>
    <row r="111" ht="10.5" customHeight="1">
      <c r="A111" s="75"/>
      <c r="B111" s="75"/>
      <c r="C111" s="75"/>
      <c r="D111" s="75" t="s">
        <v>569</v>
      </c>
      <c r="E111" s="75" t="s">
        <v>661</v>
      </c>
      <c r="F111" s="75" t="s">
        <v>831</v>
      </c>
      <c r="G111" s="87" t="s">
        <v>65</v>
      </c>
      <c r="H111" s="87" t="s">
        <v>541</v>
      </c>
      <c r="I111" s="87" t="s">
        <v>638</v>
      </c>
      <c r="J111" s="87" t="s">
        <v>638</v>
      </c>
      <c r="K111" s="75"/>
      <c r="L111" s="75"/>
      <c r="M111" s="75"/>
      <c r="N111" s="75"/>
      <c r="O111" s="75"/>
      <c r="P111" s="76"/>
      <c r="Q111" s="77"/>
      <c r="R111" s="75"/>
      <c r="S111" s="75"/>
      <c r="T111" s="75"/>
      <c r="U111" s="75"/>
      <c r="V111" s="75"/>
      <c r="W111" s="75"/>
      <c r="X111" s="75"/>
      <c r="Y111" s="75"/>
      <c r="Z111" s="75"/>
    </row>
    <row r="112" ht="10.5" customHeight="1">
      <c r="A112" s="75"/>
      <c r="B112" s="75"/>
      <c r="C112" s="75"/>
      <c r="D112" s="75" t="s">
        <v>569</v>
      </c>
      <c r="E112" s="75" t="s">
        <v>661</v>
      </c>
      <c r="F112" s="75" t="s">
        <v>832</v>
      </c>
      <c r="G112" s="87" t="s">
        <v>65</v>
      </c>
      <c r="H112" s="87" t="s">
        <v>541</v>
      </c>
      <c r="I112" s="87" t="s">
        <v>643</v>
      </c>
      <c r="J112" s="87" t="s">
        <v>643</v>
      </c>
      <c r="K112" s="75"/>
      <c r="L112" s="75"/>
      <c r="M112" s="75"/>
      <c r="N112" s="75"/>
      <c r="O112" s="75"/>
      <c r="P112" s="76"/>
      <c r="Q112" s="77"/>
      <c r="R112" s="75"/>
      <c r="S112" s="75"/>
      <c r="T112" s="75"/>
      <c r="U112" s="75"/>
      <c r="V112" s="75"/>
      <c r="W112" s="75"/>
      <c r="X112" s="75"/>
      <c r="Y112" s="75"/>
      <c r="Z112" s="75"/>
    </row>
    <row r="113" ht="10.5" customHeight="1">
      <c r="A113" s="75"/>
      <c r="B113" s="75"/>
      <c r="C113" s="75"/>
      <c r="D113" s="75" t="s">
        <v>569</v>
      </c>
      <c r="E113" s="75" t="s">
        <v>661</v>
      </c>
      <c r="F113" s="75" t="s">
        <v>833</v>
      </c>
      <c r="G113" s="87" t="s">
        <v>65</v>
      </c>
      <c r="H113" s="87" t="s">
        <v>71</v>
      </c>
      <c r="I113" s="87" t="s">
        <v>555</v>
      </c>
      <c r="J113" s="87" t="s">
        <v>834</v>
      </c>
      <c r="K113" s="75"/>
      <c r="L113" s="75"/>
      <c r="M113" s="75"/>
      <c r="N113" s="75"/>
      <c r="O113" s="75"/>
      <c r="P113" s="76"/>
      <c r="Q113" s="77"/>
      <c r="R113" s="75"/>
      <c r="S113" s="75"/>
      <c r="T113" s="75"/>
      <c r="U113" s="75"/>
      <c r="V113" s="75"/>
      <c r="W113" s="75"/>
      <c r="X113" s="75"/>
      <c r="Y113" s="75"/>
      <c r="Z113" s="75"/>
    </row>
    <row r="114" ht="10.5" customHeight="1">
      <c r="A114" s="75"/>
      <c r="B114" s="75"/>
      <c r="C114" s="75"/>
      <c r="D114" s="75" t="s">
        <v>569</v>
      </c>
      <c r="E114" s="75" t="s">
        <v>661</v>
      </c>
      <c r="F114" s="75" t="s">
        <v>835</v>
      </c>
      <c r="G114" s="87" t="s">
        <v>65</v>
      </c>
      <c r="H114" s="87" t="s">
        <v>71</v>
      </c>
      <c r="I114" s="87" t="s">
        <v>555</v>
      </c>
      <c r="J114" s="87" t="s">
        <v>555</v>
      </c>
      <c r="K114" s="75"/>
      <c r="L114" s="75"/>
      <c r="M114" s="75"/>
      <c r="N114" s="75"/>
      <c r="O114" s="75"/>
      <c r="P114" s="76"/>
      <c r="Q114" s="77"/>
      <c r="R114" s="75"/>
      <c r="S114" s="75"/>
      <c r="T114" s="75"/>
      <c r="U114" s="75"/>
      <c r="V114" s="75"/>
      <c r="W114" s="75"/>
      <c r="X114" s="75"/>
      <c r="Y114" s="75"/>
      <c r="Z114" s="75"/>
    </row>
    <row r="115" ht="10.5" customHeight="1">
      <c r="A115" s="75"/>
      <c r="B115" s="75"/>
      <c r="C115" s="75"/>
      <c r="D115" s="75" t="s">
        <v>569</v>
      </c>
      <c r="E115" s="75" t="s">
        <v>661</v>
      </c>
      <c r="F115" s="75" t="s">
        <v>836</v>
      </c>
      <c r="G115" s="87" t="s">
        <v>65</v>
      </c>
      <c r="H115" s="87" t="s">
        <v>71</v>
      </c>
      <c r="I115" s="87" t="s">
        <v>555</v>
      </c>
      <c r="J115" s="87" t="s">
        <v>837</v>
      </c>
      <c r="K115" s="75"/>
      <c r="L115" s="75"/>
      <c r="M115" s="75"/>
      <c r="N115" s="75"/>
      <c r="O115" s="75"/>
      <c r="P115" s="76"/>
      <c r="Q115" s="77"/>
      <c r="R115" s="75"/>
      <c r="S115" s="75"/>
      <c r="T115" s="75"/>
      <c r="U115" s="75"/>
      <c r="V115" s="75"/>
      <c r="W115" s="75"/>
      <c r="X115" s="75"/>
      <c r="Y115" s="75"/>
      <c r="Z115" s="75"/>
    </row>
    <row r="116" ht="10.5" customHeight="1">
      <c r="A116" s="75"/>
      <c r="B116" s="75"/>
      <c r="C116" s="75"/>
      <c r="D116" s="75" t="s">
        <v>569</v>
      </c>
      <c r="E116" s="75" t="s">
        <v>661</v>
      </c>
      <c r="F116" s="75" t="s">
        <v>838</v>
      </c>
      <c r="G116" s="87" t="s">
        <v>65</v>
      </c>
      <c r="H116" s="87" t="s">
        <v>71</v>
      </c>
      <c r="I116" s="87" t="s">
        <v>563</v>
      </c>
      <c r="J116" s="87" t="s">
        <v>839</v>
      </c>
      <c r="K116" s="75"/>
      <c r="L116" s="75"/>
      <c r="M116" s="75"/>
      <c r="N116" s="75"/>
      <c r="O116" s="75"/>
      <c r="P116" s="76"/>
      <c r="Q116" s="77"/>
      <c r="R116" s="75"/>
      <c r="S116" s="75"/>
      <c r="T116" s="75"/>
      <c r="U116" s="75"/>
      <c r="V116" s="75"/>
      <c r="W116" s="75"/>
      <c r="X116" s="75"/>
      <c r="Y116" s="75"/>
      <c r="Z116" s="75"/>
    </row>
    <row r="117" ht="10.5" customHeight="1">
      <c r="A117" s="75"/>
      <c r="B117" s="75"/>
      <c r="C117" s="75"/>
      <c r="D117" s="75" t="s">
        <v>576</v>
      </c>
      <c r="E117" s="75" t="s">
        <v>665</v>
      </c>
      <c r="F117" s="75" t="s">
        <v>840</v>
      </c>
      <c r="G117" s="87" t="s">
        <v>65</v>
      </c>
      <c r="H117" s="87" t="s">
        <v>71</v>
      </c>
      <c r="I117" s="87" t="s">
        <v>563</v>
      </c>
      <c r="J117" s="87" t="s">
        <v>563</v>
      </c>
      <c r="K117" s="75"/>
      <c r="L117" s="75"/>
      <c r="M117" s="75"/>
      <c r="N117" s="75"/>
      <c r="O117" s="75"/>
      <c r="P117" s="76"/>
      <c r="Q117" s="77"/>
      <c r="R117" s="75"/>
      <c r="S117" s="75"/>
      <c r="T117" s="75"/>
      <c r="U117" s="75"/>
      <c r="V117" s="75"/>
      <c r="W117" s="75"/>
      <c r="X117" s="75"/>
      <c r="Y117" s="75"/>
      <c r="Z117" s="75"/>
    </row>
    <row r="118" ht="10.5" customHeight="1">
      <c r="A118" s="75"/>
      <c r="B118" s="75"/>
      <c r="C118" s="75"/>
      <c r="D118" s="75" t="s">
        <v>576</v>
      </c>
      <c r="E118" s="75" t="s">
        <v>665</v>
      </c>
      <c r="F118" s="75" t="s">
        <v>841</v>
      </c>
      <c r="G118" s="87" t="s">
        <v>65</v>
      </c>
      <c r="H118" s="87" t="s">
        <v>71</v>
      </c>
      <c r="I118" s="87" t="s">
        <v>590</v>
      </c>
      <c r="J118" s="87" t="s">
        <v>842</v>
      </c>
      <c r="K118" s="75"/>
      <c r="L118" s="75"/>
      <c r="M118" s="75"/>
      <c r="N118" s="75"/>
      <c r="O118" s="75"/>
      <c r="P118" s="76"/>
      <c r="Q118" s="77"/>
      <c r="R118" s="75"/>
      <c r="S118" s="75"/>
      <c r="T118" s="75"/>
      <c r="U118" s="75"/>
      <c r="V118" s="75"/>
      <c r="W118" s="75"/>
      <c r="X118" s="75"/>
      <c r="Y118" s="75"/>
      <c r="Z118" s="75"/>
    </row>
    <row r="119" ht="10.5" customHeight="1">
      <c r="A119" s="75"/>
      <c r="B119" s="75"/>
      <c r="C119" s="75"/>
      <c r="D119" s="75" t="s">
        <v>576</v>
      </c>
      <c r="E119" s="75" t="s">
        <v>665</v>
      </c>
      <c r="F119" s="75" t="s">
        <v>843</v>
      </c>
      <c r="G119" s="87" t="s">
        <v>65</v>
      </c>
      <c r="H119" s="87" t="s">
        <v>71</v>
      </c>
      <c r="I119" s="87" t="s">
        <v>590</v>
      </c>
      <c r="J119" s="87" t="s">
        <v>787</v>
      </c>
      <c r="K119" s="75"/>
      <c r="L119" s="75"/>
      <c r="M119" s="75"/>
      <c r="N119" s="75"/>
      <c r="O119" s="75"/>
      <c r="P119" s="76"/>
      <c r="Q119" s="77"/>
      <c r="R119" s="75"/>
      <c r="S119" s="75"/>
      <c r="T119" s="75"/>
      <c r="U119" s="75"/>
      <c r="V119" s="75"/>
      <c r="W119" s="75"/>
      <c r="X119" s="75"/>
      <c r="Y119" s="75"/>
      <c r="Z119" s="75"/>
    </row>
    <row r="120" ht="10.5" customHeight="1">
      <c r="A120" s="75"/>
      <c r="B120" s="75"/>
      <c r="C120" s="75"/>
      <c r="D120" s="75" t="s">
        <v>576</v>
      </c>
      <c r="E120" s="75" t="s">
        <v>665</v>
      </c>
      <c r="F120" s="75" t="s">
        <v>844</v>
      </c>
      <c r="G120" s="87" t="s">
        <v>65</v>
      </c>
      <c r="H120" s="87" t="s">
        <v>71</v>
      </c>
      <c r="I120" s="87" t="s">
        <v>590</v>
      </c>
      <c r="J120" s="87" t="s">
        <v>590</v>
      </c>
      <c r="K120" s="75"/>
      <c r="L120" s="75"/>
      <c r="M120" s="75"/>
      <c r="N120" s="75"/>
      <c r="O120" s="75"/>
      <c r="P120" s="76"/>
      <c r="Q120" s="77"/>
      <c r="R120" s="75"/>
      <c r="S120" s="75"/>
      <c r="T120" s="75"/>
      <c r="U120" s="75"/>
      <c r="V120" s="75"/>
      <c r="W120" s="75"/>
      <c r="X120" s="75"/>
      <c r="Y120" s="75"/>
      <c r="Z120" s="75"/>
    </row>
    <row r="121" ht="10.5" customHeight="1">
      <c r="A121" s="75"/>
      <c r="B121" s="75"/>
      <c r="C121" s="75"/>
      <c r="D121" s="75" t="s">
        <v>576</v>
      </c>
      <c r="E121" s="75" t="s">
        <v>665</v>
      </c>
      <c r="F121" s="75" t="s">
        <v>845</v>
      </c>
      <c r="G121" s="87" t="s">
        <v>65</v>
      </c>
      <c r="H121" s="87" t="s">
        <v>71</v>
      </c>
      <c r="I121" s="87" t="s">
        <v>542</v>
      </c>
      <c r="J121" s="87" t="s">
        <v>542</v>
      </c>
      <c r="K121" s="75"/>
      <c r="L121" s="75"/>
      <c r="M121" s="75"/>
      <c r="N121" s="75"/>
      <c r="O121" s="75"/>
      <c r="P121" s="76"/>
      <c r="Q121" s="77"/>
      <c r="R121" s="75"/>
      <c r="S121" s="75"/>
      <c r="T121" s="75"/>
      <c r="U121" s="75"/>
      <c r="V121" s="75"/>
      <c r="W121" s="75"/>
      <c r="X121" s="75"/>
      <c r="Y121" s="75"/>
      <c r="Z121" s="75"/>
    </row>
    <row r="122" ht="10.5" customHeight="1">
      <c r="A122" s="75"/>
      <c r="B122" s="75"/>
      <c r="C122" s="75"/>
      <c r="D122" s="75" t="s">
        <v>576</v>
      </c>
      <c r="E122" s="75" t="s">
        <v>665</v>
      </c>
      <c r="F122" s="75" t="s">
        <v>846</v>
      </c>
      <c r="G122" s="87" t="s">
        <v>65</v>
      </c>
      <c r="H122" s="87" t="s">
        <v>71</v>
      </c>
      <c r="I122" s="87" t="s">
        <v>571</v>
      </c>
      <c r="J122" s="87" t="s">
        <v>847</v>
      </c>
      <c r="K122" s="75"/>
      <c r="L122" s="75"/>
      <c r="M122" s="75"/>
      <c r="N122" s="75"/>
      <c r="O122" s="75"/>
      <c r="P122" s="76"/>
      <c r="Q122" s="77"/>
      <c r="R122" s="75"/>
      <c r="S122" s="75"/>
      <c r="T122" s="75"/>
      <c r="U122" s="75"/>
      <c r="V122" s="75"/>
      <c r="W122" s="75"/>
      <c r="X122" s="75"/>
      <c r="Y122" s="75"/>
      <c r="Z122" s="75"/>
    </row>
    <row r="123" ht="10.5" customHeight="1">
      <c r="A123" s="75"/>
      <c r="B123" s="75"/>
      <c r="C123" s="75"/>
      <c r="D123" s="75" t="s">
        <v>576</v>
      </c>
      <c r="E123" s="75" t="s">
        <v>670</v>
      </c>
      <c r="F123" s="75" t="s">
        <v>848</v>
      </c>
      <c r="G123" s="87" t="s">
        <v>65</v>
      </c>
      <c r="H123" s="87" t="s">
        <v>71</v>
      </c>
      <c r="I123" s="87" t="s">
        <v>571</v>
      </c>
      <c r="J123" s="87" t="s">
        <v>849</v>
      </c>
      <c r="K123" s="75"/>
      <c r="L123" s="75"/>
      <c r="M123" s="75"/>
      <c r="N123" s="75"/>
      <c r="O123" s="75"/>
      <c r="P123" s="76"/>
      <c r="Q123" s="77"/>
      <c r="R123" s="75"/>
      <c r="S123" s="75"/>
      <c r="T123" s="75"/>
      <c r="U123" s="75"/>
      <c r="V123" s="75"/>
      <c r="W123" s="75"/>
      <c r="X123" s="75"/>
      <c r="Y123" s="75"/>
      <c r="Z123" s="75"/>
    </row>
    <row r="124" ht="10.5" customHeight="1">
      <c r="A124" s="75"/>
      <c r="B124" s="75"/>
      <c r="C124" s="75"/>
      <c r="D124" s="75" t="s">
        <v>576</v>
      </c>
      <c r="E124" s="75" t="s">
        <v>670</v>
      </c>
      <c r="F124" s="75" t="s">
        <v>850</v>
      </c>
      <c r="G124" s="87" t="s">
        <v>65</v>
      </c>
      <c r="H124" s="87" t="s">
        <v>71</v>
      </c>
      <c r="I124" s="87" t="s">
        <v>571</v>
      </c>
      <c r="J124" s="87" t="s">
        <v>851</v>
      </c>
      <c r="K124" s="75"/>
      <c r="L124" s="75"/>
      <c r="M124" s="75"/>
      <c r="N124" s="75"/>
      <c r="O124" s="75"/>
      <c r="P124" s="76"/>
      <c r="Q124" s="77"/>
      <c r="R124" s="75"/>
      <c r="S124" s="75"/>
      <c r="T124" s="75"/>
      <c r="U124" s="75"/>
      <c r="V124" s="75"/>
      <c r="W124" s="75"/>
      <c r="X124" s="75"/>
      <c r="Y124" s="75"/>
      <c r="Z124" s="75"/>
    </row>
    <row r="125" ht="10.5" customHeight="1">
      <c r="A125" s="75"/>
      <c r="B125" s="75"/>
      <c r="C125" s="75"/>
      <c r="D125" s="75" t="s">
        <v>576</v>
      </c>
      <c r="E125" s="75" t="s">
        <v>670</v>
      </c>
      <c r="F125" s="75" t="s">
        <v>852</v>
      </c>
      <c r="G125" s="87" t="s">
        <v>65</v>
      </c>
      <c r="H125" s="87" t="s">
        <v>71</v>
      </c>
      <c r="I125" s="87" t="s">
        <v>571</v>
      </c>
      <c r="J125" s="87" t="s">
        <v>571</v>
      </c>
      <c r="K125" s="75"/>
      <c r="L125" s="75"/>
      <c r="M125" s="75"/>
      <c r="N125" s="75"/>
      <c r="O125" s="75"/>
      <c r="P125" s="76"/>
      <c r="Q125" s="77"/>
      <c r="R125" s="75"/>
      <c r="S125" s="75"/>
      <c r="T125" s="75"/>
      <c r="U125" s="75"/>
      <c r="V125" s="75"/>
      <c r="W125" s="75"/>
      <c r="X125" s="75"/>
      <c r="Y125" s="75"/>
      <c r="Z125" s="75"/>
    </row>
    <row r="126" ht="10.5" customHeight="1">
      <c r="A126" s="75"/>
      <c r="B126" s="75"/>
      <c r="C126" s="75"/>
      <c r="D126" s="75" t="s">
        <v>576</v>
      </c>
      <c r="E126" s="75" t="s">
        <v>670</v>
      </c>
      <c r="F126" s="75" t="s">
        <v>853</v>
      </c>
      <c r="G126" s="87" t="s">
        <v>65</v>
      </c>
      <c r="H126" s="87" t="s">
        <v>71</v>
      </c>
      <c r="I126" s="87" t="s">
        <v>68</v>
      </c>
      <c r="J126" s="87" t="s">
        <v>854</v>
      </c>
      <c r="K126" s="75"/>
      <c r="L126" s="75"/>
      <c r="M126" s="75"/>
      <c r="N126" s="75"/>
      <c r="O126" s="75"/>
      <c r="P126" s="76"/>
      <c r="Q126" s="77"/>
      <c r="R126" s="75"/>
      <c r="S126" s="75"/>
      <c r="T126" s="75"/>
      <c r="U126" s="75"/>
      <c r="V126" s="75"/>
      <c r="W126" s="75"/>
      <c r="X126" s="75"/>
      <c r="Y126" s="75"/>
      <c r="Z126" s="75"/>
    </row>
    <row r="127" ht="10.5" customHeight="1">
      <c r="A127" s="75"/>
      <c r="B127" s="75"/>
      <c r="C127" s="75"/>
      <c r="D127" s="75" t="s">
        <v>576</v>
      </c>
      <c r="E127" s="75" t="s">
        <v>670</v>
      </c>
      <c r="F127" s="75" t="s">
        <v>855</v>
      </c>
      <c r="G127" s="87" t="s">
        <v>65</v>
      </c>
      <c r="H127" s="87" t="s">
        <v>71</v>
      </c>
      <c r="I127" s="87" t="s">
        <v>68</v>
      </c>
      <c r="J127" s="87" t="s">
        <v>856</v>
      </c>
      <c r="K127" s="75"/>
      <c r="L127" s="75"/>
      <c r="M127" s="75"/>
      <c r="N127" s="75"/>
      <c r="O127" s="75"/>
      <c r="P127" s="76"/>
      <c r="Q127" s="77"/>
      <c r="R127" s="75"/>
      <c r="S127" s="75"/>
      <c r="T127" s="75"/>
      <c r="U127" s="75"/>
      <c r="V127" s="75"/>
      <c r="W127" s="75"/>
      <c r="X127" s="75"/>
      <c r="Y127" s="75"/>
      <c r="Z127" s="75"/>
    </row>
    <row r="128" ht="10.5" customHeight="1">
      <c r="A128" s="75"/>
      <c r="B128" s="75"/>
      <c r="C128" s="75"/>
      <c r="D128" s="75" t="s">
        <v>576</v>
      </c>
      <c r="E128" s="75" t="s">
        <v>670</v>
      </c>
      <c r="F128" s="75" t="s">
        <v>857</v>
      </c>
      <c r="G128" s="87" t="s">
        <v>65</v>
      </c>
      <c r="H128" s="87" t="s">
        <v>71</v>
      </c>
      <c r="I128" s="87" t="s">
        <v>68</v>
      </c>
      <c r="J128" s="87" t="s">
        <v>858</v>
      </c>
      <c r="K128" s="75"/>
      <c r="L128" s="75"/>
      <c r="M128" s="75"/>
      <c r="N128" s="75"/>
      <c r="O128" s="75"/>
      <c r="P128" s="76"/>
      <c r="Q128" s="77"/>
      <c r="R128" s="75"/>
      <c r="S128" s="75"/>
      <c r="T128" s="75"/>
      <c r="U128" s="75"/>
      <c r="V128" s="75"/>
      <c r="W128" s="75"/>
      <c r="X128" s="75"/>
      <c r="Y128" s="75"/>
      <c r="Z128" s="75"/>
    </row>
    <row r="129" ht="10.5" customHeight="1">
      <c r="A129" s="75"/>
      <c r="B129" s="75"/>
      <c r="C129" s="75"/>
      <c r="D129" s="75" t="s">
        <v>582</v>
      </c>
      <c r="E129" s="75" t="s">
        <v>676</v>
      </c>
      <c r="F129" s="75" t="s">
        <v>676</v>
      </c>
      <c r="G129" s="87" t="s">
        <v>65</v>
      </c>
      <c r="H129" s="87" t="s">
        <v>71</v>
      </c>
      <c r="I129" s="87" t="s">
        <v>68</v>
      </c>
      <c r="J129" s="87" t="s">
        <v>859</v>
      </c>
      <c r="K129" s="75"/>
      <c r="L129" s="75"/>
      <c r="M129" s="75"/>
      <c r="N129" s="75"/>
      <c r="O129" s="75"/>
      <c r="P129" s="76"/>
      <c r="Q129" s="77"/>
      <c r="R129" s="75"/>
      <c r="S129" s="75"/>
      <c r="T129" s="75"/>
      <c r="U129" s="75"/>
      <c r="V129" s="75"/>
      <c r="W129" s="75"/>
      <c r="X129" s="75"/>
      <c r="Y129" s="75"/>
      <c r="Z129" s="75"/>
    </row>
    <row r="130" ht="10.5" customHeight="1">
      <c r="A130" s="75"/>
      <c r="B130" s="75"/>
      <c r="C130" s="75"/>
      <c r="D130" s="75" t="s">
        <v>582</v>
      </c>
      <c r="E130" s="75" t="s">
        <v>676</v>
      </c>
      <c r="F130" s="75" t="s">
        <v>860</v>
      </c>
      <c r="G130" s="87" t="s">
        <v>65</v>
      </c>
      <c r="H130" s="87" t="s">
        <v>71</v>
      </c>
      <c r="I130" s="87" t="s">
        <v>68</v>
      </c>
      <c r="J130" s="87" t="s">
        <v>861</v>
      </c>
      <c r="K130" s="75"/>
      <c r="L130" s="75"/>
      <c r="M130" s="75"/>
      <c r="N130" s="75"/>
      <c r="O130" s="75"/>
      <c r="P130" s="76"/>
      <c r="Q130" s="77"/>
      <c r="R130" s="75"/>
      <c r="S130" s="75"/>
      <c r="T130" s="75"/>
      <c r="U130" s="75"/>
      <c r="V130" s="75"/>
      <c r="W130" s="75"/>
      <c r="X130" s="75"/>
      <c r="Y130" s="75"/>
      <c r="Z130" s="75"/>
    </row>
    <row r="131" ht="10.5" customHeight="1">
      <c r="A131" s="75"/>
      <c r="B131" s="75"/>
      <c r="C131" s="75"/>
      <c r="D131" s="75" t="s">
        <v>582</v>
      </c>
      <c r="E131" s="75" t="s">
        <v>676</v>
      </c>
      <c r="F131" s="75" t="s">
        <v>862</v>
      </c>
      <c r="G131" s="87" t="s">
        <v>65</v>
      </c>
      <c r="H131" s="87" t="s">
        <v>71</v>
      </c>
      <c r="I131" s="87" t="s">
        <v>68</v>
      </c>
      <c r="J131" s="87" t="s">
        <v>68</v>
      </c>
      <c r="K131" s="75"/>
      <c r="L131" s="75"/>
      <c r="M131" s="75"/>
      <c r="N131" s="75"/>
      <c r="O131" s="75"/>
      <c r="P131" s="76"/>
      <c r="Q131" s="77"/>
      <c r="R131" s="75"/>
      <c r="S131" s="75"/>
      <c r="T131" s="75"/>
      <c r="U131" s="75"/>
      <c r="V131" s="75"/>
      <c r="W131" s="75"/>
      <c r="X131" s="75"/>
      <c r="Y131" s="75"/>
      <c r="Z131" s="75"/>
    </row>
    <row r="132" ht="10.5" customHeight="1">
      <c r="A132" s="75"/>
      <c r="B132" s="75"/>
      <c r="C132" s="75"/>
      <c r="D132" s="75" t="s">
        <v>582</v>
      </c>
      <c r="E132" s="75" t="s">
        <v>680</v>
      </c>
      <c r="F132" s="75" t="s">
        <v>863</v>
      </c>
      <c r="G132" s="87" t="s">
        <v>65</v>
      </c>
      <c r="H132" s="87" t="s">
        <v>71</v>
      </c>
      <c r="I132" s="87" t="s">
        <v>577</v>
      </c>
      <c r="J132" s="87" t="s">
        <v>864</v>
      </c>
      <c r="K132" s="75"/>
      <c r="L132" s="75"/>
      <c r="M132" s="75"/>
      <c r="N132" s="75"/>
      <c r="O132" s="75"/>
      <c r="P132" s="76"/>
      <c r="Q132" s="77"/>
      <c r="R132" s="75"/>
      <c r="S132" s="75"/>
      <c r="T132" s="75"/>
      <c r="U132" s="75"/>
      <c r="V132" s="75"/>
      <c r="W132" s="75"/>
      <c r="X132" s="75"/>
      <c r="Y132" s="75"/>
      <c r="Z132" s="75"/>
    </row>
    <row r="133" ht="10.5" customHeight="1">
      <c r="A133" s="75"/>
      <c r="B133" s="75"/>
      <c r="C133" s="75"/>
      <c r="D133" s="75" t="s">
        <v>582</v>
      </c>
      <c r="E133" s="75" t="s">
        <v>680</v>
      </c>
      <c r="F133" s="75" t="s">
        <v>865</v>
      </c>
      <c r="G133" s="87" t="s">
        <v>65</v>
      </c>
      <c r="H133" s="87" t="s">
        <v>71</v>
      </c>
      <c r="I133" s="87" t="s">
        <v>577</v>
      </c>
      <c r="J133" s="87" t="s">
        <v>577</v>
      </c>
      <c r="K133" s="75"/>
      <c r="L133" s="75"/>
      <c r="M133" s="75"/>
      <c r="N133" s="75"/>
      <c r="O133" s="75"/>
      <c r="P133" s="76"/>
      <c r="Q133" s="77"/>
      <c r="R133" s="75"/>
      <c r="S133" s="75"/>
      <c r="T133" s="75"/>
      <c r="U133" s="75"/>
      <c r="V133" s="75"/>
      <c r="W133" s="75"/>
      <c r="X133" s="75"/>
      <c r="Y133" s="75"/>
      <c r="Z133" s="75"/>
    </row>
    <row r="134" ht="10.5" customHeight="1">
      <c r="A134" s="75"/>
      <c r="B134" s="75"/>
      <c r="C134" s="75"/>
      <c r="D134" s="75" t="s">
        <v>582</v>
      </c>
      <c r="E134" s="75" t="s">
        <v>685</v>
      </c>
      <c r="F134" s="75" t="s">
        <v>866</v>
      </c>
      <c r="G134" s="87" t="s">
        <v>65</v>
      </c>
      <c r="H134" s="87" t="s">
        <v>71</v>
      </c>
      <c r="I134" s="87" t="s">
        <v>548</v>
      </c>
      <c r="J134" s="87" t="s">
        <v>548</v>
      </c>
      <c r="K134" s="75"/>
      <c r="L134" s="75"/>
      <c r="M134" s="75"/>
      <c r="N134" s="75"/>
      <c r="O134" s="75"/>
      <c r="P134" s="76"/>
      <c r="Q134" s="77"/>
      <c r="R134" s="75"/>
      <c r="S134" s="75"/>
      <c r="T134" s="75"/>
      <c r="U134" s="75"/>
      <c r="V134" s="75"/>
      <c r="W134" s="75"/>
      <c r="X134" s="75"/>
      <c r="Y134" s="75"/>
      <c r="Z134" s="75"/>
    </row>
    <row r="135" ht="10.5" customHeight="1">
      <c r="A135" s="75"/>
      <c r="B135" s="75"/>
      <c r="C135" s="75"/>
      <c r="D135" s="75" t="s">
        <v>582</v>
      </c>
      <c r="E135" s="75" t="s">
        <v>685</v>
      </c>
      <c r="F135" s="75" t="s">
        <v>867</v>
      </c>
      <c r="G135" s="87" t="s">
        <v>65</v>
      </c>
      <c r="H135" s="87" t="s">
        <v>71</v>
      </c>
      <c r="I135" s="87" t="s">
        <v>584</v>
      </c>
      <c r="J135" s="87" t="s">
        <v>726</v>
      </c>
      <c r="K135" s="75"/>
      <c r="L135" s="75"/>
      <c r="M135" s="75"/>
      <c r="N135" s="75"/>
      <c r="O135" s="75"/>
      <c r="P135" s="76"/>
      <c r="Q135" s="77"/>
      <c r="R135" s="75"/>
      <c r="S135" s="75"/>
      <c r="T135" s="75"/>
      <c r="U135" s="75"/>
      <c r="V135" s="75"/>
      <c r="W135" s="75"/>
      <c r="X135" s="75"/>
      <c r="Y135" s="75"/>
      <c r="Z135" s="75"/>
    </row>
    <row r="136" ht="10.5" customHeight="1">
      <c r="A136" s="75"/>
      <c r="B136" s="75"/>
      <c r="C136" s="75"/>
      <c r="D136" s="75" t="s">
        <v>588</v>
      </c>
      <c r="E136" s="75" t="s">
        <v>689</v>
      </c>
      <c r="F136" s="75" t="s">
        <v>689</v>
      </c>
      <c r="G136" s="87" t="s">
        <v>65</v>
      </c>
      <c r="H136" s="87" t="s">
        <v>71</v>
      </c>
      <c r="I136" s="87" t="s">
        <v>584</v>
      </c>
      <c r="J136" s="87" t="s">
        <v>868</v>
      </c>
      <c r="K136" s="75"/>
      <c r="L136" s="75"/>
      <c r="M136" s="75"/>
      <c r="N136" s="75"/>
      <c r="O136" s="75"/>
      <c r="P136" s="76"/>
      <c r="Q136" s="77"/>
      <c r="R136" s="75"/>
      <c r="S136" s="75"/>
      <c r="T136" s="75"/>
      <c r="U136" s="75"/>
      <c r="V136" s="75"/>
      <c r="W136" s="75"/>
      <c r="X136" s="75"/>
      <c r="Y136" s="75"/>
      <c r="Z136" s="75"/>
    </row>
    <row r="137" ht="10.5" customHeight="1">
      <c r="A137" s="75"/>
      <c r="B137" s="75"/>
      <c r="C137" s="75"/>
      <c r="D137" s="75" t="s">
        <v>588</v>
      </c>
      <c r="E137" s="75" t="s">
        <v>689</v>
      </c>
      <c r="F137" s="75" t="s">
        <v>869</v>
      </c>
      <c r="G137" s="87" t="s">
        <v>65</v>
      </c>
      <c r="H137" s="87" t="s">
        <v>71</v>
      </c>
      <c r="I137" s="87" t="s">
        <v>584</v>
      </c>
      <c r="J137" s="87" t="s">
        <v>584</v>
      </c>
      <c r="K137" s="75"/>
      <c r="L137" s="75"/>
      <c r="M137" s="75"/>
      <c r="N137" s="75"/>
      <c r="O137" s="75"/>
      <c r="P137" s="76"/>
      <c r="Q137" s="77"/>
      <c r="R137" s="75"/>
      <c r="S137" s="75"/>
      <c r="T137" s="75"/>
      <c r="U137" s="75"/>
      <c r="V137" s="75"/>
      <c r="W137" s="75"/>
      <c r="X137" s="75"/>
      <c r="Y137" s="75"/>
      <c r="Z137" s="75"/>
    </row>
    <row r="138" ht="10.5" customHeight="1">
      <c r="A138" s="75"/>
      <c r="B138" s="75"/>
      <c r="C138" s="75"/>
      <c r="D138" s="75" t="s">
        <v>588</v>
      </c>
      <c r="E138" s="75" t="s">
        <v>689</v>
      </c>
      <c r="F138" s="75" t="s">
        <v>870</v>
      </c>
      <c r="G138" s="87" t="s">
        <v>540</v>
      </c>
      <c r="H138" s="87" t="s">
        <v>554</v>
      </c>
      <c r="I138" s="87" t="s">
        <v>671</v>
      </c>
      <c r="J138" s="87" t="s">
        <v>671</v>
      </c>
      <c r="K138" s="75"/>
      <c r="L138" s="75"/>
      <c r="M138" s="75"/>
      <c r="N138" s="75"/>
      <c r="O138" s="75"/>
      <c r="P138" s="76"/>
      <c r="Q138" s="77"/>
      <c r="R138" s="75"/>
      <c r="S138" s="75"/>
      <c r="T138" s="75"/>
      <c r="U138" s="75"/>
      <c r="V138" s="75"/>
      <c r="W138" s="75"/>
      <c r="X138" s="75"/>
      <c r="Y138" s="75"/>
      <c r="Z138" s="75"/>
    </row>
    <row r="139" ht="10.5" customHeight="1">
      <c r="A139" s="75"/>
      <c r="B139" s="75"/>
      <c r="C139" s="75"/>
      <c r="D139" s="75" t="s">
        <v>588</v>
      </c>
      <c r="E139" s="75" t="s">
        <v>689</v>
      </c>
      <c r="F139" s="75" t="s">
        <v>871</v>
      </c>
      <c r="G139" s="87" t="s">
        <v>540</v>
      </c>
      <c r="H139" s="87" t="s">
        <v>554</v>
      </c>
      <c r="I139" s="87" t="s">
        <v>671</v>
      </c>
      <c r="J139" s="87" t="s">
        <v>872</v>
      </c>
      <c r="K139" s="75"/>
      <c r="L139" s="75"/>
      <c r="M139" s="75"/>
      <c r="N139" s="75"/>
      <c r="O139" s="75"/>
      <c r="P139" s="76"/>
      <c r="Q139" s="77"/>
      <c r="R139" s="75"/>
      <c r="S139" s="75"/>
      <c r="T139" s="75"/>
      <c r="U139" s="75"/>
      <c r="V139" s="75"/>
      <c r="W139" s="75"/>
      <c r="X139" s="75"/>
      <c r="Y139" s="75"/>
      <c r="Z139" s="75"/>
    </row>
    <row r="140" ht="10.5" customHeight="1">
      <c r="A140" s="75"/>
      <c r="B140" s="75"/>
      <c r="C140" s="75"/>
      <c r="D140" s="75" t="s">
        <v>588</v>
      </c>
      <c r="E140" s="75" t="s">
        <v>689</v>
      </c>
      <c r="F140" s="75" t="s">
        <v>873</v>
      </c>
      <c r="G140" s="87" t="s">
        <v>540</v>
      </c>
      <c r="H140" s="87" t="s">
        <v>554</v>
      </c>
      <c r="I140" s="87" t="s">
        <v>671</v>
      </c>
      <c r="J140" s="87" t="s">
        <v>874</v>
      </c>
      <c r="K140" s="75"/>
      <c r="L140" s="75"/>
      <c r="M140" s="75"/>
      <c r="N140" s="75"/>
      <c r="O140" s="75"/>
      <c r="P140" s="76"/>
      <c r="Q140" s="77"/>
      <c r="R140" s="75"/>
      <c r="S140" s="75"/>
      <c r="T140" s="75"/>
      <c r="U140" s="75"/>
      <c r="V140" s="75"/>
      <c r="W140" s="75"/>
      <c r="X140" s="75"/>
      <c r="Y140" s="75"/>
      <c r="Z140" s="75"/>
    </row>
    <row r="141" ht="10.5" customHeight="1">
      <c r="A141" s="75"/>
      <c r="B141" s="75"/>
      <c r="C141" s="75"/>
      <c r="D141" s="75" t="s">
        <v>588</v>
      </c>
      <c r="E141" s="75" t="s">
        <v>689</v>
      </c>
      <c r="F141" s="75" t="s">
        <v>875</v>
      </c>
      <c r="G141" s="87" t="s">
        <v>540</v>
      </c>
      <c r="H141" s="87" t="s">
        <v>554</v>
      </c>
      <c r="I141" s="87" t="s">
        <v>677</v>
      </c>
      <c r="J141" s="87" t="s">
        <v>876</v>
      </c>
      <c r="K141" s="75"/>
      <c r="L141" s="75"/>
      <c r="M141" s="75"/>
      <c r="N141" s="75"/>
      <c r="O141" s="75"/>
      <c r="P141" s="76"/>
      <c r="Q141" s="77"/>
      <c r="R141" s="75"/>
      <c r="S141" s="75"/>
      <c r="T141" s="75"/>
      <c r="U141" s="75"/>
      <c r="V141" s="75"/>
      <c r="W141" s="75"/>
      <c r="X141" s="75"/>
      <c r="Y141" s="75"/>
      <c r="Z141" s="75"/>
    </row>
    <row r="142" ht="10.5" customHeight="1">
      <c r="A142" s="75"/>
      <c r="B142" s="75"/>
      <c r="C142" s="75"/>
      <c r="D142" s="75" t="s">
        <v>588</v>
      </c>
      <c r="E142" s="75" t="s">
        <v>694</v>
      </c>
      <c r="F142" s="75" t="s">
        <v>877</v>
      </c>
      <c r="G142" s="87" t="s">
        <v>540</v>
      </c>
      <c r="H142" s="87" t="s">
        <v>554</v>
      </c>
      <c r="I142" s="87" t="s">
        <v>677</v>
      </c>
      <c r="J142" s="87" t="s">
        <v>677</v>
      </c>
      <c r="K142" s="75"/>
      <c r="L142" s="75"/>
      <c r="M142" s="75"/>
      <c r="N142" s="75"/>
      <c r="O142" s="75"/>
      <c r="P142" s="76"/>
      <c r="Q142" s="77"/>
      <c r="R142" s="75"/>
      <c r="S142" s="75"/>
      <c r="T142" s="75"/>
      <c r="U142" s="75"/>
      <c r="V142" s="75"/>
      <c r="W142" s="75"/>
      <c r="X142" s="75"/>
      <c r="Y142" s="75"/>
      <c r="Z142" s="75"/>
    </row>
    <row r="143" ht="10.5" customHeight="1">
      <c r="A143" s="75"/>
      <c r="B143" s="75"/>
      <c r="C143" s="75"/>
      <c r="D143" s="75" t="s">
        <v>588</v>
      </c>
      <c r="E143" s="75" t="s">
        <v>694</v>
      </c>
      <c r="F143" s="75" t="s">
        <v>878</v>
      </c>
      <c r="G143" s="87" t="s">
        <v>540</v>
      </c>
      <c r="H143" s="87" t="s">
        <v>554</v>
      </c>
      <c r="I143" s="87" t="s">
        <v>677</v>
      </c>
      <c r="J143" s="87" t="s">
        <v>879</v>
      </c>
      <c r="K143" s="75"/>
      <c r="L143" s="75"/>
      <c r="M143" s="75"/>
      <c r="N143" s="75"/>
      <c r="O143" s="75"/>
      <c r="P143" s="76"/>
      <c r="Q143" s="77"/>
      <c r="R143" s="75"/>
      <c r="S143" s="75"/>
      <c r="T143" s="75"/>
      <c r="U143" s="75"/>
      <c r="V143" s="75"/>
      <c r="W143" s="75"/>
      <c r="X143" s="75"/>
      <c r="Y143" s="75"/>
      <c r="Z143" s="75"/>
    </row>
    <row r="144" ht="10.5" customHeight="1">
      <c r="A144" s="75"/>
      <c r="B144" s="75"/>
      <c r="C144" s="75"/>
      <c r="D144" s="75" t="s">
        <v>588</v>
      </c>
      <c r="E144" s="75" t="s">
        <v>694</v>
      </c>
      <c r="F144" s="75" t="s">
        <v>880</v>
      </c>
      <c r="G144" s="87" t="s">
        <v>540</v>
      </c>
      <c r="H144" s="87" t="s">
        <v>554</v>
      </c>
      <c r="I144" s="87" t="s">
        <v>681</v>
      </c>
      <c r="J144" s="87" t="s">
        <v>681</v>
      </c>
      <c r="K144" s="75"/>
      <c r="L144" s="75"/>
      <c r="M144" s="75"/>
      <c r="N144" s="75"/>
      <c r="O144" s="75"/>
      <c r="P144" s="76"/>
      <c r="Q144" s="77"/>
      <c r="R144" s="75"/>
      <c r="S144" s="75"/>
      <c r="T144" s="75"/>
      <c r="U144" s="75"/>
      <c r="V144" s="75"/>
      <c r="W144" s="75"/>
      <c r="X144" s="75"/>
      <c r="Y144" s="75"/>
      <c r="Z144" s="75"/>
    </row>
    <row r="145" ht="10.5" customHeight="1">
      <c r="A145" s="75"/>
      <c r="B145" s="75"/>
      <c r="C145" s="75"/>
      <c r="D145" s="75" t="s">
        <v>588</v>
      </c>
      <c r="E145" s="75" t="s">
        <v>700</v>
      </c>
      <c r="F145" s="75" t="s">
        <v>700</v>
      </c>
      <c r="G145" s="87" t="s">
        <v>540</v>
      </c>
      <c r="H145" s="87" t="s">
        <v>554</v>
      </c>
      <c r="I145" s="87" t="s">
        <v>681</v>
      </c>
      <c r="J145" s="87" t="s">
        <v>881</v>
      </c>
      <c r="K145" s="75"/>
      <c r="L145" s="75"/>
      <c r="M145" s="75"/>
      <c r="N145" s="75"/>
      <c r="O145" s="75"/>
      <c r="P145" s="76"/>
      <c r="Q145" s="77"/>
      <c r="R145" s="75"/>
      <c r="S145" s="75"/>
      <c r="T145" s="75"/>
      <c r="U145" s="75"/>
      <c r="V145" s="75"/>
      <c r="W145" s="75"/>
      <c r="X145" s="75"/>
      <c r="Y145" s="75"/>
      <c r="Z145" s="75"/>
    </row>
    <row r="146" ht="10.5" customHeight="1">
      <c r="A146" s="75"/>
      <c r="B146" s="75"/>
      <c r="C146" s="75"/>
      <c r="D146" s="75" t="s">
        <v>588</v>
      </c>
      <c r="E146" s="75" t="s">
        <v>700</v>
      </c>
      <c r="F146" s="75" t="s">
        <v>882</v>
      </c>
      <c r="G146" s="87" t="s">
        <v>540</v>
      </c>
      <c r="H146" s="87" t="s">
        <v>554</v>
      </c>
      <c r="I146" s="87" t="s">
        <v>666</v>
      </c>
      <c r="J146" s="87" t="s">
        <v>883</v>
      </c>
      <c r="K146" s="75"/>
      <c r="L146" s="75"/>
      <c r="M146" s="75"/>
      <c r="N146" s="75"/>
      <c r="O146" s="75"/>
      <c r="P146" s="76"/>
      <c r="Q146" s="77"/>
      <c r="R146" s="75"/>
      <c r="S146" s="75"/>
      <c r="T146" s="75"/>
      <c r="U146" s="75"/>
      <c r="V146" s="75"/>
      <c r="W146" s="75"/>
      <c r="X146" s="75"/>
      <c r="Y146" s="75"/>
      <c r="Z146" s="75"/>
    </row>
    <row r="147" ht="10.5" customHeight="1">
      <c r="A147" s="75"/>
      <c r="B147" s="75"/>
      <c r="C147" s="75"/>
      <c r="D147" s="75" t="s">
        <v>588</v>
      </c>
      <c r="E147" s="75" t="s">
        <v>700</v>
      </c>
      <c r="F147" s="75" t="s">
        <v>884</v>
      </c>
      <c r="G147" s="87" t="s">
        <v>540</v>
      </c>
      <c r="H147" s="87" t="s">
        <v>554</v>
      </c>
      <c r="I147" s="87" t="s">
        <v>666</v>
      </c>
      <c r="J147" s="87" t="s">
        <v>666</v>
      </c>
      <c r="K147" s="75"/>
      <c r="L147" s="75"/>
      <c r="M147" s="75"/>
      <c r="N147" s="75"/>
      <c r="O147" s="75"/>
      <c r="P147" s="76"/>
      <c r="Q147" s="77"/>
      <c r="R147" s="75"/>
      <c r="S147" s="75"/>
      <c r="T147" s="75"/>
      <c r="U147" s="75"/>
      <c r="V147" s="75"/>
      <c r="W147" s="75"/>
      <c r="X147" s="75"/>
      <c r="Y147" s="75"/>
      <c r="Z147" s="75"/>
    </row>
    <row r="148" ht="10.5" customHeight="1">
      <c r="A148" s="75"/>
      <c r="B148" s="75"/>
      <c r="C148" s="75"/>
      <c r="D148" s="75" t="s">
        <v>588</v>
      </c>
      <c r="E148" s="75" t="s">
        <v>700</v>
      </c>
      <c r="F148" s="75" t="s">
        <v>885</v>
      </c>
      <c r="G148" s="87" t="s">
        <v>540</v>
      </c>
      <c r="H148" s="87" t="s">
        <v>554</v>
      </c>
      <c r="I148" s="87" t="s">
        <v>666</v>
      </c>
      <c r="J148" s="87" t="s">
        <v>886</v>
      </c>
      <c r="K148" s="75"/>
      <c r="L148" s="75"/>
      <c r="M148" s="75"/>
      <c r="N148" s="75"/>
      <c r="O148" s="75"/>
      <c r="P148" s="76"/>
      <c r="Q148" s="77"/>
      <c r="R148" s="75"/>
      <c r="S148" s="75"/>
      <c r="T148" s="75"/>
      <c r="U148" s="75"/>
      <c r="V148" s="75"/>
      <c r="W148" s="75"/>
      <c r="X148" s="75"/>
      <c r="Y148" s="75"/>
      <c r="Z148" s="75"/>
    </row>
    <row r="149" ht="10.5" customHeight="1">
      <c r="A149" s="75"/>
      <c r="B149" s="75"/>
      <c r="C149" s="75"/>
      <c r="D149" s="75" t="s">
        <v>588</v>
      </c>
      <c r="E149" s="75" t="s">
        <v>700</v>
      </c>
      <c r="F149" s="75" t="s">
        <v>887</v>
      </c>
      <c r="G149" s="87" t="s">
        <v>540</v>
      </c>
      <c r="H149" s="87" t="s">
        <v>562</v>
      </c>
      <c r="I149" s="87" t="s">
        <v>686</v>
      </c>
      <c r="J149" s="87" t="s">
        <v>888</v>
      </c>
      <c r="K149" s="75"/>
      <c r="L149" s="75"/>
      <c r="M149" s="75"/>
      <c r="N149" s="75"/>
      <c r="O149" s="75"/>
      <c r="P149" s="76"/>
      <c r="Q149" s="77"/>
      <c r="R149" s="75"/>
      <c r="S149" s="75"/>
      <c r="T149" s="75"/>
      <c r="U149" s="75"/>
      <c r="V149" s="75"/>
      <c r="W149" s="75"/>
      <c r="X149" s="75"/>
      <c r="Y149" s="75"/>
      <c r="Z149" s="75"/>
    </row>
    <row r="150" ht="10.5" customHeight="1">
      <c r="A150" s="75"/>
      <c r="B150" s="75"/>
      <c r="C150" s="75"/>
      <c r="D150" s="75" t="s">
        <v>595</v>
      </c>
      <c r="E150" s="75" t="s">
        <v>705</v>
      </c>
      <c r="F150" s="75" t="s">
        <v>705</v>
      </c>
      <c r="G150" s="87" t="s">
        <v>540</v>
      </c>
      <c r="H150" s="87" t="s">
        <v>562</v>
      </c>
      <c r="I150" s="87" t="s">
        <v>686</v>
      </c>
      <c r="J150" s="87" t="s">
        <v>686</v>
      </c>
      <c r="K150" s="75"/>
      <c r="L150" s="75"/>
      <c r="M150" s="75"/>
      <c r="N150" s="75"/>
      <c r="O150" s="75"/>
      <c r="P150" s="76"/>
      <c r="Q150" s="77"/>
      <c r="R150" s="75"/>
      <c r="S150" s="75"/>
      <c r="T150" s="75"/>
      <c r="U150" s="75"/>
      <c r="V150" s="75"/>
      <c r="W150" s="75"/>
      <c r="X150" s="75"/>
      <c r="Y150" s="75"/>
      <c r="Z150" s="75"/>
    </row>
    <row r="151" ht="10.5" customHeight="1">
      <c r="A151" s="75"/>
      <c r="B151" s="75"/>
      <c r="C151" s="75"/>
      <c r="D151" s="75" t="s">
        <v>595</v>
      </c>
      <c r="E151" s="75" t="s">
        <v>709</v>
      </c>
      <c r="F151" s="75" t="s">
        <v>889</v>
      </c>
      <c r="G151" s="87" t="s">
        <v>540</v>
      </c>
      <c r="H151" s="87" t="s">
        <v>562</v>
      </c>
      <c r="I151" s="87" t="s">
        <v>686</v>
      </c>
      <c r="J151" s="87" t="s">
        <v>890</v>
      </c>
      <c r="K151" s="75"/>
      <c r="L151" s="75"/>
      <c r="M151" s="75"/>
      <c r="N151" s="75"/>
      <c r="O151" s="75"/>
      <c r="P151" s="76"/>
      <c r="Q151" s="77"/>
      <c r="R151" s="75"/>
      <c r="S151" s="75"/>
      <c r="T151" s="75"/>
      <c r="U151" s="75"/>
      <c r="V151" s="75"/>
      <c r="W151" s="75"/>
      <c r="X151" s="75"/>
      <c r="Y151" s="75"/>
      <c r="Z151" s="75"/>
    </row>
    <row r="152" ht="10.5" customHeight="1">
      <c r="A152" s="75"/>
      <c r="B152" s="75"/>
      <c r="C152" s="75"/>
      <c r="D152" s="75" t="s">
        <v>595</v>
      </c>
      <c r="E152" s="75" t="s">
        <v>709</v>
      </c>
      <c r="F152" s="75" t="s">
        <v>891</v>
      </c>
      <c r="G152" s="87" t="s">
        <v>540</v>
      </c>
      <c r="H152" s="87" t="s">
        <v>562</v>
      </c>
      <c r="I152" s="87" t="s">
        <v>686</v>
      </c>
      <c r="J152" s="87" t="s">
        <v>892</v>
      </c>
      <c r="K152" s="75"/>
      <c r="L152" s="75"/>
      <c r="M152" s="75"/>
      <c r="N152" s="75"/>
      <c r="O152" s="75"/>
      <c r="P152" s="76"/>
      <c r="Q152" s="77"/>
      <c r="R152" s="75"/>
      <c r="S152" s="75"/>
      <c r="T152" s="75"/>
      <c r="U152" s="75"/>
      <c r="V152" s="75"/>
      <c r="W152" s="75"/>
      <c r="X152" s="75"/>
      <c r="Y152" s="75"/>
      <c r="Z152" s="75"/>
    </row>
    <row r="153" ht="10.5" customHeight="1">
      <c r="A153" s="75"/>
      <c r="B153" s="75"/>
      <c r="C153" s="75"/>
      <c r="D153" s="75" t="s">
        <v>595</v>
      </c>
      <c r="E153" s="75" t="s">
        <v>709</v>
      </c>
      <c r="F153" s="75" t="s">
        <v>893</v>
      </c>
      <c r="G153" s="87" t="s">
        <v>540</v>
      </c>
      <c r="H153" s="87" t="s">
        <v>562</v>
      </c>
      <c r="I153" s="87" t="s">
        <v>686</v>
      </c>
      <c r="J153" s="87" t="s">
        <v>894</v>
      </c>
      <c r="K153" s="75"/>
      <c r="L153" s="75"/>
      <c r="M153" s="75"/>
      <c r="N153" s="75"/>
      <c r="O153" s="75"/>
      <c r="P153" s="76"/>
      <c r="Q153" s="77"/>
      <c r="R153" s="75"/>
      <c r="S153" s="75"/>
      <c r="T153" s="75"/>
      <c r="U153" s="75"/>
      <c r="V153" s="75"/>
      <c r="W153" s="75"/>
      <c r="X153" s="75"/>
      <c r="Y153" s="75"/>
      <c r="Z153" s="75"/>
    </row>
    <row r="154" ht="10.5" customHeight="1">
      <c r="A154" s="75"/>
      <c r="B154" s="75"/>
      <c r="C154" s="75"/>
      <c r="D154" s="75" t="s">
        <v>595</v>
      </c>
      <c r="E154" s="75" t="s">
        <v>709</v>
      </c>
      <c r="F154" s="75" t="s">
        <v>895</v>
      </c>
      <c r="G154" s="87" t="s">
        <v>540</v>
      </c>
      <c r="H154" s="87" t="s">
        <v>562</v>
      </c>
      <c r="I154" s="87" t="s">
        <v>686</v>
      </c>
      <c r="J154" s="87" t="s">
        <v>896</v>
      </c>
      <c r="K154" s="75"/>
      <c r="L154" s="75"/>
      <c r="M154" s="75"/>
      <c r="N154" s="75"/>
      <c r="O154" s="75"/>
      <c r="P154" s="76"/>
      <c r="Q154" s="77"/>
      <c r="R154" s="75"/>
      <c r="S154" s="75"/>
      <c r="T154" s="75"/>
      <c r="U154" s="75"/>
      <c r="V154" s="75"/>
      <c r="W154" s="75"/>
      <c r="X154" s="75"/>
      <c r="Y154" s="75"/>
      <c r="Z154" s="75"/>
    </row>
    <row r="155" ht="10.5" customHeight="1">
      <c r="A155" s="75"/>
      <c r="B155" s="75"/>
      <c r="C155" s="75"/>
      <c r="D155" s="75" t="s">
        <v>595</v>
      </c>
      <c r="E155" s="75" t="s">
        <v>709</v>
      </c>
      <c r="F155" s="75" t="s">
        <v>897</v>
      </c>
      <c r="G155" s="87" t="s">
        <v>540</v>
      </c>
      <c r="H155" s="87" t="s">
        <v>562</v>
      </c>
      <c r="I155" s="87" t="s">
        <v>690</v>
      </c>
      <c r="J155" s="87" t="s">
        <v>690</v>
      </c>
      <c r="K155" s="75"/>
      <c r="L155" s="75"/>
      <c r="M155" s="75"/>
      <c r="N155" s="75"/>
      <c r="O155" s="75"/>
      <c r="P155" s="76"/>
      <c r="Q155" s="77"/>
      <c r="R155" s="75"/>
      <c r="S155" s="75"/>
      <c r="T155" s="75"/>
      <c r="U155" s="75"/>
      <c r="V155" s="75"/>
      <c r="W155" s="75"/>
      <c r="X155" s="75"/>
      <c r="Y155" s="75"/>
      <c r="Z155" s="75"/>
    </row>
    <row r="156" ht="10.5" customHeight="1">
      <c r="A156" s="75"/>
      <c r="B156" s="75"/>
      <c r="C156" s="75"/>
      <c r="D156" s="75" t="s">
        <v>595</v>
      </c>
      <c r="E156" s="75" t="s">
        <v>709</v>
      </c>
      <c r="F156" s="75" t="s">
        <v>898</v>
      </c>
      <c r="G156" s="87" t="s">
        <v>540</v>
      </c>
      <c r="H156" s="87" t="s">
        <v>562</v>
      </c>
      <c r="I156" s="87" t="s">
        <v>695</v>
      </c>
      <c r="J156" s="87" t="s">
        <v>899</v>
      </c>
      <c r="K156" s="75"/>
      <c r="L156" s="75"/>
      <c r="M156" s="75"/>
      <c r="N156" s="75"/>
      <c r="O156" s="75"/>
      <c r="P156" s="76"/>
      <c r="Q156" s="77"/>
      <c r="R156" s="75"/>
      <c r="S156" s="75"/>
      <c r="T156" s="75"/>
      <c r="U156" s="75"/>
      <c r="V156" s="75"/>
      <c r="W156" s="75"/>
      <c r="X156" s="75"/>
      <c r="Y156" s="75"/>
      <c r="Z156" s="75"/>
    </row>
    <row r="157" ht="10.5" customHeight="1">
      <c r="A157" s="75"/>
      <c r="B157" s="75"/>
      <c r="C157" s="75"/>
      <c r="D157" s="75" t="s">
        <v>595</v>
      </c>
      <c r="E157" s="75" t="s">
        <v>709</v>
      </c>
      <c r="F157" s="75" t="s">
        <v>900</v>
      </c>
      <c r="G157" s="87" t="s">
        <v>540</v>
      </c>
      <c r="H157" s="87" t="s">
        <v>562</v>
      </c>
      <c r="I157" s="87" t="s">
        <v>695</v>
      </c>
      <c r="J157" s="87" t="s">
        <v>695</v>
      </c>
      <c r="K157" s="75"/>
      <c r="L157" s="75"/>
      <c r="M157" s="75"/>
      <c r="N157" s="75"/>
      <c r="O157" s="75"/>
      <c r="P157" s="76"/>
      <c r="Q157" s="77"/>
      <c r="R157" s="75"/>
      <c r="S157" s="75"/>
      <c r="T157" s="75"/>
      <c r="U157" s="75"/>
      <c r="V157" s="75"/>
      <c r="W157" s="75"/>
      <c r="X157" s="75"/>
      <c r="Y157" s="75"/>
      <c r="Z157" s="75"/>
    </row>
    <row r="158" ht="10.5" customHeight="1">
      <c r="A158" s="75"/>
      <c r="B158" s="75"/>
      <c r="C158" s="75"/>
      <c r="D158" s="75"/>
      <c r="E158" s="75"/>
      <c r="F158" s="75"/>
      <c r="G158" s="87" t="s">
        <v>540</v>
      </c>
      <c r="H158" s="87" t="s">
        <v>562</v>
      </c>
      <c r="I158" s="87" t="s">
        <v>695</v>
      </c>
      <c r="J158" s="87" t="s">
        <v>901</v>
      </c>
      <c r="K158" s="75"/>
      <c r="L158" s="75"/>
      <c r="M158" s="75"/>
      <c r="N158" s="75"/>
      <c r="O158" s="75"/>
      <c r="P158" s="76"/>
      <c r="Q158" s="77"/>
      <c r="R158" s="75"/>
      <c r="S158" s="75"/>
      <c r="T158" s="75"/>
      <c r="U158" s="75"/>
      <c r="V158" s="75"/>
      <c r="W158" s="75"/>
      <c r="X158" s="75"/>
      <c r="Y158" s="75"/>
      <c r="Z158" s="75"/>
    </row>
    <row r="159" ht="10.5" customHeight="1">
      <c r="A159" s="75"/>
      <c r="B159" s="75"/>
      <c r="C159" s="75"/>
      <c r="D159" s="75"/>
      <c r="E159" s="75"/>
      <c r="F159" s="75"/>
      <c r="G159" s="87" t="s">
        <v>540</v>
      </c>
      <c r="H159" s="87" t="s">
        <v>570</v>
      </c>
      <c r="I159" s="87" t="s">
        <v>706</v>
      </c>
      <c r="J159" s="87" t="s">
        <v>706</v>
      </c>
      <c r="K159" s="75"/>
      <c r="L159" s="75"/>
      <c r="M159" s="75"/>
      <c r="N159" s="75"/>
      <c r="O159" s="75"/>
      <c r="P159" s="76"/>
      <c r="Q159" s="77"/>
      <c r="R159" s="75"/>
      <c r="S159" s="75"/>
      <c r="T159" s="75"/>
      <c r="U159" s="75"/>
      <c r="V159" s="75"/>
      <c r="W159" s="75"/>
      <c r="X159" s="75"/>
      <c r="Y159" s="75"/>
      <c r="Z159" s="75"/>
    </row>
    <row r="160" ht="10.5" customHeight="1">
      <c r="A160" s="75"/>
      <c r="B160" s="75"/>
      <c r="C160" s="75"/>
      <c r="D160" s="75"/>
      <c r="E160" s="75"/>
      <c r="F160" s="75"/>
      <c r="G160" s="87" t="s">
        <v>540</v>
      </c>
      <c r="H160" s="87" t="s">
        <v>570</v>
      </c>
      <c r="I160" s="87" t="s">
        <v>706</v>
      </c>
      <c r="J160" s="87" t="s">
        <v>902</v>
      </c>
      <c r="K160" s="75"/>
      <c r="L160" s="75"/>
      <c r="M160" s="75"/>
      <c r="N160" s="75"/>
      <c r="O160" s="75"/>
      <c r="P160" s="76"/>
      <c r="Q160" s="77"/>
      <c r="R160" s="75"/>
      <c r="S160" s="75"/>
      <c r="T160" s="75"/>
      <c r="U160" s="75"/>
      <c r="V160" s="75"/>
      <c r="W160" s="75"/>
      <c r="X160" s="75"/>
      <c r="Y160" s="75"/>
      <c r="Z160" s="75"/>
    </row>
    <row r="161" ht="10.5" customHeight="1">
      <c r="A161" s="75"/>
      <c r="B161" s="75"/>
      <c r="C161" s="75"/>
      <c r="D161" s="75"/>
      <c r="E161" s="75"/>
      <c r="F161" s="75"/>
      <c r="G161" s="87" t="s">
        <v>540</v>
      </c>
      <c r="H161" s="87" t="s">
        <v>570</v>
      </c>
      <c r="I161" s="87" t="s">
        <v>701</v>
      </c>
      <c r="J161" s="87" t="s">
        <v>903</v>
      </c>
      <c r="K161" s="75"/>
      <c r="L161" s="75"/>
      <c r="M161" s="75"/>
      <c r="N161" s="75"/>
      <c r="O161" s="75"/>
      <c r="P161" s="76"/>
      <c r="Q161" s="77"/>
      <c r="R161" s="75"/>
      <c r="S161" s="75"/>
      <c r="T161" s="75"/>
      <c r="U161" s="75"/>
      <c r="V161" s="75"/>
      <c r="W161" s="75"/>
      <c r="X161" s="75"/>
      <c r="Y161" s="75"/>
      <c r="Z161" s="75"/>
    </row>
    <row r="162" ht="10.5" customHeight="1">
      <c r="A162" s="75"/>
      <c r="B162" s="75"/>
      <c r="C162" s="75"/>
      <c r="D162" s="75"/>
      <c r="E162" s="75"/>
      <c r="F162" s="75"/>
      <c r="G162" s="87" t="s">
        <v>540</v>
      </c>
      <c r="H162" s="87" t="s">
        <v>570</v>
      </c>
      <c r="I162" s="87" t="s">
        <v>701</v>
      </c>
      <c r="J162" s="87" t="s">
        <v>904</v>
      </c>
      <c r="K162" s="75"/>
      <c r="L162" s="75"/>
      <c r="M162" s="75"/>
      <c r="N162" s="75"/>
      <c r="O162" s="75"/>
      <c r="P162" s="76"/>
      <c r="Q162" s="77"/>
      <c r="R162" s="75"/>
      <c r="S162" s="75"/>
      <c r="T162" s="75"/>
      <c r="U162" s="75"/>
      <c r="V162" s="75"/>
      <c r="W162" s="75"/>
      <c r="X162" s="75"/>
      <c r="Y162" s="75"/>
      <c r="Z162" s="75"/>
    </row>
    <row r="163" ht="10.5" customHeight="1">
      <c r="A163" s="75"/>
      <c r="B163" s="75"/>
      <c r="C163" s="75"/>
      <c r="D163" s="75"/>
      <c r="E163" s="75"/>
      <c r="F163" s="75"/>
      <c r="G163" s="87" t="s">
        <v>540</v>
      </c>
      <c r="H163" s="87" t="s">
        <v>570</v>
      </c>
      <c r="I163" s="87" t="s">
        <v>701</v>
      </c>
      <c r="J163" s="87" t="s">
        <v>701</v>
      </c>
      <c r="K163" s="75"/>
      <c r="L163" s="75"/>
      <c r="M163" s="75"/>
      <c r="N163" s="75"/>
      <c r="O163" s="75"/>
      <c r="P163" s="76"/>
      <c r="Q163" s="77"/>
      <c r="R163" s="75"/>
      <c r="S163" s="75"/>
      <c r="T163" s="75"/>
      <c r="U163" s="75"/>
      <c r="V163" s="75"/>
      <c r="W163" s="75"/>
      <c r="X163" s="75"/>
      <c r="Y163" s="75"/>
      <c r="Z163" s="75"/>
    </row>
    <row r="164" ht="10.5" customHeight="1">
      <c r="A164" s="75"/>
      <c r="B164" s="75"/>
      <c r="C164" s="75"/>
      <c r="D164" s="75"/>
      <c r="E164" s="75"/>
      <c r="F164" s="75"/>
      <c r="G164" s="87" t="s">
        <v>540</v>
      </c>
      <c r="H164" s="87" t="s">
        <v>570</v>
      </c>
      <c r="I164" s="87" t="s">
        <v>701</v>
      </c>
      <c r="J164" s="87" t="s">
        <v>905</v>
      </c>
      <c r="K164" s="75"/>
      <c r="L164" s="75"/>
      <c r="M164" s="75"/>
      <c r="N164" s="75"/>
      <c r="O164" s="75"/>
      <c r="P164" s="76"/>
      <c r="Q164" s="77"/>
      <c r="R164" s="75"/>
      <c r="S164" s="75"/>
      <c r="T164" s="75"/>
      <c r="U164" s="75"/>
      <c r="V164" s="75"/>
      <c r="W164" s="75"/>
      <c r="X164" s="75"/>
      <c r="Y164" s="75"/>
      <c r="Z164" s="75"/>
    </row>
    <row r="165" ht="10.5" customHeight="1">
      <c r="A165" s="75"/>
      <c r="B165" s="75"/>
      <c r="C165" s="75"/>
      <c r="D165" s="75"/>
      <c r="E165" s="75"/>
      <c r="F165" s="75"/>
      <c r="G165" s="87" t="s">
        <v>540</v>
      </c>
      <c r="H165" s="87" t="s">
        <v>570</v>
      </c>
      <c r="I165" s="87" t="s">
        <v>701</v>
      </c>
      <c r="J165" s="87" t="s">
        <v>906</v>
      </c>
      <c r="K165" s="75"/>
      <c r="L165" s="75"/>
      <c r="M165" s="75"/>
      <c r="N165" s="75"/>
      <c r="O165" s="75"/>
      <c r="P165" s="76"/>
      <c r="Q165" s="77"/>
      <c r="R165" s="75"/>
      <c r="S165" s="75"/>
      <c r="T165" s="75"/>
      <c r="U165" s="75"/>
      <c r="V165" s="75"/>
      <c r="W165" s="75"/>
      <c r="X165" s="75"/>
      <c r="Y165" s="75"/>
      <c r="Z165" s="75"/>
    </row>
    <row r="166" ht="10.5" customHeight="1">
      <c r="A166" s="75"/>
      <c r="B166" s="75"/>
      <c r="C166" s="75"/>
      <c r="D166" s="75"/>
      <c r="E166" s="75"/>
      <c r="F166" s="75"/>
      <c r="G166" s="87" t="s">
        <v>540</v>
      </c>
      <c r="H166" s="87" t="s">
        <v>570</v>
      </c>
      <c r="I166" s="87" t="s">
        <v>710</v>
      </c>
      <c r="J166" s="87" t="s">
        <v>710</v>
      </c>
      <c r="K166" s="75"/>
      <c r="L166" s="75"/>
      <c r="M166" s="75"/>
      <c r="N166" s="75"/>
      <c r="O166" s="75"/>
      <c r="P166" s="76"/>
      <c r="Q166" s="77"/>
      <c r="R166" s="75"/>
      <c r="S166" s="75"/>
      <c r="T166" s="75"/>
      <c r="U166" s="75"/>
      <c r="V166" s="75"/>
      <c r="W166" s="75"/>
      <c r="X166" s="75"/>
      <c r="Y166" s="75"/>
      <c r="Z166" s="75"/>
    </row>
    <row r="167" ht="10.5" customHeight="1">
      <c r="A167" s="75"/>
      <c r="B167" s="75"/>
      <c r="C167" s="75"/>
      <c r="D167" s="75"/>
      <c r="E167" s="75"/>
      <c r="F167" s="75"/>
      <c r="G167" s="87" t="s">
        <v>540</v>
      </c>
      <c r="H167" s="87" t="s">
        <v>570</v>
      </c>
      <c r="I167" s="87" t="s">
        <v>713</v>
      </c>
      <c r="J167" s="87" t="s">
        <v>907</v>
      </c>
      <c r="K167" s="75"/>
      <c r="L167" s="75"/>
      <c r="M167" s="75"/>
      <c r="N167" s="75"/>
      <c r="O167" s="75"/>
      <c r="P167" s="76"/>
      <c r="Q167" s="77"/>
      <c r="R167" s="75"/>
      <c r="S167" s="75"/>
      <c r="T167" s="75"/>
      <c r="U167" s="75"/>
      <c r="V167" s="75"/>
      <c r="W167" s="75"/>
      <c r="X167" s="75"/>
      <c r="Y167" s="75"/>
      <c r="Z167" s="75"/>
    </row>
    <row r="168" ht="10.5" customHeight="1">
      <c r="A168" s="75"/>
      <c r="B168" s="75"/>
      <c r="C168" s="75"/>
      <c r="D168" s="75"/>
      <c r="E168" s="75"/>
      <c r="F168" s="75"/>
      <c r="G168" s="87" t="s">
        <v>540</v>
      </c>
      <c r="H168" s="87" t="s">
        <v>570</v>
      </c>
      <c r="I168" s="87" t="s">
        <v>713</v>
      </c>
      <c r="J168" s="87" t="s">
        <v>908</v>
      </c>
      <c r="K168" s="75"/>
      <c r="L168" s="75"/>
      <c r="M168" s="75"/>
      <c r="N168" s="75"/>
      <c r="O168" s="75"/>
      <c r="P168" s="76"/>
      <c r="Q168" s="77"/>
      <c r="R168" s="75"/>
      <c r="S168" s="75"/>
      <c r="T168" s="75"/>
      <c r="U168" s="75"/>
      <c r="V168" s="75"/>
      <c r="W168" s="75"/>
      <c r="X168" s="75"/>
      <c r="Y168" s="75"/>
      <c r="Z168" s="75"/>
    </row>
    <row r="169" ht="10.5" customHeight="1">
      <c r="A169" s="75"/>
      <c r="B169" s="75"/>
      <c r="C169" s="75"/>
      <c r="D169" s="75"/>
      <c r="E169" s="75"/>
      <c r="F169" s="75"/>
      <c r="G169" s="87" t="s">
        <v>540</v>
      </c>
      <c r="H169" s="87" t="s">
        <v>570</v>
      </c>
      <c r="I169" s="87" t="s">
        <v>713</v>
      </c>
      <c r="J169" s="87" t="s">
        <v>909</v>
      </c>
      <c r="K169" s="75"/>
      <c r="L169" s="75"/>
      <c r="M169" s="75"/>
      <c r="N169" s="75"/>
      <c r="O169" s="75"/>
      <c r="P169" s="76"/>
      <c r="Q169" s="77"/>
      <c r="R169" s="75"/>
      <c r="S169" s="75"/>
      <c r="T169" s="75"/>
      <c r="U169" s="75"/>
      <c r="V169" s="75"/>
      <c r="W169" s="75"/>
      <c r="X169" s="75"/>
      <c r="Y169" s="75"/>
      <c r="Z169" s="75"/>
    </row>
    <row r="170" ht="10.5" customHeight="1">
      <c r="A170" s="75"/>
      <c r="B170" s="75"/>
      <c r="C170" s="75"/>
      <c r="D170" s="75"/>
      <c r="E170" s="75"/>
      <c r="F170" s="75"/>
      <c r="G170" s="87" t="s">
        <v>540</v>
      </c>
      <c r="H170" s="87" t="s">
        <v>570</v>
      </c>
      <c r="I170" s="87" t="s">
        <v>713</v>
      </c>
      <c r="J170" s="87" t="s">
        <v>713</v>
      </c>
      <c r="K170" s="75"/>
      <c r="L170" s="75"/>
      <c r="M170" s="75"/>
      <c r="N170" s="75"/>
      <c r="O170" s="75"/>
      <c r="P170" s="76"/>
      <c r="Q170" s="77"/>
      <c r="R170" s="75"/>
      <c r="S170" s="75"/>
      <c r="T170" s="75"/>
      <c r="U170" s="75"/>
      <c r="V170" s="75"/>
      <c r="W170" s="75"/>
      <c r="X170" s="75"/>
      <c r="Y170" s="75"/>
      <c r="Z170" s="75"/>
    </row>
    <row r="171" ht="10.5" customHeight="1">
      <c r="A171" s="75"/>
      <c r="B171" s="75"/>
      <c r="C171" s="75"/>
      <c r="D171" s="75"/>
      <c r="E171" s="75"/>
      <c r="F171" s="75"/>
      <c r="G171" s="87" t="s">
        <v>576</v>
      </c>
      <c r="H171" s="87" t="s">
        <v>670</v>
      </c>
      <c r="I171" s="87" t="s">
        <v>850</v>
      </c>
      <c r="J171" s="87" t="s">
        <v>850</v>
      </c>
      <c r="K171" s="75"/>
      <c r="L171" s="75"/>
      <c r="M171" s="75"/>
      <c r="N171" s="75"/>
      <c r="O171" s="75"/>
      <c r="P171" s="76"/>
      <c r="Q171" s="77"/>
      <c r="R171" s="75"/>
      <c r="S171" s="75"/>
      <c r="T171" s="75"/>
      <c r="U171" s="75"/>
      <c r="V171" s="75"/>
      <c r="W171" s="75"/>
      <c r="X171" s="75"/>
      <c r="Y171" s="75"/>
      <c r="Z171" s="75"/>
    </row>
    <row r="172" ht="10.5" customHeight="1">
      <c r="A172" s="75"/>
      <c r="B172" s="75"/>
      <c r="C172" s="75"/>
      <c r="D172" s="75"/>
      <c r="E172" s="75"/>
      <c r="F172" s="75"/>
      <c r="G172" s="87" t="s">
        <v>576</v>
      </c>
      <c r="H172" s="87" t="s">
        <v>670</v>
      </c>
      <c r="I172" s="87" t="s">
        <v>850</v>
      </c>
      <c r="J172" s="87" t="s">
        <v>910</v>
      </c>
      <c r="K172" s="75"/>
      <c r="L172" s="75"/>
      <c r="M172" s="75"/>
      <c r="N172" s="75"/>
      <c r="O172" s="75"/>
      <c r="P172" s="76"/>
      <c r="Q172" s="77"/>
      <c r="R172" s="75"/>
      <c r="S172" s="75"/>
      <c r="T172" s="75"/>
      <c r="U172" s="75"/>
      <c r="V172" s="75"/>
      <c r="W172" s="75"/>
      <c r="X172" s="75"/>
      <c r="Y172" s="75"/>
      <c r="Z172" s="75"/>
    </row>
    <row r="173" ht="10.5" customHeight="1">
      <c r="A173" s="75"/>
      <c r="B173" s="75"/>
      <c r="C173" s="75"/>
      <c r="D173" s="75"/>
      <c r="E173" s="75"/>
      <c r="F173" s="75"/>
      <c r="G173" s="87" t="s">
        <v>576</v>
      </c>
      <c r="H173" s="87" t="s">
        <v>670</v>
      </c>
      <c r="I173" s="87" t="s">
        <v>850</v>
      </c>
      <c r="J173" s="87" t="s">
        <v>911</v>
      </c>
      <c r="K173" s="75"/>
      <c r="L173" s="75"/>
      <c r="M173" s="75"/>
      <c r="N173" s="75"/>
      <c r="O173" s="75"/>
      <c r="P173" s="76"/>
      <c r="Q173" s="77"/>
      <c r="R173" s="75"/>
      <c r="S173" s="75"/>
      <c r="T173" s="75"/>
      <c r="U173" s="75"/>
      <c r="V173" s="75"/>
      <c r="W173" s="75"/>
      <c r="X173" s="75"/>
      <c r="Y173" s="75"/>
      <c r="Z173" s="75"/>
    </row>
    <row r="174" ht="10.5" customHeight="1">
      <c r="A174" s="75"/>
      <c r="B174" s="75"/>
      <c r="C174" s="75"/>
      <c r="D174" s="75"/>
      <c r="E174" s="75"/>
      <c r="F174" s="75"/>
      <c r="G174" s="87" t="s">
        <v>576</v>
      </c>
      <c r="H174" s="87" t="s">
        <v>670</v>
      </c>
      <c r="I174" s="87" t="s">
        <v>848</v>
      </c>
      <c r="J174" s="87" t="s">
        <v>848</v>
      </c>
      <c r="K174" s="75"/>
      <c r="L174" s="75"/>
      <c r="M174" s="75"/>
      <c r="N174" s="75"/>
      <c r="O174" s="75"/>
      <c r="P174" s="76"/>
      <c r="Q174" s="77"/>
      <c r="R174" s="75"/>
      <c r="S174" s="75"/>
      <c r="T174" s="75"/>
      <c r="U174" s="75"/>
      <c r="V174" s="75"/>
      <c r="W174" s="75"/>
      <c r="X174" s="75"/>
      <c r="Y174" s="75"/>
      <c r="Z174" s="75"/>
    </row>
    <row r="175" ht="10.5" customHeight="1">
      <c r="A175" s="75"/>
      <c r="B175" s="75"/>
      <c r="C175" s="75"/>
      <c r="D175" s="75"/>
      <c r="E175" s="75"/>
      <c r="F175" s="75"/>
      <c r="G175" s="87" t="s">
        <v>576</v>
      </c>
      <c r="H175" s="87" t="s">
        <v>670</v>
      </c>
      <c r="I175" s="87" t="s">
        <v>848</v>
      </c>
      <c r="J175" s="87" t="s">
        <v>912</v>
      </c>
      <c r="K175" s="75"/>
      <c r="L175" s="75"/>
      <c r="M175" s="75"/>
      <c r="N175" s="75"/>
      <c r="O175" s="75"/>
      <c r="P175" s="76"/>
      <c r="Q175" s="77"/>
      <c r="R175" s="75"/>
      <c r="S175" s="75"/>
      <c r="T175" s="75"/>
      <c r="U175" s="75"/>
      <c r="V175" s="75"/>
      <c r="W175" s="75"/>
      <c r="X175" s="75"/>
      <c r="Y175" s="75"/>
      <c r="Z175" s="75"/>
    </row>
    <row r="176" ht="10.5" customHeight="1">
      <c r="A176" s="75"/>
      <c r="B176" s="75"/>
      <c r="C176" s="75"/>
      <c r="D176" s="75"/>
      <c r="E176" s="75"/>
      <c r="F176" s="75"/>
      <c r="G176" s="87" t="s">
        <v>576</v>
      </c>
      <c r="H176" s="87" t="s">
        <v>670</v>
      </c>
      <c r="I176" s="87" t="s">
        <v>848</v>
      </c>
      <c r="J176" s="87" t="s">
        <v>782</v>
      </c>
      <c r="K176" s="75"/>
      <c r="L176" s="75"/>
      <c r="M176" s="75"/>
      <c r="N176" s="75"/>
      <c r="O176" s="75"/>
      <c r="P176" s="76"/>
      <c r="Q176" s="77"/>
      <c r="R176" s="75"/>
      <c r="S176" s="75"/>
      <c r="T176" s="75"/>
      <c r="U176" s="75"/>
      <c r="V176" s="75"/>
      <c r="W176" s="75"/>
      <c r="X176" s="75"/>
      <c r="Y176" s="75"/>
      <c r="Z176" s="75"/>
    </row>
    <row r="177" ht="10.5" customHeight="1">
      <c r="A177" s="75"/>
      <c r="B177" s="75"/>
      <c r="C177" s="75"/>
      <c r="D177" s="75"/>
      <c r="E177" s="75"/>
      <c r="F177" s="75"/>
      <c r="G177" s="87" t="s">
        <v>576</v>
      </c>
      <c r="H177" s="87" t="s">
        <v>670</v>
      </c>
      <c r="I177" s="87" t="s">
        <v>852</v>
      </c>
      <c r="J177" s="87" t="s">
        <v>852</v>
      </c>
      <c r="K177" s="75"/>
      <c r="L177" s="75"/>
      <c r="M177" s="75"/>
      <c r="N177" s="75"/>
      <c r="O177" s="75"/>
      <c r="P177" s="76"/>
      <c r="Q177" s="77"/>
      <c r="R177" s="75"/>
      <c r="S177" s="75"/>
      <c r="T177" s="75"/>
      <c r="U177" s="75"/>
      <c r="V177" s="75"/>
      <c r="W177" s="75"/>
      <c r="X177" s="75"/>
      <c r="Y177" s="75"/>
      <c r="Z177" s="75"/>
    </row>
    <row r="178" ht="10.5" customHeight="1">
      <c r="A178" s="75"/>
      <c r="B178" s="75"/>
      <c r="C178" s="75"/>
      <c r="D178" s="75"/>
      <c r="E178" s="75"/>
      <c r="F178" s="75"/>
      <c r="G178" s="87" t="s">
        <v>576</v>
      </c>
      <c r="H178" s="87" t="s">
        <v>670</v>
      </c>
      <c r="I178" s="87" t="s">
        <v>852</v>
      </c>
      <c r="J178" s="87" t="s">
        <v>913</v>
      </c>
      <c r="K178" s="75"/>
      <c r="L178" s="75"/>
      <c r="M178" s="75"/>
      <c r="N178" s="75"/>
      <c r="O178" s="75"/>
      <c r="P178" s="76"/>
      <c r="Q178" s="77"/>
      <c r="R178" s="75"/>
      <c r="S178" s="75"/>
      <c r="T178" s="75"/>
      <c r="U178" s="75"/>
      <c r="V178" s="75"/>
      <c r="W178" s="75"/>
      <c r="X178" s="75"/>
      <c r="Y178" s="75"/>
      <c r="Z178" s="75"/>
    </row>
    <row r="179" ht="10.5" customHeight="1">
      <c r="A179" s="75"/>
      <c r="B179" s="75"/>
      <c r="C179" s="75"/>
      <c r="D179" s="75"/>
      <c r="E179" s="75"/>
      <c r="F179" s="75"/>
      <c r="G179" s="87" t="s">
        <v>576</v>
      </c>
      <c r="H179" s="87" t="s">
        <v>670</v>
      </c>
      <c r="I179" s="87" t="s">
        <v>853</v>
      </c>
      <c r="J179" s="87" t="s">
        <v>853</v>
      </c>
      <c r="K179" s="75"/>
      <c r="L179" s="75"/>
      <c r="M179" s="75"/>
      <c r="N179" s="75"/>
      <c r="O179" s="75"/>
      <c r="P179" s="76"/>
      <c r="Q179" s="77"/>
      <c r="R179" s="75"/>
      <c r="S179" s="75"/>
      <c r="T179" s="75"/>
      <c r="U179" s="75"/>
      <c r="V179" s="75"/>
      <c r="W179" s="75"/>
      <c r="X179" s="75"/>
      <c r="Y179" s="75"/>
      <c r="Z179" s="75"/>
    </row>
    <row r="180" ht="10.5" customHeight="1">
      <c r="A180" s="75"/>
      <c r="B180" s="75"/>
      <c r="C180" s="75"/>
      <c r="D180" s="75"/>
      <c r="E180" s="75"/>
      <c r="F180" s="75"/>
      <c r="G180" s="87" t="s">
        <v>576</v>
      </c>
      <c r="H180" s="87" t="s">
        <v>670</v>
      </c>
      <c r="I180" s="87" t="s">
        <v>853</v>
      </c>
      <c r="J180" s="87" t="s">
        <v>914</v>
      </c>
      <c r="K180" s="75"/>
      <c r="L180" s="75"/>
      <c r="M180" s="75"/>
      <c r="N180" s="75"/>
      <c r="O180" s="75"/>
      <c r="P180" s="76"/>
      <c r="Q180" s="77"/>
      <c r="R180" s="75"/>
      <c r="S180" s="75"/>
      <c r="T180" s="75"/>
      <c r="U180" s="75"/>
      <c r="V180" s="75"/>
      <c r="W180" s="75"/>
      <c r="X180" s="75"/>
      <c r="Y180" s="75"/>
      <c r="Z180" s="75"/>
    </row>
    <row r="181" ht="10.5" customHeight="1">
      <c r="A181" s="75"/>
      <c r="B181" s="75"/>
      <c r="C181" s="75"/>
      <c r="D181" s="75"/>
      <c r="E181" s="75"/>
      <c r="F181" s="75"/>
      <c r="G181" s="87" t="s">
        <v>576</v>
      </c>
      <c r="H181" s="87" t="s">
        <v>670</v>
      </c>
      <c r="I181" s="87" t="s">
        <v>857</v>
      </c>
      <c r="J181" s="87" t="s">
        <v>857</v>
      </c>
      <c r="K181" s="75"/>
      <c r="L181" s="75"/>
      <c r="M181" s="75"/>
      <c r="N181" s="75"/>
      <c r="O181" s="75"/>
      <c r="P181" s="76"/>
      <c r="Q181" s="77"/>
      <c r="R181" s="75"/>
      <c r="S181" s="75"/>
      <c r="T181" s="75"/>
      <c r="U181" s="75"/>
      <c r="V181" s="75"/>
      <c r="W181" s="75"/>
      <c r="X181" s="75"/>
      <c r="Y181" s="75"/>
      <c r="Z181" s="75"/>
    </row>
    <row r="182" ht="10.5" customHeight="1">
      <c r="A182" s="75"/>
      <c r="B182" s="75"/>
      <c r="C182" s="75"/>
      <c r="D182" s="75"/>
      <c r="E182" s="75"/>
      <c r="F182" s="75"/>
      <c r="G182" s="87" t="s">
        <v>576</v>
      </c>
      <c r="H182" s="87" t="s">
        <v>670</v>
      </c>
      <c r="I182" s="87" t="s">
        <v>855</v>
      </c>
      <c r="J182" s="87" t="s">
        <v>855</v>
      </c>
      <c r="K182" s="75"/>
      <c r="L182" s="75"/>
      <c r="M182" s="75"/>
      <c r="N182" s="75"/>
      <c r="O182" s="75"/>
      <c r="P182" s="76"/>
      <c r="Q182" s="77"/>
      <c r="R182" s="75"/>
      <c r="S182" s="75"/>
      <c r="T182" s="75"/>
      <c r="U182" s="75"/>
      <c r="V182" s="75"/>
      <c r="W182" s="75"/>
      <c r="X182" s="75"/>
      <c r="Y182" s="75"/>
      <c r="Z182" s="75"/>
    </row>
    <row r="183" ht="10.5" customHeight="1">
      <c r="A183" s="75"/>
      <c r="B183" s="75"/>
      <c r="C183" s="75"/>
      <c r="D183" s="75"/>
      <c r="E183" s="75"/>
      <c r="F183" s="75"/>
      <c r="G183" s="87" t="s">
        <v>576</v>
      </c>
      <c r="H183" s="87" t="s">
        <v>670</v>
      </c>
      <c r="I183" s="87" t="s">
        <v>855</v>
      </c>
      <c r="J183" s="87" t="s">
        <v>915</v>
      </c>
      <c r="K183" s="75"/>
      <c r="L183" s="75"/>
      <c r="M183" s="75"/>
      <c r="N183" s="75"/>
      <c r="O183" s="75"/>
      <c r="P183" s="76"/>
      <c r="Q183" s="77"/>
      <c r="R183" s="75"/>
      <c r="S183" s="75"/>
      <c r="T183" s="75"/>
      <c r="U183" s="75"/>
      <c r="V183" s="75"/>
      <c r="W183" s="75"/>
      <c r="X183" s="75"/>
      <c r="Y183" s="75"/>
      <c r="Z183" s="75"/>
    </row>
    <row r="184" ht="10.5" customHeight="1">
      <c r="A184" s="75"/>
      <c r="B184" s="75"/>
      <c r="C184" s="75"/>
      <c r="D184" s="75"/>
      <c r="E184" s="75"/>
      <c r="F184" s="75"/>
      <c r="G184" s="87" t="s">
        <v>576</v>
      </c>
      <c r="H184" s="87" t="s">
        <v>665</v>
      </c>
      <c r="I184" s="87" t="s">
        <v>841</v>
      </c>
      <c r="J184" s="87" t="s">
        <v>916</v>
      </c>
      <c r="K184" s="75"/>
      <c r="L184" s="75"/>
      <c r="M184" s="75"/>
      <c r="N184" s="75"/>
      <c r="O184" s="75"/>
      <c r="P184" s="76"/>
      <c r="Q184" s="77"/>
      <c r="R184" s="75"/>
      <c r="S184" s="75"/>
      <c r="T184" s="75"/>
      <c r="U184" s="75"/>
      <c r="V184" s="75"/>
      <c r="W184" s="75"/>
      <c r="X184" s="75"/>
      <c r="Y184" s="75"/>
      <c r="Z184" s="75"/>
    </row>
    <row r="185" ht="10.5" customHeight="1">
      <c r="A185" s="75"/>
      <c r="B185" s="75"/>
      <c r="C185" s="75"/>
      <c r="D185" s="75"/>
      <c r="E185" s="75"/>
      <c r="F185" s="75"/>
      <c r="G185" s="87" t="s">
        <v>576</v>
      </c>
      <c r="H185" s="87" t="s">
        <v>665</v>
      </c>
      <c r="I185" s="87" t="s">
        <v>841</v>
      </c>
      <c r="J185" s="87" t="s">
        <v>841</v>
      </c>
      <c r="K185" s="75"/>
      <c r="L185" s="75"/>
      <c r="M185" s="75"/>
      <c r="N185" s="75"/>
      <c r="O185" s="75"/>
      <c r="P185" s="76"/>
      <c r="Q185" s="77"/>
      <c r="R185" s="75"/>
      <c r="S185" s="75"/>
      <c r="T185" s="75"/>
      <c r="U185" s="75"/>
      <c r="V185" s="75"/>
      <c r="W185" s="75"/>
      <c r="X185" s="75"/>
      <c r="Y185" s="75"/>
      <c r="Z185" s="75"/>
    </row>
    <row r="186" ht="10.5" customHeight="1">
      <c r="A186" s="75"/>
      <c r="B186" s="75"/>
      <c r="C186" s="75"/>
      <c r="D186" s="75"/>
      <c r="E186" s="75"/>
      <c r="F186" s="75"/>
      <c r="G186" s="87" t="s">
        <v>576</v>
      </c>
      <c r="H186" s="87" t="s">
        <v>665</v>
      </c>
      <c r="I186" s="87" t="s">
        <v>841</v>
      </c>
      <c r="J186" s="87" t="s">
        <v>917</v>
      </c>
      <c r="K186" s="75"/>
      <c r="L186" s="75"/>
      <c r="M186" s="75"/>
      <c r="N186" s="75"/>
      <c r="O186" s="75"/>
      <c r="P186" s="76"/>
      <c r="Q186" s="77"/>
      <c r="R186" s="75"/>
      <c r="S186" s="75"/>
      <c r="T186" s="75"/>
      <c r="U186" s="75"/>
      <c r="V186" s="75"/>
      <c r="W186" s="75"/>
      <c r="X186" s="75"/>
      <c r="Y186" s="75"/>
      <c r="Z186" s="75"/>
    </row>
    <row r="187" ht="10.5" customHeight="1">
      <c r="A187" s="75"/>
      <c r="B187" s="75"/>
      <c r="C187" s="75"/>
      <c r="D187" s="75"/>
      <c r="E187" s="75"/>
      <c r="F187" s="75"/>
      <c r="G187" s="87" t="s">
        <v>576</v>
      </c>
      <c r="H187" s="87" t="s">
        <v>665</v>
      </c>
      <c r="I187" s="87" t="s">
        <v>843</v>
      </c>
      <c r="J187" s="87" t="s">
        <v>918</v>
      </c>
      <c r="K187" s="75"/>
      <c r="L187" s="75"/>
      <c r="M187" s="75"/>
      <c r="N187" s="75"/>
      <c r="O187" s="75"/>
      <c r="P187" s="76"/>
      <c r="Q187" s="77"/>
      <c r="R187" s="75"/>
      <c r="S187" s="75"/>
      <c r="T187" s="75"/>
      <c r="U187" s="75"/>
      <c r="V187" s="75"/>
      <c r="W187" s="75"/>
      <c r="X187" s="75"/>
      <c r="Y187" s="75"/>
      <c r="Z187" s="75"/>
    </row>
    <row r="188" ht="10.5" customHeight="1">
      <c r="A188" s="75"/>
      <c r="B188" s="75"/>
      <c r="C188" s="75"/>
      <c r="D188" s="75"/>
      <c r="E188" s="75"/>
      <c r="F188" s="75"/>
      <c r="G188" s="87" t="s">
        <v>576</v>
      </c>
      <c r="H188" s="87" t="s">
        <v>665</v>
      </c>
      <c r="I188" s="87" t="s">
        <v>843</v>
      </c>
      <c r="J188" s="87" t="s">
        <v>843</v>
      </c>
      <c r="K188" s="75"/>
      <c r="L188" s="75"/>
      <c r="M188" s="75"/>
      <c r="N188" s="75"/>
      <c r="O188" s="75"/>
      <c r="P188" s="76"/>
      <c r="Q188" s="77"/>
      <c r="R188" s="75"/>
      <c r="S188" s="75"/>
      <c r="T188" s="75"/>
      <c r="U188" s="75"/>
      <c r="V188" s="75"/>
      <c r="W188" s="75"/>
      <c r="X188" s="75"/>
      <c r="Y188" s="75"/>
      <c r="Z188" s="75"/>
    </row>
    <row r="189" ht="10.5" customHeight="1">
      <c r="A189" s="75"/>
      <c r="B189" s="75"/>
      <c r="C189" s="75"/>
      <c r="D189" s="75"/>
      <c r="E189" s="75"/>
      <c r="F189" s="75"/>
      <c r="G189" s="87" t="s">
        <v>576</v>
      </c>
      <c r="H189" s="87" t="s">
        <v>665</v>
      </c>
      <c r="I189" s="87" t="s">
        <v>843</v>
      </c>
      <c r="J189" s="87" t="s">
        <v>919</v>
      </c>
      <c r="K189" s="75"/>
      <c r="L189" s="75"/>
      <c r="M189" s="75"/>
      <c r="N189" s="75"/>
      <c r="O189" s="75"/>
      <c r="P189" s="76"/>
      <c r="Q189" s="77"/>
      <c r="R189" s="75"/>
      <c r="S189" s="75"/>
      <c r="T189" s="75"/>
      <c r="U189" s="75"/>
      <c r="V189" s="75"/>
      <c r="W189" s="75"/>
      <c r="X189" s="75"/>
      <c r="Y189" s="75"/>
      <c r="Z189" s="75"/>
    </row>
    <row r="190" ht="10.5" customHeight="1">
      <c r="A190" s="75"/>
      <c r="B190" s="75"/>
      <c r="C190" s="75"/>
      <c r="D190" s="75"/>
      <c r="E190" s="75"/>
      <c r="F190" s="75"/>
      <c r="G190" s="87" t="s">
        <v>576</v>
      </c>
      <c r="H190" s="87" t="s">
        <v>665</v>
      </c>
      <c r="I190" s="87" t="s">
        <v>844</v>
      </c>
      <c r="J190" s="87" t="s">
        <v>920</v>
      </c>
      <c r="K190" s="75"/>
      <c r="L190" s="75"/>
      <c r="M190" s="75"/>
      <c r="N190" s="75"/>
      <c r="O190" s="75"/>
      <c r="P190" s="76"/>
      <c r="Q190" s="77"/>
      <c r="R190" s="75"/>
      <c r="S190" s="75"/>
      <c r="T190" s="75"/>
      <c r="U190" s="75"/>
      <c r="V190" s="75"/>
      <c r="W190" s="75"/>
      <c r="X190" s="75"/>
      <c r="Y190" s="75"/>
      <c r="Z190" s="75"/>
    </row>
    <row r="191" ht="10.5" customHeight="1">
      <c r="A191" s="75"/>
      <c r="B191" s="75"/>
      <c r="C191" s="75"/>
      <c r="D191" s="75"/>
      <c r="E191" s="75"/>
      <c r="F191" s="75"/>
      <c r="G191" s="87" t="s">
        <v>576</v>
      </c>
      <c r="H191" s="87" t="s">
        <v>665</v>
      </c>
      <c r="I191" s="87" t="s">
        <v>844</v>
      </c>
      <c r="J191" s="87" t="s">
        <v>844</v>
      </c>
      <c r="K191" s="75"/>
      <c r="L191" s="75"/>
      <c r="M191" s="75"/>
      <c r="N191" s="75"/>
      <c r="O191" s="75"/>
      <c r="P191" s="76"/>
      <c r="Q191" s="77"/>
      <c r="R191" s="75"/>
      <c r="S191" s="75"/>
      <c r="T191" s="75"/>
      <c r="U191" s="75"/>
      <c r="V191" s="75"/>
      <c r="W191" s="75"/>
      <c r="X191" s="75"/>
      <c r="Y191" s="75"/>
      <c r="Z191" s="75"/>
    </row>
    <row r="192" ht="10.5" customHeight="1">
      <c r="A192" s="75"/>
      <c r="B192" s="75"/>
      <c r="C192" s="75"/>
      <c r="D192" s="75"/>
      <c r="E192" s="75"/>
      <c r="F192" s="75"/>
      <c r="G192" s="87" t="s">
        <v>576</v>
      </c>
      <c r="H192" s="87" t="s">
        <v>665</v>
      </c>
      <c r="I192" s="87" t="s">
        <v>845</v>
      </c>
      <c r="J192" s="87" t="s">
        <v>921</v>
      </c>
      <c r="K192" s="75"/>
      <c r="L192" s="75"/>
      <c r="M192" s="75"/>
      <c r="N192" s="75"/>
      <c r="O192" s="75"/>
      <c r="P192" s="76"/>
      <c r="Q192" s="77"/>
      <c r="R192" s="75"/>
      <c r="S192" s="75"/>
      <c r="T192" s="75"/>
      <c r="U192" s="75"/>
      <c r="V192" s="75"/>
      <c r="W192" s="75"/>
      <c r="X192" s="75"/>
      <c r="Y192" s="75"/>
      <c r="Z192" s="75"/>
    </row>
    <row r="193" ht="10.5" customHeight="1">
      <c r="A193" s="75"/>
      <c r="B193" s="75"/>
      <c r="C193" s="75"/>
      <c r="D193" s="75"/>
      <c r="E193" s="75"/>
      <c r="F193" s="75"/>
      <c r="G193" s="87" t="s">
        <v>576</v>
      </c>
      <c r="H193" s="87" t="s">
        <v>665</v>
      </c>
      <c r="I193" s="87" t="s">
        <v>845</v>
      </c>
      <c r="J193" s="87" t="s">
        <v>845</v>
      </c>
      <c r="K193" s="75"/>
      <c r="L193" s="75"/>
      <c r="M193" s="75"/>
      <c r="N193" s="75"/>
      <c r="O193" s="75"/>
      <c r="P193" s="76"/>
      <c r="Q193" s="77"/>
      <c r="R193" s="75"/>
      <c r="S193" s="75"/>
      <c r="T193" s="75"/>
      <c r="U193" s="75"/>
      <c r="V193" s="75"/>
      <c r="W193" s="75"/>
      <c r="X193" s="75"/>
      <c r="Y193" s="75"/>
      <c r="Z193" s="75"/>
    </row>
    <row r="194" ht="10.5" customHeight="1">
      <c r="A194" s="75"/>
      <c r="B194" s="75"/>
      <c r="C194" s="75"/>
      <c r="D194" s="75"/>
      <c r="E194" s="75"/>
      <c r="F194" s="75"/>
      <c r="G194" s="87" t="s">
        <v>576</v>
      </c>
      <c r="H194" s="87" t="s">
        <v>665</v>
      </c>
      <c r="I194" s="87" t="s">
        <v>845</v>
      </c>
      <c r="J194" s="87" t="s">
        <v>922</v>
      </c>
      <c r="K194" s="75"/>
      <c r="L194" s="75"/>
      <c r="M194" s="75"/>
      <c r="N194" s="75"/>
      <c r="O194" s="75"/>
      <c r="P194" s="76"/>
      <c r="Q194" s="77"/>
      <c r="R194" s="75"/>
      <c r="S194" s="75"/>
      <c r="T194" s="75"/>
      <c r="U194" s="75"/>
      <c r="V194" s="75"/>
      <c r="W194" s="75"/>
      <c r="X194" s="75"/>
      <c r="Y194" s="75"/>
      <c r="Z194" s="75"/>
    </row>
    <row r="195" ht="10.5" customHeight="1">
      <c r="A195" s="75"/>
      <c r="B195" s="75"/>
      <c r="C195" s="75"/>
      <c r="D195" s="75"/>
      <c r="E195" s="75"/>
      <c r="F195" s="75"/>
      <c r="G195" s="87" t="s">
        <v>576</v>
      </c>
      <c r="H195" s="87" t="s">
        <v>665</v>
      </c>
      <c r="I195" s="87" t="s">
        <v>840</v>
      </c>
      <c r="J195" s="87" t="s">
        <v>923</v>
      </c>
      <c r="K195" s="75"/>
      <c r="L195" s="75"/>
      <c r="M195" s="75"/>
      <c r="N195" s="75"/>
      <c r="O195" s="75"/>
      <c r="P195" s="76"/>
      <c r="Q195" s="77"/>
      <c r="R195" s="75"/>
      <c r="S195" s="75"/>
      <c r="T195" s="75"/>
      <c r="U195" s="75"/>
      <c r="V195" s="75"/>
      <c r="W195" s="75"/>
      <c r="X195" s="75"/>
      <c r="Y195" s="75"/>
      <c r="Z195" s="75"/>
    </row>
    <row r="196" ht="10.5" customHeight="1">
      <c r="A196" s="75"/>
      <c r="B196" s="75"/>
      <c r="C196" s="75"/>
      <c r="D196" s="75"/>
      <c r="E196" s="75"/>
      <c r="F196" s="75"/>
      <c r="G196" s="87" t="s">
        <v>576</v>
      </c>
      <c r="H196" s="87" t="s">
        <v>665</v>
      </c>
      <c r="I196" s="87" t="s">
        <v>840</v>
      </c>
      <c r="J196" s="87" t="s">
        <v>913</v>
      </c>
      <c r="K196" s="75"/>
      <c r="L196" s="75"/>
      <c r="M196" s="75"/>
      <c r="N196" s="75"/>
      <c r="O196" s="75"/>
      <c r="P196" s="76"/>
      <c r="Q196" s="77"/>
      <c r="R196" s="75"/>
      <c r="S196" s="75"/>
      <c r="T196" s="75"/>
      <c r="U196" s="75"/>
      <c r="V196" s="75"/>
      <c r="W196" s="75"/>
      <c r="X196" s="75"/>
      <c r="Y196" s="75"/>
      <c r="Z196" s="75"/>
    </row>
    <row r="197" ht="10.5" customHeight="1">
      <c r="A197" s="75"/>
      <c r="B197" s="75"/>
      <c r="C197" s="75"/>
      <c r="D197" s="75"/>
      <c r="E197" s="75"/>
      <c r="F197" s="75"/>
      <c r="G197" s="87" t="s">
        <v>576</v>
      </c>
      <c r="H197" s="87" t="s">
        <v>665</v>
      </c>
      <c r="I197" s="87" t="s">
        <v>840</v>
      </c>
      <c r="J197" s="87" t="s">
        <v>924</v>
      </c>
      <c r="K197" s="75"/>
      <c r="L197" s="75"/>
      <c r="M197" s="75"/>
      <c r="N197" s="75"/>
      <c r="O197" s="75"/>
      <c r="P197" s="76"/>
      <c r="Q197" s="77"/>
      <c r="R197" s="75"/>
      <c r="S197" s="75"/>
      <c r="T197" s="75"/>
      <c r="U197" s="75"/>
      <c r="V197" s="75"/>
      <c r="W197" s="75"/>
      <c r="X197" s="75"/>
      <c r="Y197" s="75"/>
      <c r="Z197" s="75"/>
    </row>
    <row r="198" ht="10.5" customHeight="1">
      <c r="A198" s="75"/>
      <c r="B198" s="75"/>
      <c r="C198" s="75"/>
      <c r="D198" s="75"/>
      <c r="E198" s="75"/>
      <c r="F198" s="75"/>
      <c r="G198" s="87" t="s">
        <v>576</v>
      </c>
      <c r="H198" s="87" t="s">
        <v>665</v>
      </c>
      <c r="I198" s="87" t="s">
        <v>840</v>
      </c>
      <c r="J198" s="87" t="s">
        <v>925</v>
      </c>
      <c r="K198" s="75"/>
      <c r="L198" s="75"/>
      <c r="M198" s="75"/>
      <c r="N198" s="75"/>
      <c r="O198" s="75"/>
      <c r="P198" s="76"/>
      <c r="Q198" s="77"/>
      <c r="R198" s="75"/>
      <c r="S198" s="75"/>
      <c r="T198" s="75"/>
      <c r="U198" s="75"/>
      <c r="V198" s="75"/>
      <c r="W198" s="75"/>
      <c r="X198" s="75"/>
      <c r="Y198" s="75"/>
      <c r="Z198" s="75"/>
    </row>
    <row r="199" ht="10.5" customHeight="1">
      <c r="A199" s="75"/>
      <c r="B199" s="75"/>
      <c r="C199" s="75"/>
      <c r="D199" s="75"/>
      <c r="E199" s="75"/>
      <c r="F199" s="75"/>
      <c r="G199" s="87" t="s">
        <v>576</v>
      </c>
      <c r="H199" s="87" t="s">
        <v>665</v>
      </c>
      <c r="I199" s="87" t="s">
        <v>840</v>
      </c>
      <c r="J199" s="87" t="s">
        <v>926</v>
      </c>
      <c r="K199" s="75"/>
      <c r="L199" s="75"/>
      <c r="M199" s="75"/>
      <c r="N199" s="75"/>
      <c r="O199" s="75"/>
      <c r="P199" s="76"/>
      <c r="Q199" s="77"/>
      <c r="R199" s="75"/>
      <c r="S199" s="75"/>
      <c r="T199" s="75"/>
      <c r="U199" s="75"/>
      <c r="V199" s="75"/>
      <c r="W199" s="75"/>
      <c r="X199" s="75"/>
      <c r="Y199" s="75"/>
      <c r="Z199" s="75"/>
    </row>
    <row r="200" ht="10.5" customHeight="1">
      <c r="A200" s="75"/>
      <c r="B200" s="75"/>
      <c r="C200" s="75"/>
      <c r="D200" s="75"/>
      <c r="E200" s="75"/>
      <c r="F200" s="75"/>
      <c r="G200" s="87" t="s">
        <v>576</v>
      </c>
      <c r="H200" s="87" t="s">
        <v>665</v>
      </c>
      <c r="I200" s="87" t="s">
        <v>840</v>
      </c>
      <c r="J200" s="87" t="s">
        <v>927</v>
      </c>
      <c r="K200" s="75"/>
      <c r="L200" s="75"/>
      <c r="M200" s="75"/>
      <c r="N200" s="75"/>
      <c r="O200" s="75"/>
      <c r="P200" s="76"/>
      <c r="Q200" s="77"/>
      <c r="R200" s="75"/>
      <c r="S200" s="75"/>
      <c r="T200" s="75"/>
      <c r="U200" s="75"/>
      <c r="V200" s="75"/>
      <c r="W200" s="75"/>
      <c r="X200" s="75"/>
      <c r="Y200" s="75"/>
      <c r="Z200" s="75"/>
    </row>
    <row r="201" ht="10.5" customHeight="1">
      <c r="A201" s="75"/>
      <c r="B201" s="75"/>
      <c r="C201" s="75"/>
      <c r="D201" s="75"/>
      <c r="E201" s="75"/>
      <c r="F201" s="75"/>
      <c r="G201" s="87" t="s">
        <v>576</v>
      </c>
      <c r="H201" s="87" t="s">
        <v>665</v>
      </c>
      <c r="I201" s="87" t="s">
        <v>840</v>
      </c>
      <c r="J201" s="87" t="s">
        <v>928</v>
      </c>
      <c r="K201" s="75"/>
      <c r="L201" s="75"/>
      <c r="M201" s="75"/>
      <c r="N201" s="75"/>
      <c r="O201" s="75"/>
      <c r="P201" s="76"/>
      <c r="Q201" s="77"/>
      <c r="R201" s="75"/>
      <c r="S201" s="75"/>
      <c r="T201" s="75"/>
      <c r="U201" s="75"/>
      <c r="V201" s="75"/>
      <c r="W201" s="75"/>
      <c r="X201" s="75"/>
      <c r="Y201" s="75"/>
      <c r="Z201" s="75"/>
    </row>
    <row r="202" ht="10.5" customHeight="1">
      <c r="A202" s="75"/>
      <c r="B202" s="75"/>
      <c r="C202" s="75"/>
      <c r="D202" s="75"/>
      <c r="E202" s="75"/>
      <c r="F202" s="75"/>
      <c r="G202" s="87" t="s">
        <v>576</v>
      </c>
      <c r="H202" s="87" t="s">
        <v>665</v>
      </c>
      <c r="I202" s="87" t="s">
        <v>840</v>
      </c>
      <c r="J202" s="87" t="s">
        <v>929</v>
      </c>
      <c r="K202" s="75"/>
      <c r="L202" s="75"/>
      <c r="M202" s="75"/>
      <c r="N202" s="75"/>
      <c r="O202" s="75"/>
      <c r="P202" s="76"/>
      <c r="Q202" s="77"/>
      <c r="R202" s="75"/>
      <c r="S202" s="75"/>
      <c r="T202" s="75"/>
      <c r="U202" s="75"/>
      <c r="V202" s="75"/>
      <c r="W202" s="75"/>
      <c r="X202" s="75"/>
      <c r="Y202" s="75"/>
      <c r="Z202" s="75"/>
    </row>
    <row r="203" ht="10.5" customHeight="1">
      <c r="A203" s="75"/>
      <c r="B203" s="75"/>
      <c r="C203" s="75"/>
      <c r="D203" s="75"/>
      <c r="E203" s="75"/>
      <c r="F203" s="75"/>
      <c r="G203" s="87" t="s">
        <v>576</v>
      </c>
      <c r="H203" s="87" t="s">
        <v>665</v>
      </c>
      <c r="I203" s="87" t="s">
        <v>840</v>
      </c>
      <c r="J203" s="87" t="s">
        <v>930</v>
      </c>
      <c r="K203" s="75"/>
      <c r="L203" s="75"/>
      <c r="M203" s="75"/>
      <c r="N203" s="75"/>
      <c r="O203" s="75"/>
      <c r="P203" s="76"/>
      <c r="Q203" s="77"/>
      <c r="R203" s="75"/>
      <c r="S203" s="75"/>
      <c r="T203" s="75"/>
      <c r="U203" s="75"/>
      <c r="V203" s="75"/>
      <c r="W203" s="75"/>
      <c r="X203" s="75"/>
      <c r="Y203" s="75"/>
      <c r="Z203" s="75"/>
    </row>
    <row r="204" ht="10.5" customHeight="1">
      <c r="A204" s="75"/>
      <c r="B204" s="75"/>
      <c r="C204" s="75"/>
      <c r="D204" s="75"/>
      <c r="E204" s="75"/>
      <c r="F204" s="75"/>
      <c r="G204" s="87" t="s">
        <v>576</v>
      </c>
      <c r="H204" s="87" t="s">
        <v>665</v>
      </c>
      <c r="I204" s="87" t="s">
        <v>840</v>
      </c>
      <c r="J204" s="87" t="s">
        <v>931</v>
      </c>
      <c r="K204" s="75"/>
      <c r="L204" s="75"/>
      <c r="M204" s="75"/>
      <c r="N204" s="75"/>
      <c r="O204" s="75"/>
      <c r="P204" s="76"/>
      <c r="Q204" s="77"/>
      <c r="R204" s="75"/>
      <c r="S204" s="75"/>
      <c r="T204" s="75"/>
      <c r="U204" s="75"/>
      <c r="V204" s="75"/>
      <c r="W204" s="75"/>
      <c r="X204" s="75"/>
      <c r="Y204" s="75"/>
      <c r="Z204" s="75"/>
    </row>
    <row r="205" ht="10.5" customHeight="1">
      <c r="A205" s="75"/>
      <c r="B205" s="75"/>
      <c r="C205" s="75"/>
      <c r="D205" s="75"/>
      <c r="E205" s="75"/>
      <c r="F205" s="75"/>
      <c r="G205" s="87" t="s">
        <v>576</v>
      </c>
      <c r="H205" s="87" t="s">
        <v>665</v>
      </c>
      <c r="I205" s="87" t="s">
        <v>840</v>
      </c>
      <c r="J205" s="87" t="s">
        <v>840</v>
      </c>
      <c r="K205" s="75"/>
      <c r="L205" s="75"/>
      <c r="M205" s="75"/>
      <c r="N205" s="75"/>
      <c r="O205" s="75"/>
      <c r="P205" s="76"/>
      <c r="Q205" s="77"/>
      <c r="R205" s="75"/>
      <c r="S205" s="75"/>
      <c r="T205" s="75"/>
      <c r="U205" s="75"/>
      <c r="V205" s="75"/>
      <c r="W205" s="75"/>
      <c r="X205" s="75"/>
      <c r="Y205" s="75"/>
      <c r="Z205" s="75"/>
    </row>
    <row r="206" ht="10.5" customHeight="1">
      <c r="A206" s="75"/>
      <c r="B206" s="75"/>
      <c r="C206" s="75"/>
      <c r="D206" s="75"/>
      <c r="E206" s="75"/>
      <c r="F206" s="75"/>
      <c r="G206" s="87" t="s">
        <v>576</v>
      </c>
      <c r="H206" s="87" t="s">
        <v>665</v>
      </c>
      <c r="I206" s="87" t="s">
        <v>846</v>
      </c>
      <c r="J206" s="87" t="s">
        <v>932</v>
      </c>
      <c r="K206" s="75"/>
      <c r="L206" s="75"/>
      <c r="M206" s="75"/>
      <c r="N206" s="75"/>
      <c r="O206" s="75"/>
      <c r="P206" s="76"/>
      <c r="Q206" s="77"/>
      <c r="R206" s="75"/>
      <c r="S206" s="75"/>
      <c r="T206" s="75"/>
      <c r="U206" s="75"/>
      <c r="V206" s="75"/>
      <c r="W206" s="75"/>
      <c r="X206" s="75"/>
      <c r="Y206" s="75"/>
      <c r="Z206" s="75"/>
    </row>
    <row r="207" ht="10.5" customHeight="1">
      <c r="A207" s="75"/>
      <c r="B207" s="75"/>
      <c r="C207" s="75"/>
      <c r="D207" s="75"/>
      <c r="E207" s="75"/>
      <c r="F207" s="75"/>
      <c r="G207" s="87" t="s">
        <v>576</v>
      </c>
      <c r="H207" s="87" t="s">
        <v>665</v>
      </c>
      <c r="I207" s="87" t="s">
        <v>846</v>
      </c>
      <c r="J207" s="87" t="s">
        <v>846</v>
      </c>
      <c r="K207" s="75"/>
      <c r="L207" s="75"/>
      <c r="M207" s="75"/>
      <c r="N207" s="75"/>
      <c r="O207" s="75"/>
      <c r="P207" s="76"/>
      <c r="Q207" s="77"/>
      <c r="R207" s="75"/>
      <c r="S207" s="75"/>
      <c r="T207" s="75"/>
      <c r="U207" s="75"/>
      <c r="V207" s="75"/>
      <c r="W207" s="75"/>
      <c r="X207" s="75"/>
      <c r="Y207" s="75"/>
      <c r="Z207" s="75"/>
    </row>
    <row r="208" ht="10.5" customHeight="1">
      <c r="A208" s="75"/>
      <c r="B208" s="75"/>
      <c r="C208" s="75"/>
      <c r="D208" s="75"/>
      <c r="E208" s="75"/>
      <c r="F208" s="75"/>
      <c r="G208" s="87" t="s">
        <v>569</v>
      </c>
      <c r="H208" s="87" t="s">
        <v>651</v>
      </c>
      <c r="I208" s="87" t="s">
        <v>821</v>
      </c>
      <c r="J208" s="87" t="s">
        <v>933</v>
      </c>
      <c r="K208" s="75"/>
      <c r="L208" s="75"/>
      <c r="M208" s="75"/>
      <c r="N208" s="75"/>
      <c r="O208" s="75"/>
      <c r="P208" s="76"/>
      <c r="Q208" s="77"/>
      <c r="R208" s="75"/>
      <c r="S208" s="75"/>
      <c r="T208" s="75"/>
      <c r="U208" s="75"/>
      <c r="V208" s="75"/>
      <c r="W208" s="75"/>
      <c r="X208" s="75"/>
      <c r="Y208" s="75"/>
      <c r="Z208" s="75"/>
    </row>
    <row r="209" ht="10.5" customHeight="1">
      <c r="A209" s="75"/>
      <c r="B209" s="75"/>
      <c r="C209" s="75"/>
      <c r="D209" s="75"/>
      <c r="E209" s="75"/>
      <c r="F209" s="75"/>
      <c r="G209" s="87" t="s">
        <v>569</v>
      </c>
      <c r="H209" s="87" t="s">
        <v>651</v>
      </c>
      <c r="I209" s="87" t="s">
        <v>821</v>
      </c>
      <c r="J209" s="87" t="s">
        <v>821</v>
      </c>
      <c r="K209" s="75"/>
      <c r="L209" s="75"/>
      <c r="M209" s="75"/>
      <c r="N209" s="75"/>
      <c r="O209" s="75"/>
      <c r="P209" s="76"/>
      <c r="Q209" s="77"/>
      <c r="R209" s="75"/>
      <c r="S209" s="75"/>
      <c r="T209" s="75"/>
      <c r="U209" s="75"/>
      <c r="V209" s="75"/>
      <c r="W209" s="75"/>
      <c r="X209" s="75"/>
      <c r="Y209" s="75"/>
      <c r="Z209" s="75"/>
    </row>
    <row r="210" ht="10.5" customHeight="1">
      <c r="A210" s="75"/>
      <c r="B210" s="75"/>
      <c r="C210" s="75"/>
      <c r="D210" s="75"/>
      <c r="E210" s="75"/>
      <c r="F210" s="75"/>
      <c r="G210" s="87" t="s">
        <v>569</v>
      </c>
      <c r="H210" s="87" t="s">
        <v>651</v>
      </c>
      <c r="I210" s="87" t="s">
        <v>823</v>
      </c>
      <c r="J210" s="87" t="s">
        <v>934</v>
      </c>
      <c r="K210" s="75"/>
      <c r="L210" s="75"/>
      <c r="M210" s="75"/>
      <c r="N210" s="75"/>
      <c r="O210" s="75"/>
      <c r="P210" s="76"/>
      <c r="Q210" s="77"/>
      <c r="R210" s="75"/>
      <c r="S210" s="75"/>
      <c r="T210" s="75"/>
      <c r="U210" s="75"/>
      <c r="V210" s="75"/>
      <c r="W210" s="75"/>
      <c r="X210" s="75"/>
      <c r="Y210" s="75"/>
      <c r="Z210" s="75"/>
    </row>
    <row r="211" ht="10.5" customHeight="1">
      <c r="A211" s="75"/>
      <c r="B211" s="75"/>
      <c r="C211" s="75"/>
      <c r="D211" s="75"/>
      <c r="E211" s="75"/>
      <c r="F211" s="75"/>
      <c r="G211" s="87" t="s">
        <v>569</v>
      </c>
      <c r="H211" s="87" t="s">
        <v>651</v>
      </c>
      <c r="I211" s="87" t="s">
        <v>823</v>
      </c>
      <c r="J211" s="87" t="s">
        <v>823</v>
      </c>
      <c r="K211" s="75"/>
      <c r="L211" s="75"/>
      <c r="M211" s="75"/>
      <c r="N211" s="75"/>
      <c r="O211" s="75"/>
      <c r="P211" s="76"/>
      <c r="Q211" s="77"/>
      <c r="R211" s="75"/>
      <c r="S211" s="75"/>
      <c r="T211" s="75"/>
      <c r="U211" s="75"/>
      <c r="V211" s="75"/>
      <c r="W211" s="75"/>
      <c r="X211" s="75"/>
      <c r="Y211" s="75"/>
      <c r="Z211" s="75"/>
    </row>
    <row r="212" ht="10.5" customHeight="1">
      <c r="A212" s="75"/>
      <c r="B212" s="75"/>
      <c r="C212" s="75"/>
      <c r="D212" s="75"/>
      <c r="E212" s="75"/>
      <c r="F212" s="75"/>
      <c r="G212" s="87" t="s">
        <v>569</v>
      </c>
      <c r="H212" s="87" t="s">
        <v>651</v>
      </c>
      <c r="I212" s="87" t="s">
        <v>819</v>
      </c>
      <c r="J212" s="87" t="s">
        <v>935</v>
      </c>
      <c r="K212" s="75"/>
      <c r="L212" s="75"/>
      <c r="M212" s="75"/>
      <c r="N212" s="75"/>
      <c r="O212" s="75"/>
      <c r="P212" s="76"/>
      <c r="Q212" s="77"/>
      <c r="R212" s="75"/>
      <c r="S212" s="75"/>
      <c r="T212" s="75"/>
      <c r="U212" s="75"/>
      <c r="V212" s="75"/>
      <c r="W212" s="75"/>
      <c r="X212" s="75"/>
      <c r="Y212" s="75"/>
      <c r="Z212" s="75"/>
    </row>
    <row r="213" ht="10.5" customHeight="1">
      <c r="A213" s="75"/>
      <c r="B213" s="75"/>
      <c r="C213" s="75"/>
      <c r="D213" s="75"/>
      <c r="E213" s="75"/>
      <c r="F213" s="75"/>
      <c r="G213" s="87" t="s">
        <v>569</v>
      </c>
      <c r="H213" s="87" t="s">
        <v>651</v>
      </c>
      <c r="I213" s="87" t="s">
        <v>819</v>
      </c>
      <c r="J213" s="87" t="s">
        <v>819</v>
      </c>
      <c r="K213" s="75"/>
      <c r="L213" s="75"/>
      <c r="M213" s="75"/>
      <c r="N213" s="75"/>
      <c r="O213" s="75"/>
      <c r="P213" s="76"/>
      <c r="Q213" s="77"/>
      <c r="R213" s="75"/>
      <c r="S213" s="75"/>
      <c r="T213" s="75"/>
      <c r="U213" s="75"/>
      <c r="V213" s="75"/>
      <c r="W213" s="75"/>
      <c r="X213" s="75"/>
      <c r="Y213" s="75"/>
      <c r="Z213" s="75"/>
    </row>
    <row r="214" ht="10.5" customHeight="1">
      <c r="A214" s="75"/>
      <c r="B214" s="75"/>
      <c r="C214" s="75"/>
      <c r="D214" s="75"/>
      <c r="E214" s="75"/>
      <c r="F214" s="75"/>
      <c r="G214" s="87" t="s">
        <v>569</v>
      </c>
      <c r="H214" s="87" t="s">
        <v>651</v>
      </c>
      <c r="I214" s="87" t="s">
        <v>825</v>
      </c>
      <c r="J214" s="87" t="s">
        <v>936</v>
      </c>
      <c r="K214" s="75"/>
      <c r="L214" s="75"/>
      <c r="M214" s="75"/>
      <c r="N214" s="75"/>
      <c r="O214" s="75"/>
      <c r="P214" s="76"/>
      <c r="Q214" s="77"/>
      <c r="R214" s="75"/>
      <c r="S214" s="75"/>
      <c r="T214" s="75"/>
      <c r="U214" s="75"/>
      <c r="V214" s="75"/>
      <c r="W214" s="75"/>
      <c r="X214" s="75"/>
      <c r="Y214" s="75"/>
      <c r="Z214" s="75"/>
    </row>
    <row r="215" ht="10.5" customHeight="1">
      <c r="A215" s="75"/>
      <c r="B215" s="75"/>
      <c r="C215" s="75"/>
      <c r="D215" s="75"/>
      <c r="E215" s="75"/>
      <c r="F215" s="75"/>
      <c r="G215" s="87" t="s">
        <v>569</v>
      </c>
      <c r="H215" s="87" t="s">
        <v>651</v>
      </c>
      <c r="I215" s="87" t="s">
        <v>825</v>
      </c>
      <c r="J215" s="87" t="s">
        <v>937</v>
      </c>
      <c r="K215" s="75"/>
      <c r="L215" s="75"/>
      <c r="M215" s="75"/>
      <c r="N215" s="75"/>
      <c r="O215" s="75"/>
      <c r="P215" s="76"/>
      <c r="Q215" s="77"/>
      <c r="R215" s="75"/>
      <c r="S215" s="75"/>
      <c r="T215" s="75"/>
      <c r="U215" s="75"/>
      <c r="V215" s="75"/>
      <c r="W215" s="75"/>
      <c r="X215" s="75"/>
      <c r="Y215" s="75"/>
      <c r="Z215" s="75"/>
    </row>
    <row r="216" ht="10.5" customHeight="1">
      <c r="A216" s="75"/>
      <c r="B216" s="75"/>
      <c r="C216" s="75"/>
      <c r="D216" s="75"/>
      <c r="E216" s="75"/>
      <c r="F216" s="75"/>
      <c r="G216" s="87" t="s">
        <v>569</v>
      </c>
      <c r="H216" s="87" t="s">
        <v>651</v>
      </c>
      <c r="I216" s="87" t="s">
        <v>825</v>
      </c>
      <c r="J216" s="87" t="s">
        <v>938</v>
      </c>
      <c r="K216" s="75"/>
      <c r="L216" s="75"/>
      <c r="M216" s="75"/>
      <c r="N216" s="75"/>
      <c r="O216" s="75"/>
      <c r="P216" s="76"/>
      <c r="Q216" s="77"/>
      <c r="R216" s="75"/>
      <c r="S216" s="75"/>
      <c r="T216" s="75"/>
      <c r="U216" s="75"/>
      <c r="V216" s="75"/>
      <c r="W216" s="75"/>
      <c r="X216" s="75"/>
      <c r="Y216" s="75"/>
      <c r="Z216" s="75"/>
    </row>
    <row r="217" ht="10.5" customHeight="1">
      <c r="A217" s="75"/>
      <c r="B217" s="75"/>
      <c r="C217" s="75"/>
      <c r="D217" s="75"/>
      <c r="E217" s="75"/>
      <c r="F217" s="75"/>
      <c r="G217" s="87" t="s">
        <v>569</v>
      </c>
      <c r="H217" s="87" t="s">
        <v>651</v>
      </c>
      <c r="I217" s="87" t="s">
        <v>825</v>
      </c>
      <c r="J217" s="87" t="s">
        <v>939</v>
      </c>
      <c r="K217" s="75"/>
      <c r="L217" s="75"/>
      <c r="M217" s="75"/>
      <c r="N217" s="75"/>
      <c r="O217" s="75"/>
      <c r="P217" s="76"/>
      <c r="Q217" s="77"/>
      <c r="R217" s="75"/>
      <c r="S217" s="75"/>
      <c r="T217" s="75"/>
      <c r="U217" s="75"/>
      <c r="V217" s="75"/>
      <c r="W217" s="75"/>
      <c r="X217" s="75"/>
      <c r="Y217" s="75"/>
      <c r="Z217" s="75"/>
    </row>
    <row r="218" ht="10.5" customHeight="1">
      <c r="A218" s="75"/>
      <c r="B218" s="75"/>
      <c r="C218" s="75"/>
      <c r="D218" s="75"/>
      <c r="E218" s="75"/>
      <c r="F218" s="75"/>
      <c r="G218" s="87" t="s">
        <v>569</v>
      </c>
      <c r="H218" s="87" t="s">
        <v>651</v>
      </c>
      <c r="I218" s="87" t="s">
        <v>825</v>
      </c>
      <c r="J218" s="87" t="s">
        <v>940</v>
      </c>
      <c r="K218" s="75"/>
      <c r="L218" s="75"/>
      <c r="M218" s="75"/>
      <c r="N218" s="75"/>
      <c r="O218" s="75"/>
      <c r="P218" s="76"/>
      <c r="Q218" s="77"/>
      <c r="R218" s="75"/>
      <c r="S218" s="75"/>
      <c r="T218" s="75"/>
      <c r="U218" s="75"/>
      <c r="V218" s="75"/>
      <c r="W218" s="75"/>
      <c r="X218" s="75"/>
      <c r="Y218" s="75"/>
      <c r="Z218" s="75"/>
    </row>
    <row r="219" ht="10.5" customHeight="1">
      <c r="A219" s="75"/>
      <c r="B219" s="75"/>
      <c r="C219" s="75"/>
      <c r="D219" s="75"/>
      <c r="E219" s="75"/>
      <c r="F219" s="75"/>
      <c r="G219" s="87" t="s">
        <v>569</v>
      </c>
      <c r="H219" s="87" t="s">
        <v>651</v>
      </c>
      <c r="I219" s="87" t="s">
        <v>825</v>
      </c>
      <c r="J219" s="87" t="s">
        <v>825</v>
      </c>
      <c r="K219" s="75"/>
      <c r="L219" s="75"/>
      <c r="M219" s="75"/>
      <c r="N219" s="75"/>
      <c r="O219" s="75"/>
      <c r="P219" s="76"/>
      <c r="Q219" s="77"/>
      <c r="R219" s="75"/>
      <c r="S219" s="75"/>
      <c r="T219" s="75"/>
      <c r="U219" s="75"/>
      <c r="V219" s="75"/>
      <c r="W219" s="75"/>
      <c r="X219" s="75"/>
      <c r="Y219" s="75"/>
      <c r="Z219" s="75"/>
    </row>
    <row r="220" ht="10.5" customHeight="1">
      <c r="A220" s="75"/>
      <c r="B220" s="75"/>
      <c r="C220" s="75"/>
      <c r="D220" s="75"/>
      <c r="E220" s="75"/>
      <c r="F220" s="75"/>
      <c r="G220" s="87" t="s">
        <v>569</v>
      </c>
      <c r="H220" s="87" t="s">
        <v>651</v>
      </c>
      <c r="I220" s="87" t="s">
        <v>825</v>
      </c>
      <c r="J220" s="87" t="s">
        <v>941</v>
      </c>
      <c r="K220" s="75"/>
      <c r="L220" s="75"/>
      <c r="M220" s="75"/>
      <c r="N220" s="75"/>
      <c r="O220" s="75"/>
      <c r="P220" s="76"/>
      <c r="Q220" s="77"/>
      <c r="R220" s="75"/>
      <c r="S220" s="75"/>
      <c r="T220" s="75"/>
      <c r="U220" s="75"/>
      <c r="V220" s="75"/>
      <c r="W220" s="75"/>
      <c r="X220" s="75"/>
      <c r="Y220" s="75"/>
      <c r="Z220" s="75"/>
    </row>
    <row r="221" ht="10.5" customHeight="1">
      <c r="A221" s="75"/>
      <c r="B221" s="75"/>
      <c r="C221" s="75"/>
      <c r="D221" s="75"/>
      <c r="E221" s="75"/>
      <c r="F221" s="75"/>
      <c r="G221" s="87" t="s">
        <v>569</v>
      </c>
      <c r="H221" s="87" t="s">
        <v>651</v>
      </c>
      <c r="I221" s="87" t="s">
        <v>826</v>
      </c>
      <c r="J221" s="87" t="s">
        <v>826</v>
      </c>
      <c r="K221" s="75"/>
      <c r="L221" s="75"/>
      <c r="M221" s="75"/>
      <c r="N221" s="75"/>
      <c r="O221" s="75"/>
      <c r="P221" s="76"/>
      <c r="Q221" s="77"/>
      <c r="R221" s="75"/>
      <c r="S221" s="75"/>
      <c r="T221" s="75"/>
      <c r="U221" s="75"/>
      <c r="V221" s="75"/>
      <c r="W221" s="75"/>
      <c r="X221" s="75"/>
      <c r="Y221" s="75"/>
      <c r="Z221" s="75"/>
    </row>
    <row r="222" ht="10.5" customHeight="1">
      <c r="A222" s="75"/>
      <c r="B222" s="75"/>
      <c r="C222" s="75"/>
      <c r="D222" s="75"/>
      <c r="E222" s="75"/>
      <c r="F222" s="75"/>
      <c r="G222" s="87" t="s">
        <v>569</v>
      </c>
      <c r="H222" s="87" t="s">
        <v>645</v>
      </c>
      <c r="I222" s="87" t="s">
        <v>805</v>
      </c>
      <c r="J222" s="87" t="s">
        <v>805</v>
      </c>
      <c r="K222" s="75"/>
      <c r="L222" s="75"/>
      <c r="M222" s="75"/>
      <c r="N222" s="75"/>
      <c r="O222" s="75"/>
      <c r="P222" s="76"/>
      <c r="Q222" s="77"/>
      <c r="R222" s="75"/>
      <c r="S222" s="75"/>
      <c r="T222" s="75"/>
      <c r="U222" s="75"/>
      <c r="V222" s="75"/>
      <c r="W222" s="75"/>
      <c r="X222" s="75"/>
      <c r="Y222" s="75"/>
      <c r="Z222" s="75"/>
    </row>
    <row r="223" ht="10.5" customHeight="1">
      <c r="A223" s="75"/>
      <c r="B223" s="75"/>
      <c r="C223" s="75"/>
      <c r="D223" s="75"/>
      <c r="E223" s="75"/>
      <c r="F223" s="75"/>
      <c r="G223" s="87" t="s">
        <v>569</v>
      </c>
      <c r="H223" s="87" t="s">
        <v>645</v>
      </c>
      <c r="I223" s="87" t="s">
        <v>814</v>
      </c>
      <c r="J223" s="87" t="s">
        <v>814</v>
      </c>
      <c r="K223" s="75"/>
      <c r="L223" s="75"/>
      <c r="M223" s="75"/>
      <c r="N223" s="75"/>
      <c r="O223" s="75"/>
      <c r="P223" s="76"/>
      <c r="Q223" s="77"/>
      <c r="R223" s="75"/>
      <c r="S223" s="75"/>
      <c r="T223" s="75"/>
      <c r="U223" s="75"/>
      <c r="V223" s="75"/>
      <c r="W223" s="75"/>
      <c r="X223" s="75"/>
      <c r="Y223" s="75"/>
      <c r="Z223" s="75"/>
    </row>
    <row r="224" ht="10.5" customHeight="1">
      <c r="A224" s="75"/>
      <c r="B224" s="75"/>
      <c r="C224" s="75"/>
      <c r="D224" s="75"/>
      <c r="E224" s="75"/>
      <c r="F224" s="75"/>
      <c r="G224" s="87" t="s">
        <v>569</v>
      </c>
      <c r="H224" s="87" t="s">
        <v>645</v>
      </c>
      <c r="I224" s="87" t="s">
        <v>806</v>
      </c>
      <c r="J224" s="87" t="s">
        <v>942</v>
      </c>
      <c r="K224" s="75"/>
      <c r="L224" s="75"/>
      <c r="M224" s="75"/>
      <c r="N224" s="75"/>
      <c r="O224" s="75"/>
      <c r="P224" s="76"/>
      <c r="Q224" s="77"/>
      <c r="R224" s="75"/>
      <c r="S224" s="75"/>
      <c r="T224" s="75"/>
      <c r="U224" s="75"/>
      <c r="V224" s="75"/>
      <c r="W224" s="75"/>
      <c r="X224" s="75"/>
      <c r="Y224" s="75"/>
      <c r="Z224" s="75"/>
    </row>
    <row r="225" ht="10.5" customHeight="1">
      <c r="A225" s="75"/>
      <c r="B225" s="75"/>
      <c r="C225" s="75"/>
      <c r="D225" s="75"/>
      <c r="E225" s="75"/>
      <c r="F225" s="75"/>
      <c r="G225" s="87" t="s">
        <v>569</v>
      </c>
      <c r="H225" s="87" t="s">
        <v>645</v>
      </c>
      <c r="I225" s="87" t="s">
        <v>806</v>
      </c>
      <c r="J225" s="87" t="s">
        <v>806</v>
      </c>
      <c r="K225" s="75"/>
      <c r="L225" s="75"/>
      <c r="M225" s="75"/>
      <c r="N225" s="75"/>
      <c r="O225" s="75"/>
      <c r="P225" s="76"/>
      <c r="Q225" s="77"/>
      <c r="R225" s="75"/>
      <c r="S225" s="75"/>
      <c r="T225" s="75"/>
      <c r="U225" s="75"/>
      <c r="V225" s="75"/>
      <c r="W225" s="75"/>
      <c r="X225" s="75"/>
      <c r="Y225" s="75"/>
      <c r="Z225" s="75"/>
    </row>
    <row r="226" ht="10.5" customHeight="1">
      <c r="A226" s="75"/>
      <c r="B226" s="75"/>
      <c r="C226" s="75"/>
      <c r="D226" s="75"/>
      <c r="E226" s="75"/>
      <c r="F226" s="75"/>
      <c r="G226" s="87" t="s">
        <v>569</v>
      </c>
      <c r="H226" s="87" t="s">
        <v>645</v>
      </c>
      <c r="I226" s="87" t="s">
        <v>816</v>
      </c>
      <c r="J226" s="87" t="s">
        <v>816</v>
      </c>
      <c r="K226" s="75"/>
      <c r="L226" s="75"/>
      <c r="M226" s="75"/>
      <c r="N226" s="75"/>
      <c r="O226" s="75"/>
      <c r="P226" s="76"/>
      <c r="Q226" s="77"/>
      <c r="R226" s="75"/>
      <c r="S226" s="75"/>
      <c r="T226" s="75"/>
      <c r="U226" s="75"/>
      <c r="V226" s="75"/>
      <c r="W226" s="75"/>
      <c r="X226" s="75"/>
      <c r="Y226" s="75"/>
      <c r="Z226" s="75"/>
    </row>
    <row r="227" ht="10.5" customHeight="1">
      <c r="A227" s="75"/>
      <c r="B227" s="75"/>
      <c r="C227" s="75"/>
      <c r="D227" s="75"/>
      <c r="E227" s="75"/>
      <c r="F227" s="75"/>
      <c r="G227" s="87" t="s">
        <v>569</v>
      </c>
      <c r="H227" s="87" t="s">
        <v>645</v>
      </c>
      <c r="I227" s="87" t="s">
        <v>816</v>
      </c>
      <c r="J227" s="87" t="s">
        <v>943</v>
      </c>
      <c r="K227" s="75"/>
      <c r="L227" s="75"/>
      <c r="M227" s="75"/>
      <c r="N227" s="75"/>
      <c r="O227" s="75"/>
      <c r="P227" s="76"/>
      <c r="Q227" s="77"/>
      <c r="R227" s="75"/>
      <c r="S227" s="75"/>
      <c r="T227" s="75"/>
      <c r="U227" s="75"/>
      <c r="V227" s="75"/>
      <c r="W227" s="75"/>
      <c r="X227" s="75"/>
      <c r="Y227" s="75"/>
      <c r="Z227" s="75"/>
    </row>
    <row r="228" ht="10.5" customHeight="1">
      <c r="A228" s="75"/>
      <c r="B228" s="75"/>
      <c r="C228" s="75"/>
      <c r="D228" s="75"/>
      <c r="E228" s="75"/>
      <c r="F228" s="75"/>
      <c r="G228" s="87" t="s">
        <v>569</v>
      </c>
      <c r="H228" s="87" t="s">
        <v>645</v>
      </c>
      <c r="I228" s="87" t="s">
        <v>818</v>
      </c>
      <c r="J228" s="87" t="s">
        <v>818</v>
      </c>
      <c r="K228" s="75"/>
      <c r="L228" s="75"/>
      <c r="M228" s="75"/>
      <c r="N228" s="75"/>
      <c r="O228" s="75"/>
      <c r="P228" s="76"/>
      <c r="Q228" s="77"/>
      <c r="R228" s="75"/>
      <c r="S228" s="75"/>
      <c r="T228" s="75"/>
      <c r="U228" s="75"/>
      <c r="V228" s="75"/>
      <c r="W228" s="75"/>
      <c r="X228" s="75"/>
      <c r="Y228" s="75"/>
      <c r="Z228" s="75"/>
    </row>
    <row r="229" ht="10.5" customHeight="1">
      <c r="A229" s="75"/>
      <c r="B229" s="75"/>
      <c r="C229" s="75"/>
      <c r="D229" s="75"/>
      <c r="E229" s="75"/>
      <c r="F229" s="75"/>
      <c r="G229" s="87" t="s">
        <v>569</v>
      </c>
      <c r="H229" s="87" t="s">
        <v>645</v>
      </c>
      <c r="I229" s="87" t="s">
        <v>818</v>
      </c>
      <c r="J229" s="87" t="s">
        <v>944</v>
      </c>
      <c r="K229" s="75"/>
      <c r="L229" s="75"/>
      <c r="M229" s="75"/>
      <c r="N229" s="75"/>
      <c r="O229" s="75"/>
      <c r="P229" s="76"/>
      <c r="Q229" s="77"/>
      <c r="R229" s="75"/>
      <c r="S229" s="75"/>
      <c r="T229" s="75"/>
      <c r="U229" s="75"/>
      <c r="V229" s="75"/>
      <c r="W229" s="75"/>
      <c r="X229" s="75"/>
      <c r="Y229" s="75"/>
      <c r="Z229" s="75"/>
    </row>
    <row r="230" ht="10.5" customHeight="1">
      <c r="A230" s="75"/>
      <c r="B230" s="75"/>
      <c r="C230" s="75"/>
      <c r="D230" s="75"/>
      <c r="E230" s="75"/>
      <c r="F230" s="75"/>
      <c r="G230" s="87" t="s">
        <v>569</v>
      </c>
      <c r="H230" s="87" t="s">
        <v>645</v>
      </c>
      <c r="I230" s="87" t="s">
        <v>817</v>
      </c>
      <c r="J230" s="87" t="s">
        <v>651</v>
      </c>
      <c r="K230" s="75"/>
      <c r="L230" s="75"/>
      <c r="M230" s="75"/>
      <c r="N230" s="75"/>
      <c r="O230" s="75"/>
      <c r="P230" s="76"/>
      <c r="Q230" s="77"/>
      <c r="R230" s="75"/>
      <c r="S230" s="75"/>
      <c r="T230" s="75"/>
      <c r="U230" s="75"/>
      <c r="V230" s="75"/>
      <c r="W230" s="75"/>
      <c r="X230" s="75"/>
      <c r="Y230" s="75"/>
      <c r="Z230" s="75"/>
    </row>
    <row r="231" ht="10.5" customHeight="1">
      <c r="A231" s="75"/>
      <c r="B231" s="75"/>
      <c r="C231" s="75"/>
      <c r="D231" s="75"/>
      <c r="E231" s="75"/>
      <c r="F231" s="75"/>
      <c r="G231" s="87" t="s">
        <v>569</v>
      </c>
      <c r="H231" s="87" t="s">
        <v>645</v>
      </c>
      <c r="I231" s="87" t="s">
        <v>817</v>
      </c>
      <c r="J231" s="87" t="s">
        <v>817</v>
      </c>
      <c r="K231" s="75"/>
      <c r="L231" s="75"/>
      <c r="M231" s="75"/>
      <c r="N231" s="75"/>
      <c r="O231" s="75"/>
      <c r="P231" s="76"/>
      <c r="Q231" s="77"/>
      <c r="R231" s="75"/>
      <c r="S231" s="75"/>
      <c r="T231" s="75"/>
      <c r="U231" s="75"/>
      <c r="V231" s="75"/>
      <c r="W231" s="75"/>
      <c r="X231" s="75"/>
      <c r="Y231" s="75"/>
      <c r="Z231" s="75"/>
    </row>
    <row r="232" ht="10.5" customHeight="1">
      <c r="A232" s="75"/>
      <c r="B232" s="75"/>
      <c r="C232" s="75"/>
      <c r="D232" s="75"/>
      <c r="E232" s="75"/>
      <c r="F232" s="75"/>
      <c r="G232" s="87" t="s">
        <v>569</v>
      </c>
      <c r="H232" s="87" t="s">
        <v>645</v>
      </c>
      <c r="I232" s="87" t="s">
        <v>807</v>
      </c>
      <c r="J232" s="87" t="s">
        <v>807</v>
      </c>
      <c r="K232" s="75"/>
      <c r="L232" s="75"/>
      <c r="M232" s="75"/>
      <c r="N232" s="75"/>
      <c r="O232" s="75"/>
      <c r="P232" s="76"/>
      <c r="Q232" s="77"/>
      <c r="R232" s="75"/>
      <c r="S232" s="75"/>
      <c r="T232" s="75"/>
      <c r="U232" s="75"/>
      <c r="V232" s="75"/>
      <c r="W232" s="75"/>
      <c r="X232" s="75"/>
      <c r="Y232" s="75"/>
      <c r="Z232" s="75"/>
    </row>
    <row r="233" ht="10.5" customHeight="1">
      <c r="A233" s="75"/>
      <c r="B233" s="75"/>
      <c r="C233" s="75"/>
      <c r="D233" s="75"/>
      <c r="E233" s="75"/>
      <c r="F233" s="75"/>
      <c r="G233" s="87" t="s">
        <v>569</v>
      </c>
      <c r="H233" s="87" t="s">
        <v>645</v>
      </c>
      <c r="I233" s="87" t="s">
        <v>808</v>
      </c>
      <c r="J233" s="87" t="s">
        <v>945</v>
      </c>
      <c r="K233" s="75"/>
      <c r="L233" s="75"/>
      <c r="M233" s="75"/>
      <c r="N233" s="75"/>
      <c r="O233" s="75"/>
      <c r="P233" s="76"/>
      <c r="Q233" s="77"/>
      <c r="R233" s="75"/>
      <c r="S233" s="75"/>
      <c r="T233" s="75"/>
      <c r="U233" s="75"/>
      <c r="V233" s="75"/>
      <c r="W233" s="75"/>
      <c r="X233" s="75"/>
      <c r="Y233" s="75"/>
      <c r="Z233" s="75"/>
    </row>
    <row r="234" ht="10.5" customHeight="1">
      <c r="A234" s="75"/>
      <c r="B234" s="75"/>
      <c r="C234" s="75"/>
      <c r="D234" s="75"/>
      <c r="E234" s="75"/>
      <c r="F234" s="75"/>
      <c r="G234" s="87" t="s">
        <v>569</v>
      </c>
      <c r="H234" s="87" t="s">
        <v>645</v>
      </c>
      <c r="I234" s="87" t="s">
        <v>808</v>
      </c>
      <c r="J234" s="87" t="s">
        <v>808</v>
      </c>
      <c r="K234" s="75"/>
      <c r="L234" s="75"/>
      <c r="M234" s="75"/>
      <c r="N234" s="75"/>
      <c r="O234" s="75"/>
      <c r="P234" s="76"/>
      <c r="Q234" s="77"/>
      <c r="R234" s="75"/>
      <c r="S234" s="75"/>
      <c r="T234" s="75"/>
      <c r="U234" s="75"/>
      <c r="V234" s="75"/>
      <c r="W234" s="75"/>
      <c r="X234" s="75"/>
      <c r="Y234" s="75"/>
      <c r="Z234" s="75"/>
    </row>
    <row r="235" ht="10.5" customHeight="1">
      <c r="A235" s="75"/>
      <c r="B235" s="75"/>
      <c r="C235" s="75"/>
      <c r="D235" s="75"/>
      <c r="E235" s="75"/>
      <c r="F235" s="75"/>
      <c r="G235" s="87" t="s">
        <v>569</v>
      </c>
      <c r="H235" s="87" t="s">
        <v>645</v>
      </c>
      <c r="I235" s="87" t="s">
        <v>810</v>
      </c>
      <c r="J235" s="87" t="s">
        <v>810</v>
      </c>
      <c r="K235" s="75"/>
      <c r="L235" s="75"/>
      <c r="M235" s="75"/>
      <c r="N235" s="75"/>
      <c r="O235" s="75"/>
      <c r="P235" s="76"/>
      <c r="Q235" s="77"/>
      <c r="R235" s="75"/>
      <c r="S235" s="75"/>
      <c r="T235" s="75"/>
      <c r="U235" s="75"/>
      <c r="V235" s="75"/>
      <c r="W235" s="75"/>
      <c r="X235" s="75"/>
      <c r="Y235" s="75"/>
      <c r="Z235" s="75"/>
    </row>
    <row r="236" ht="10.5" customHeight="1">
      <c r="A236" s="75"/>
      <c r="B236" s="75"/>
      <c r="C236" s="75"/>
      <c r="D236" s="75"/>
      <c r="E236" s="75"/>
      <c r="F236" s="75"/>
      <c r="G236" s="87" t="s">
        <v>569</v>
      </c>
      <c r="H236" s="87" t="s">
        <v>645</v>
      </c>
      <c r="I236" s="87" t="s">
        <v>803</v>
      </c>
      <c r="J236" s="87" t="s">
        <v>946</v>
      </c>
      <c r="K236" s="75"/>
      <c r="L236" s="75"/>
      <c r="M236" s="75"/>
      <c r="N236" s="75"/>
      <c r="O236" s="75"/>
      <c r="P236" s="76"/>
      <c r="Q236" s="77"/>
      <c r="R236" s="75"/>
      <c r="S236" s="75"/>
      <c r="T236" s="75"/>
      <c r="U236" s="75"/>
      <c r="V236" s="75"/>
      <c r="W236" s="75"/>
      <c r="X236" s="75"/>
      <c r="Y236" s="75"/>
      <c r="Z236" s="75"/>
    </row>
    <row r="237" ht="10.5" customHeight="1">
      <c r="A237" s="75"/>
      <c r="B237" s="75"/>
      <c r="C237" s="75"/>
      <c r="D237" s="75"/>
      <c r="E237" s="75"/>
      <c r="F237" s="75"/>
      <c r="G237" s="87" t="s">
        <v>569</v>
      </c>
      <c r="H237" s="87" t="s">
        <v>645</v>
      </c>
      <c r="I237" s="87" t="s">
        <v>803</v>
      </c>
      <c r="J237" s="87" t="s">
        <v>947</v>
      </c>
      <c r="K237" s="75"/>
      <c r="L237" s="75"/>
      <c r="M237" s="75"/>
      <c r="N237" s="75"/>
      <c r="O237" s="75"/>
      <c r="P237" s="76"/>
      <c r="Q237" s="77"/>
      <c r="R237" s="75"/>
      <c r="S237" s="75"/>
      <c r="T237" s="75"/>
      <c r="U237" s="75"/>
      <c r="V237" s="75"/>
      <c r="W237" s="75"/>
      <c r="X237" s="75"/>
      <c r="Y237" s="75"/>
      <c r="Z237" s="75"/>
    </row>
    <row r="238" ht="10.5" customHeight="1">
      <c r="A238" s="75"/>
      <c r="B238" s="75"/>
      <c r="C238" s="75"/>
      <c r="D238" s="75"/>
      <c r="E238" s="75"/>
      <c r="F238" s="75"/>
      <c r="G238" s="87" t="s">
        <v>569</v>
      </c>
      <c r="H238" s="87" t="s">
        <v>645</v>
      </c>
      <c r="I238" s="87" t="s">
        <v>803</v>
      </c>
      <c r="J238" s="87" t="s">
        <v>803</v>
      </c>
      <c r="K238" s="75"/>
      <c r="L238" s="75"/>
      <c r="M238" s="75"/>
      <c r="N238" s="75"/>
      <c r="O238" s="75"/>
      <c r="P238" s="76"/>
      <c r="Q238" s="77"/>
      <c r="R238" s="75"/>
      <c r="S238" s="75"/>
      <c r="T238" s="75"/>
      <c r="U238" s="75"/>
      <c r="V238" s="75"/>
      <c r="W238" s="75"/>
      <c r="X238" s="75"/>
      <c r="Y238" s="75"/>
      <c r="Z238" s="75"/>
    </row>
    <row r="239" ht="10.5" customHeight="1">
      <c r="A239" s="75"/>
      <c r="B239" s="75"/>
      <c r="C239" s="75"/>
      <c r="D239" s="75"/>
      <c r="E239" s="75"/>
      <c r="F239" s="75"/>
      <c r="G239" s="87" t="s">
        <v>569</v>
      </c>
      <c r="H239" s="87" t="s">
        <v>645</v>
      </c>
      <c r="I239" s="87" t="s">
        <v>803</v>
      </c>
      <c r="J239" s="87" t="s">
        <v>948</v>
      </c>
      <c r="K239" s="75"/>
      <c r="L239" s="75"/>
      <c r="M239" s="75"/>
      <c r="N239" s="75"/>
      <c r="O239" s="75"/>
      <c r="P239" s="76"/>
      <c r="Q239" s="77"/>
      <c r="R239" s="75"/>
      <c r="S239" s="75"/>
      <c r="T239" s="75"/>
      <c r="U239" s="75"/>
      <c r="V239" s="75"/>
      <c r="W239" s="75"/>
      <c r="X239" s="75"/>
      <c r="Y239" s="75"/>
      <c r="Z239" s="75"/>
    </row>
    <row r="240" ht="10.5" customHeight="1">
      <c r="A240" s="75"/>
      <c r="B240" s="75"/>
      <c r="C240" s="75"/>
      <c r="D240" s="75"/>
      <c r="E240" s="75"/>
      <c r="F240" s="75"/>
      <c r="G240" s="87" t="s">
        <v>569</v>
      </c>
      <c r="H240" s="87" t="s">
        <v>645</v>
      </c>
      <c r="I240" s="87" t="s">
        <v>812</v>
      </c>
      <c r="J240" s="87" t="s">
        <v>949</v>
      </c>
      <c r="K240" s="75"/>
      <c r="L240" s="75"/>
      <c r="M240" s="75"/>
      <c r="N240" s="75"/>
      <c r="O240" s="75"/>
      <c r="P240" s="76"/>
      <c r="Q240" s="77"/>
      <c r="R240" s="75"/>
      <c r="S240" s="75"/>
      <c r="T240" s="75"/>
      <c r="U240" s="75"/>
      <c r="V240" s="75"/>
      <c r="W240" s="75"/>
      <c r="X240" s="75"/>
      <c r="Y240" s="75"/>
      <c r="Z240" s="75"/>
    </row>
    <row r="241" ht="10.5" customHeight="1">
      <c r="A241" s="75"/>
      <c r="B241" s="75"/>
      <c r="C241" s="75"/>
      <c r="D241" s="75"/>
      <c r="E241" s="75"/>
      <c r="F241" s="75"/>
      <c r="G241" s="87" t="s">
        <v>569</v>
      </c>
      <c r="H241" s="87" t="s">
        <v>645</v>
      </c>
      <c r="I241" s="87" t="s">
        <v>812</v>
      </c>
      <c r="J241" s="87" t="s">
        <v>950</v>
      </c>
      <c r="K241" s="75"/>
      <c r="L241" s="75"/>
      <c r="M241" s="75"/>
      <c r="N241" s="75"/>
      <c r="O241" s="75"/>
      <c r="P241" s="76"/>
      <c r="Q241" s="77"/>
      <c r="R241" s="75"/>
      <c r="S241" s="75"/>
      <c r="T241" s="75"/>
      <c r="U241" s="75"/>
      <c r="V241" s="75"/>
      <c r="W241" s="75"/>
      <c r="X241" s="75"/>
      <c r="Y241" s="75"/>
      <c r="Z241" s="75"/>
    </row>
    <row r="242" ht="10.5" customHeight="1">
      <c r="A242" s="75"/>
      <c r="B242" s="75"/>
      <c r="C242" s="75"/>
      <c r="D242" s="75"/>
      <c r="E242" s="75"/>
      <c r="F242" s="75"/>
      <c r="G242" s="87" t="s">
        <v>569</v>
      </c>
      <c r="H242" s="87" t="s">
        <v>645</v>
      </c>
      <c r="I242" s="87" t="s">
        <v>812</v>
      </c>
      <c r="J242" s="87" t="s">
        <v>951</v>
      </c>
      <c r="K242" s="75"/>
      <c r="L242" s="75"/>
      <c r="M242" s="75"/>
      <c r="N242" s="75"/>
      <c r="O242" s="75"/>
      <c r="P242" s="76"/>
      <c r="Q242" s="77"/>
      <c r="R242" s="75"/>
      <c r="S242" s="75"/>
      <c r="T242" s="75"/>
      <c r="U242" s="75"/>
      <c r="V242" s="75"/>
      <c r="W242" s="75"/>
      <c r="X242" s="75"/>
      <c r="Y242" s="75"/>
      <c r="Z242" s="75"/>
    </row>
    <row r="243" ht="10.5" customHeight="1">
      <c r="A243" s="75"/>
      <c r="B243" s="75"/>
      <c r="C243" s="75"/>
      <c r="D243" s="75"/>
      <c r="E243" s="75"/>
      <c r="F243" s="75"/>
      <c r="G243" s="87" t="s">
        <v>569</v>
      </c>
      <c r="H243" s="87" t="s">
        <v>645</v>
      </c>
      <c r="I243" s="87" t="s">
        <v>812</v>
      </c>
      <c r="J243" s="87" t="s">
        <v>812</v>
      </c>
      <c r="K243" s="75"/>
      <c r="L243" s="75"/>
      <c r="M243" s="75"/>
      <c r="N243" s="75"/>
      <c r="O243" s="75"/>
      <c r="P243" s="76"/>
      <c r="Q243" s="77"/>
      <c r="R243" s="75"/>
      <c r="S243" s="75"/>
      <c r="T243" s="75"/>
      <c r="U243" s="75"/>
      <c r="V243" s="75"/>
      <c r="W243" s="75"/>
      <c r="X243" s="75"/>
      <c r="Y243" s="75"/>
      <c r="Z243" s="75"/>
    </row>
    <row r="244" ht="10.5" customHeight="1">
      <c r="A244" s="75"/>
      <c r="B244" s="75"/>
      <c r="C244" s="75"/>
      <c r="D244" s="75"/>
      <c r="E244" s="75"/>
      <c r="F244" s="75"/>
      <c r="G244" s="87" t="s">
        <v>569</v>
      </c>
      <c r="H244" s="87" t="s">
        <v>661</v>
      </c>
      <c r="I244" s="87" t="s">
        <v>838</v>
      </c>
      <c r="J244" s="87" t="s">
        <v>952</v>
      </c>
      <c r="K244" s="75"/>
      <c r="L244" s="75"/>
      <c r="M244" s="75"/>
      <c r="N244" s="75"/>
      <c r="O244" s="75"/>
      <c r="P244" s="76"/>
      <c r="Q244" s="77"/>
      <c r="R244" s="75"/>
      <c r="S244" s="75"/>
      <c r="T244" s="75"/>
      <c r="U244" s="75"/>
      <c r="V244" s="75"/>
      <c r="W244" s="75"/>
      <c r="X244" s="75"/>
      <c r="Y244" s="75"/>
      <c r="Z244" s="75"/>
    </row>
    <row r="245" ht="10.5" customHeight="1">
      <c r="A245" s="75"/>
      <c r="B245" s="75"/>
      <c r="C245" s="75"/>
      <c r="D245" s="75"/>
      <c r="E245" s="75"/>
      <c r="F245" s="75"/>
      <c r="G245" s="87" t="s">
        <v>569</v>
      </c>
      <c r="H245" s="87" t="s">
        <v>661</v>
      </c>
      <c r="I245" s="87" t="s">
        <v>838</v>
      </c>
      <c r="J245" s="87" t="s">
        <v>838</v>
      </c>
      <c r="K245" s="75"/>
      <c r="L245" s="75"/>
      <c r="M245" s="75"/>
      <c r="N245" s="75"/>
      <c r="O245" s="75"/>
      <c r="P245" s="76"/>
      <c r="Q245" s="77"/>
      <c r="R245" s="75"/>
      <c r="S245" s="75"/>
      <c r="T245" s="75"/>
      <c r="U245" s="75"/>
      <c r="V245" s="75"/>
      <c r="W245" s="75"/>
      <c r="X245" s="75"/>
      <c r="Y245" s="75"/>
      <c r="Z245" s="75"/>
    </row>
    <row r="246" ht="10.5" customHeight="1">
      <c r="A246" s="75"/>
      <c r="B246" s="75"/>
      <c r="C246" s="75"/>
      <c r="D246" s="75"/>
      <c r="E246" s="75"/>
      <c r="F246" s="75"/>
      <c r="G246" s="87" t="s">
        <v>569</v>
      </c>
      <c r="H246" s="87" t="s">
        <v>661</v>
      </c>
      <c r="I246" s="87" t="s">
        <v>838</v>
      </c>
      <c r="J246" s="87" t="s">
        <v>953</v>
      </c>
      <c r="K246" s="75"/>
      <c r="L246" s="75"/>
      <c r="M246" s="75"/>
      <c r="N246" s="75"/>
      <c r="O246" s="75"/>
      <c r="P246" s="76"/>
      <c r="Q246" s="77"/>
      <c r="R246" s="75"/>
      <c r="S246" s="75"/>
      <c r="T246" s="75"/>
      <c r="U246" s="75"/>
      <c r="V246" s="75"/>
      <c r="W246" s="75"/>
      <c r="X246" s="75"/>
      <c r="Y246" s="75"/>
      <c r="Z246" s="75"/>
    </row>
    <row r="247" ht="10.5" customHeight="1">
      <c r="A247" s="75"/>
      <c r="B247" s="75"/>
      <c r="C247" s="75"/>
      <c r="D247" s="75"/>
      <c r="E247" s="75"/>
      <c r="F247" s="75"/>
      <c r="G247" s="87" t="s">
        <v>569</v>
      </c>
      <c r="H247" s="87" t="s">
        <v>661</v>
      </c>
      <c r="I247" s="87" t="s">
        <v>832</v>
      </c>
      <c r="J247" s="87" t="s">
        <v>832</v>
      </c>
      <c r="K247" s="75"/>
      <c r="L247" s="75"/>
      <c r="M247" s="75"/>
      <c r="N247" s="75"/>
      <c r="O247" s="75"/>
      <c r="P247" s="76"/>
      <c r="Q247" s="77"/>
      <c r="R247" s="75"/>
      <c r="S247" s="75"/>
      <c r="T247" s="75"/>
      <c r="U247" s="75"/>
      <c r="V247" s="75"/>
      <c r="W247" s="75"/>
      <c r="X247" s="75"/>
      <c r="Y247" s="75"/>
      <c r="Z247" s="75"/>
    </row>
    <row r="248" ht="10.5" customHeight="1">
      <c r="A248" s="75"/>
      <c r="B248" s="75"/>
      <c r="C248" s="75"/>
      <c r="D248" s="75"/>
      <c r="E248" s="75"/>
      <c r="F248" s="75"/>
      <c r="G248" s="87" t="s">
        <v>569</v>
      </c>
      <c r="H248" s="87" t="s">
        <v>661</v>
      </c>
      <c r="I248" s="87" t="s">
        <v>832</v>
      </c>
      <c r="J248" s="87" t="s">
        <v>954</v>
      </c>
      <c r="K248" s="75"/>
      <c r="L248" s="75"/>
      <c r="M248" s="75"/>
      <c r="N248" s="75"/>
      <c r="O248" s="75"/>
      <c r="P248" s="76"/>
      <c r="Q248" s="77"/>
      <c r="R248" s="75"/>
      <c r="S248" s="75"/>
      <c r="T248" s="75"/>
      <c r="U248" s="75"/>
      <c r="V248" s="75"/>
      <c r="W248" s="75"/>
      <c r="X248" s="75"/>
      <c r="Y248" s="75"/>
      <c r="Z248" s="75"/>
    </row>
    <row r="249" ht="10.5" customHeight="1">
      <c r="A249" s="75"/>
      <c r="B249" s="75"/>
      <c r="C249" s="75"/>
      <c r="D249" s="75"/>
      <c r="E249" s="75"/>
      <c r="F249" s="75"/>
      <c r="G249" s="87" t="s">
        <v>569</v>
      </c>
      <c r="H249" s="87" t="s">
        <v>661</v>
      </c>
      <c r="I249" s="87" t="s">
        <v>831</v>
      </c>
      <c r="J249" s="87" t="s">
        <v>955</v>
      </c>
      <c r="K249" s="75"/>
      <c r="L249" s="75"/>
      <c r="M249" s="75"/>
      <c r="N249" s="75"/>
      <c r="O249" s="75"/>
      <c r="P249" s="76"/>
      <c r="Q249" s="77"/>
      <c r="R249" s="75"/>
      <c r="S249" s="75"/>
      <c r="T249" s="75"/>
      <c r="U249" s="75"/>
      <c r="V249" s="75"/>
      <c r="W249" s="75"/>
      <c r="X249" s="75"/>
      <c r="Y249" s="75"/>
      <c r="Z249" s="75"/>
    </row>
    <row r="250" ht="10.5" customHeight="1">
      <c r="A250" s="75"/>
      <c r="B250" s="75"/>
      <c r="C250" s="75"/>
      <c r="D250" s="75"/>
      <c r="E250" s="75"/>
      <c r="F250" s="75"/>
      <c r="G250" s="87" t="s">
        <v>569</v>
      </c>
      <c r="H250" s="87" t="s">
        <v>661</v>
      </c>
      <c r="I250" s="87" t="s">
        <v>831</v>
      </c>
      <c r="J250" s="87" t="s">
        <v>726</v>
      </c>
      <c r="K250" s="75"/>
      <c r="L250" s="75"/>
      <c r="M250" s="75"/>
      <c r="N250" s="75"/>
      <c r="O250" s="75"/>
      <c r="P250" s="76"/>
      <c r="Q250" s="77"/>
      <c r="R250" s="75"/>
      <c r="S250" s="75"/>
      <c r="T250" s="75"/>
      <c r="U250" s="75"/>
      <c r="V250" s="75"/>
      <c r="W250" s="75"/>
      <c r="X250" s="75"/>
      <c r="Y250" s="75"/>
      <c r="Z250" s="75"/>
    </row>
    <row r="251" ht="10.5" customHeight="1">
      <c r="A251" s="75"/>
      <c r="B251" s="75"/>
      <c r="C251" s="75"/>
      <c r="D251" s="75"/>
      <c r="E251" s="75"/>
      <c r="F251" s="75"/>
      <c r="G251" s="87" t="s">
        <v>569</v>
      </c>
      <c r="H251" s="87" t="s">
        <v>661</v>
      </c>
      <c r="I251" s="87" t="s">
        <v>831</v>
      </c>
      <c r="J251" s="87" t="s">
        <v>831</v>
      </c>
      <c r="K251" s="75"/>
      <c r="L251" s="75"/>
      <c r="M251" s="75"/>
      <c r="N251" s="75"/>
      <c r="O251" s="75"/>
      <c r="P251" s="76"/>
      <c r="Q251" s="77"/>
      <c r="R251" s="75"/>
      <c r="S251" s="75"/>
      <c r="T251" s="75"/>
      <c r="U251" s="75"/>
      <c r="V251" s="75"/>
      <c r="W251" s="75"/>
      <c r="X251" s="75"/>
      <c r="Y251" s="75"/>
      <c r="Z251" s="75"/>
    </row>
    <row r="252" ht="10.5" customHeight="1">
      <c r="A252" s="75"/>
      <c r="B252" s="75"/>
      <c r="C252" s="75"/>
      <c r="D252" s="75"/>
      <c r="E252" s="75"/>
      <c r="F252" s="75"/>
      <c r="G252" s="87" t="s">
        <v>569</v>
      </c>
      <c r="H252" s="87" t="s">
        <v>661</v>
      </c>
      <c r="I252" s="87" t="s">
        <v>833</v>
      </c>
      <c r="J252" s="87" t="s">
        <v>833</v>
      </c>
      <c r="K252" s="75"/>
      <c r="L252" s="75"/>
      <c r="M252" s="75"/>
      <c r="N252" s="75"/>
      <c r="O252" s="75"/>
      <c r="P252" s="76"/>
      <c r="Q252" s="77"/>
      <c r="R252" s="75"/>
      <c r="S252" s="75"/>
      <c r="T252" s="75"/>
      <c r="U252" s="75"/>
      <c r="V252" s="75"/>
      <c r="W252" s="75"/>
      <c r="X252" s="75"/>
      <c r="Y252" s="75"/>
      <c r="Z252" s="75"/>
    </row>
    <row r="253" ht="10.5" customHeight="1">
      <c r="A253" s="75"/>
      <c r="B253" s="75"/>
      <c r="C253" s="75"/>
      <c r="D253" s="75"/>
      <c r="E253" s="75"/>
      <c r="F253" s="75"/>
      <c r="G253" s="87" t="s">
        <v>569</v>
      </c>
      <c r="H253" s="87" t="s">
        <v>661</v>
      </c>
      <c r="I253" s="87" t="s">
        <v>835</v>
      </c>
      <c r="J253" s="87" t="s">
        <v>835</v>
      </c>
      <c r="K253" s="75"/>
      <c r="L253" s="75"/>
      <c r="M253" s="75"/>
      <c r="N253" s="75"/>
      <c r="O253" s="75"/>
      <c r="P253" s="76"/>
      <c r="Q253" s="77"/>
      <c r="R253" s="75"/>
      <c r="S253" s="75"/>
      <c r="T253" s="75"/>
      <c r="U253" s="75"/>
      <c r="V253" s="75"/>
      <c r="W253" s="75"/>
      <c r="X253" s="75"/>
      <c r="Y253" s="75"/>
      <c r="Z253" s="75"/>
    </row>
    <row r="254" ht="10.5" customHeight="1">
      <c r="A254" s="75"/>
      <c r="B254" s="75"/>
      <c r="C254" s="75"/>
      <c r="D254" s="75"/>
      <c r="E254" s="75"/>
      <c r="F254" s="75"/>
      <c r="G254" s="87" t="s">
        <v>569</v>
      </c>
      <c r="H254" s="87" t="s">
        <v>661</v>
      </c>
      <c r="I254" s="87" t="s">
        <v>836</v>
      </c>
      <c r="J254" s="87" t="s">
        <v>787</v>
      </c>
      <c r="K254" s="75"/>
      <c r="L254" s="75"/>
      <c r="M254" s="75"/>
      <c r="N254" s="75"/>
      <c r="O254" s="75"/>
      <c r="P254" s="76"/>
      <c r="Q254" s="77"/>
      <c r="R254" s="75"/>
      <c r="S254" s="75"/>
      <c r="T254" s="75"/>
      <c r="U254" s="75"/>
      <c r="V254" s="75"/>
      <c r="W254" s="75"/>
      <c r="X254" s="75"/>
      <c r="Y254" s="75"/>
      <c r="Z254" s="75"/>
    </row>
    <row r="255" ht="10.5" customHeight="1">
      <c r="A255" s="75"/>
      <c r="B255" s="75"/>
      <c r="C255" s="75"/>
      <c r="D255" s="75"/>
      <c r="E255" s="75"/>
      <c r="F255" s="75"/>
      <c r="G255" s="87" t="s">
        <v>569</v>
      </c>
      <c r="H255" s="87" t="s">
        <v>661</v>
      </c>
      <c r="I255" s="87" t="s">
        <v>836</v>
      </c>
      <c r="J255" s="87" t="s">
        <v>836</v>
      </c>
      <c r="K255" s="75"/>
      <c r="L255" s="75"/>
      <c r="M255" s="75"/>
      <c r="N255" s="75"/>
      <c r="O255" s="75"/>
      <c r="P255" s="76"/>
      <c r="Q255" s="77"/>
      <c r="R255" s="75"/>
      <c r="S255" s="75"/>
      <c r="T255" s="75"/>
      <c r="U255" s="75"/>
      <c r="V255" s="75"/>
      <c r="W255" s="75"/>
      <c r="X255" s="75"/>
      <c r="Y255" s="75"/>
      <c r="Z255" s="75"/>
    </row>
    <row r="256" ht="10.5" customHeight="1">
      <c r="A256" s="75"/>
      <c r="B256" s="75"/>
      <c r="C256" s="75"/>
      <c r="D256" s="75"/>
      <c r="E256" s="75"/>
      <c r="F256" s="75"/>
      <c r="G256" s="87" t="s">
        <v>569</v>
      </c>
      <c r="H256" s="87" t="s">
        <v>655</v>
      </c>
      <c r="I256" s="87" t="s">
        <v>829</v>
      </c>
      <c r="J256" s="87" t="s">
        <v>956</v>
      </c>
      <c r="K256" s="75"/>
      <c r="L256" s="75"/>
      <c r="M256" s="75"/>
      <c r="N256" s="75"/>
      <c r="O256" s="75"/>
      <c r="P256" s="76"/>
      <c r="Q256" s="77"/>
      <c r="R256" s="75"/>
      <c r="S256" s="75"/>
      <c r="T256" s="75"/>
      <c r="U256" s="75"/>
      <c r="V256" s="75"/>
      <c r="W256" s="75"/>
      <c r="X256" s="75"/>
      <c r="Y256" s="75"/>
      <c r="Z256" s="75"/>
    </row>
    <row r="257" ht="10.5" customHeight="1">
      <c r="A257" s="75"/>
      <c r="B257" s="75"/>
      <c r="C257" s="75"/>
      <c r="D257" s="75"/>
      <c r="E257" s="75"/>
      <c r="F257" s="75"/>
      <c r="G257" s="87" t="s">
        <v>569</v>
      </c>
      <c r="H257" s="87" t="s">
        <v>655</v>
      </c>
      <c r="I257" s="87" t="s">
        <v>829</v>
      </c>
      <c r="J257" s="87" t="s">
        <v>829</v>
      </c>
      <c r="K257" s="75"/>
      <c r="L257" s="75"/>
      <c r="M257" s="75"/>
      <c r="N257" s="75"/>
      <c r="O257" s="75"/>
      <c r="P257" s="76"/>
      <c r="Q257" s="77"/>
      <c r="R257" s="75"/>
      <c r="S257" s="75"/>
      <c r="T257" s="75"/>
      <c r="U257" s="75"/>
      <c r="V257" s="75"/>
      <c r="W257" s="75"/>
      <c r="X257" s="75"/>
      <c r="Y257" s="75"/>
      <c r="Z257" s="75"/>
    </row>
    <row r="258" ht="10.5" customHeight="1">
      <c r="A258" s="75"/>
      <c r="B258" s="75"/>
      <c r="C258" s="75"/>
      <c r="D258" s="75"/>
      <c r="E258" s="75"/>
      <c r="F258" s="75"/>
      <c r="G258" s="87" t="s">
        <v>569</v>
      </c>
      <c r="H258" s="87" t="s">
        <v>655</v>
      </c>
      <c r="I258" s="87" t="s">
        <v>655</v>
      </c>
      <c r="J258" s="87" t="s">
        <v>957</v>
      </c>
      <c r="K258" s="75"/>
      <c r="L258" s="75"/>
      <c r="M258" s="75"/>
      <c r="N258" s="75"/>
      <c r="O258" s="75"/>
      <c r="P258" s="76"/>
      <c r="Q258" s="77"/>
      <c r="R258" s="75"/>
      <c r="S258" s="75"/>
      <c r="T258" s="75"/>
      <c r="U258" s="75"/>
      <c r="V258" s="75"/>
      <c r="W258" s="75"/>
      <c r="X258" s="75"/>
      <c r="Y258" s="75"/>
      <c r="Z258" s="75"/>
    </row>
    <row r="259" ht="10.5" customHeight="1">
      <c r="A259" s="75"/>
      <c r="B259" s="75"/>
      <c r="C259" s="75"/>
      <c r="D259" s="75"/>
      <c r="E259" s="75"/>
      <c r="F259" s="75"/>
      <c r="G259" s="87" t="s">
        <v>569</v>
      </c>
      <c r="H259" s="87" t="s">
        <v>655</v>
      </c>
      <c r="I259" s="87" t="s">
        <v>655</v>
      </c>
      <c r="J259" s="87" t="s">
        <v>655</v>
      </c>
      <c r="K259" s="75"/>
      <c r="L259" s="75"/>
      <c r="M259" s="75"/>
      <c r="N259" s="75"/>
      <c r="O259" s="75"/>
      <c r="P259" s="76"/>
      <c r="Q259" s="77"/>
      <c r="R259" s="75"/>
      <c r="S259" s="75"/>
      <c r="T259" s="75"/>
      <c r="U259" s="75"/>
      <c r="V259" s="75"/>
      <c r="W259" s="75"/>
      <c r="X259" s="75"/>
      <c r="Y259" s="75"/>
      <c r="Z259" s="75"/>
    </row>
    <row r="260" ht="10.5" customHeight="1">
      <c r="A260" s="75"/>
      <c r="B260" s="75"/>
      <c r="C260" s="75"/>
      <c r="D260" s="75"/>
      <c r="E260" s="75"/>
      <c r="F260" s="75"/>
      <c r="G260" s="87" t="s">
        <v>588</v>
      </c>
      <c r="H260" s="87" t="s">
        <v>694</v>
      </c>
      <c r="I260" s="87" t="s">
        <v>880</v>
      </c>
      <c r="J260" s="87" t="s">
        <v>880</v>
      </c>
      <c r="K260" s="75"/>
      <c r="L260" s="75"/>
      <c r="M260" s="75"/>
      <c r="N260" s="75"/>
      <c r="O260" s="75"/>
      <c r="P260" s="76"/>
      <c r="Q260" s="77"/>
      <c r="R260" s="75"/>
      <c r="S260" s="75"/>
      <c r="T260" s="75"/>
      <c r="U260" s="75"/>
      <c r="V260" s="75"/>
      <c r="W260" s="75"/>
      <c r="X260" s="75"/>
      <c r="Y260" s="75"/>
      <c r="Z260" s="75"/>
    </row>
    <row r="261" ht="10.5" customHeight="1">
      <c r="A261" s="75"/>
      <c r="B261" s="75"/>
      <c r="C261" s="75"/>
      <c r="D261" s="75"/>
      <c r="E261" s="75"/>
      <c r="F261" s="75"/>
      <c r="G261" s="87" t="s">
        <v>588</v>
      </c>
      <c r="H261" s="87" t="s">
        <v>694</v>
      </c>
      <c r="I261" s="87" t="s">
        <v>877</v>
      </c>
      <c r="J261" s="87" t="s">
        <v>958</v>
      </c>
      <c r="K261" s="75"/>
      <c r="L261" s="75"/>
      <c r="M261" s="75"/>
      <c r="N261" s="75"/>
      <c r="O261" s="75"/>
      <c r="P261" s="76"/>
      <c r="Q261" s="77"/>
      <c r="R261" s="75"/>
      <c r="S261" s="75"/>
      <c r="T261" s="75"/>
      <c r="U261" s="75"/>
      <c r="V261" s="75"/>
      <c r="W261" s="75"/>
      <c r="X261" s="75"/>
      <c r="Y261" s="75"/>
      <c r="Z261" s="75"/>
    </row>
    <row r="262" ht="10.5" customHeight="1">
      <c r="A262" s="75"/>
      <c r="B262" s="75"/>
      <c r="C262" s="75"/>
      <c r="D262" s="75"/>
      <c r="E262" s="75"/>
      <c r="F262" s="75"/>
      <c r="G262" s="87" t="s">
        <v>588</v>
      </c>
      <c r="H262" s="87" t="s">
        <v>694</v>
      </c>
      <c r="I262" s="87" t="s">
        <v>877</v>
      </c>
      <c r="J262" s="87" t="s">
        <v>877</v>
      </c>
      <c r="K262" s="75"/>
      <c r="L262" s="75"/>
      <c r="M262" s="75"/>
      <c r="N262" s="75"/>
      <c r="O262" s="75"/>
      <c r="P262" s="76"/>
      <c r="Q262" s="77"/>
      <c r="R262" s="75"/>
      <c r="S262" s="75"/>
      <c r="T262" s="75"/>
      <c r="U262" s="75"/>
      <c r="V262" s="75"/>
      <c r="W262" s="75"/>
      <c r="X262" s="75"/>
      <c r="Y262" s="75"/>
      <c r="Z262" s="75"/>
    </row>
    <row r="263" ht="10.5" customHeight="1">
      <c r="A263" s="75"/>
      <c r="B263" s="75"/>
      <c r="C263" s="75"/>
      <c r="D263" s="75"/>
      <c r="E263" s="75"/>
      <c r="F263" s="75"/>
      <c r="G263" s="87" t="s">
        <v>588</v>
      </c>
      <c r="H263" s="87" t="s">
        <v>694</v>
      </c>
      <c r="I263" s="87" t="s">
        <v>877</v>
      </c>
      <c r="J263" s="87" t="s">
        <v>959</v>
      </c>
      <c r="K263" s="75"/>
      <c r="L263" s="75"/>
      <c r="M263" s="75"/>
      <c r="N263" s="75"/>
      <c r="O263" s="75"/>
      <c r="P263" s="76"/>
      <c r="Q263" s="77"/>
      <c r="R263" s="75"/>
      <c r="S263" s="75"/>
      <c r="T263" s="75"/>
      <c r="U263" s="75"/>
      <c r="V263" s="75"/>
      <c r="W263" s="75"/>
      <c r="X263" s="75"/>
      <c r="Y263" s="75"/>
      <c r="Z263" s="75"/>
    </row>
    <row r="264" ht="10.5" customHeight="1">
      <c r="A264" s="75"/>
      <c r="B264" s="75"/>
      <c r="C264" s="75"/>
      <c r="D264" s="75"/>
      <c r="E264" s="75"/>
      <c r="F264" s="75"/>
      <c r="G264" s="87" t="s">
        <v>588</v>
      </c>
      <c r="H264" s="87" t="s">
        <v>694</v>
      </c>
      <c r="I264" s="87" t="s">
        <v>877</v>
      </c>
      <c r="J264" s="87" t="s">
        <v>960</v>
      </c>
      <c r="K264" s="75"/>
      <c r="L264" s="75"/>
      <c r="M264" s="75"/>
      <c r="N264" s="75"/>
      <c r="O264" s="75"/>
      <c r="P264" s="76"/>
      <c r="Q264" s="77"/>
      <c r="R264" s="75"/>
      <c r="S264" s="75"/>
      <c r="T264" s="75"/>
      <c r="U264" s="75"/>
      <c r="V264" s="75"/>
      <c r="W264" s="75"/>
      <c r="X264" s="75"/>
      <c r="Y264" s="75"/>
      <c r="Z264" s="75"/>
    </row>
    <row r="265" ht="10.5" customHeight="1">
      <c r="A265" s="75"/>
      <c r="B265" s="75"/>
      <c r="C265" s="75"/>
      <c r="D265" s="75"/>
      <c r="E265" s="75"/>
      <c r="F265" s="75"/>
      <c r="G265" s="87" t="s">
        <v>588</v>
      </c>
      <c r="H265" s="87" t="s">
        <v>694</v>
      </c>
      <c r="I265" s="87" t="s">
        <v>878</v>
      </c>
      <c r="J265" s="87" t="s">
        <v>961</v>
      </c>
      <c r="K265" s="75"/>
      <c r="L265" s="75"/>
      <c r="M265" s="75"/>
      <c r="N265" s="75"/>
      <c r="O265" s="75"/>
      <c r="P265" s="76"/>
      <c r="Q265" s="77"/>
      <c r="R265" s="75"/>
      <c r="S265" s="75"/>
      <c r="T265" s="75"/>
      <c r="U265" s="75"/>
      <c r="V265" s="75"/>
      <c r="W265" s="75"/>
      <c r="X265" s="75"/>
      <c r="Y265" s="75"/>
      <c r="Z265" s="75"/>
    </row>
    <row r="266" ht="10.5" customHeight="1">
      <c r="A266" s="75"/>
      <c r="B266" s="75"/>
      <c r="C266" s="75"/>
      <c r="D266" s="75"/>
      <c r="E266" s="75"/>
      <c r="F266" s="75"/>
      <c r="G266" s="87" t="s">
        <v>588</v>
      </c>
      <c r="H266" s="87" t="s">
        <v>694</v>
      </c>
      <c r="I266" s="87" t="s">
        <v>878</v>
      </c>
      <c r="J266" s="87" t="s">
        <v>878</v>
      </c>
      <c r="K266" s="75"/>
      <c r="L266" s="75"/>
      <c r="M266" s="75"/>
      <c r="N266" s="75"/>
      <c r="O266" s="75"/>
      <c r="P266" s="76"/>
      <c r="Q266" s="77"/>
      <c r="R266" s="75"/>
      <c r="S266" s="75"/>
      <c r="T266" s="75"/>
      <c r="U266" s="75"/>
      <c r="V266" s="75"/>
      <c r="W266" s="75"/>
      <c r="X266" s="75"/>
      <c r="Y266" s="75"/>
      <c r="Z266" s="75"/>
    </row>
    <row r="267" ht="10.5" customHeight="1">
      <c r="A267" s="75"/>
      <c r="B267" s="75"/>
      <c r="C267" s="75"/>
      <c r="D267" s="75"/>
      <c r="E267" s="75"/>
      <c r="F267" s="75"/>
      <c r="G267" s="87" t="s">
        <v>588</v>
      </c>
      <c r="H267" s="87" t="s">
        <v>700</v>
      </c>
      <c r="I267" s="87" t="s">
        <v>882</v>
      </c>
      <c r="J267" s="87" t="s">
        <v>882</v>
      </c>
      <c r="K267" s="75"/>
      <c r="L267" s="75"/>
      <c r="M267" s="75"/>
      <c r="N267" s="75"/>
      <c r="O267" s="75"/>
      <c r="P267" s="76"/>
      <c r="Q267" s="77"/>
      <c r="R267" s="75"/>
      <c r="S267" s="75"/>
      <c r="T267" s="75"/>
      <c r="U267" s="75"/>
      <c r="V267" s="75"/>
      <c r="W267" s="75"/>
      <c r="X267" s="75"/>
      <c r="Y267" s="75"/>
      <c r="Z267" s="75"/>
    </row>
    <row r="268" ht="10.5" customHeight="1">
      <c r="A268" s="75"/>
      <c r="B268" s="75"/>
      <c r="C268" s="75"/>
      <c r="D268" s="75"/>
      <c r="E268" s="75"/>
      <c r="F268" s="75"/>
      <c r="G268" s="87" t="s">
        <v>588</v>
      </c>
      <c r="H268" s="87" t="s">
        <v>700</v>
      </c>
      <c r="I268" s="87" t="s">
        <v>700</v>
      </c>
      <c r="J268" s="87" t="s">
        <v>962</v>
      </c>
      <c r="K268" s="75"/>
      <c r="L268" s="75"/>
      <c r="M268" s="75"/>
      <c r="N268" s="75"/>
      <c r="O268" s="75"/>
      <c r="P268" s="76"/>
      <c r="Q268" s="77"/>
      <c r="R268" s="75"/>
      <c r="S268" s="75"/>
      <c r="T268" s="75"/>
      <c r="U268" s="75"/>
      <c r="V268" s="75"/>
      <c r="W268" s="75"/>
      <c r="X268" s="75"/>
      <c r="Y268" s="75"/>
      <c r="Z268" s="75"/>
    </row>
    <row r="269" ht="10.5" customHeight="1">
      <c r="A269" s="75"/>
      <c r="B269" s="75"/>
      <c r="C269" s="75"/>
      <c r="D269" s="75"/>
      <c r="E269" s="75"/>
      <c r="F269" s="75"/>
      <c r="G269" s="87" t="s">
        <v>588</v>
      </c>
      <c r="H269" s="87" t="s">
        <v>700</v>
      </c>
      <c r="I269" s="87" t="s">
        <v>700</v>
      </c>
      <c r="J269" s="87" t="s">
        <v>963</v>
      </c>
      <c r="K269" s="75"/>
      <c r="L269" s="75"/>
      <c r="M269" s="75"/>
      <c r="N269" s="75"/>
      <c r="O269" s="75"/>
      <c r="P269" s="76"/>
      <c r="Q269" s="77"/>
      <c r="R269" s="75"/>
      <c r="S269" s="75"/>
      <c r="T269" s="75"/>
      <c r="U269" s="75"/>
      <c r="V269" s="75"/>
      <c r="W269" s="75"/>
      <c r="X269" s="75"/>
      <c r="Y269" s="75"/>
      <c r="Z269" s="75"/>
    </row>
    <row r="270" ht="10.5" customHeight="1">
      <c r="A270" s="75"/>
      <c r="B270" s="75"/>
      <c r="C270" s="75"/>
      <c r="D270" s="75"/>
      <c r="E270" s="75"/>
      <c r="F270" s="75"/>
      <c r="G270" s="87" t="s">
        <v>588</v>
      </c>
      <c r="H270" s="87" t="s">
        <v>700</v>
      </c>
      <c r="I270" s="87" t="s">
        <v>700</v>
      </c>
      <c r="J270" s="87" t="s">
        <v>964</v>
      </c>
      <c r="K270" s="75"/>
      <c r="L270" s="75"/>
      <c r="M270" s="75"/>
      <c r="N270" s="75"/>
      <c r="O270" s="75"/>
      <c r="P270" s="76"/>
      <c r="Q270" s="77"/>
      <c r="R270" s="75"/>
      <c r="S270" s="75"/>
      <c r="T270" s="75"/>
      <c r="U270" s="75"/>
      <c r="V270" s="75"/>
      <c r="W270" s="75"/>
      <c r="X270" s="75"/>
      <c r="Y270" s="75"/>
      <c r="Z270" s="75"/>
    </row>
    <row r="271" ht="10.5" customHeight="1">
      <c r="A271" s="75"/>
      <c r="B271" s="75"/>
      <c r="C271" s="75"/>
      <c r="D271" s="75"/>
      <c r="E271" s="75"/>
      <c r="F271" s="75"/>
      <c r="G271" s="87" t="s">
        <v>588</v>
      </c>
      <c r="H271" s="87" t="s">
        <v>700</v>
      </c>
      <c r="I271" s="87" t="s">
        <v>700</v>
      </c>
      <c r="J271" s="87" t="s">
        <v>700</v>
      </c>
      <c r="K271" s="75"/>
      <c r="L271" s="75"/>
      <c r="M271" s="75"/>
      <c r="N271" s="75"/>
      <c r="O271" s="75"/>
      <c r="P271" s="76"/>
      <c r="Q271" s="77"/>
      <c r="R271" s="75"/>
      <c r="S271" s="75"/>
      <c r="T271" s="75"/>
      <c r="U271" s="75"/>
      <c r="V271" s="75"/>
      <c r="W271" s="75"/>
      <c r="X271" s="75"/>
      <c r="Y271" s="75"/>
      <c r="Z271" s="75"/>
    </row>
    <row r="272" ht="10.5" customHeight="1">
      <c r="A272" s="75"/>
      <c r="B272" s="75"/>
      <c r="C272" s="75"/>
      <c r="D272" s="75"/>
      <c r="E272" s="75"/>
      <c r="F272" s="75"/>
      <c r="G272" s="87" t="s">
        <v>588</v>
      </c>
      <c r="H272" s="87" t="s">
        <v>700</v>
      </c>
      <c r="I272" s="87" t="s">
        <v>887</v>
      </c>
      <c r="J272" s="87" t="s">
        <v>887</v>
      </c>
      <c r="K272" s="75"/>
      <c r="L272" s="75"/>
      <c r="M272" s="75"/>
      <c r="N272" s="75"/>
      <c r="O272" s="75"/>
      <c r="P272" s="76"/>
      <c r="Q272" s="77"/>
      <c r="R272" s="75"/>
      <c r="S272" s="75"/>
      <c r="T272" s="75"/>
      <c r="U272" s="75"/>
      <c r="V272" s="75"/>
      <c r="W272" s="75"/>
      <c r="X272" s="75"/>
      <c r="Y272" s="75"/>
      <c r="Z272" s="75"/>
    </row>
    <row r="273" ht="10.5" customHeight="1">
      <c r="A273" s="75"/>
      <c r="B273" s="75"/>
      <c r="C273" s="75"/>
      <c r="D273" s="75"/>
      <c r="E273" s="75"/>
      <c r="F273" s="75"/>
      <c r="G273" s="87" t="s">
        <v>588</v>
      </c>
      <c r="H273" s="87" t="s">
        <v>700</v>
      </c>
      <c r="I273" s="87" t="s">
        <v>884</v>
      </c>
      <c r="J273" s="87" t="s">
        <v>965</v>
      </c>
      <c r="K273" s="75"/>
      <c r="L273" s="75"/>
      <c r="M273" s="75"/>
      <c r="N273" s="75"/>
      <c r="O273" s="75"/>
      <c r="P273" s="76"/>
      <c r="Q273" s="77"/>
      <c r="R273" s="75"/>
      <c r="S273" s="75"/>
      <c r="T273" s="75"/>
      <c r="U273" s="75"/>
      <c r="V273" s="75"/>
      <c r="W273" s="75"/>
      <c r="X273" s="75"/>
      <c r="Y273" s="75"/>
      <c r="Z273" s="75"/>
    </row>
    <row r="274" ht="10.5" customHeight="1">
      <c r="A274" s="75"/>
      <c r="B274" s="75"/>
      <c r="C274" s="75"/>
      <c r="D274" s="75"/>
      <c r="E274" s="75"/>
      <c r="F274" s="75"/>
      <c r="G274" s="87" t="s">
        <v>588</v>
      </c>
      <c r="H274" s="87" t="s">
        <v>700</v>
      </c>
      <c r="I274" s="87" t="s">
        <v>884</v>
      </c>
      <c r="J274" s="87" t="s">
        <v>966</v>
      </c>
      <c r="K274" s="75"/>
      <c r="L274" s="75"/>
      <c r="M274" s="75"/>
      <c r="N274" s="75"/>
      <c r="O274" s="75"/>
      <c r="P274" s="76"/>
      <c r="Q274" s="77"/>
      <c r="R274" s="75"/>
      <c r="S274" s="75"/>
      <c r="T274" s="75"/>
      <c r="U274" s="75"/>
      <c r="V274" s="75"/>
      <c r="W274" s="75"/>
      <c r="X274" s="75"/>
      <c r="Y274" s="75"/>
      <c r="Z274" s="75"/>
    </row>
    <row r="275" ht="10.5" customHeight="1">
      <c r="A275" s="75"/>
      <c r="B275" s="75"/>
      <c r="C275" s="75"/>
      <c r="D275" s="75"/>
      <c r="E275" s="75"/>
      <c r="F275" s="75"/>
      <c r="G275" s="87" t="s">
        <v>588</v>
      </c>
      <c r="H275" s="87" t="s">
        <v>700</v>
      </c>
      <c r="I275" s="87" t="s">
        <v>884</v>
      </c>
      <c r="J275" s="87" t="s">
        <v>884</v>
      </c>
      <c r="K275" s="75"/>
      <c r="L275" s="75"/>
      <c r="M275" s="75"/>
      <c r="N275" s="75"/>
      <c r="O275" s="75"/>
      <c r="P275" s="76"/>
      <c r="Q275" s="77"/>
      <c r="R275" s="75"/>
      <c r="S275" s="75"/>
      <c r="T275" s="75"/>
      <c r="U275" s="75"/>
      <c r="V275" s="75"/>
      <c r="W275" s="75"/>
      <c r="X275" s="75"/>
      <c r="Y275" s="75"/>
      <c r="Z275" s="75"/>
    </row>
    <row r="276" ht="10.5" customHeight="1">
      <c r="A276" s="75"/>
      <c r="B276" s="75"/>
      <c r="C276" s="75"/>
      <c r="D276" s="75"/>
      <c r="E276" s="75"/>
      <c r="F276" s="75"/>
      <c r="G276" s="87" t="s">
        <v>588</v>
      </c>
      <c r="H276" s="87" t="s">
        <v>700</v>
      </c>
      <c r="I276" s="87" t="s">
        <v>885</v>
      </c>
      <c r="J276" s="87" t="s">
        <v>967</v>
      </c>
      <c r="K276" s="75"/>
      <c r="L276" s="75"/>
      <c r="M276" s="75"/>
      <c r="N276" s="75"/>
      <c r="O276" s="75"/>
      <c r="P276" s="76"/>
      <c r="Q276" s="77"/>
      <c r="R276" s="75"/>
      <c r="S276" s="75"/>
      <c r="T276" s="75"/>
      <c r="U276" s="75"/>
      <c r="V276" s="75"/>
      <c r="W276" s="75"/>
      <c r="X276" s="75"/>
      <c r="Y276" s="75"/>
      <c r="Z276" s="75"/>
    </row>
    <row r="277" ht="10.5" customHeight="1">
      <c r="A277" s="75"/>
      <c r="B277" s="75"/>
      <c r="C277" s="75"/>
      <c r="D277" s="75"/>
      <c r="E277" s="75"/>
      <c r="F277" s="75"/>
      <c r="G277" s="87" t="s">
        <v>588</v>
      </c>
      <c r="H277" s="87" t="s">
        <v>700</v>
      </c>
      <c r="I277" s="87" t="s">
        <v>885</v>
      </c>
      <c r="J277" s="87" t="s">
        <v>968</v>
      </c>
      <c r="K277" s="75"/>
      <c r="L277" s="75"/>
      <c r="M277" s="75"/>
      <c r="N277" s="75"/>
      <c r="O277" s="75"/>
      <c r="P277" s="76"/>
      <c r="Q277" s="77"/>
      <c r="R277" s="75"/>
      <c r="S277" s="75"/>
      <c r="T277" s="75"/>
      <c r="U277" s="75"/>
      <c r="V277" s="75"/>
      <c r="W277" s="75"/>
      <c r="X277" s="75"/>
      <c r="Y277" s="75"/>
      <c r="Z277" s="75"/>
    </row>
    <row r="278" ht="10.5" customHeight="1">
      <c r="A278" s="75"/>
      <c r="B278" s="75"/>
      <c r="C278" s="75"/>
      <c r="D278" s="75"/>
      <c r="E278" s="75"/>
      <c r="F278" s="75"/>
      <c r="G278" s="87" t="s">
        <v>588</v>
      </c>
      <c r="H278" s="87" t="s">
        <v>700</v>
      </c>
      <c r="I278" s="87" t="s">
        <v>885</v>
      </c>
      <c r="J278" s="87" t="s">
        <v>885</v>
      </c>
      <c r="K278" s="75"/>
      <c r="L278" s="75"/>
      <c r="M278" s="75"/>
      <c r="N278" s="75"/>
      <c r="O278" s="75"/>
      <c r="P278" s="76"/>
      <c r="Q278" s="77"/>
      <c r="R278" s="75"/>
      <c r="S278" s="75"/>
      <c r="T278" s="75"/>
      <c r="U278" s="75"/>
      <c r="V278" s="75"/>
      <c r="W278" s="75"/>
      <c r="X278" s="75"/>
      <c r="Y278" s="75"/>
      <c r="Z278" s="75"/>
    </row>
    <row r="279" ht="10.5" customHeight="1">
      <c r="A279" s="75"/>
      <c r="B279" s="75"/>
      <c r="C279" s="75"/>
      <c r="D279" s="75"/>
      <c r="E279" s="75"/>
      <c r="F279" s="75"/>
      <c r="G279" s="87" t="s">
        <v>588</v>
      </c>
      <c r="H279" s="87" t="s">
        <v>689</v>
      </c>
      <c r="I279" s="87" t="s">
        <v>871</v>
      </c>
      <c r="J279" s="87" t="s">
        <v>871</v>
      </c>
      <c r="K279" s="75"/>
      <c r="L279" s="75"/>
      <c r="M279" s="75"/>
      <c r="N279" s="75"/>
      <c r="O279" s="75"/>
      <c r="P279" s="76"/>
      <c r="Q279" s="77"/>
      <c r="R279" s="75"/>
      <c r="S279" s="75"/>
      <c r="T279" s="75"/>
      <c r="U279" s="75"/>
      <c r="V279" s="75"/>
      <c r="W279" s="75"/>
      <c r="X279" s="75"/>
      <c r="Y279" s="75"/>
      <c r="Z279" s="75"/>
    </row>
    <row r="280" ht="10.5" customHeight="1">
      <c r="A280" s="75"/>
      <c r="B280" s="75"/>
      <c r="C280" s="75"/>
      <c r="D280" s="75"/>
      <c r="E280" s="75"/>
      <c r="F280" s="75"/>
      <c r="G280" s="87" t="s">
        <v>588</v>
      </c>
      <c r="H280" s="87" t="s">
        <v>689</v>
      </c>
      <c r="I280" s="87" t="s">
        <v>875</v>
      </c>
      <c r="J280" s="87" t="s">
        <v>875</v>
      </c>
      <c r="K280" s="75"/>
      <c r="L280" s="75"/>
      <c r="M280" s="75"/>
      <c r="N280" s="75"/>
      <c r="O280" s="75"/>
      <c r="P280" s="76"/>
      <c r="Q280" s="77"/>
      <c r="R280" s="75"/>
      <c r="S280" s="75"/>
      <c r="T280" s="75"/>
      <c r="U280" s="75"/>
      <c r="V280" s="75"/>
      <c r="W280" s="75"/>
      <c r="X280" s="75"/>
      <c r="Y280" s="75"/>
      <c r="Z280" s="75"/>
    </row>
    <row r="281" ht="10.5" customHeight="1">
      <c r="A281" s="75"/>
      <c r="B281" s="75"/>
      <c r="C281" s="75"/>
      <c r="D281" s="75"/>
      <c r="E281" s="75"/>
      <c r="F281" s="75"/>
      <c r="G281" s="87" t="s">
        <v>588</v>
      </c>
      <c r="H281" s="87" t="s">
        <v>689</v>
      </c>
      <c r="I281" s="87" t="s">
        <v>873</v>
      </c>
      <c r="J281" s="87" t="s">
        <v>873</v>
      </c>
      <c r="K281" s="75"/>
      <c r="L281" s="75"/>
      <c r="M281" s="75"/>
      <c r="N281" s="75"/>
      <c r="O281" s="75"/>
      <c r="P281" s="76"/>
      <c r="Q281" s="77"/>
      <c r="R281" s="75"/>
      <c r="S281" s="75"/>
      <c r="T281" s="75"/>
      <c r="U281" s="75"/>
      <c r="V281" s="75"/>
      <c r="W281" s="75"/>
      <c r="X281" s="75"/>
      <c r="Y281" s="75"/>
      <c r="Z281" s="75"/>
    </row>
    <row r="282" ht="10.5" customHeight="1">
      <c r="A282" s="75"/>
      <c r="B282" s="75"/>
      <c r="C282" s="75"/>
      <c r="D282" s="75"/>
      <c r="E282" s="75"/>
      <c r="F282" s="75"/>
      <c r="G282" s="87" t="s">
        <v>588</v>
      </c>
      <c r="H282" s="87" t="s">
        <v>689</v>
      </c>
      <c r="I282" s="87" t="s">
        <v>870</v>
      </c>
      <c r="J282" s="87" t="s">
        <v>870</v>
      </c>
      <c r="K282" s="75"/>
      <c r="L282" s="75"/>
      <c r="M282" s="75"/>
      <c r="N282" s="75"/>
      <c r="O282" s="75"/>
      <c r="P282" s="76"/>
      <c r="Q282" s="77"/>
      <c r="R282" s="75"/>
      <c r="S282" s="75"/>
      <c r="T282" s="75"/>
      <c r="U282" s="75"/>
      <c r="V282" s="75"/>
      <c r="W282" s="75"/>
      <c r="X282" s="75"/>
      <c r="Y282" s="75"/>
      <c r="Z282" s="75"/>
    </row>
    <row r="283" ht="10.5" customHeight="1">
      <c r="A283" s="75"/>
      <c r="B283" s="75"/>
      <c r="C283" s="75"/>
      <c r="D283" s="75"/>
      <c r="E283" s="75"/>
      <c r="F283" s="75"/>
      <c r="G283" s="87" t="s">
        <v>588</v>
      </c>
      <c r="H283" s="87" t="s">
        <v>689</v>
      </c>
      <c r="I283" s="87" t="s">
        <v>869</v>
      </c>
      <c r="J283" s="87" t="s">
        <v>969</v>
      </c>
      <c r="K283" s="75"/>
      <c r="L283" s="75"/>
      <c r="M283" s="75"/>
      <c r="N283" s="75"/>
      <c r="O283" s="75"/>
      <c r="P283" s="76"/>
      <c r="Q283" s="77"/>
      <c r="R283" s="75"/>
      <c r="S283" s="75"/>
      <c r="T283" s="75"/>
      <c r="U283" s="75"/>
      <c r="V283" s="75"/>
      <c r="W283" s="75"/>
      <c r="X283" s="75"/>
      <c r="Y283" s="75"/>
      <c r="Z283" s="75"/>
    </row>
    <row r="284" ht="10.5" customHeight="1">
      <c r="A284" s="75"/>
      <c r="B284" s="75"/>
      <c r="C284" s="75"/>
      <c r="D284" s="75"/>
      <c r="E284" s="75"/>
      <c r="F284" s="75"/>
      <c r="G284" s="87" t="s">
        <v>588</v>
      </c>
      <c r="H284" s="87" t="s">
        <v>689</v>
      </c>
      <c r="I284" s="87" t="s">
        <v>869</v>
      </c>
      <c r="J284" s="87" t="s">
        <v>970</v>
      </c>
      <c r="K284" s="75"/>
      <c r="L284" s="75"/>
      <c r="M284" s="75"/>
      <c r="N284" s="75"/>
      <c r="O284" s="75"/>
      <c r="P284" s="76"/>
      <c r="Q284" s="77"/>
      <c r="R284" s="75"/>
      <c r="S284" s="75"/>
      <c r="T284" s="75"/>
      <c r="U284" s="75"/>
      <c r="V284" s="75"/>
      <c r="W284" s="75"/>
      <c r="X284" s="75"/>
      <c r="Y284" s="75"/>
      <c r="Z284" s="75"/>
    </row>
    <row r="285" ht="10.5" customHeight="1">
      <c r="A285" s="75"/>
      <c r="B285" s="75"/>
      <c r="C285" s="75"/>
      <c r="D285" s="75"/>
      <c r="E285" s="75"/>
      <c r="F285" s="75"/>
      <c r="G285" s="87" t="s">
        <v>588</v>
      </c>
      <c r="H285" s="87" t="s">
        <v>689</v>
      </c>
      <c r="I285" s="87" t="s">
        <v>869</v>
      </c>
      <c r="J285" s="87" t="s">
        <v>869</v>
      </c>
      <c r="K285" s="75"/>
      <c r="L285" s="75"/>
      <c r="M285" s="75"/>
      <c r="N285" s="75"/>
      <c r="O285" s="75"/>
      <c r="P285" s="76"/>
      <c r="Q285" s="77"/>
      <c r="R285" s="75"/>
      <c r="S285" s="75"/>
      <c r="T285" s="75"/>
      <c r="U285" s="75"/>
      <c r="V285" s="75"/>
      <c r="W285" s="75"/>
      <c r="X285" s="75"/>
      <c r="Y285" s="75"/>
      <c r="Z285" s="75"/>
    </row>
    <row r="286" ht="10.5" customHeight="1">
      <c r="A286" s="75"/>
      <c r="B286" s="75"/>
      <c r="C286" s="75"/>
      <c r="D286" s="75"/>
      <c r="E286" s="75"/>
      <c r="F286" s="75"/>
      <c r="G286" s="87" t="s">
        <v>588</v>
      </c>
      <c r="H286" s="87" t="s">
        <v>689</v>
      </c>
      <c r="I286" s="87" t="s">
        <v>689</v>
      </c>
      <c r="J286" s="87" t="s">
        <v>689</v>
      </c>
      <c r="K286" s="75"/>
      <c r="L286" s="75"/>
      <c r="M286" s="75"/>
      <c r="N286" s="75"/>
      <c r="O286" s="75"/>
      <c r="P286" s="76"/>
      <c r="Q286" s="77"/>
      <c r="R286" s="75"/>
      <c r="S286" s="75"/>
      <c r="T286" s="75"/>
      <c r="U286" s="75"/>
      <c r="V286" s="75"/>
      <c r="W286" s="75"/>
      <c r="X286" s="75"/>
      <c r="Y286" s="75"/>
      <c r="Z286" s="75"/>
    </row>
    <row r="287" ht="10.5" customHeight="1">
      <c r="A287" s="75"/>
      <c r="B287" s="75"/>
      <c r="C287" s="75"/>
      <c r="D287" s="75"/>
      <c r="E287" s="75"/>
      <c r="F287" s="75"/>
      <c r="G287" s="87" t="s">
        <v>595</v>
      </c>
      <c r="H287" s="87" t="s">
        <v>705</v>
      </c>
      <c r="I287" s="87" t="s">
        <v>705</v>
      </c>
      <c r="J287" s="87" t="s">
        <v>705</v>
      </c>
      <c r="K287" s="75"/>
      <c r="L287" s="75"/>
      <c r="M287" s="75"/>
      <c r="N287" s="75"/>
      <c r="O287" s="75"/>
      <c r="P287" s="76"/>
      <c r="Q287" s="77"/>
      <c r="R287" s="75"/>
      <c r="S287" s="75"/>
      <c r="T287" s="75"/>
      <c r="U287" s="75"/>
      <c r="V287" s="75"/>
      <c r="W287" s="75"/>
      <c r="X287" s="75"/>
      <c r="Y287" s="75"/>
      <c r="Z287" s="75"/>
    </row>
    <row r="288" ht="10.5" customHeight="1">
      <c r="A288" s="75"/>
      <c r="B288" s="75"/>
      <c r="C288" s="75"/>
      <c r="D288" s="75"/>
      <c r="E288" s="75"/>
      <c r="F288" s="75"/>
      <c r="G288" s="87" t="s">
        <v>595</v>
      </c>
      <c r="H288" s="87" t="s">
        <v>709</v>
      </c>
      <c r="I288" s="87" t="s">
        <v>895</v>
      </c>
      <c r="J288" s="87" t="s">
        <v>895</v>
      </c>
      <c r="K288" s="75"/>
      <c r="L288" s="75"/>
      <c r="M288" s="75"/>
      <c r="N288" s="75"/>
      <c r="O288" s="75"/>
      <c r="P288" s="76"/>
      <c r="Q288" s="77"/>
      <c r="R288" s="75"/>
      <c r="S288" s="75"/>
      <c r="T288" s="75"/>
      <c r="U288" s="75"/>
      <c r="V288" s="75"/>
      <c r="W288" s="75"/>
      <c r="X288" s="75"/>
      <c r="Y288" s="75"/>
      <c r="Z288" s="75"/>
    </row>
    <row r="289" ht="10.5" customHeight="1">
      <c r="A289" s="75"/>
      <c r="B289" s="75"/>
      <c r="C289" s="75"/>
      <c r="D289" s="75"/>
      <c r="E289" s="75"/>
      <c r="F289" s="75"/>
      <c r="G289" s="87" t="s">
        <v>595</v>
      </c>
      <c r="H289" s="87" t="s">
        <v>709</v>
      </c>
      <c r="I289" s="87" t="s">
        <v>895</v>
      </c>
      <c r="J289" s="87" t="s">
        <v>971</v>
      </c>
      <c r="K289" s="75"/>
      <c r="L289" s="75"/>
      <c r="M289" s="75"/>
      <c r="N289" s="75"/>
      <c r="O289" s="75"/>
      <c r="P289" s="76"/>
      <c r="Q289" s="77"/>
      <c r="R289" s="75"/>
      <c r="S289" s="75"/>
      <c r="T289" s="75"/>
      <c r="U289" s="75"/>
      <c r="V289" s="75"/>
      <c r="W289" s="75"/>
      <c r="X289" s="75"/>
      <c r="Y289" s="75"/>
      <c r="Z289" s="75"/>
    </row>
    <row r="290" ht="10.5" customHeight="1">
      <c r="A290" s="75"/>
      <c r="B290" s="75"/>
      <c r="C290" s="75"/>
      <c r="D290" s="75"/>
      <c r="E290" s="75"/>
      <c r="F290" s="75"/>
      <c r="G290" s="87" t="s">
        <v>595</v>
      </c>
      <c r="H290" s="87" t="s">
        <v>709</v>
      </c>
      <c r="I290" s="87" t="s">
        <v>897</v>
      </c>
      <c r="J290" s="87" t="s">
        <v>897</v>
      </c>
      <c r="K290" s="75"/>
      <c r="L290" s="75"/>
      <c r="M290" s="75"/>
      <c r="N290" s="75"/>
      <c r="O290" s="75"/>
      <c r="P290" s="76"/>
      <c r="Q290" s="77"/>
      <c r="R290" s="75"/>
      <c r="S290" s="75"/>
      <c r="T290" s="75"/>
      <c r="U290" s="75"/>
      <c r="V290" s="75"/>
      <c r="W290" s="75"/>
      <c r="X290" s="75"/>
      <c r="Y290" s="75"/>
      <c r="Z290" s="75"/>
    </row>
    <row r="291" ht="10.5" customHeight="1">
      <c r="A291" s="75"/>
      <c r="B291" s="75"/>
      <c r="C291" s="75"/>
      <c r="D291" s="75"/>
      <c r="E291" s="75"/>
      <c r="F291" s="75"/>
      <c r="G291" s="87" t="s">
        <v>595</v>
      </c>
      <c r="H291" s="87" t="s">
        <v>709</v>
      </c>
      <c r="I291" s="87" t="s">
        <v>897</v>
      </c>
      <c r="J291" s="87" t="s">
        <v>972</v>
      </c>
      <c r="K291" s="75"/>
      <c r="L291" s="75"/>
      <c r="M291" s="75"/>
      <c r="N291" s="75"/>
      <c r="O291" s="75"/>
      <c r="P291" s="76"/>
      <c r="Q291" s="77"/>
      <c r="R291" s="75"/>
      <c r="S291" s="75"/>
      <c r="T291" s="75"/>
      <c r="U291" s="75"/>
      <c r="V291" s="75"/>
      <c r="W291" s="75"/>
      <c r="X291" s="75"/>
      <c r="Y291" s="75"/>
      <c r="Z291" s="75"/>
    </row>
    <row r="292" ht="10.5" customHeight="1">
      <c r="A292" s="75"/>
      <c r="B292" s="75"/>
      <c r="C292" s="75"/>
      <c r="D292" s="75"/>
      <c r="E292" s="75"/>
      <c r="F292" s="75"/>
      <c r="G292" s="87" t="s">
        <v>595</v>
      </c>
      <c r="H292" s="87" t="s">
        <v>709</v>
      </c>
      <c r="I292" s="87" t="s">
        <v>898</v>
      </c>
      <c r="J292" s="87" t="s">
        <v>898</v>
      </c>
      <c r="K292" s="75"/>
      <c r="L292" s="75"/>
      <c r="M292" s="75"/>
      <c r="N292" s="75"/>
      <c r="O292" s="75"/>
      <c r="P292" s="76"/>
      <c r="Q292" s="77"/>
      <c r="R292" s="75"/>
      <c r="S292" s="75"/>
      <c r="T292" s="75"/>
      <c r="U292" s="75"/>
      <c r="V292" s="75"/>
      <c r="W292" s="75"/>
      <c r="X292" s="75"/>
      <c r="Y292" s="75"/>
      <c r="Z292" s="75"/>
    </row>
    <row r="293" ht="10.5" customHeight="1">
      <c r="A293" s="75"/>
      <c r="B293" s="75"/>
      <c r="C293" s="75"/>
      <c r="D293" s="75"/>
      <c r="E293" s="75"/>
      <c r="F293" s="75"/>
      <c r="G293" s="87" t="s">
        <v>595</v>
      </c>
      <c r="H293" s="87" t="s">
        <v>709</v>
      </c>
      <c r="I293" s="87" t="s">
        <v>898</v>
      </c>
      <c r="J293" s="87" t="s">
        <v>973</v>
      </c>
      <c r="K293" s="75"/>
      <c r="L293" s="75"/>
      <c r="M293" s="75"/>
      <c r="N293" s="75"/>
      <c r="O293" s="75"/>
      <c r="P293" s="76"/>
      <c r="Q293" s="77"/>
      <c r="R293" s="75"/>
      <c r="S293" s="75"/>
      <c r="T293" s="75"/>
      <c r="U293" s="75"/>
      <c r="V293" s="75"/>
      <c r="W293" s="75"/>
      <c r="X293" s="75"/>
      <c r="Y293" s="75"/>
      <c r="Z293" s="75"/>
    </row>
    <row r="294" ht="10.5" customHeight="1">
      <c r="A294" s="75"/>
      <c r="B294" s="75"/>
      <c r="C294" s="75"/>
      <c r="D294" s="75"/>
      <c r="E294" s="75"/>
      <c r="F294" s="75"/>
      <c r="G294" s="87" t="s">
        <v>595</v>
      </c>
      <c r="H294" s="87" t="s">
        <v>709</v>
      </c>
      <c r="I294" s="87" t="s">
        <v>898</v>
      </c>
      <c r="J294" s="87" t="s">
        <v>974</v>
      </c>
      <c r="K294" s="75"/>
      <c r="L294" s="75"/>
      <c r="M294" s="75"/>
      <c r="N294" s="75"/>
      <c r="O294" s="75"/>
      <c r="P294" s="76"/>
      <c r="Q294" s="77"/>
      <c r="R294" s="75"/>
      <c r="S294" s="75"/>
      <c r="T294" s="75"/>
      <c r="U294" s="75"/>
      <c r="V294" s="75"/>
      <c r="W294" s="75"/>
      <c r="X294" s="75"/>
      <c r="Y294" s="75"/>
      <c r="Z294" s="75"/>
    </row>
    <row r="295" ht="10.5" customHeight="1">
      <c r="A295" s="75"/>
      <c r="B295" s="75"/>
      <c r="C295" s="75"/>
      <c r="D295" s="75"/>
      <c r="E295" s="75"/>
      <c r="F295" s="75"/>
      <c r="G295" s="87" t="s">
        <v>595</v>
      </c>
      <c r="H295" s="87" t="s">
        <v>709</v>
      </c>
      <c r="I295" s="87" t="s">
        <v>900</v>
      </c>
      <c r="J295" s="87" t="s">
        <v>975</v>
      </c>
      <c r="K295" s="75"/>
      <c r="L295" s="75"/>
      <c r="M295" s="75"/>
      <c r="N295" s="75"/>
      <c r="O295" s="75"/>
      <c r="P295" s="76"/>
      <c r="Q295" s="77"/>
      <c r="R295" s="75"/>
      <c r="S295" s="75"/>
      <c r="T295" s="75"/>
      <c r="U295" s="75"/>
      <c r="V295" s="75"/>
      <c r="W295" s="75"/>
      <c r="X295" s="75"/>
      <c r="Y295" s="75"/>
      <c r="Z295" s="75"/>
    </row>
    <row r="296" ht="10.5" customHeight="1">
      <c r="A296" s="75"/>
      <c r="B296" s="75"/>
      <c r="C296" s="75"/>
      <c r="D296" s="75"/>
      <c r="E296" s="75"/>
      <c r="F296" s="75"/>
      <c r="G296" s="87" t="s">
        <v>595</v>
      </c>
      <c r="H296" s="87" t="s">
        <v>709</v>
      </c>
      <c r="I296" s="87" t="s">
        <v>900</v>
      </c>
      <c r="J296" s="87" t="s">
        <v>976</v>
      </c>
      <c r="K296" s="75"/>
      <c r="L296" s="75"/>
      <c r="M296" s="75"/>
      <c r="N296" s="75"/>
      <c r="O296" s="75"/>
      <c r="P296" s="76"/>
      <c r="Q296" s="77"/>
      <c r="R296" s="75"/>
      <c r="S296" s="75"/>
      <c r="T296" s="75"/>
      <c r="U296" s="75"/>
      <c r="V296" s="75"/>
      <c r="W296" s="75"/>
      <c r="X296" s="75"/>
      <c r="Y296" s="75"/>
      <c r="Z296" s="75"/>
    </row>
    <row r="297" ht="10.5" customHeight="1">
      <c r="A297" s="75"/>
      <c r="B297" s="75"/>
      <c r="C297" s="75"/>
      <c r="D297" s="75"/>
      <c r="E297" s="75"/>
      <c r="F297" s="75"/>
      <c r="G297" s="87" t="s">
        <v>595</v>
      </c>
      <c r="H297" s="87" t="s">
        <v>709</v>
      </c>
      <c r="I297" s="87" t="s">
        <v>900</v>
      </c>
      <c r="J297" s="87" t="s">
        <v>900</v>
      </c>
      <c r="K297" s="75"/>
      <c r="L297" s="75"/>
      <c r="M297" s="75"/>
      <c r="N297" s="75"/>
      <c r="O297" s="75"/>
      <c r="P297" s="76"/>
      <c r="Q297" s="77"/>
      <c r="R297" s="75"/>
      <c r="S297" s="75"/>
      <c r="T297" s="75"/>
      <c r="U297" s="75"/>
      <c r="V297" s="75"/>
      <c r="W297" s="75"/>
      <c r="X297" s="75"/>
      <c r="Y297" s="75"/>
      <c r="Z297" s="75"/>
    </row>
    <row r="298" ht="10.5" customHeight="1">
      <c r="A298" s="75"/>
      <c r="B298" s="75"/>
      <c r="C298" s="75"/>
      <c r="D298" s="75"/>
      <c r="E298" s="75"/>
      <c r="F298" s="75"/>
      <c r="G298" s="87" t="s">
        <v>595</v>
      </c>
      <c r="H298" s="87" t="s">
        <v>709</v>
      </c>
      <c r="I298" s="87" t="s">
        <v>889</v>
      </c>
      <c r="J298" s="87" t="s">
        <v>977</v>
      </c>
      <c r="K298" s="75"/>
      <c r="L298" s="75"/>
      <c r="M298" s="75"/>
      <c r="N298" s="75"/>
      <c r="O298" s="75"/>
      <c r="P298" s="76"/>
      <c r="Q298" s="77"/>
      <c r="R298" s="75"/>
      <c r="S298" s="75"/>
      <c r="T298" s="75"/>
      <c r="U298" s="75"/>
      <c r="V298" s="75"/>
      <c r="W298" s="75"/>
      <c r="X298" s="75"/>
      <c r="Y298" s="75"/>
      <c r="Z298" s="75"/>
    </row>
    <row r="299" ht="10.5" customHeight="1">
      <c r="A299" s="75"/>
      <c r="B299" s="75"/>
      <c r="C299" s="75"/>
      <c r="D299" s="75"/>
      <c r="E299" s="75"/>
      <c r="F299" s="75"/>
      <c r="G299" s="87" t="s">
        <v>595</v>
      </c>
      <c r="H299" s="87" t="s">
        <v>709</v>
      </c>
      <c r="I299" s="87" t="s">
        <v>889</v>
      </c>
      <c r="J299" s="87" t="s">
        <v>889</v>
      </c>
      <c r="K299" s="75"/>
      <c r="L299" s="75"/>
      <c r="M299" s="75"/>
      <c r="N299" s="75"/>
      <c r="O299" s="75"/>
      <c r="P299" s="76"/>
      <c r="Q299" s="77"/>
      <c r="R299" s="75"/>
      <c r="S299" s="75"/>
      <c r="T299" s="75"/>
      <c r="U299" s="75"/>
      <c r="V299" s="75"/>
      <c r="W299" s="75"/>
      <c r="X299" s="75"/>
      <c r="Y299" s="75"/>
      <c r="Z299" s="75"/>
    </row>
    <row r="300" ht="10.5" customHeight="1">
      <c r="A300" s="75"/>
      <c r="B300" s="75"/>
      <c r="C300" s="75"/>
      <c r="D300" s="75"/>
      <c r="E300" s="75"/>
      <c r="F300" s="75"/>
      <c r="G300" s="87" t="s">
        <v>595</v>
      </c>
      <c r="H300" s="87" t="s">
        <v>709</v>
      </c>
      <c r="I300" s="87" t="s">
        <v>893</v>
      </c>
      <c r="J300" s="87" t="s">
        <v>978</v>
      </c>
      <c r="K300" s="75"/>
      <c r="L300" s="75"/>
      <c r="M300" s="75"/>
      <c r="N300" s="75"/>
      <c r="O300" s="75"/>
      <c r="P300" s="76"/>
      <c r="Q300" s="77"/>
      <c r="R300" s="75"/>
      <c r="S300" s="75"/>
      <c r="T300" s="75"/>
      <c r="U300" s="75"/>
      <c r="V300" s="75"/>
      <c r="W300" s="75"/>
      <c r="X300" s="75"/>
      <c r="Y300" s="75"/>
      <c r="Z300" s="75"/>
    </row>
    <row r="301" ht="10.5" customHeight="1">
      <c r="A301" s="75"/>
      <c r="B301" s="75"/>
      <c r="C301" s="75"/>
      <c r="D301" s="75"/>
      <c r="E301" s="75"/>
      <c r="F301" s="75"/>
      <c r="G301" s="87" t="s">
        <v>595</v>
      </c>
      <c r="H301" s="87" t="s">
        <v>709</v>
      </c>
      <c r="I301" s="87" t="s">
        <v>893</v>
      </c>
      <c r="J301" s="87" t="s">
        <v>893</v>
      </c>
      <c r="K301" s="75"/>
      <c r="L301" s="75"/>
      <c r="M301" s="75"/>
      <c r="N301" s="75"/>
      <c r="O301" s="75"/>
      <c r="P301" s="76"/>
      <c r="Q301" s="77"/>
      <c r="R301" s="75"/>
      <c r="S301" s="75"/>
      <c r="T301" s="75"/>
      <c r="U301" s="75"/>
      <c r="V301" s="75"/>
      <c r="W301" s="75"/>
      <c r="X301" s="75"/>
      <c r="Y301" s="75"/>
      <c r="Z301" s="75"/>
    </row>
    <row r="302" ht="10.5" customHeight="1">
      <c r="A302" s="75"/>
      <c r="B302" s="75"/>
      <c r="C302" s="75"/>
      <c r="D302" s="75"/>
      <c r="E302" s="75"/>
      <c r="F302" s="75"/>
      <c r="G302" s="87" t="s">
        <v>595</v>
      </c>
      <c r="H302" s="87" t="s">
        <v>709</v>
      </c>
      <c r="I302" s="87" t="s">
        <v>891</v>
      </c>
      <c r="J302" s="87" t="s">
        <v>891</v>
      </c>
      <c r="K302" s="75"/>
      <c r="L302" s="75"/>
      <c r="M302" s="75"/>
      <c r="N302" s="75"/>
      <c r="O302" s="75"/>
      <c r="P302" s="76"/>
      <c r="Q302" s="77"/>
      <c r="R302" s="75"/>
      <c r="S302" s="75"/>
      <c r="T302" s="75"/>
      <c r="U302" s="75"/>
      <c r="V302" s="75"/>
      <c r="W302" s="75"/>
      <c r="X302" s="75"/>
      <c r="Y302" s="75"/>
      <c r="Z302" s="75"/>
    </row>
    <row r="303" ht="10.5" customHeight="1">
      <c r="A303" s="75"/>
      <c r="B303" s="75"/>
      <c r="C303" s="75"/>
      <c r="D303" s="75"/>
      <c r="E303" s="75"/>
      <c r="F303" s="75"/>
      <c r="G303" s="87" t="s">
        <v>561</v>
      </c>
      <c r="H303" s="87" t="s">
        <v>642</v>
      </c>
      <c r="I303" s="87" t="s">
        <v>785</v>
      </c>
      <c r="J303" s="87" t="s">
        <v>785</v>
      </c>
      <c r="K303" s="75"/>
      <c r="L303" s="75"/>
      <c r="M303" s="75"/>
      <c r="N303" s="75"/>
      <c r="O303" s="75"/>
      <c r="P303" s="76"/>
      <c r="Q303" s="77"/>
      <c r="R303" s="75"/>
      <c r="S303" s="75"/>
      <c r="T303" s="75"/>
      <c r="U303" s="75"/>
      <c r="V303" s="75"/>
      <c r="W303" s="75"/>
      <c r="X303" s="75"/>
      <c r="Y303" s="75"/>
      <c r="Z303" s="75"/>
    </row>
    <row r="304" ht="10.5" customHeight="1">
      <c r="A304" s="75"/>
      <c r="B304" s="75"/>
      <c r="C304" s="75"/>
      <c r="D304" s="75"/>
      <c r="E304" s="75"/>
      <c r="F304" s="75"/>
      <c r="G304" s="87" t="s">
        <v>561</v>
      </c>
      <c r="H304" s="87" t="s">
        <v>642</v>
      </c>
      <c r="I304" s="87" t="s">
        <v>785</v>
      </c>
      <c r="J304" s="87" t="s">
        <v>979</v>
      </c>
      <c r="K304" s="75"/>
      <c r="L304" s="75"/>
      <c r="M304" s="75"/>
      <c r="N304" s="75"/>
      <c r="O304" s="75"/>
      <c r="P304" s="76"/>
      <c r="Q304" s="77"/>
      <c r="R304" s="75"/>
      <c r="S304" s="75"/>
      <c r="T304" s="75"/>
      <c r="U304" s="75"/>
      <c r="V304" s="75"/>
      <c r="W304" s="75"/>
      <c r="X304" s="75"/>
      <c r="Y304" s="75"/>
      <c r="Z304" s="75"/>
    </row>
    <row r="305" ht="10.5" customHeight="1">
      <c r="A305" s="75"/>
      <c r="B305" s="75"/>
      <c r="C305" s="75"/>
      <c r="D305" s="75"/>
      <c r="E305" s="75"/>
      <c r="F305" s="75"/>
      <c r="G305" s="87" t="s">
        <v>561</v>
      </c>
      <c r="H305" s="87" t="s">
        <v>642</v>
      </c>
      <c r="I305" s="87" t="s">
        <v>785</v>
      </c>
      <c r="J305" s="87" t="s">
        <v>980</v>
      </c>
      <c r="K305" s="75"/>
      <c r="L305" s="75"/>
      <c r="M305" s="75"/>
      <c r="N305" s="75"/>
      <c r="O305" s="75"/>
      <c r="P305" s="76"/>
      <c r="Q305" s="77"/>
      <c r="R305" s="75"/>
      <c r="S305" s="75"/>
      <c r="T305" s="75"/>
      <c r="U305" s="75"/>
      <c r="V305" s="75"/>
      <c r="W305" s="75"/>
      <c r="X305" s="75"/>
      <c r="Y305" s="75"/>
      <c r="Z305" s="75"/>
    </row>
    <row r="306" ht="10.5" customHeight="1">
      <c r="A306" s="75"/>
      <c r="B306" s="75"/>
      <c r="C306" s="75"/>
      <c r="D306" s="75"/>
      <c r="E306" s="75"/>
      <c r="F306" s="75"/>
      <c r="G306" s="87" t="s">
        <v>561</v>
      </c>
      <c r="H306" s="87" t="s">
        <v>642</v>
      </c>
      <c r="I306" s="87" t="s">
        <v>785</v>
      </c>
      <c r="J306" s="87" t="s">
        <v>981</v>
      </c>
      <c r="K306" s="75"/>
      <c r="L306" s="75"/>
      <c r="M306" s="75"/>
      <c r="N306" s="75"/>
      <c r="O306" s="75"/>
      <c r="P306" s="76"/>
      <c r="Q306" s="77"/>
      <c r="R306" s="75"/>
      <c r="S306" s="75"/>
      <c r="T306" s="75"/>
      <c r="U306" s="75"/>
      <c r="V306" s="75"/>
      <c r="W306" s="75"/>
      <c r="X306" s="75"/>
      <c r="Y306" s="75"/>
      <c r="Z306" s="75"/>
    </row>
    <row r="307" ht="10.5" customHeight="1">
      <c r="A307" s="75"/>
      <c r="B307" s="75"/>
      <c r="C307" s="75"/>
      <c r="D307" s="75"/>
      <c r="E307" s="75"/>
      <c r="F307" s="75"/>
      <c r="G307" s="87" t="s">
        <v>561</v>
      </c>
      <c r="H307" s="87" t="s">
        <v>642</v>
      </c>
      <c r="I307" s="87" t="s">
        <v>785</v>
      </c>
      <c r="J307" s="87" t="s">
        <v>982</v>
      </c>
      <c r="K307" s="75"/>
      <c r="L307" s="75"/>
      <c r="M307" s="75"/>
      <c r="N307" s="75"/>
      <c r="O307" s="75"/>
      <c r="P307" s="76"/>
      <c r="Q307" s="77"/>
      <c r="R307" s="75"/>
      <c r="S307" s="75"/>
      <c r="T307" s="75"/>
      <c r="U307" s="75"/>
      <c r="V307" s="75"/>
      <c r="W307" s="75"/>
      <c r="X307" s="75"/>
      <c r="Y307" s="75"/>
      <c r="Z307" s="75"/>
    </row>
    <row r="308" ht="10.5" customHeight="1">
      <c r="A308" s="75"/>
      <c r="B308" s="75"/>
      <c r="C308" s="75"/>
      <c r="D308" s="75"/>
      <c r="E308" s="75"/>
      <c r="F308" s="75"/>
      <c r="G308" s="87" t="s">
        <v>561</v>
      </c>
      <c r="H308" s="87" t="s">
        <v>642</v>
      </c>
      <c r="I308" s="87" t="s">
        <v>785</v>
      </c>
      <c r="J308" s="87" t="s">
        <v>983</v>
      </c>
      <c r="K308" s="75"/>
      <c r="L308" s="75"/>
      <c r="M308" s="75"/>
      <c r="N308" s="75"/>
      <c r="O308" s="75"/>
      <c r="P308" s="76"/>
      <c r="Q308" s="77"/>
      <c r="R308" s="75"/>
      <c r="S308" s="75"/>
      <c r="T308" s="75"/>
      <c r="U308" s="75"/>
      <c r="V308" s="75"/>
      <c r="W308" s="75"/>
      <c r="X308" s="75"/>
      <c r="Y308" s="75"/>
      <c r="Z308" s="75"/>
    </row>
    <row r="309" ht="10.5" customHeight="1">
      <c r="A309" s="75"/>
      <c r="B309" s="75"/>
      <c r="C309" s="75"/>
      <c r="D309" s="75"/>
      <c r="E309" s="75"/>
      <c r="F309" s="75"/>
      <c r="G309" s="87" t="s">
        <v>561</v>
      </c>
      <c r="H309" s="87" t="s">
        <v>642</v>
      </c>
      <c r="I309" s="87" t="s">
        <v>785</v>
      </c>
      <c r="J309" s="87" t="s">
        <v>984</v>
      </c>
      <c r="K309" s="75"/>
      <c r="L309" s="75"/>
      <c r="M309" s="75"/>
      <c r="N309" s="75"/>
      <c r="O309" s="75"/>
      <c r="P309" s="76"/>
      <c r="Q309" s="77"/>
      <c r="R309" s="75"/>
      <c r="S309" s="75"/>
      <c r="T309" s="75"/>
      <c r="U309" s="75"/>
      <c r="V309" s="75"/>
      <c r="W309" s="75"/>
      <c r="X309" s="75"/>
      <c r="Y309" s="75"/>
      <c r="Z309" s="75"/>
    </row>
    <row r="310" ht="10.5" customHeight="1">
      <c r="A310" s="75"/>
      <c r="B310" s="75"/>
      <c r="C310" s="75"/>
      <c r="D310" s="75"/>
      <c r="E310" s="75"/>
      <c r="F310" s="75"/>
      <c r="G310" s="87" t="s">
        <v>561</v>
      </c>
      <c r="H310" s="87" t="s">
        <v>642</v>
      </c>
      <c r="I310" s="87" t="s">
        <v>785</v>
      </c>
      <c r="J310" s="87" t="s">
        <v>985</v>
      </c>
      <c r="K310" s="75"/>
      <c r="L310" s="75"/>
      <c r="M310" s="75"/>
      <c r="N310" s="75"/>
      <c r="O310" s="75"/>
      <c r="P310" s="76"/>
      <c r="Q310" s="77"/>
      <c r="R310" s="75"/>
      <c r="S310" s="75"/>
      <c r="T310" s="75"/>
      <c r="U310" s="75"/>
      <c r="V310" s="75"/>
      <c r="W310" s="75"/>
      <c r="X310" s="75"/>
      <c r="Y310" s="75"/>
      <c r="Z310" s="75"/>
    </row>
    <row r="311" ht="10.5" customHeight="1">
      <c r="A311" s="75"/>
      <c r="B311" s="75"/>
      <c r="C311" s="75"/>
      <c r="D311" s="75"/>
      <c r="E311" s="75"/>
      <c r="F311" s="75"/>
      <c r="G311" s="87" t="s">
        <v>561</v>
      </c>
      <c r="H311" s="87" t="s">
        <v>642</v>
      </c>
      <c r="I311" s="87" t="s">
        <v>785</v>
      </c>
      <c r="J311" s="87" t="s">
        <v>986</v>
      </c>
      <c r="K311" s="75"/>
      <c r="L311" s="75"/>
      <c r="M311" s="75"/>
      <c r="N311" s="75"/>
      <c r="O311" s="75"/>
      <c r="P311" s="76"/>
      <c r="Q311" s="77"/>
      <c r="R311" s="75"/>
      <c r="S311" s="75"/>
      <c r="T311" s="75"/>
      <c r="U311" s="75"/>
      <c r="V311" s="75"/>
      <c r="W311" s="75"/>
      <c r="X311" s="75"/>
      <c r="Y311" s="75"/>
      <c r="Z311" s="75"/>
    </row>
    <row r="312" ht="10.5" customHeight="1">
      <c r="A312" s="75"/>
      <c r="B312" s="75"/>
      <c r="C312" s="75"/>
      <c r="D312" s="75"/>
      <c r="E312" s="75"/>
      <c r="F312" s="75"/>
      <c r="G312" s="87" t="s">
        <v>561</v>
      </c>
      <c r="H312" s="87" t="s">
        <v>642</v>
      </c>
      <c r="I312" s="87" t="s">
        <v>800</v>
      </c>
      <c r="J312" s="87" t="s">
        <v>800</v>
      </c>
      <c r="K312" s="75"/>
      <c r="L312" s="75"/>
      <c r="M312" s="75"/>
      <c r="N312" s="75"/>
      <c r="O312" s="75"/>
      <c r="P312" s="76"/>
      <c r="Q312" s="77"/>
      <c r="R312" s="75"/>
      <c r="S312" s="75"/>
      <c r="T312" s="75"/>
      <c r="U312" s="75"/>
      <c r="V312" s="75"/>
      <c r="W312" s="75"/>
      <c r="X312" s="75"/>
      <c r="Y312" s="75"/>
      <c r="Z312" s="75"/>
    </row>
    <row r="313" ht="10.5" customHeight="1">
      <c r="A313" s="75"/>
      <c r="B313" s="75"/>
      <c r="C313" s="75"/>
      <c r="D313" s="75"/>
      <c r="E313" s="75"/>
      <c r="F313" s="75"/>
      <c r="G313" s="87" t="s">
        <v>561</v>
      </c>
      <c r="H313" s="87" t="s">
        <v>642</v>
      </c>
      <c r="I313" s="87" t="s">
        <v>787</v>
      </c>
      <c r="J313" s="87" t="s">
        <v>787</v>
      </c>
      <c r="K313" s="75"/>
      <c r="L313" s="75"/>
      <c r="M313" s="75"/>
      <c r="N313" s="75"/>
      <c r="O313" s="75"/>
      <c r="P313" s="76"/>
      <c r="Q313" s="77"/>
      <c r="R313" s="75"/>
      <c r="S313" s="75"/>
      <c r="T313" s="75"/>
      <c r="U313" s="75"/>
      <c r="V313" s="75"/>
      <c r="W313" s="75"/>
      <c r="X313" s="75"/>
      <c r="Y313" s="75"/>
      <c r="Z313" s="75"/>
    </row>
    <row r="314" ht="10.5" customHeight="1">
      <c r="A314" s="75"/>
      <c r="B314" s="75"/>
      <c r="C314" s="75"/>
      <c r="D314" s="75"/>
      <c r="E314" s="75"/>
      <c r="F314" s="75"/>
      <c r="G314" s="87" t="s">
        <v>561</v>
      </c>
      <c r="H314" s="87" t="s">
        <v>642</v>
      </c>
      <c r="I314" s="87" t="s">
        <v>789</v>
      </c>
      <c r="J314" s="87" t="s">
        <v>789</v>
      </c>
      <c r="K314" s="75"/>
      <c r="L314" s="75"/>
      <c r="M314" s="75"/>
      <c r="N314" s="75"/>
      <c r="O314" s="75"/>
      <c r="P314" s="76"/>
      <c r="Q314" s="77"/>
      <c r="R314" s="75"/>
      <c r="S314" s="75"/>
      <c r="T314" s="75"/>
      <c r="U314" s="75"/>
      <c r="V314" s="75"/>
      <c r="W314" s="75"/>
      <c r="X314" s="75"/>
      <c r="Y314" s="75"/>
      <c r="Z314" s="75"/>
    </row>
    <row r="315" ht="10.5" customHeight="1">
      <c r="A315" s="75"/>
      <c r="B315" s="75"/>
      <c r="C315" s="75"/>
      <c r="D315" s="75"/>
      <c r="E315" s="75"/>
      <c r="F315" s="75"/>
      <c r="G315" s="87" t="s">
        <v>561</v>
      </c>
      <c r="H315" s="87" t="s">
        <v>642</v>
      </c>
      <c r="I315" s="87" t="s">
        <v>789</v>
      </c>
      <c r="J315" s="87" t="s">
        <v>987</v>
      </c>
      <c r="K315" s="75"/>
      <c r="L315" s="75"/>
      <c r="M315" s="75"/>
      <c r="N315" s="75"/>
      <c r="O315" s="75"/>
      <c r="P315" s="76"/>
      <c r="Q315" s="77"/>
      <c r="R315" s="75"/>
      <c r="S315" s="75"/>
      <c r="T315" s="75"/>
      <c r="U315" s="75"/>
      <c r="V315" s="75"/>
      <c r="W315" s="75"/>
      <c r="X315" s="75"/>
      <c r="Y315" s="75"/>
      <c r="Z315" s="75"/>
    </row>
    <row r="316" ht="10.5" customHeight="1">
      <c r="A316" s="75"/>
      <c r="B316" s="75"/>
      <c r="C316" s="75"/>
      <c r="D316" s="75"/>
      <c r="E316" s="75"/>
      <c r="F316" s="75"/>
      <c r="G316" s="87" t="s">
        <v>561</v>
      </c>
      <c r="H316" s="87" t="s">
        <v>642</v>
      </c>
      <c r="I316" s="87" t="s">
        <v>791</v>
      </c>
      <c r="J316" s="87" t="s">
        <v>988</v>
      </c>
      <c r="K316" s="75"/>
      <c r="L316" s="75"/>
      <c r="M316" s="75"/>
      <c r="N316" s="75"/>
      <c r="O316" s="75"/>
      <c r="P316" s="76"/>
      <c r="Q316" s="77"/>
      <c r="R316" s="75"/>
      <c r="S316" s="75"/>
      <c r="T316" s="75"/>
      <c r="U316" s="75"/>
      <c r="V316" s="75"/>
      <c r="W316" s="75"/>
      <c r="X316" s="75"/>
      <c r="Y316" s="75"/>
      <c r="Z316" s="75"/>
    </row>
    <row r="317" ht="10.5" customHeight="1">
      <c r="A317" s="75"/>
      <c r="B317" s="75"/>
      <c r="C317" s="75"/>
      <c r="D317" s="75"/>
      <c r="E317" s="75"/>
      <c r="F317" s="75"/>
      <c r="G317" s="87" t="s">
        <v>561</v>
      </c>
      <c r="H317" s="87" t="s">
        <v>642</v>
      </c>
      <c r="I317" s="87" t="s">
        <v>791</v>
      </c>
      <c r="J317" s="87" t="s">
        <v>791</v>
      </c>
      <c r="K317" s="75"/>
      <c r="L317" s="75"/>
      <c r="M317" s="75"/>
      <c r="N317" s="75"/>
      <c r="O317" s="75"/>
      <c r="P317" s="76"/>
      <c r="Q317" s="77"/>
      <c r="R317" s="75"/>
      <c r="S317" s="75"/>
      <c r="T317" s="75"/>
      <c r="U317" s="75"/>
      <c r="V317" s="75"/>
      <c r="W317" s="75"/>
      <c r="X317" s="75"/>
      <c r="Y317" s="75"/>
      <c r="Z317" s="75"/>
    </row>
    <row r="318" ht="10.5" customHeight="1">
      <c r="A318" s="75"/>
      <c r="B318" s="75"/>
      <c r="C318" s="75"/>
      <c r="D318" s="75"/>
      <c r="E318" s="75"/>
      <c r="F318" s="75"/>
      <c r="G318" s="87" t="s">
        <v>561</v>
      </c>
      <c r="H318" s="87" t="s">
        <v>642</v>
      </c>
      <c r="I318" s="87" t="s">
        <v>791</v>
      </c>
      <c r="J318" s="87" t="s">
        <v>989</v>
      </c>
      <c r="K318" s="75"/>
      <c r="L318" s="75"/>
      <c r="M318" s="75"/>
      <c r="N318" s="75"/>
      <c r="O318" s="75"/>
      <c r="P318" s="76"/>
      <c r="Q318" s="77"/>
      <c r="R318" s="75"/>
      <c r="S318" s="75"/>
      <c r="T318" s="75"/>
      <c r="U318" s="75"/>
      <c r="V318" s="75"/>
      <c r="W318" s="75"/>
      <c r="X318" s="75"/>
      <c r="Y318" s="75"/>
      <c r="Z318" s="75"/>
    </row>
    <row r="319" ht="10.5" customHeight="1">
      <c r="A319" s="75"/>
      <c r="B319" s="75"/>
      <c r="C319" s="75"/>
      <c r="D319" s="75"/>
      <c r="E319" s="75"/>
      <c r="F319" s="75"/>
      <c r="G319" s="87" t="s">
        <v>561</v>
      </c>
      <c r="H319" s="87" t="s">
        <v>642</v>
      </c>
      <c r="I319" s="87" t="s">
        <v>793</v>
      </c>
      <c r="J319" s="87" t="s">
        <v>990</v>
      </c>
      <c r="K319" s="75"/>
      <c r="L319" s="75"/>
      <c r="M319" s="75"/>
      <c r="N319" s="75"/>
      <c r="O319" s="75"/>
      <c r="P319" s="76"/>
      <c r="Q319" s="77"/>
      <c r="R319" s="75"/>
      <c r="S319" s="75"/>
      <c r="T319" s="75"/>
      <c r="U319" s="75"/>
      <c r="V319" s="75"/>
      <c r="W319" s="75"/>
      <c r="X319" s="75"/>
      <c r="Y319" s="75"/>
      <c r="Z319" s="75"/>
    </row>
    <row r="320" ht="10.5" customHeight="1">
      <c r="A320" s="75"/>
      <c r="B320" s="75"/>
      <c r="C320" s="75"/>
      <c r="D320" s="75"/>
      <c r="E320" s="75"/>
      <c r="F320" s="75"/>
      <c r="G320" s="87" t="s">
        <v>561</v>
      </c>
      <c r="H320" s="87" t="s">
        <v>642</v>
      </c>
      <c r="I320" s="87" t="s">
        <v>793</v>
      </c>
      <c r="J320" s="87" t="s">
        <v>991</v>
      </c>
      <c r="K320" s="75"/>
      <c r="L320" s="75"/>
      <c r="M320" s="75"/>
      <c r="N320" s="75"/>
      <c r="O320" s="75"/>
      <c r="P320" s="76"/>
      <c r="Q320" s="77"/>
      <c r="R320" s="75"/>
      <c r="S320" s="75"/>
      <c r="T320" s="75"/>
      <c r="U320" s="75"/>
      <c r="V320" s="75"/>
      <c r="W320" s="75"/>
      <c r="X320" s="75"/>
      <c r="Y320" s="75"/>
      <c r="Z320" s="75"/>
    </row>
    <row r="321" ht="10.5" customHeight="1">
      <c r="A321" s="75"/>
      <c r="B321" s="75"/>
      <c r="C321" s="75"/>
      <c r="D321" s="75"/>
      <c r="E321" s="75"/>
      <c r="F321" s="75"/>
      <c r="G321" s="87" t="s">
        <v>561</v>
      </c>
      <c r="H321" s="87" t="s">
        <v>642</v>
      </c>
      <c r="I321" s="87" t="s">
        <v>793</v>
      </c>
      <c r="J321" s="87" t="s">
        <v>992</v>
      </c>
      <c r="K321" s="75"/>
      <c r="L321" s="75"/>
      <c r="M321" s="75"/>
      <c r="N321" s="75"/>
      <c r="O321" s="75"/>
      <c r="P321" s="76"/>
      <c r="Q321" s="77"/>
      <c r="R321" s="75"/>
      <c r="S321" s="75"/>
      <c r="T321" s="75"/>
      <c r="U321" s="75"/>
      <c r="V321" s="75"/>
      <c r="W321" s="75"/>
      <c r="X321" s="75"/>
      <c r="Y321" s="75"/>
      <c r="Z321" s="75"/>
    </row>
    <row r="322" ht="10.5" customHeight="1">
      <c r="A322" s="75"/>
      <c r="B322" s="75"/>
      <c r="C322" s="75"/>
      <c r="D322" s="75"/>
      <c r="E322" s="75"/>
      <c r="F322" s="75"/>
      <c r="G322" s="87" t="s">
        <v>561</v>
      </c>
      <c r="H322" s="87" t="s">
        <v>642</v>
      </c>
      <c r="I322" s="87" t="s">
        <v>793</v>
      </c>
      <c r="J322" s="87" t="s">
        <v>993</v>
      </c>
      <c r="K322" s="75"/>
      <c r="L322" s="75"/>
      <c r="M322" s="75"/>
      <c r="N322" s="75"/>
      <c r="O322" s="75"/>
      <c r="P322" s="76"/>
      <c r="Q322" s="77"/>
      <c r="R322" s="75"/>
      <c r="S322" s="75"/>
      <c r="T322" s="75"/>
      <c r="U322" s="75"/>
      <c r="V322" s="75"/>
      <c r="W322" s="75"/>
      <c r="X322" s="75"/>
      <c r="Y322" s="75"/>
      <c r="Z322" s="75"/>
    </row>
    <row r="323" ht="10.5" customHeight="1">
      <c r="A323" s="75"/>
      <c r="B323" s="75"/>
      <c r="C323" s="75"/>
      <c r="D323" s="75"/>
      <c r="E323" s="75"/>
      <c r="F323" s="75"/>
      <c r="G323" s="87" t="s">
        <v>561</v>
      </c>
      <c r="H323" s="87" t="s">
        <v>642</v>
      </c>
      <c r="I323" s="87" t="s">
        <v>793</v>
      </c>
      <c r="J323" s="87" t="s">
        <v>793</v>
      </c>
      <c r="K323" s="75"/>
      <c r="L323" s="75"/>
      <c r="M323" s="75"/>
      <c r="N323" s="75"/>
      <c r="O323" s="75"/>
      <c r="P323" s="76"/>
      <c r="Q323" s="77"/>
      <c r="R323" s="75"/>
      <c r="S323" s="75"/>
      <c r="T323" s="75"/>
      <c r="U323" s="75"/>
      <c r="V323" s="75"/>
      <c r="W323" s="75"/>
      <c r="X323" s="75"/>
      <c r="Y323" s="75"/>
      <c r="Z323" s="75"/>
    </row>
    <row r="324" ht="10.5" customHeight="1">
      <c r="A324" s="75"/>
      <c r="B324" s="75"/>
      <c r="C324" s="75"/>
      <c r="D324" s="75"/>
      <c r="E324" s="75"/>
      <c r="F324" s="75"/>
      <c r="G324" s="87" t="s">
        <v>561</v>
      </c>
      <c r="H324" s="87" t="s">
        <v>642</v>
      </c>
      <c r="I324" s="87" t="s">
        <v>795</v>
      </c>
      <c r="J324" s="87" t="s">
        <v>795</v>
      </c>
      <c r="K324" s="75"/>
      <c r="L324" s="75"/>
      <c r="M324" s="75"/>
      <c r="N324" s="75"/>
      <c r="O324" s="75"/>
      <c r="P324" s="76"/>
      <c r="Q324" s="77"/>
      <c r="R324" s="75"/>
      <c r="S324" s="75"/>
      <c r="T324" s="75"/>
      <c r="U324" s="75"/>
      <c r="V324" s="75"/>
      <c r="W324" s="75"/>
      <c r="X324" s="75"/>
      <c r="Y324" s="75"/>
      <c r="Z324" s="75"/>
    </row>
    <row r="325" ht="10.5" customHeight="1">
      <c r="A325" s="75"/>
      <c r="B325" s="75"/>
      <c r="C325" s="75"/>
      <c r="D325" s="75"/>
      <c r="E325" s="75"/>
      <c r="F325" s="75"/>
      <c r="G325" s="87" t="s">
        <v>561</v>
      </c>
      <c r="H325" s="87" t="s">
        <v>642</v>
      </c>
      <c r="I325" s="87" t="s">
        <v>802</v>
      </c>
      <c r="J325" s="87" t="s">
        <v>923</v>
      </c>
      <c r="K325" s="75"/>
      <c r="L325" s="75"/>
      <c r="M325" s="75"/>
      <c r="N325" s="75"/>
      <c r="O325" s="75"/>
      <c r="P325" s="76"/>
      <c r="Q325" s="77"/>
      <c r="R325" s="75"/>
      <c r="S325" s="75"/>
      <c r="T325" s="75"/>
      <c r="U325" s="75"/>
      <c r="V325" s="75"/>
      <c r="W325" s="75"/>
      <c r="X325" s="75"/>
      <c r="Y325" s="75"/>
      <c r="Z325" s="75"/>
    </row>
    <row r="326" ht="10.5" customHeight="1">
      <c r="A326" s="75"/>
      <c r="B326" s="75"/>
      <c r="C326" s="75"/>
      <c r="D326" s="75"/>
      <c r="E326" s="75"/>
      <c r="F326" s="75"/>
      <c r="G326" s="87" t="s">
        <v>561</v>
      </c>
      <c r="H326" s="87" t="s">
        <v>642</v>
      </c>
      <c r="I326" s="87" t="s">
        <v>802</v>
      </c>
      <c r="J326" s="87" t="s">
        <v>802</v>
      </c>
      <c r="K326" s="75"/>
      <c r="L326" s="75"/>
      <c r="M326" s="75"/>
      <c r="N326" s="75"/>
      <c r="O326" s="75"/>
      <c r="P326" s="76"/>
      <c r="Q326" s="77"/>
      <c r="R326" s="75"/>
      <c r="S326" s="75"/>
      <c r="T326" s="75"/>
      <c r="U326" s="75"/>
      <c r="V326" s="75"/>
      <c r="W326" s="75"/>
      <c r="X326" s="75"/>
      <c r="Y326" s="75"/>
      <c r="Z326" s="75"/>
    </row>
    <row r="327" ht="10.5" customHeight="1">
      <c r="A327" s="75"/>
      <c r="B327" s="75"/>
      <c r="C327" s="75"/>
      <c r="D327" s="75"/>
      <c r="E327" s="75"/>
      <c r="F327" s="75"/>
      <c r="G327" s="87" t="s">
        <v>561</v>
      </c>
      <c r="H327" s="87" t="s">
        <v>642</v>
      </c>
      <c r="I327" s="87" t="s">
        <v>797</v>
      </c>
      <c r="J327" s="87" t="s">
        <v>994</v>
      </c>
      <c r="K327" s="75"/>
      <c r="L327" s="75"/>
      <c r="M327" s="75"/>
      <c r="N327" s="75"/>
      <c r="O327" s="75"/>
      <c r="P327" s="76"/>
      <c r="Q327" s="77"/>
      <c r="R327" s="75"/>
      <c r="S327" s="75"/>
      <c r="T327" s="75"/>
      <c r="U327" s="75"/>
      <c r="V327" s="75"/>
      <c r="W327" s="75"/>
      <c r="X327" s="75"/>
      <c r="Y327" s="75"/>
      <c r="Z327" s="75"/>
    </row>
    <row r="328" ht="10.5" customHeight="1">
      <c r="A328" s="75"/>
      <c r="B328" s="75"/>
      <c r="C328" s="75"/>
      <c r="D328" s="75"/>
      <c r="E328" s="75"/>
      <c r="F328" s="75"/>
      <c r="G328" s="87" t="s">
        <v>561</v>
      </c>
      <c r="H328" s="87" t="s">
        <v>642</v>
      </c>
      <c r="I328" s="87" t="s">
        <v>797</v>
      </c>
      <c r="J328" s="87" t="s">
        <v>995</v>
      </c>
      <c r="K328" s="75"/>
      <c r="L328" s="75"/>
      <c r="M328" s="75"/>
      <c r="N328" s="75"/>
      <c r="O328" s="75"/>
      <c r="P328" s="76"/>
      <c r="Q328" s="77"/>
      <c r="R328" s="75"/>
      <c r="S328" s="75"/>
      <c r="T328" s="75"/>
      <c r="U328" s="75"/>
      <c r="V328" s="75"/>
      <c r="W328" s="75"/>
      <c r="X328" s="75"/>
      <c r="Y328" s="75"/>
      <c r="Z328" s="75"/>
    </row>
    <row r="329" ht="10.5" customHeight="1">
      <c r="A329" s="75"/>
      <c r="B329" s="75"/>
      <c r="C329" s="75"/>
      <c r="D329" s="75"/>
      <c r="E329" s="75"/>
      <c r="F329" s="75"/>
      <c r="G329" s="87" t="s">
        <v>561</v>
      </c>
      <c r="H329" s="87" t="s">
        <v>642</v>
      </c>
      <c r="I329" s="87" t="s">
        <v>797</v>
      </c>
      <c r="J329" s="87" t="s">
        <v>996</v>
      </c>
      <c r="K329" s="75"/>
      <c r="L329" s="75"/>
      <c r="M329" s="75"/>
      <c r="N329" s="75"/>
      <c r="O329" s="75"/>
      <c r="P329" s="76"/>
      <c r="Q329" s="77"/>
      <c r="R329" s="75"/>
      <c r="S329" s="75"/>
      <c r="T329" s="75"/>
      <c r="U329" s="75"/>
      <c r="V329" s="75"/>
      <c r="W329" s="75"/>
      <c r="X329" s="75"/>
      <c r="Y329" s="75"/>
      <c r="Z329" s="75"/>
    </row>
    <row r="330" ht="10.5" customHeight="1">
      <c r="A330" s="75"/>
      <c r="B330" s="75"/>
      <c r="C330" s="75"/>
      <c r="D330" s="75"/>
      <c r="E330" s="75"/>
      <c r="F330" s="75"/>
      <c r="G330" s="87" t="s">
        <v>561</v>
      </c>
      <c r="H330" s="87" t="s">
        <v>642</v>
      </c>
      <c r="I330" s="87" t="s">
        <v>797</v>
      </c>
      <c r="J330" s="87" t="s">
        <v>797</v>
      </c>
      <c r="K330" s="75"/>
      <c r="L330" s="75"/>
      <c r="M330" s="75"/>
      <c r="N330" s="75"/>
      <c r="O330" s="75"/>
      <c r="P330" s="76"/>
      <c r="Q330" s="77"/>
      <c r="R330" s="75"/>
      <c r="S330" s="75"/>
      <c r="T330" s="75"/>
      <c r="U330" s="75"/>
      <c r="V330" s="75"/>
      <c r="W330" s="75"/>
      <c r="X330" s="75"/>
      <c r="Y330" s="75"/>
      <c r="Z330" s="75"/>
    </row>
    <row r="331" ht="10.5" customHeight="1">
      <c r="A331" s="75"/>
      <c r="B331" s="75"/>
      <c r="C331" s="75"/>
      <c r="D331" s="75"/>
      <c r="E331" s="75"/>
      <c r="F331" s="75"/>
      <c r="G331" s="87" t="s">
        <v>561</v>
      </c>
      <c r="H331" s="87" t="s">
        <v>642</v>
      </c>
      <c r="I331" s="87" t="s">
        <v>798</v>
      </c>
      <c r="J331" s="87" t="s">
        <v>997</v>
      </c>
      <c r="K331" s="75"/>
      <c r="L331" s="75"/>
      <c r="M331" s="75"/>
      <c r="N331" s="75"/>
      <c r="O331" s="75"/>
      <c r="P331" s="76"/>
      <c r="Q331" s="77"/>
      <c r="R331" s="75"/>
      <c r="S331" s="75"/>
      <c r="T331" s="75"/>
      <c r="U331" s="75"/>
      <c r="V331" s="75"/>
      <c r="W331" s="75"/>
      <c r="X331" s="75"/>
      <c r="Y331" s="75"/>
      <c r="Z331" s="75"/>
    </row>
    <row r="332" ht="10.5" customHeight="1">
      <c r="A332" s="75"/>
      <c r="B332" s="75"/>
      <c r="C332" s="75"/>
      <c r="D332" s="75"/>
      <c r="E332" s="75"/>
      <c r="F332" s="75"/>
      <c r="G332" s="87" t="s">
        <v>561</v>
      </c>
      <c r="H332" s="87" t="s">
        <v>642</v>
      </c>
      <c r="I332" s="87" t="s">
        <v>798</v>
      </c>
      <c r="J332" s="87" t="s">
        <v>998</v>
      </c>
      <c r="K332" s="75"/>
      <c r="L332" s="75"/>
      <c r="M332" s="75"/>
      <c r="N332" s="75"/>
      <c r="O332" s="75"/>
      <c r="P332" s="76"/>
      <c r="Q332" s="77"/>
      <c r="R332" s="75"/>
      <c r="S332" s="75"/>
      <c r="T332" s="75"/>
      <c r="U332" s="75"/>
      <c r="V332" s="75"/>
      <c r="W332" s="75"/>
      <c r="X332" s="75"/>
      <c r="Y332" s="75"/>
      <c r="Z332" s="75"/>
    </row>
    <row r="333" ht="10.5" customHeight="1">
      <c r="A333" s="75"/>
      <c r="B333" s="75"/>
      <c r="C333" s="75"/>
      <c r="D333" s="75"/>
      <c r="E333" s="75"/>
      <c r="F333" s="75"/>
      <c r="G333" s="87" t="s">
        <v>561</v>
      </c>
      <c r="H333" s="87" t="s">
        <v>642</v>
      </c>
      <c r="I333" s="87" t="s">
        <v>798</v>
      </c>
      <c r="J333" s="87" t="s">
        <v>999</v>
      </c>
      <c r="K333" s="75"/>
      <c r="L333" s="75"/>
      <c r="M333" s="75"/>
      <c r="N333" s="75"/>
      <c r="O333" s="75"/>
      <c r="P333" s="76"/>
      <c r="Q333" s="77"/>
      <c r="R333" s="75"/>
      <c r="S333" s="75"/>
      <c r="T333" s="75"/>
      <c r="U333" s="75"/>
      <c r="V333" s="75"/>
      <c r="W333" s="75"/>
      <c r="X333" s="75"/>
      <c r="Y333" s="75"/>
      <c r="Z333" s="75"/>
    </row>
    <row r="334" ht="10.5" customHeight="1">
      <c r="A334" s="75"/>
      <c r="B334" s="75"/>
      <c r="C334" s="75"/>
      <c r="D334" s="75"/>
      <c r="E334" s="75"/>
      <c r="F334" s="75"/>
      <c r="G334" s="87" t="s">
        <v>561</v>
      </c>
      <c r="H334" s="87" t="s">
        <v>642</v>
      </c>
      <c r="I334" s="87" t="s">
        <v>798</v>
      </c>
      <c r="J334" s="87" t="s">
        <v>798</v>
      </c>
      <c r="K334" s="75"/>
      <c r="L334" s="75"/>
      <c r="M334" s="75"/>
      <c r="N334" s="75"/>
      <c r="O334" s="75"/>
      <c r="P334" s="76"/>
      <c r="Q334" s="77"/>
      <c r="R334" s="75"/>
      <c r="S334" s="75"/>
      <c r="T334" s="75"/>
      <c r="U334" s="75"/>
      <c r="V334" s="75"/>
      <c r="W334" s="75"/>
      <c r="X334" s="75"/>
      <c r="Y334" s="75"/>
      <c r="Z334" s="75"/>
    </row>
    <row r="335" ht="10.5" customHeight="1">
      <c r="A335" s="75"/>
      <c r="B335" s="75"/>
      <c r="C335" s="75"/>
      <c r="D335" s="75"/>
      <c r="E335" s="75"/>
      <c r="F335" s="75"/>
      <c r="G335" s="87" t="s">
        <v>561</v>
      </c>
      <c r="H335" s="87" t="s">
        <v>632</v>
      </c>
      <c r="I335" s="87" t="s">
        <v>778</v>
      </c>
      <c r="J335" s="87" t="s">
        <v>778</v>
      </c>
      <c r="K335" s="75"/>
      <c r="L335" s="75"/>
      <c r="M335" s="75"/>
      <c r="N335" s="75"/>
      <c r="O335" s="75"/>
      <c r="P335" s="76"/>
      <c r="Q335" s="77"/>
      <c r="R335" s="75"/>
      <c r="S335" s="75"/>
      <c r="T335" s="75"/>
      <c r="U335" s="75"/>
      <c r="V335" s="75"/>
      <c r="W335" s="75"/>
      <c r="X335" s="75"/>
      <c r="Y335" s="75"/>
      <c r="Z335" s="75"/>
    </row>
    <row r="336" ht="10.5" customHeight="1">
      <c r="A336" s="75"/>
      <c r="B336" s="75"/>
      <c r="C336" s="75"/>
      <c r="D336" s="75"/>
      <c r="E336" s="75"/>
      <c r="F336" s="75"/>
      <c r="G336" s="87" t="s">
        <v>561</v>
      </c>
      <c r="H336" s="87" t="s">
        <v>632</v>
      </c>
      <c r="I336" s="87" t="s">
        <v>778</v>
      </c>
      <c r="J336" s="87" t="s">
        <v>1000</v>
      </c>
      <c r="K336" s="75"/>
      <c r="L336" s="75"/>
      <c r="M336" s="75"/>
      <c r="N336" s="75"/>
      <c r="O336" s="75"/>
      <c r="P336" s="76"/>
      <c r="Q336" s="77"/>
      <c r="R336" s="75"/>
      <c r="S336" s="75"/>
      <c r="T336" s="75"/>
      <c r="U336" s="75"/>
      <c r="V336" s="75"/>
      <c r="W336" s="75"/>
      <c r="X336" s="75"/>
      <c r="Y336" s="75"/>
      <c r="Z336" s="75"/>
    </row>
    <row r="337" ht="10.5" customHeight="1">
      <c r="A337" s="75"/>
      <c r="B337" s="75"/>
      <c r="C337" s="75"/>
      <c r="D337" s="75"/>
      <c r="E337" s="75"/>
      <c r="F337" s="75"/>
      <c r="G337" s="87" t="s">
        <v>561</v>
      </c>
      <c r="H337" s="87" t="s">
        <v>632</v>
      </c>
      <c r="I337" s="87" t="s">
        <v>778</v>
      </c>
      <c r="J337" s="87" t="s">
        <v>1001</v>
      </c>
      <c r="K337" s="75"/>
      <c r="L337" s="75"/>
      <c r="M337" s="75"/>
      <c r="N337" s="75"/>
      <c r="O337" s="75"/>
      <c r="P337" s="76"/>
      <c r="Q337" s="77"/>
      <c r="R337" s="75"/>
      <c r="S337" s="75"/>
      <c r="T337" s="75"/>
      <c r="U337" s="75"/>
      <c r="V337" s="75"/>
      <c r="W337" s="75"/>
      <c r="X337" s="75"/>
      <c r="Y337" s="75"/>
      <c r="Z337" s="75"/>
    </row>
    <row r="338" ht="10.5" customHeight="1">
      <c r="A338" s="75"/>
      <c r="B338" s="75"/>
      <c r="C338" s="75"/>
      <c r="D338" s="75"/>
      <c r="E338" s="75"/>
      <c r="F338" s="75"/>
      <c r="G338" s="87" t="s">
        <v>561</v>
      </c>
      <c r="H338" s="87" t="s">
        <v>632</v>
      </c>
      <c r="I338" s="87" t="s">
        <v>778</v>
      </c>
      <c r="J338" s="87" t="s">
        <v>1002</v>
      </c>
      <c r="K338" s="75"/>
      <c r="L338" s="75"/>
      <c r="M338" s="75"/>
      <c r="N338" s="75"/>
      <c r="O338" s="75"/>
      <c r="P338" s="76"/>
      <c r="Q338" s="77"/>
      <c r="R338" s="75"/>
      <c r="S338" s="75"/>
      <c r="T338" s="75"/>
      <c r="U338" s="75"/>
      <c r="V338" s="75"/>
      <c r="W338" s="75"/>
      <c r="X338" s="75"/>
      <c r="Y338" s="75"/>
      <c r="Z338" s="75"/>
    </row>
    <row r="339" ht="10.5" customHeight="1">
      <c r="A339" s="75"/>
      <c r="B339" s="75"/>
      <c r="C339" s="75"/>
      <c r="D339" s="75"/>
      <c r="E339" s="75"/>
      <c r="F339" s="75"/>
      <c r="G339" s="87" t="s">
        <v>561</v>
      </c>
      <c r="H339" s="87" t="s">
        <v>632</v>
      </c>
      <c r="I339" s="87" t="s">
        <v>778</v>
      </c>
      <c r="J339" s="87" t="s">
        <v>1003</v>
      </c>
      <c r="K339" s="75"/>
      <c r="L339" s="75"/>
      <c r="M339" s="75"/>
      <c r="N339" s="75"/>
      <c r="O339" s="75"/>
      <c r="P339" s="76"/>
      <c r="Q339" s="77"/>
      <c r="R339" s="75"/>
      <c r="S339" s="75"/>
      <c r="T339" s="75"/>
      <c r="U339" s="75"/>
      <c r="V339" s="75"/>
      <c r="W339" s="75"/>
      <c r="X339" s="75"/>
      <c r="Y339" s="75"/>
      <c r="Z339" s="75"/>
    </row>
    <row r="340" ht="10.5" customHeight="1">
      <c r="A340" s="75"/>
      <c r="B340" s="75"/>
      <c r="C340" s="75"/>
      <c r="D340" s="75"/>
      <c r="E340" s="75"/>
      <c r="F340" s="75"/>
      <c r="G340" s="87" t="s">
        <v>561</v>
      </c>
      <c r="H340" s="87" t="s">
        <v>632</v>
      </c>
      <c r="I340" s="87" t="s">
        <v>778</v>
      </c>
      <c r="J340" s="87" t="s">
        <v>1004</v>
      </c>
      <c r="K340" s="75"/>
      <c r="L340" s="75"/>
      <c r="M340" s="75"/>
      <c r="N340" s="75"/>
      <c r="O340" s="75"/>
      <c r="P340" s="76"/>
      <c r="Q340" s="77"/>
      <c r="R340" s="75"/>
      <c r="S340" s="75"/>
      <c r="T340" s="75"/>
      <c r="U340" s="75"/>
      <c r="V340" s="75"/>
      <c r="W340" s="75"/>
      <c r="X340" s="75"/>
      <c r="Y340" s="75"/>
      <c r="Z340" s="75"/>
    </row>
    <row r="341" ht="10.5" customHeight="1">
      <c r="A341" s="75"/>
      <c r="B341" s="75"/>
      <c r="C341" s="75"/>
      <c r="D341" s="75"/>
      <c r="E341" s="75"/>
      <c r="F341" s="75"/>
      <c r="G341" s="87" t="s">
        <v>561</v>
      </c>
      <c r="H341" s="87" t="s">
        <v>632</v>
      </c>
      <c r="I341" s="87" t="s">
        <v>778</v>
      </c>
      <c r="J341" s="87" t="s">
        <v>1005</v>
      </c>
      <c r="K341" s="75"/>
      <c r="L341" s="75"/>
      <c r="M341" s="75"/>
      <c r="N341" s="75"/>
      <c r="O341" s="75"/>
      <c r="P341" s="76"/>
      <c r="Q341" s="77"/>
      <c r="R341" s="75"/>
      <c r="S341" s="75"/>
      <c r="T341" s="75"/>
      <c r="U341" s="75"/>
      <c r="V341" s="75"/>
      <c r="W341" s="75"/>
      <c r="X341" s="75"/>
      <c r="Y341" s="75"/>
      <c r="Z341" s="75"/>
    </row>
    <row r="342" ht="10.5" customHeight="1">
      <c r="A342" s="75"/>
      <c r="B342" s="75"/>
      <c r="C342" s="75"/>
      <c r="D342" s="75"/>
      <c r="E342" s="75"/>
      <c r="F342" s="75"/>
      <c r="G342" s="87" t="s">
        <v>561</v>
      </c>
      <c r="H342" s="87" t="s">
        <v>632</v>
      </c>
      <c r="I342" s="87" t="s">
        <v>778</v>
      </c>
      <c r="J342" s="87" t="s">
        <v>1006</v>
      </c>
      <c r="K342" s="75"/>
      <c r="L342" s="75"/>
      <c r="M342" s="75"/>
      <c r="N342" s="75"/>
      <c r="O342" s="75"/>
      <c r="P342" s="76"/>
      <c r="Q342" s="77"/>
      <c r="R342" s="75"/>
      <c r="S342" s="75"/>
      <c r="T342" s="75"/>
      <c r="U342" s="75"/>
      <c r="V342" s="75"/>
      <c r="W342" s="75"/>
      <c r="X342" s="75"/>
      <c r="Y342" s="75"/>
      <c r="Z342" s="75"/>
    </row>
    <row r="343" ht="10.5" customHeight="1">
      <c r="A343" s="75"/>
      <c r="B343" s="75"/>
      <c r="C343" s="75"/>
      <c r="D343" s="75"/>
      <c r="E343" s="75"/>
      <c r="F343" s="75"/>
      <c r="G343" s="87" t="s">
        <v>561</v>
      </c>
      <c r="H343" s="87" t="s">
        <v>632</v>
      </c>
      <c r="I343" s="87" t="s">
        <v>778</v>
      </c>
      <c r="J343" s="87" t="s">
        <v>1007</v>
      </c>
      <c r="K343" s="75"/>
      <c r="L343" s="75"/>
      <c r="M343" s="75"/>
      <c r="N343" s="75"/>
      <c r="O343" s="75"/>
      <c r="P343" s="76"/>
      <c r="Q343" s="77"/>
      <c r="R343" s="75"/>
      <c r="S343" s="75"/>
      <c r="T343" s="75"/>
      <c r="U343" s="75"/>
      <c r="V343" s="75"/>
      <c r="W343" s="75"/>
      <c r="X343" s="75"/>
      <c r="Y343" s="75"/>
      <c r="Z343" s="75"/>
    </row>
    <row r="344" ht="10.5" customHeight="1">
      <c r="A344" s="75"/>
      <c r="B344" s="75"/>
      <c r="C344" s="75"/>
      <c r="D344" s="75"/>
      <c r="E344" s="75"/>
      <c r="F344" s="75"/>
      <c r="G344" s="87" t="s">
        <v>561</v>
      </c>
      <c r="H344" s="87" t="s">
        <v>632</v>
      </c>
      <c r="I344" s="87" t="s">
        <v>778</v>
      </c>
      <c r="J344" s="87" t="s">
        <v>1008</v>
      </c>
      <c r="K344" s="75"/>
      <c r="L344" s="75"/>
      <c r="M344" s="75"/>
      <c r="N344" s="75"/>
      <c r="O344" s="75"/>
      <c r="P344" s="76"/>
      <c r="Q344" s="77"/>
      <c r="R344" s="75"/>
      <c r="S344" s="75"/>
      <c r="T344" s="75"/>
      <c r="U344" s="75"/>
      <c r="V344" s="75"/>
      <c r="W344" s="75"/>
      <c r="X344" s="75"/>
      <c r="Y344" s="75"/>
      <c r="Z344" s="75"/>
    </row>
    <row r="345" ht="10.5" customHeight="1">
      <c r="A345" s="75"/>
      <c r="B345" s="75"/>
      <c r="C345" s="75"/>
      <c r="D345" s="75"/>
      <c r="E345" s="75"/>
      <c r="F345" s="75"/>
      <c r="G345" s="87" t="s">
        <v>561</v>
      </c>
      <c r="H345" s="87" t="s">
        <v>632</v>
      </c>
      <c r="I345" s="87" t="s">
        <v>779</v>
      </c>
      <c r="J345" s="87" t="s">
        <v>779</v>
      </c>
      <c r="K345" s="75"/>
      <c r="L345" s="75"/>
      <c r="M345" s="75"/>
      <c r="N345" s="75"/>
      <c r="O345" s="75"/>
      <c r="P345" s="76"/>
      <c r="Q345" s="77"/>
      <c r="R345" s="75"/>
      <c r="S345" s="75"/>
      <c r="T345" s="75"/>
      <c r="U345" s="75"/>
      <c r="V345" s="75"/>
      <c r="W345" s="75"/>
      <c r="X345" s="75"/>
      <c r="Y345" s="75"/>
      <c r="Z345" s="75"/>
    </row>
    <row r="346" ht="10.5" customHeight="1">
      <c r="A346" s="75"/>
      <c r="B346" s="75"/>
      <c r="C346" s="75"/>
      <c r="D346" s="75"/>
      <c r="E346" s="75"/>
      <c r="F346" s="75"/>
      <c r="G346" s="87" t="s">
        <v>561</v>
      </c>
      <c r="H346" s="87" t="s">
        <v>632</v>
      </c>
      <c r="I346" s="87" t="s">
        <v>779</v>
      </c>
      <c r="J346" s="87" t="s">
        <v>1009</v>
      </c>
      <c r="K346" s="75"/>
      <c r="L346" s="75"/>
      <c r="M346" s="75"/>
      <c r="N346" s="75"/>
      <c r="O346" s="75"/>
      <c r="P346" s="76"/>
      <c r="Q346" s="77"/>
      <c r="R346" s="75"/>
      <c r="S346" s="75"/>
      <c r="T346" s="75"/>
      <c r="U346" s="75"/>
      <c r="V346" s="75"/>
      <c r="W346" s="75"/>
      <c r="X346" s="75"/>
      <c r="Y346" s="75"/>
      <c r="Z346" s="75"/>
    </row>
    <row r="347" ht="10.5" customHeight="1">
      <c r="A347" s="75"/>
      <c r="B347" s="75"/>
      <c r="C347" s="75"/>
      <c r="D347" s="75"/>
      <c r="E347" s="75"/>
      <c r="F347" s="75"/>
      <c r="G347" s="87" t="s">
        <v>561</v>
      </c>
      <c r="H347" s="87" t="s">
        <v>632</v>
      </c>
      <c r="I347" s="87" t="s">
        <v>779</v>
      </c>
      <c r="J347" s="87" t="s">
        <v>940</v>
      </c>
      <c r="K347" s="75"/>
      <c r="L347" s="75"/>
      <c r="M347" s="75"/>
      <c r="N347" s="75"/>
      <c r="O347" s="75"/>
      <c r="P347" s="76"/>
      <c r="Q347" s="77"/>
      <c r="R347" s="75"/>
      <c r="S347" s="75"/>
      <c r="T347" s="75"/>
      <c r="U347" s="75"/>
      <c r="V347" s="75"/>
      <c r="W347" s="75"/>
      <c r="X347" s="75"/>
      <c r="Y347" s="75"/>
      <c r="Z347" s="75"/>
    </row>
    <row r="348" ht="10.5" customHeight="1">
      <c r="A348" s="75"/>
      <c r="B348" s="75"/>
      <c r="C348" s="75"/>
      <c r="D348" s="75"/>
      <c r="E348" s="75"/>
      <c r="F348" s="75"/>
      <c r="G348" s="87" t="s">
        <v>561</v>
      </c>
      <c r="H348" s="87" t="s">
        <v>626</v>
      </c>
      <c r="I348" s="87" t="s">
        <v>767</v>
      </c>
      <c r="J348" s="87" t="s">
        <v>767</v>
      </c>
      <c r="K348" s="75"/>
      <c r="L348" s="75"/>
      <c r="M348" s="75"/>
      <c r="N348" s="75"/>
      <c r="O348" s="75"/>
      <c r="P348" s="76"/>
      <c r="Q348" s="77"/>
      <c r="R348" s="75"/>
      <c r="S348" s="75"/>
      <c r="T348" s="75"/>
      <c r="U348" s="75"/>
      <c r="V348" s="75"/>
      <c r="W348" s="75"/>
      <c r="X348" s="75"/>
      <c r="Y348" s="75"/>
      <c r="Z348" s="75"/>
    </row>
    <row r="349" ht="10.5" customHeight="1">
      <c r="A349" s="75"/>
      <c r="B349" s="75"/>
      <c r="C349" s="75"/>
      <c r="D349" s="75"/>
      <c r="E349" s="75"/>
      <c r="F349" s="75"/>
      <c r="G349" s="87" t="s">
        <v>561</v>
      </c>
      <c r="H349" s="87" t="s">
        <v>626</v>
      </c>
      <c r="I349" s="87" t="s">
        <v>767</v>
      </c>
      <c r="J349" s="87" t="s">
        <v>1010</v>
      </c>
      <c r="K349" s="75"/>
      <c r="L349" s="75"/>
      <c r="M349" s="75"/>
      <c r="N349" s="75"/>
      <c r="O349" s="75"/>
      <c r="P349" s="76"/>
      <c r="Q349" s="77"/>
      <c r="R349" s="75"/>
      <c r="S349" s="75"/>
      <c r="T349" s="75"/>
      <c r="U349" s="75"/>
      <c r="V349" s="75"/>
      <c r="W349" s="75"/>
      <c r="X349" s="75"/>
      <c r="Y349" s="75"/>
      <c r="Z349" s="75"/>
    </row>
    <row r="350" ht="10.5" customHeight="1">
      <c r="A350" s="75"/>
      <c r="B350" s="75"/>
      <c r="C350" s="75"/>
      <c r="D350" s="75"/>
      <c r="E350" s="75"/>
      <c r="F350" s="75"/>
      <c r="G350" s="87" t="s">
        <v>561</v>
      </c>
      <c r="H350" s="87" t="s">
        <v>626</v>
      </c>
      <c r="I350" s="87" t="s">
        <v>770</v>
      </c>
      <c r="J350" s="87" t="s">
        <v>1011</v>
      </c>
      <c r="K350" s="75"/>
      <c r="L350" s="75"/>
      <c r="M350" s="75"/>
      <c r="N350" s="75"/>
      <c r="O350" s="75"/>
      <c r="P350" s="76"/>
      <c r="Q350" s="77"/>
      <c r="R350" s="75"/>
      <c r="S350" s="75"/>
      <c r="T350" s="75"/>
      <c r="U350" s="75"/>
      <c r="V350" s="75"/>
      <c r="W350" s="75"/>
      <c r="X350" s="75"/>
      <c r="Y350" s="75"/>
      <c r="Z350" s="75"/>
    </row>
    <row r="351" ht="10.5" customHeight="1">
      <c r="A351" s="75"/>
      <c r="B351" s="75"/>
      <c r="C351" s="75"/>
      <c r="D351" s="75"/>
      <c r="E351" s="75"/>
      <c r="F351" s="75"/>
      <c r="G351" s="87" t="s">
        <v>561</v>
      </c>
      <c r="H351" s="87" t="s">
        <v>626</v>
      </c>
      <c r="I351" s="87" t="s">
        <v>770</v>
      </c>
      <c r="J351" s="87" t="s">
        <v>770</v>
      </c>
      <c r="K351" s="75"/>
      <c r="L351" s="75"/>
      <c r="M351" s="75"/>
      <c r="N351" s="75"/>
      <c r="O351" s="75"/>
      <c r="P351" s="76"/>
      <c r="Q351" s="77"/>
      <c r="R351" s="75"/>
      <c r="S351" s="75"/>
      <c r="T351" s="75"/>
      <c r="U351" s="75"/>
      <c r="V351" s="75"/>
      <c r="W351" s="75"/>
      <c r="X351" s="75"/>
      <c r="Y351" s="75"/>
      <c r="Z351" s="75"/>
    </row>
    <row r="352" ht="10.5" customHeight="1">
      <c r="A352" s="75"/>
      <c r="B352" s="75"/>
      <c r="C352" s="75"/>
      <c r="D352" s="75"/>
      <c r="E352" s="75"/>
      <c r="F352" s="75"/>
      <c r="G352" s="87" t="s">
        <v>561</v>
      </c>
      <c r="H352" s="87" t="s">
        <v>626</v>
      </c>
      <c r="I352" s="87" t="s">
        <v>769</v>
      </c>
      <c r="J352" s="87" t="s">
        <v>769</v>
      </c>
      <c r="K352" s="75"/>
      <c r="L352" s="75"/>
      <c r="M352" s="75"/>
      <c r="N352" s="75"/>
      <c r="O352" s="75"/>
      <c r="P352" s="76"/>
      <c r="Q352" s="77"/>
      <c r="R352" s="75"/>
      <c r="S352" s="75"/>
      <c r="T352" s="75"/>
      <c r="U352" s="75"/>
      <c r="V352" s="75"/>
      <c r="W352" s="75"/>
      <c r="X352" s="75"/>
      <c r="Y352" s="75"/>
      <c r="Z352" s="75"/>
    </row>
    <row r="353" ht="10.5" customHeight="1">
      <c r="A353" s="75"/>
      <c r="B353" s="75"/>
      <c r="C353" s="75"/>
      <c r="D353" s="75"/>
      <c r="E353" s="75"/>
      <c r="F353" s="75"/>
      <c r="G353" s="87" t="s">
        <v>561</v>
      </c>
      <c r="H353" s="87" t="s">
        <v>626</v>
      </c>
      <c r="I353" s="87" t="s">
        <v>774</v>
      </c>
      <c r="J353" s="87" t="s">
        <v>774</v>
      </c>
      <c r="K353" s="75"/>
      <c r="L353" s="75"/>
      <c r="M353" s="75"/>
      <c r="N353" s="75"/>
      <c r="O353" s="75"/>
      <c r="P353" s="76"/>
      <c r="Q353" s="77"/>
      <c r="R353" s="75"/>
      <c r="S353" s="75"/>
      <c r="T353" s="75"/>
      <c r="U353" s="75"/>
      <c r="V353" s="75"/>
      <c r="W353" s="75"/>
      <c r="X353" s="75"/>
      <c r="Y353" s="75"/>
      <c r="Z353" s="75"/>
    </row>
    <row r="354" ht="10.5" customHeight="1">
      <c r="A354" s="75"/>
      <c r="B354" s="75"/>
      <c r="C354" s="75"/>
      <c r="D354" s="75"/>
      <c r="E354" s="75"/>
      <c r="F354" s="75"/>
      <c r="G354" s="87" t="s">
        <v>561</v>
      </c>
      <c r="H354" s="87" t="s">
        <v>626</v>
      </c>
      <c r="I354" s="87" t="s">
        <v>626</v>
      </c>
      <c r="J354" s="87" t="s">
        <v>1012</v>
      </c>
      <c r="K354" s="75"/>
      <c r="L354" s="75"/>
      <c r="M354" s="75"/>
      <c r="N354" s="75"/>
      <c r="O354" s="75"/>
      <c r="P354" s="76"/>
      <c r="Q354" s="77"/>
      <c r="R354" s="75"/>
      <c r="S354" s="75"/>
      <c r="T354" s="75"/>
      <c r="U354" s="75"/>
      <c r="V354" s="75"/>
      <c r="W354" s="75"/>
      <c r="X354" s="75"/>
      <c r="Y354" s="75"/>
      <c r="Z354" s="75"/>
    </row>
    <row r="355" ht="10.5" customHeight="1">
      <c r="A355" s="75"/>
      <c r="B355" s="75"/>
      <c r="C355" s="75"/>
      <c r="D355" s="75"/>
      <c r="E355" s="75"/>
      <c r="F355" s="75"/>
      <c r="G355" s="87" t="s">
        <v>561</v>
      </c>
      <c r="H355" s="87" t="s">
        <v>626</v>
      </c>
      <c r="I355" s="87" t="s">
        <v>626</v>
      </c>
      <c r="J355" s="87" t="s">
        <v>626</v>
      </c>
      <c r="K355" s="75"/>
      <c r="L355" s="75"/>
      <c r="M355" s="75"/>
      <c r="N355" s="75"/>
      <c r="O355" s="75"/>
      <c r="P355" s="76"/>
      <c r="Q355" s="77"/>
      <c r="R355" s="75"/>
      <c r="S355" s="75"/>
      <c r="T355" s="75"/>
      <c r="U355" s="75"/>
      <c r="V355" s="75"/>
      <c r="W355" s="75"/>
      <c r="X355" s="75"/>
      <c r="Y355" s="75"/>
      <c r="Z355" s="75"/>
    </row>
    <row r="356" ht="10.5" customHeight="1">
      <c r="A356" s="75"/>
      <c r="B356" s="75"/>
      <c r="C356" s="75"/>
      <c r="D356" s="75"/>
      <c r="E356" s="75"/>
      <c r="F356" s="75"/>
      <c r="G356" s="87" t="s">
        <v>561</v>
      </c>
      <c r="H356" s="87" t="s">
        <v>626</v>
      </c>
      <c r="I356" s="87" t="s">
        <v>772</v>
      </c>
      <c r="J356" s="87" t="s">
        <v>772</v>
      </c>
      <c r="K356" s="75"/>
      <c r="L356" s="75"/>
      <c r="M356" s="75"/>
      <c r="N356" s="75"/>
      <c r="O356" s="75"/>
      <c r="P356" s="76"/>
      <c r="Q356" s="77"/>
      <c r="R356" s="75"/>
      <c r="S356" s="75"/>
      <c r="T356" s="75"/>
      <c r="U356" s="75"/>
      <c r="V356" s="75"/>
      <c r="W356" s="75"/>
      <c r="X356" s="75"/>
      <c r="Y356" s="75"/>
      <c r="Z356" s="75"/>
    </row>
    <row r="357" ht="10.5" customHeight="1">
      <c r="A357" s="75"/>
      <c r="B357" s="75"/>
      <c r="C357" s="75"/>
      <c r="D357" s="75"/>
      <c r="E357" s="75"/>
      <c r="F357" s="75"/>
      <c r="G357" s="87" t="s">
        <v>561</v>
      </c>
      <c r="H357" s="87" t="s">
        <v>626</v>
      </c>
      <c r="I357" s="87" t="s">
        <v>777</v>
      </c>
      <c r="J357" s="87" t="s">
        <v>1013</v>
      </c>
      <c r="K357" s="75"/>
      <c r="L357" s="75"/>
      <c r="M357" s="75"/>
      <c r="N357" s="75"/>
      <c r="O357" s="75"/>
      <c r="P357" s="76"/>
      <c r="Q357" s="77"/>
      <c r="R357" s="75"/>
      <c r="S357" s="75"/>
      <c r="T357" s="75"/>
      <c r="U357" s="75"/>
      <c r="V357" s="75"/>
      <c r="W357" s="75"/>
      <c r="X357" s="75"/>
      <c r="Y357" s="75"/>
      <c r="Z357" s="75"/>
    </row>
    <row r="358" ht="10.5" customHeight="1">
      <c r="A358" s="75"/>
      <c r="B358" s="75"/>
      <c r="C358" s="75"/>
      <c r="D358" s="75"/>
      <c r="E358" s="75"/>
      <c r="F358" s="75"/>
      <c r="G358" s="87" t="s">
        <v>561</v>
      </c>
      <c r="H358" s="87" t="s">
        <v>626</v>
      </c>
      <c r="I358" s="87" t="s">
        <v>777</v>
      </c>
      <c r="J358" s="87" t="s">
        <v>1014</v>
      </c>
      <c r="K358" s="75"/>
      <c r="L358" s="75"/>
      <c r="M358" s="75"/>
      <c r="N358" s="75"/>
      <c r="O358" s="75"/>
      <c r="P358" s="76"/>
      <c r="Q358" s="77"/>
      <c r="R358" s="75"/>
      <c r="S358" s="75"/>
      <c r="T358" s="75"/>
      <c r="U358" s="75"/>
      <c r="V358" s="75"/>
      <c r="W358" s="75"/>
      <c r="X358" s="75"/>
      <c r="Y358" s="75"/>
      <c r="Z358" s="75"/>
    </row>
    <row r="359" ht="10.5" customHeight="1">
      <c r="A359" s="75"/>
      <c r="B359" s="75"/>
      <c r="C359" s="75"/>
      <c r="D359" s="75"/>
      <c r="E359" s="75"/>
      <c r="F359" s="75"/>
      <c r="G359" s="87" t="s">
        <v>561</v>
      </c>
      <c r="H359" s="87" t="s">
        <v>626</v>
      </c>
      <c r="I359" s="87" t="s">
        <v>777</v>
      </c>
      <c r="J359" s="87" t="s">
        <v>1015</v>
      </c>
      <c r="K359" s="75"/>
      <c r="L359" s="75"/>
      <c r="M359" s="75"/>
      <c r="N359" s="75"/>
      <c r="O359" s="75"/>
      <c r="P359" s="76"/>
      <c r="Q359" s="77"/>
      <c r="R359" s="75"/>
      <c r="S359" s="75"/>
      <c r="T359" s="75"/>
      <c r="U359" s="75"/>
      <c r="V359" s="75"/>
      <c r="W359" s="75"/>
      <c r="X359" s="75"/>
      <c r="Y359" s="75"/>
      <c r="Z359" s="75"/>
    </row>
    <row r="360" ht="10.5" customHeight="1">
      <c r="A360" s="75"/>
      <c r="B360" s="75"/>
      <c r="C360" s="75"/>
      <c r="D360" s="75"/>
      <c r="E360" s="75"/>
      <c r="F360" s="75"/>
      <c r="G360" s="87" t="s">
        <v>561</v>
      </c>
      <c r="H360" s="87" t="s">
        <v>626</v>
      </c>
      <c r="I360" s="87" t="s">
        <v>777</v>
      </c>
      <c r="J360" s="87" t="s">
        <v>777</v>
      </c>
      <c r="K360" s="75"/>
      <c r="L360" s="75"/>
      <c r="M360" s="75"/>
      <c r="N360" s="75"/>
      <c r="O360" s="75"/>
      <c r="P360" s="76"/>
      <c r="Q360" s="77"/>
      <c r="R360" s="75"/>
      <c r="S360" s="75"/>
      <c r="T360" s="75"/>
      <c r="U360" s="75"/>
      <c r="V360" s="75"/>
      <c r="W360" s="75"/>
      <c r="X360" s="75"/>
      <c r="Y360" s="75"/>
      <c r="Z360" s="75"/>
    </row>
    <row r="361" ht="10.5" customHeight="1">
      <c r="A361" s="75"/>
      <c r="B361" s="75"/>
      <c r="C361" s="75"/>
      <c r="D361" s="75"/>
      <c r="E361" s="75"/>
      <c r="F361" s="75"/>
      <c r="G361" s="87" t="s">
        <v>561</v>
      </c>
      <c r="H361" s="87" t="s">
        <v>626</v>
      </c>
      <c r="I361" s="87" t="s">
        <v>776</v>
      </c>
      <c r="J361" s="87" t="s">
        <v>776</v>
      </c>
      <c r="K361" s="75"/>
      <c r="L361" s="75"/>
      <c r="M361" s="75"/>
      <c r="N361" s="75"/>
      <c r="O361" s="75"/>
      <c r="P361" s="76"/>
      <c r="Q361" s="77"/>
      <c r="R361" s="75"/>
      <c r="S361" s="75"/>
      <c r="T361" s="75"/>
      <c r="U361" s="75"/>
      <c r="V361" s="75"/>
      <c r="W361" s="75"/>
      <c r="X361" s="75"/>
      <c r="Y361" s="75"/>
      <c r="Z361" s="75"/>
    </row>
    <row r="362" ht="10.5" customHeight="1">
      <c r="A362" s="75"/>
      <c r="B362" s="75"/>
      <c r="C362" s="75"/>
      <c r="D362" s="75"/>
      <c r="E362" s="75"/>
      <c r="F362" s="75"/>
      <c r="G362" s="87" t="s">
        <v>561</v>
      </c>
      <c r="H362" s="87" t="s">
        <v>637</v>
      </c>
      <c r="I362" s="87" t="s">
        <v>784</v>
      </c>
      <c r="J362" s="87" t="s">
        <v>784</v>
      </c>
      <c r="K362" s="75"/>
      <c r="L362" s="75"/>
      <c r="M362" s="75"/>
      <c r="N362" s="75"/>
      <c r="O362" s="75"/>
      <c r="P362" s="76"/>
      <c r="Q362" s="77"/>
      <c r="R362" s="75"/>
      <c r="S362" s="75"/>
      <c r="T362" s="75"/>
      <c r="U362" s="75"/>
      <c r="V362" s="75"/>
      <c r="W362" s="75"/>
      <c r="X362" s="75"/>
      <c r="Y362" s="75"/>
      <c r="Z362" s="75"/>
    </row>
    <row r="363" ht="10.5" customHeight="1">
      <c r="A363" s="75"/>
      <c r="B363" s="75"/>
      <c r="C363" s="75"/>
      <c r="D363" s="75"/>
      <c r="E363" s="75"/>
      <c r="F363" s="75"/>
      <c r="G363" s="87" t="s">
        <v>561</v>
      </c>
      <c r="H363" s="87" t="s">
        <v>637</v>
      </c>
      <c r="I363" s="87" t="s">
        <v>782</v>
      </c>
      <c r="J363" s="87" t="s">
        <v>782</v>
      </c>
      <c r="K363" s="75"/>
      <c r="L363" s="75"/>
      <c r="M363" s="75"/>
      <c r="N363" s="75"/>
      <c r="O363" s="75"/>
      <c r="P363" s="76"/>
      <c r="Q363" s="77"/>
      <c r="R363" s="75"/>
      <c r="S363" s="75"/>
      <c r="T363" s="75"/>
      <c r="U363" s="75"/>
      <c r="V363" s="75"/>
      <c r="W363" s="75"/>
      <c r="X363" s="75"/>
      <c r="Y363" s="75"/>
      <c r="Z363" s="75"/>
    </row>
    <row r="364" ht="10.5" customHeight="1">
      <c r="A364" s="75"/>
      <c r="B364" s="75"/>
      <c r="C364" s="75"/>
      <c r="D364" s="75"/>
      <c r="E364" s="75"/>
      <c r="F364" s="75"/>
      <c r="G364" s="87" t="s">
        <v>561</v>
      </c>
      <c r="H364" s="87" t="s">
        <v>637</v>
      </c>
      <c r="I364" s="87" t="s">
        <v>637</v>
      </c>
      <c r="J364" s="87" t="s">
        <v>1016</v>
      </c>
      <c r="K364" s="75"/>
      <c r="L364" s="75"/>
      <c r="M364" s="75"/>
      <c r="N364" s="75"/>
      <c r="O364" s="75"/>
      <c r="P364" s="76"/>
      <c r="Q364" s="77"/>
      <c r="R364" s="75"/>
      <c r="S364" s="75"/>
      <c r="T364" s="75"/>
      <c r="U364" s="75"/>
      <c r="V364" s="75"/>
      <c r="W364" s="75"/>
      <c r="X364" s="75"/>
      <c r="Y364" s="75"/>
      <c r="Z364" s="75"/>
    </row>
    <row r="365" ht="10.5" customHeight="1">
      <c r="A365" s="75"/>
      <c r="B365" s="75"/>
      <c r="C365" s="75"/>
      <c r="D365" s="75"/>
      <c r="E365" s="75"/>
      <c r="F365" s="75"/>
      <c r="G365" s="87" t="s">
        <v>561</v>
      </c>
      <c r="H365" s="87" t="s">
        <v>637</v>
      </c>
      <c r="I365" s="87" t="s">
        <v>637</v>
      </c>
      <c r="J365" s="87" t="s">
        <v>817</v>
      </c>
      <c r="K365" s="75"/>
      <c r="L365" s="75"/>
      <c r="M365" s="75"/>
      <c r="N365" s="75"/>
      <c r="O365" s="75"/>
      <c r="P365" s="76"/>
      <c r="Q365" s="77"/>
      <c r="R365" s="75"/>
      <c r="S365" s="75"/>
      <c r="T365" s="75"/>
      <c r="U365" s="75"/>
      <c r="V365" s="75"/>
      <c r="W365" s="75"/>
      <c r="X365" s="75"/>
      <c r="Y365" s="75"/>
      <c r="Z365" s="75"/>
    </row>
    <row r="366" ht="10.5" customHeight="1">
      <c r="A366" s="75"/>
      <c r="B366" s="75"/>
      <c r="C366" s="75"/>
      <c r="D366" s="75"/>
      <c r="E366" s="75"/>
      <c r="F366" s="75"/>
      <c r="G366" s="87" t="s">
        <v>561</v>
      </c>
      <c r="H366" s="87" t="s">
        <v>637</v>
      </c>
      <c r="I366" s="87" t="s">
        <v>637</v>
      </c>
      <c r="J366" s="87" t="s">
        <v>1017</v>
      </c>
      <c r="K366" s="75"/>
      <c r="L366" s="75"/>
      <c r="M366" s="75"/>
      <c r="N366" s="75"/>
      <c r="O366" s="75"/>
      <c r="P366" s="76"/>
      <c r="Q366" s="77"/>
      <c r="R366" s="75"/>
      <c r="S366" s="75"/>
      <c r="T366" s="75"/>
      <c r="U366" s="75"/>
      <c r="V366" s="75"/>
      <c r="W366" s="75"/>
      <c r="X366" s="75"/>
      <c r="Y366" s="75"/>
      <c r="Z366" s="75"/>
    </row>
    <row r="367" ht="10.5" customHeight="1">
      <c r="A367" s="75"/>
      <c r="B367" s="75"/>
      <c r="C367" s="75"/>
      <c r="D367" s="75"/>
      <c r="E367" s="75"/>
      <c r="F367" s="75"/>
      <c r="G367" s="87" t="s">
        <v>561</v>
      </c>
      <c r="H367" s="87" t="s">
        <v>637</v>
      </c>
      <c r="I367" s="87" t="s">
        <v>637</v>
      </c>
      <c r="J367" s="87" t="s">
        <v>1018</v>
      </c>
      <c r="K367" s="75"/>
      <c r="L367" s="75"/>
      <c r="M367" s="75"/>
      <c r="N367" s="75"/>
      <c r="O367" s="75"/>
      <c r="P367" s="76"/>
      <c r="Q367" s="77"/>
      <c r="R367" s="75"/>
      <c r="S367" s="75"/>
      <c r="T367" s="75"/>
      <c r="U367" s="75"/>
      <c r="V367" s="75"/>
      <c r="W367" s="75"/>
      <c r="X367" s="75"/>
      <c r="Y367" s="75"/>
      <c r="Z367" s="75"/>
    </row>
    <row r="368" ht="10.5" customHeight="1">
      <c r="A368" s="75"/>
      <c r="B368" s="75"/>
      <c r="C368" s="75"/>
      <c r="D368" s="75"/>
      <c r="E368" s="75"/>
      <c r="F368" s="75"/>
      <c r="G368" s="87" t="s">
        <v>561</v>
      </c>
      <c r="H368" s="87" t="s">
        <v>637</v>
      </c>
      <c r="I368" s="87" t="s">
        <v>637</v>
      </c>
      <c r="J368" s="87" t="s">
        <v>637</v>
      </c>
      <c r="K368" s="75"/>
      <c r="L368" s="75"/>
      <c r="M368" s="75"/>
      <c r="N368" s="75"/>
      <c r="O368" s="75"/>
      <c r="P368" s="76"/>
      <c r="Q368" s="77"/>
      <c r="R368" s="75"/>
      <c r="S368" s="75"/>
      <c r="T368" s="75"/>
      <c r="U368" s="75"/>
      <c r="V368" s="75"/>
      <c r="W368" s="75"/>
      <c r="X368" s="75"/>
      <c r="Y368" s="75"/>
      <c r="Z368" s="75"/>
    </row>
    <row r="369" ht="10.5" customHeight="1">
      <c r="A369" s="75"/>
      <c r="B369" s="75"/>
      <c r="C369" s="75"/>
      <c r="D369" s="75"/>
      <c r="E369" s="75"/>
      <c r="F369" s="75"/>
      <c r="G369" s="87" t="s">
        <v>582</v>
      </c>
      <c r="H369" s="87" t="s">
        <v>685</v>
      </c>
      <c r="I369" s="87" t="s">
        <v>867</v>
      </c>
      <c r="J369" s="87" t="s">
        <v>1019</v>
      </c>
      <c r="K369" s="75"/>
      <c r="L369" s="75"/>
      <c r="M369" s="75"/>
      <c r="N369" s="75"/>
      <c r="O369" s="75"/>
      <c r="P369" s="76"/>
      <c r="Q369" s="77"/>
      <c r="R369" s="75"/>
      <c r="S369" s="75"/>
      <c r="T369" s="75"/>
      <c r="U369" s="75"/>
      <c r="V369" s="75"/>
      <c r="W369" s="75"/>
      <c r="X369" s="75"/>
      <c r="Y369" s="75"/>
      <c r="Z369" s="75"/>
    </row>
    <row r="370" ht="10.5" customHeight="1">
      <c r="A370" s="75"/>
      <c r="B370" s="75"/>
      <c r="C370" s="75"/>
      <c r="D370" s="75"/>
      <c r="E370" s="75"/>
      <c r="F370" s="75"/>
      <c r="G370" s="87" t="s">
        <v>582</v>
      </c>
      <c r="H370" s="87" t="s">
        <v>685</v>
      </c>
      <c r="I370" s="87" t="s">
        <v>867</v>
      </c>
      <c r="J370" s="87" t="s">
        <v>1020</v>
      </c>
      <c r="K370" s="75"/>
      <c r="L370" s="75"/>
      <c r="M370" s="75"/>
      <c r="N370" s="75"/>
      <c r="O370" s="75"/>
      <c r="P370" s="76"/>
      <c r="Q370" s="77"/>
      <c r="R370" s="75"/>
      <c r="S370" s="75"/>
      <c r="T370" s="75"/>
      <c r="U370" s="75"/>
      <c r="V370" s="75"/>
      <c r="W370" s="75"/>
      <c r="X370" s="75"/>
      <c r="Y370" s="75"/>
      <c r="Z370" s="75"/>
    </row>
    <row r="371" ht="10.5" customHeight="1">
      <c r="A371" s="75"/>
      <c r="B371" s="75"/>
      <c r="C371" s="75"/>
      <c r="D371" s="75"/>
      <c r="E371" s="75"/>
      <c r="F371" s="75"/>
      <c r="G371" s="87" t="s">
        <v>582</v>
      </c>
      <c r="H371" s="87" t="s">
        <v>685</v>
      </c>
      <c r="I371" s="87" t="s">
        <v>867</v>
      </c>
      <c r="J371" s="87" t="s">
        <v>867</v>
      </c>
      <c r="K371" s="75"/>
      <c r="L371" s="75"/>
      <c r="M371" s="75"/>
      <c r="N371" s="75"/>
      <c r="O371" s="75"/>
      <c r="P371" s="76"/>
      <c r="Q371" s="77"/>
      <c r="R371" s="75"/>
      <c r="S371" s="75"/>
      <c r="T371" s="75"/>
      <c r="U371" s="75"/>
      <c r="V371" s="75"/>
      <c r="W371" s="75"/>
      <c r="X371" s="75"/>
      <c r="Y371" s="75"/>
      <c r="Z371" s="75"/>
    </row>
    <row r="372" ht="10.5" customHeight="1">
      <c r="A372" s="75"/>
      <c r="B372" s="75"/>
      <c r="C372" s="75"/>
      <c r="D372" s="75"/>
      <c r="E372" s="75"/>
      <c r="F372" s="75"/>
      <c r="G372" s="87" t="s">
        <v>582</v>
      </c>
      <c r="H372" s="87" t="s">
        <v>685</v>
      </c>
      <c r="I372" s="87" t="s">
        <v>866</v>
      </c>
      <c r="J372" s="87" t="s">
        <v>1021</v>
      </c>
      <c r="K372" s="75"/>
      <c r="L372" s="75"/>
      <c r="M372" s="75"/>
      <c r="N372" s="75"/>
      <c r="O372" s="75"/>
      <c r="P372" s="76"/>
      <c r="Q372" s="77"/>
      <c r="R372" s="75"/>
      <c r="S372" s="75"/>
      <c r="T372" s="75"/>
      <c r="U372" s="75"/>
      <c r="V372" s="75"/>
      <c r="W372" s="75"/>
      <c r="X372" s="75"/>
      <c r="Y372" s="75"/>
      <c r="Z372" s="75"/>
    </row>
    <row r="373" ht="10.5" customHeight="1">
      <c r="A373" s="75"/>
      <c r="B373" s="75"/>
      <c r="C373" s="75"/>
      <c r="D373" s="75"/>
      <c r="E373" s="75"/>
      <c r="F373" s="75"/>
      <c r="G373" s="87" t="s">
        <v>582</v>
      </c>
      <c r="H373" s="87" t="s">
        <v>685</v>
      </c>
      <c r="I373" s="87" t="s">
        <v>866</v>
      </c>
      <c r="J373" s="87" t="s">
        <v>866</v>
      </c>
      <c r="K373" s="75"/>
      <c r="L373" s="75"/>
      <c r="M373" s="75"/>
      <c r="N373" s="75"/>
      <c r="O373" s="75"/>
      <c r="P373" s="76"/>
      <c r="Q373" s="77"/>
      <c r="R373" s="75"/>
      <c r="S373" s="75"/>
      <c r="T373" s="75"/>
      <c r="U373" s="75"/>
      <c r="V373" s="75"/>
      <c r="W373" s="75"/>
      <c r="X373" s="75"/>
      <c r="Y373" s="75"/>
      <c r="Z373" s="75"/>
    </row>
    <row r="374" ht="10.5" customHeight="1">
      <c r="A374" s="75"/>
      <c r="B374" s="75"/>
      <c r="C374" s="75"/>
      <c r="D374" s="75"/>
      <c r="E374" s="75"/>
      <c r="F374" s="75"/>
      <c r="G374" s="87" t="s">
        <v>582</v>
      </c>
      <c r="H374" s="87" t="s">
        <v>685</v>
      </c>
      <c r="I374" s="87" t="s">
        <v>866</v>
      </c>
      <c r="J374" s="87" t="s">
        <v>1022</v>
      </c>
      <c r="K374" s="75"/>
      <c r="L374" s="75"/>
      <c r="M374" s="75"/>
      <c r="N374" s="75"/>
      <c r="O374" s="75"/>
      <c r="P374" s="76"/>
      <c r="Q374" s="77"/>
      <c r="R374" s="75"/>
      <c r="S374" s="75"/>
      <c r="T374" s="75"/>
      <c r="U374" s="75"/>
      <c r="V374" s="75"/>
      <c r="W374" s="75"/>
      <c r="X374" s="75"/>
      <c r="Y374" s="75"/>
      <c r="Z374" s="75"/>
    </row>
    <row r="375" ht="10.5" customHeight="1">
      <c r="A375" s="75"/>
      <c r="B375" s="75"/>
      <c r="C375" s="75"/>
      <c r="D375" s="75"/>
      <c r="E375" s="75"/>
      <c r="F375" s="75"/>
      <c r="G375" s="87" t="s">
        <v>582</v>
      </c>
      <c r="H375" s="87" t="s">
        <v>685</v>
      </c>
      <c r="I375" s="87" t="s">
        <v>866</v>
      </c>
      <c r="J375" s="87" t="s">
        <v>1023</v>
      </c>
      <c r="K375" s="75"/>
      <c r="L375" s="75"/>
      <c r="M375" s="75"/>
      <c r="N375" s="75"/>
      <c r="O375" s="75"/>
      <c r="P375" s="76"/>
      <c r="Q375" s="77"/>
      <c r="R375" s="75"/>
      <c r="S375" s="75"/>
      <c r="T375" s="75"/>
      <c r="U375" s="75"/>
      <c r="V375" s="75"/>
      <c r="W375" s="75"/>
      <c r="X375" s="75"/>
      <c r="Y375" s="75"/>
      <c r="Z375" s="75"/>
    </row>
    <row r="376" ht="10.5" customHeight="1">
      <c r="A376" s="75"/>
      <c r="B376" s="75"/>
      <c r="C376" s="75"/>
      <c r="D376" s="75"/>
      <c r="E376" s="75"/>
      <c r="F376" s="75"/>
      <c r="G376" s="87" t="s">
        <v>582</v>
      </c>
      <c r="H376" s="87" t="s">
        <v>680</v>
      </c>
      <c r="I376" s="87" t="s">
        <v>863</v>
      </c>
      <c r="J376" s="87" t="s">
        <v>1024</v>
      </c>
      <c r="K376" s="75"/>
      <c r="L376" s="75"/>
      <c r="M376" s="75"/>
      <c r="N376" s="75"/>
      <c r="O376" s="75"/>
      <c r="P376" s="76"/>
      <c r="Q376" s="77"/>
      <c r="R376" s="75"/>
      <c r="S376" s="75"/>
      <c r="T376" s="75"/>
      <c r="U376" s="75"/>
      <c r="V376" s="75"/>
      <c r="W376" s="75"/>
      <c r="X376" s="75"/>
      <c r="Y376" s="75"/>
      <c r="Z376" s="75"/>
    </row>
    <row r="377" ht="10.5" customHeight="1">
      <c r="A377" s="75"/>
      <c r="B377" s="75"/>
      <c r="C377" s="75"/>
      <c r="D377" s="75"/>
      <c r="E377" s="75"/>
      <c r="F377" s="75"/>
      <c r="G377" s="87" t="s">
        <v>582</v>
      </c>
      <c r="H377" s="87" t="s">
        <v>680</v>
      </c>
      <c r="I377" s="87" t="s">
        <v>863</v>
      </c>
      <c r="J377" s="87" t="s">
        <v>1025</v>
      </c>
      <c r="K377" s="75"/>
      <c r="L377" s="75"/>
      <c r="M377" s="75"/>
      <c r="N377" s="75"/>
      <c r="O377" s="75"/>
      <c r="P377" s="76"/>
      <c r="Q377" s="77"/>
      <c r="R377" s="75"/>
      <c r="S377" s="75"/>
      <c r="T377" s="75"/>
      <c r="U377" s="75"/>
      <c r="V377" s="75"/>
      <c r="W377" s="75"/>
      <c r="X377" s="75"/>
      <c r="Y377" s="75"/>
      <c r="Z377" s="75"/>
    </row>
    <row r="378" ht="10.5" customHeight="1">
      <c r="A378" s="75"/>
      <c r="B378" s="75"/>
      <c r="C378" s="75"/>
      <c r="D378" s="75"/>
      <c r="E378" s="75"/>
      <c r="F378" s="75"/>
      <c r="G378" s="87" t="s">
        <v>582</v>
      </c>
      <c r="H378" s="87" t="s">
        <v>680</v>
      </c>
      <c r="I378" s="87" t="s">
        <v>863</v>
      </c>
      <c r="J378" s="87" t="s">
        <v>863</v>
      </c>
      <c r="K378" s="75"/>
      <c r="L378" s="75"/>
      <c r="M378" s="75"/>
      <c r="N378" s="75"/>
      <c r="O378" s="75"/>
      <c r="P378" s="76"/>
      <c r="Q378" s="77"/>
      <c r="R378" s="75"/>
      <c r="S378" s="75"/>
      <c r="T378" s="75"/>
      <c r="U378" s="75"/>
      <c r="V378" s="75"/>
      <c r="W378" s="75"/>
      <c r="X378" s="75"/>
      <c r="Y378" s="75"/>
      <c r="Z378" s="75"/>
    </row>
    <row r="379" ht="10.5" customHeight="1">
      <c r="A379" s="75"/>
      <c r="B379" s="75"/>
      <c r="C379" s="75"/>
      <c r="D379" s="75"/>
      <c r="E379" s="75"/>
      <c r="F379" s="75"/>
      <c r="G379" s="87" t="s">
        <v>582</v>
      </c>
      <c r="H379" s="87" t="s">
        <v>680</v>
      </c>
      <c r="I379" s="87" t="s">
        <v>863</v>
      </c>
      <c r="J379" s="87" t="s">
        <v>1026</v>
      </c>
      <c r="K379" s="75"/>
      <c r="L379" s="75"/>
      <c r="M379" s="75"/>
      <c r="N379" s="75"/>
      <c r="O379" s="75"/>
      <c r="P379" s="76"/>
      <c r="Q379" s="77"/>
      <c r="R379" s="75"/>
      <c r="S379" s="75"/>
      <c r="T379" s="75"/>
      <c r="U379" s="75"/>
      <c r="V379" s="75"/>
      <c r="W379" s="75"/>
      <c r="X379" s="75"/>
      <c r="Y379" s="75"/>
      <c r="Z379" s="75"/>
    </row>
    <row r="380" ht="10.5" customHeight="1">
      <c r="A380" s="75"/>
      <c r="B380" s="75"/>
      <c r="C380" s="75"/>
      <c r="D380" s="75"/>
      <c r="E380" s="75"/>
      <c r="F380" s="75"/>
      <c r="G380" s="87" t="s">
        <v>582</v>
      </c>
      <c r="H380" s="87" t="s">
        <v>680</v>
      </c>
      <c r="I380" s="87" t="s">
        <v>865</v>
      </c>
      <c r="J380" s="87" t="s">
        <v>1027</v>
      </c>
      <c r="K380" s="75"/>
      <c r="L380" s="75"/>
      <c r="M380" s="75"/>
      <c r="N380" s="75"/>
      <c r="O380" s="75"/>
      <c r="P380" s="76"/>
      <c r="Q380" s="77"/>
      <c r="R380" s="75"/>
      <c r="S380" s="75"/>
      <c r="T380" s="75"/>
      <c r="U380" s="75"/>
      <c r="V380" s="75"/>
      <c r="W380" s="75"/>
      <c r="X380" s="75"/>
      <c r="Y380" s="75"/>
      <c r="Z380" s="75"/>
    </row>
    <row r="381" ht="10.5" customHeight="1">
      <c r="A381" s="75"/>
      <c r="B381" s="75"/>
      <c r="C381" s="75"/>
      <c r="D381" s="75"/>
      <c r="E381" s="75"/>
      <c r="F381" s="75"/>
      <c r="G381" s="87" t="s">
        <v>582</v>
      </c>
      <c r="H381" s="87" t="s">
        <v>680</v>
      </c>
      <c r="I381" s="87" t="s">
        <v>865</v>
      </c>
      <c r="J381" s="87" t="s">
        <v>1028</v>
      </c>
      <c r="K381" s="75"/>
      <c r="L381" s="75"/>
      <c r="M381" s="75"/>
      <c r="N381" s="75"/>
      <c r="O381" s="75"/>
      <c r="P381" s="76"/>
      <c r="Q381" s="77"/>
      <c r="R381" s="75"/>
      <c r="S381" s="75"/>
      <c r="T381" s="75"/>
      <c r="U381" s="75"/>
      <c r="V381" s="75"/>
      <c r="W381" s="75"/>
      <c r="X381" s="75"/>
      <c r="Y381" s="75"/>
      <c r="Z381" s="75"/>
    </row>
    <row r="382" ht="10.5" customHeight="1">
      <c r="A382" s="75"/>
      <c r="B382" s="75"/>
      <c r="C382" s="75"/>
      <c r="D382" s="75"/>
      <c r="E382" s="75"/>
      <c r="F382" s="75"/>
      <c r="G382" s="87" t="s">
        <v>582</v>
      </c>
      <c r="H382" s="87" t="s">
        <v>680</v>
      </c>
      <c r="I382" s="87" t="s">
        <v>865</v>
      </c>
      <c r="J382" s="87" t="s">
        <v>865</v>
      </c>
      <c r="K382" s="75"/>
      <c r="L382" s="75"/>
      <c r="M382" s="75"/>
      <c r="N382" s="75"/>
      <c r="O382" s="75"/>
      <c r="P382" s="76"/>
      <c r="Q382" s="77"/>
      <c r="R382" s="75"/>
      <c r="S382" s="75"/>
      <c r="T382" s="75"/>
      <c r="U382" s="75"/>
      <c r="V382" s="75"/>
      <c r="W382" s="75"/>
      <c r="X382" s="75"/>
      <c r="Y382" s="75"/>
      <c r="Z382" s="75"/>
    </row>
    <row r="383" ht="10.5" customHeight="1">
      <c r="A383" s="75"/>
      <c r="B383" s="75"/>
      <c r="C383" s="75"/>
      <c r="D383" s="75"/>
      <c r="E383" s="75"/>
      <c r="F383" s="75"/>
      <c r="G383" s="87" t="s">
        <v>582</v>
      </c>
      <c r="H383" s="87" t="s">
        <v>676</v>
      </c>
      <c r="I383" s="87" t="s">
        <v>860</v>
      </c>
      <c r="J383" s="87" t="s">
        <v>860</v>
      </c>
      <c r="K383" s="75"/>
      <c r="L383" s="75"/>
      <c r="M383" s="75"/>
      <c r="N383" s="75"/>
      <c r="O383" s="75"/>
      <c r="P383" s="76"/>
      <c r="Q383" s="77"/>
      <c r="R383" s="75"/>
      <c r="S383" s="75"/>
      <c r="T383" s="75"/>
      <c r="U383" s="75"/>
      <c r="V383" s="75"/>
      <c r="W383" s="75"/>
      <c r="X383" s="75"/>
      <c r="Y383" s="75"/>
      <c r="Z383" s="75"/>
    </row>
    <row r="384" ht="10.5" customHeight="1">
      <c r="A384" s="75"/>
      <c r="B384" s="75"/>
      <c r="C384" s="75"/>
      <c r="D384" s="75"/>
      <c r="E384" s="75"/>
      <c r="F384" s="75"/>
      <c r="G384" s="87" t="s">
        <v>582</v>
      </c>
      <c r="H384" s="87" t="s">
        <v>676</v>
      </c>
      <c r="I384" s="87" t="s">
        <v>676</v>
      </c>
      <c r="J384" s="87" t="s">
        <v>1029</v>
      </c>
      <c r="K384" s="75"/>
      <c r="L384" s="75"/>
      <c r="M384" s="75"/>
      <c r="N384" s="75"/>
      <c r="O384" s="75"/>
      <c r="P384" s="76"/>
      <c r="Q384" s="77"/>
      <c r="R384" s="75"/>
      <c r="S384" s="75"/>
      <c r="T384" s="75"/>
      <c r="U384" s="75"/>
      <c r="V384" s="75"/>
      <c r="W384" s="75"/>
      <c r="X384" s="75"/>
      <c r="Y384" s="75"/>
      <c r="Z384" s="75"/>
    </row>
    <row r="385" ht="10.5" customHeight="1">
      <c r="A385" s="75"/>
      <c r="B385" s="75"/>
      <c r="C385" s="75"/>
      <c r="D385" s="75"/>
      <c r="E385" s="75"/>
      <c r="F385" s="75"/>
      <c r="G385" s="87" t="s">
        <v>582</v>
      </c>
      <c r="H385" s="87" t="s">
        <v>676</v>
      </c>
      <c r="I385" s="87" t="s">
        <v>676</v>
      </c>
      <c r="J385" s="87" t="s">
        <v>676</v>
      </c>
      <c r="K385" s="75"/>
      <c r="L385" s="75"/>
      <c r="M385" s="75"/>
      <c r="N385" s="75"/>
      <c r="O385" s="75"/>
      <c r="P385" s="76"/>
      <c r="Q385" s="77"/>
      <c r="R385" s="75"/>
      <c r="S385" s="75"/>
      <c r="T385" s="75"/>
      <c r="U385" s="75"/>
      <c r="V385" s="75"/>
      <c r="W385" s="75"/>
      <c r="X385" s="75"/>
      <c r="Y385" s="75"/>
      <c r="Z385" s="75"/>
    </row>
    <row r="386" ht="10.5" customHeight="1">
      <c r="A386" s="75"/>
      <c r="B386" s="75"/>
      <c r="C386" s="75"/>
      <c r="D386" s="75"/>
      <c r="E386" s="75"/>
      <c r="F386" s="75"/>
      <c r="G386" s="87" t="s">
        <v>582</v>
      </c>
      <c r="H386" s="87" t="s">
        <v>676</v>
      </c>
      <c r="I386" s="87" t="s">
        <v>862</v>
      </c>
      <c r="J386" s="87" t="s">
        <v>1030</v>
      </c>
      <c r="K386" s="75"/>
      <c r="L386" s="75"/>
      <c r="M386" s="75"/>
      <c r="N386" s="75"/>
      <c r="O386" s="75"/>
      <c r="P386" s="76"/>
      <c r="Q386" s="77"/>
      <c r="R386" s="75"/>
      <c r="S386" s="75"/>
      <c r="T386" s="75"/>
      <c r="U386" s="75"/>
      <c r="V386" s="75"/>
      <c r="W386" s="75"/>
      <c r="X386" s="75"/>
      <c r="Y386" s="75"/>
      <c r="Z386" s="75"/>
    </row>
    <row r="387" ht="10.5" customHeight="1">
      <c r="A387" s="75"/>
      <c r="B387" s="75"/>
      <c r="C387" s="75"/>
      <c r="D387" s="75"/>
      <c r="E387" s="75"/>
      <c r="F387" s="75"/>
      <c r="G387" s="87" t="s">
        <v>582</v>
      </c>
      <c r="H387" s="87" t="s">
        <v>676</v>
      </c>
      <c r="I387" s="87" t="s">
        <v>862</v>
      </c>
      <c r="J387" s="87" t="s">
        <v>862</v>
      </c>
      <c r="K387" s="75"/>
      <c r="L387" s="75"/>
      <c r="M387" s="75"/>
      <c r="N387" s="75"/>
      <c r="O387" s="75"/>
      <c r="P387" s="76"/>
      <c r="Q387" s="77"/>
      <c r="R387" s="75"/>
      <c r="S387" s="75"/>
      <c r="T387" s="75"/>
      <c r="U387" s="75"/>
      <c r="V387" s="75"/>
      <c r="W387" s="75"/>
      <c r="X387" s="75"/>
      <c r="Y387" s="75"/>
      <c r="Z387" s="75"/>
    </row>
    <row r="388" ht="10.5" customHeight="1">
      <c r="A388" s="75"/>
      <c r="B388" s="75"/>
      <c r="C388" s="75"/>
      <c r="D388" s="75"/>
      <c r="E388" s="75"/>
      <c r="F388" s="75"/>
      <c r="G388" s="87"/>
      <c r="H388" s="87"/>
      <c r="I388" s="87"/>
      <c r="J388" s="87"/>
      <c r="K388" s="75"/>
      <c r="L388" s="75"/>
      <c r="M388" s="75"/>
      <c r="N388" s="75"/>
      <c r="O388" s="75"/>
      <c r="P388" s="76"/>
      <c r="Q388" s="77"/>
      <c r="R388" s="75"/>
      <c r="S388" s="75"/>
      <c r="T388" s="75"/>
      <c r="U388" s="75"/>
      <c r="V388" s="75"/>
      <c r="W388" s="75"/>
      <c r="X388" s="75"/>
      <c r="Y388" s="75"/>
      <c r="Z388" s="75"/>
    </row>
    <row r="389" ht="10.5" customHeight="1">
      <c r="A389" s="75"/>
      <c r="B389" s="75"/>
      <c r="C389" s="75"/>
      <c r="D389" s="75"/>
      <c r="E389" s="75"/>
      <c r="F389" s="75"/>
      <c r="G389" s="87"/>
      <c r="H389" s="87"/>
      <c r="I389" s="87"/>
      <c r="J389" s="87"/>
      <c r="K389" s="75"/>
      <c r="L389" s="75"/>
      <c r="M389" s="75"/>
      <c r="N389" s="75"/>
      <c r="O389" s="75"/>
      <c r="P389" s="76"/>
      <c r="Q389" s="77"/>
      <c r="R389" s="75"/>
      <c r="S389" s="75"/>
      <c r="T389" s="75"/>
      <c r="U389" s="75"/>
      <c r="V389" s="75"/>
      <c r="W389" s="75"/>
      <c r="X389" s="75"/>
      <c r="Y389" s="75"/>
      <c r="Z389" s="75"/>
    </row>
    <row r="390" ht="10.5" customHeight="1">
      <c r="A390" s="75"/>
      <c r="B390" s="75"/>
      <c r="C390" s="75"/>
      <c r="D390" s="75"/>
      <c r="E390" s="75"/>
      <c r="F390" s="75"/>
      <c r="G390" s="87"/>
      <c r="H390" s="87"/>
      <c r="I390" s="87"/>
      <c r="J390" s="87"/>
      <c r="K390" s="75"/>
      <c r="L390" s="75"/>
      <c r="M390" s="75"/>
      <c r="N390" s="75"/>
      <c r="O390" s="75"/>
      <c r="P390" s="76"/>
      <c r="Q390" s="77"/>
      <c r="R390" s="75"/>
      <c r="S390" s="75"/>
      <c r="T390" s="75"/>
      <c r="U390" s="75"/>
      <c r="V390" s="75"/>
      <c r="W390" s="75"/>
      <c r="X390" s="75"/>
      <c r="Y390" s="75"/>
      <c r="Z390" s="75"/>
    </row>
    <row r="391" ht="10.5" customHeight="1">
      <c r="A391" s="75"/>
      <c r="B391" s="75"/>
      <c r="C391" s="75"/>
      <c r="D391" s="75"/>
      <c r="E391" s="75"/>
      <c r="F391" s="75"/>
      <c r="G391" s="87"/>
      <c r="H391" s="87"/>
      <c r="I391" s="87"/>
      <c r="J391" s="87"/>
      <c r="K391" s="75"/>
      <c r="L391" s="75"/>
      <c r="M391" s="75"/>
      <c r="N391" s="75"/>
      <c r="O391" s="75"/>
      <c r="P391" s="76"/>
      <c r="Q391" s="77"/>
      <c r="R391" s="75"/>
      <c r="S391" s="75"/>
      <c r="T391" s="75"/>
      <c r="U391" s="75"/>
      <c r="V391" s="75"/>
      <c r="W391" s="75"/>
      <c r="X391" s="75"/>
      <c r="Y391" s="75"/>
      <c r="Z391" s="75"/>
    </row>
    <row r="392" ht="10.5" customHeight="1">
      <c r="A392" s="75"/>
      <c r="B392" s="75"/>
      <c r="C392" s="75"/>
      <c r="D392" s="75"/>
      <c r="E392" s="75"/>
      <c r="F392" s="75"/>
      <c r="G392" s="87"/>
      <c r="H392" s="87"/>
      <c r="I392" s="87"/>
      <c r="J392" s="87"/>
      <c r="K392" s="75"/>
      <c r="L392" s="75"/>
      <c r="M392" s="75"/>
      <c r="N392" s="75"/>
      <c r="O392" s="75"/>
      <c r="P392" s="76"/>
      <c r="Q392" s="77"/>
      <c r="R392" s="75"/>
      <c r="S392" s="75"/>
      <c r="T392" s="75"/>
      <c r="U392" s="75"/>
      <c r="V392" s="75"/>
      <c r="W392" s="75"/>
      <c r="X392" s="75"/>
      <c r="Y392" s="75"/>
      <c r="Z392" s="75"/>
    </row>
    <row r="393" ht="10.5" customHeight="1">
      <c r="A393" s="75"/>
      <c r="B393" s="75"/>
      <c r="C393" s="75"/>
      <c r="D393" s="75"/>
      <c r="E393" s="75"/>
      <c r="F393" s="75"/>
      <c r="G393" s="87"/>
      <c r="H393" s="87"/>
      <c r="I393" s="87"/>
      <c r="J393" s="87"/>
      <c r="K393" s="75"/>
      <c r="L393" s="75"/>
      <c r="M393" s="75"/>
      <c r="N393" s="75"/>
      <c r="O393" s="75"/>
      <c r="P393" s="76"/>
      <c r="Q393" s="77"/>
      <c r="R393" s="75"/>
      <c r="S393" s="75"/>
      <c r="T393" s="75"/>
      <c r="U393" s="75"/>
      <c r="V393" s="75"/>
      <c r="W393" s="75"/>
      <c r="X393" s="75"/>
      <c r="Y393" s="75"/>
      <c r="Z393" s="75"/>
    </row>
    <row r="394" ht="10.5" customHeight="1">
      <c r="A394" s="75"/>
      <c r="B394" s="75"/>
      <c r="C394" s="75"/>
      <c r="D394" s="75"/>
      <c r="E394" s="75"/>
      <c r="F394" s="75"/>
      <c r="G394" s="87"/>
      <c r="H394" s="87"/>
      <c r="I394" s="87"/>
      <c r="J394" s="87"/>
      <c r="K394" s="75"/>
      <c r="L394" s="75"/>
      <c r="M394" s="75"/>
      <c r="N394" s="75"/>
      <c r="O394" s="75"/>
      <c r="P394" s="76"/>
      <c r="Q394" s="77"/>
      <c r="R394" s="75"/>
      <c r="S394" s="75"/>
      <c r="T394" s="75"/>
      <c r="U394" s="75"/>
      <c r="V394" s="75"/>
      <c r="W394" s="75"/>
      <c r="X394" s="75"/>
      <c r="Y394" s="75"/>
      <c r="Z394" s="75"/>
    </row>
    <row r="395" ht="10.5" customHeight="1">
      <c r="A395" s="75"/>
      <c r="B395" s="75"/>
      <c r="C395" s="75"/>
      <c r="D395" s="75"/>
      <c r="E395" s="75"/>
      <c r="F395" s="75"/>
      <c r="G395" s="87"/>
      <c r="H395" s="87"/>
      <c r="I395" s="87"/>
      <c r="J395" s="87"/>
      <c r="K395" s="75"/>
      <c r="L395" s="75"/>
      <c r="M395" s="75"/>
      <c r="N395" s="75"/>
      <c r="O395" s="75"/>
      <c r="P395" s="76"/>
      <c r="Q395" s="77"/>
      <c r="R395" s="75"/>
      <c r="S395" s="75"/>
      <c r="T395" s="75"/>
      <c r="U395" s="75"/>
      <c r="V395" s="75"/>
      <c r="W395" s="75"/>
      <c r="X395" s="75"/>
      <c r="Y395" s="75"/>
      <c r="Z395" s="75"/>
    </row>
    <row r="396" ht="10.5" customHeight="1">
      <c r="A396" s="75"/>
      <c r="B396" s="75"/>
      <c r="C396" s="75"/>
      <c r="D396" s="75"/>
      <c r="E396" s="75"/>
      <c r="F396" s="75"/>
      <c r="G396" s="87"/>
      <c r="H396" s="87"/>
      <c r="I396" s="87"/>
      <c r="J396" s="87"/>
      <c r="K396" s="75"/>
      <c r="L396" s="75"/>
      <c r="M396" s="75"/>
      <c r="N396" s="75"/>
      <c r="O396" s="75"/>
      <c r="P396" s="76"/>
      <c r="Q396" s="77"/>
      <c r="R396" s="75"/>
      <c r="S396" s="75"/>
      <c r="T396" s="75"/>
      <c r="U396" s="75"/>
      <c r="V396" s="75"/>
      <c r="W396" s="75"/>
      <c r="X396" s="75"/>
      <c r="Y396" s="75"/>
      <c r="Z396" s="75"/>
    </row>
    <row r="397" ht="10.5" customHeight="1">
      <c r="A397" s="75"/>
      <c r="B397" s="75"/>
      <c r="C397" s="75"/>
      <c r="D397" s="75"/>
      <c r="E397" s="75"/>
      <c r="F397" s="75"/>
      <c r="G397" s="87"/>
      <c r="H397" s="87"/>
      <c r="I397" s="87"/>
      <c r="J397" s="87"/>
      <c r="K397" s="75"/>
      <c r="L397" s="75"/>
      <c r="M397" s="75"/>
      <c r="N397" s="75"/>
      <c r="O397" s="75"/>
      <c r="P397" s="76"/>
      <c r="Q397" s="77"/>
      <c r="R397" s="75"/>
      <c r="S397" s="75"/>
      <c r="T397" s="75"/>
      <c r="U397" s="75"/>
      <c r="V397" s="75"/>
      <c r="W397" s="75"/>
      <c r="X397" s="75"/>
      <c r="Y397" s="75"/>
      <c r="Z397" s="75"/>
    </row>
    <row r="398" ht="10.5" customHeight="1">
      <c r="A398" s="75"/>
      <c r="B398" s="75"/>
      <c r="C398" s="75"/>
      <c r="D398" s="75"/>
      <c r="E398" s="75"/>
      <c r="F398" s="75"/>
      <c r="G398" s="87"/>
      <c r="H398" s="87"/>
      <c r="I398" s="87"/>
      <c r="J398" s="87"/>
      <c r="K398" s="75"/>
      <c r="L398" s="75"/>
      <c r="M398" s="75"/>
      <c r="N398" s="75"/>
      <c r="O398" s="75"/>
      <c r="P398" s="76"/>
      <c r="Q398" s="77"/>
      <c r="R398" s="75"/>
      <c r="S398" s="75"/>
      <c r="T398" s="75"/>
      <c r="U398" s="75"/>
      <c r="V398" s="75"/>
      <c r="W398" s="75"/>
      <c r="X398" s="75"/>
      <c r="Y398" s="75"/>
      <c r="Z398" s="75"/>
    </row>
    <row r="399" ht="10.5" customHeight="1">
      <c r="A399" s="75"/>
      <c r="B399" s="75"/>
      <c r="C399" s="75"/>
      <c r="D399" s="75"/>
      <c r="E399" s="75"/>
      <c r="F399" s="75"/>
      <c r="G399" s="87"/>
      <c r="H399" s="87"/>
      <c r="I399" s="87"/>
      <c r="J399" s="87"/>
      <c r="K399" s="75"/>
      <c r="L399" s="75"/>
      <c r="M399" s="75"/>
      <c r="N399" s="75"/>
      <c r="O399" s="75"/>
      <c r="P399" s="76"/>
      <c r="Q399" s="77"/>
      <c r="R399" s="75"/>
      <c r="S399" s="75"/>
      <c r="T399" s="75"/>
      <c r="U399" s="75"/>
      <c r="V399" s="75"/>
      <c r="W399" s="75"/>
      <c r="X399" s="75"/>
      <c r="Y399" s="75"/>
      <c r="Z399" s="75"/>
    </row>
    <row r="400" ht="10.5" customHeight="1">
      <c r="A400" s="75"/>
      <c r="B400" s="75"/>
      <c r="C400" s="75"/>
      <c r="D400" s="75"/>
      <c r="E400" s="75"/>
      <c r="F400" s="75"/>
      <c r="G400" s="87"/>
      <c r="H400" s="87"/>
      <c r="I400" s="87"/>
      <c r="J400" s="87"/>
      <c r="K400" s="75"/>
      <c r="L400" s="75"/>
      <c r="M400" s="75"/>
      <c r="N400" s="75"/>
      <c r="O400" s="75"/>
      <c r="P400" s="76"/>
      <c r="Q400" s="77"/>
      <c r="R400" s="75"/>
      <c r="S400" s="75"/>
      <c r="T400" s="75"/>
      <c r="U400" s="75"/>
      <c r="V400" s="75"/>
      <c r="W400" s="75"/>
      <c r="X400" s="75"/>
      <c r="Y400" s="75"/>
      <c r="Z400" s="75"/>
    </row>
    <row r="401" ht="10.5" customHeight="1">
      <c r="A401" s="75"/>
      <c r="B401" s="75"/>
      <c r="C401" s="75"/>
      <c r="D401" s="75"/>
      <c r="E401" s="75"/>
      <c r="F401" s="75"/>
      <c r="G401" s="87"/>
      <c r="H401" s="87"/>
      <c r="I401" s="87"/>
      <c r="J401" s="87"/>
      <c r="K401" s="75"/>
      <c r="L401" s="75"/>
      <c r="M401" s="75"/>
      <c r="N401" s="75"/>
      <c r="O401" s="75"/>
      <c r="P401" s="76"/>
      <c r="Q401" s="77"/>
      <c r="R401" s="75"/>
      <c r="S401" s="75"/>
      <c r="T401" s="75"/>
      <c r="U401" s="75"/>
      <c r="V401" s="75"/>
      <c r="W401" s="75"/>
      <c r="X401" s="75"/>
      <c r="Y401" s="75"/>
      <c r="Z401" s="75"/>
    </row>
    <row r="402" ht="10.5" customHeight="1">
      <c r="A402" s="75"/>
      <c r="B402" s="75"/>
      <c r="C402" s="75"/>
      <c r="D402" s="75"/>
      <c r="E402" s="75"/>
      <c r="F402" s="75"/>
      <c r="G402" s="87"/>
      <c r="H402" s="87"/>
      <c r="I402" s="87"/>
      <c r="J402" s="87"/>
      <c r="K402" s="75"/>
      <c r="L402" s="75"/>
      <c r="M402" s="75"/>
      <c r="N402" s="75"/>
      <c r="O402" s="75"/>
      <c r="P402" s="76"/>
      <c r="Q402" s="77"/>
      <c r="R402" s="75"/>
      <c r="S402" s="75"/>
      <c r="T402" s="75"/>
      <c r="U402" s="75"/>
      <c r="V402" s="75"/>
      <c r="W402" s="75"/>
      <c r="X402" s="75"/>
      <c r="Y402" s="75"/>
      <c r="Z402" s="75"/>
    </row>
    <row r="403" ht="10.5" customHeight="1">
      <c r="A403" s="75"/>
      <c r="B403" s="75"/>
      <c r="C403" s="75"/>
      <c r="D403" s="75"/>
      <c r="E403" s="75"/>
      <c r="F403" s="75"/>
      <c r="G403" s="87"/>
      <c r="H403" s="87"/>
      <c r="I403" s="87"/>
      <c r="J403" s="87"/>
      <c r="K403" s="75"/>
      <c r="L403" s="75"/>
      <c r="M403" s="75"/>
      <c r="N403" s="75"/>
      <c r="O403" s="75"/>
      <c r="P403" s="76"/>
      <c r="Q403" s="77"/>
      <c r="R403" s="75"/>
      <c r="S403" s="75"/>
      <c r="T403" s="75"/>
      <c r="U403" s="75"/>
      <c r="V403" s="75"/>
      <c r="W403" s="75"/>
      <c r="X403" s="75"/>
      <c r="Y403" s="75"/>
      <c r="Z403" s="75"/>
    </row>
    <row r="404" ht="10.5" customHeight="1">
      <c r="A404" s="75"/>
      <c r="B404" s="75"/>
      <c r="C404" s="75"/>
      <c r="D404" s="75"/>
      <c r="E404" s="75"/>
      <c r="F404" s="75"/>
      <c r="G404" s="87"/>
      <c r="H404" s="87"/>
      <c r="I404" s="87"/>
      <c r="J404" s="87"/>
      <c r="K404" s="75"/>
      <c r="L404" s="75"/>
      <c r="M404" s="75"/>
      <c r="N404" s="75"/>
      <c r="O404" s="75"/>
      <c r="P404" s="76"/>
      <c r="Q404" s="77"/>
      <c r="R404" s="75"/>
      <c r="S404" s="75"/>
      <c r="T404" s="75"/>
      <c r="U404" s="75"/>
      <c r="V404" s="75"/>
      <c r="W404" s="75"/>
      <c r="X404" s="75"/>
      <c r="Y404" s="75"/>
      <c r="Z404" s="75"/>
    </row>
    <row r="405" ht="10.5" customHeight="1">
      <c r="A405" s="75"/>
      <c r="B405" s="75"/>
      <c r="C405" s="75"/>
      <c r="D405" s="75"/>
      <c r="E405" s="75"/>
      <c r="F405" s="75"/>
      <c r="G405" s="87"/>
      <c r="H405" s="87"/>
      <c r="I405" s="87"/>
      <c r="J405" s="87"/>
      <c r="K405" s="75"/>
      <c r="L405" s="75"/>
      <c r="M405" s="75"/>
      <c r="N405" s="75"/>
      <c r="O405" s="75"/>
      <c r="P405" s="76"/>
      <c r="Q405" s="77"/>
      <c r="R405" s="75"/>
      <c r="S405" s="75"/>
      <c r="T405" s="75"/>
      <c r="U405" s="75"/>
      <c r="V405" s="75"/>
      <c r="W405" s="75"/>
      <c r="X405" s="75"/>
      <c r="Y405" s="75"/>
      <c r="Z405" s="75"/>
    </row>
    <row r="406" ht="10.5" customHeight="1">
      <c r="A406" s="75"/>
      <c r="B406" s="75"/>
      <c r="C406" s="75"/>
      <c r="D406" s="75"/>
      <c r="E406" s="75"/>
      <c r="F406" s="75"/>
      <c r="G406" s="87"/>
      <c r="H406" s="87"/>
      <c r="I406" s="87"/>
      <c r="J406" s="87"/>
      <c r="K406" s="75"/>
      <c r="L406" s="75"/>
      <c r="M406" s="75"/>
      <c r="N406" s="75"/>
      <c r="O406" s="75"/>
      <c r="P406" s="76"/>
      <c r="Q406" s="77"/>
      <c r="R406" s="75"/>
      <c r="S406" s="75"/>
      <c r="T406" s="75"/>
      <c r="U406" s="75"/>
      <c r="V406" s="75"/>
      <c r="W406" s="75"/>
      <c r="X406" s="75"/>
      <c r="Y406" s="75"/>
      <c r="Z406" s="75"/>
    </row>
    <row r="407" ht="10.5" customHeight="1">
      <c r="A407" s="75"/>
      <c r="B407" s="75"/>
      <c r="C407" s="75"/>
      <c r="D407" s="75"/>
      <c r="E407" s="75"/>
      <c r="F407" s="75"/>
      <c r="G407" s="87"/>
      <c r="H407" s="87"/>
      <c r="I407" s="87"/>
      <c r="J407" s="87"/>
      <c r="K407" s="75"/>
      <c r="L407" s="75"/>
      <c r="M407" s="75"/>
      <c r="N407" s="75"/>
      <c r="O407" s="75"/>
      <c r="P407" s="76"/>
      <c r="Q407" s="77"/>
      <c r="R407" s="75"/>
      <c r="S407" s="75"/>
      <c r="T407" s="75"/>
      <c r="U407" s="75"/>
      <c r="V407" s="75"/>
      <c r="W407" s="75"/>
      <c r="X407" s="75"/>
      <c r="Y407" s="75"/>
      <c r="Z407" s="75"/>
    </row>
    <row r="408" ht="10.5" customHeight="1">
      <c r="A408" s="75"/>
      <c r="B408" s="75"/>
      <c r="C408" s="75"/>
      <c r="D408" s="75"/>
      <c r="E408" s="75"/>
      <c r="F408" s="75"/>
      <c r="G408" s="87"/>
      <c r="H408" s="87"/>
      <c r="I408" s="87"/>
      <c r="J408" s="87"/>
      <c r="K408" s="75"/>
      <c r="L408" s="75"/>
      <c r="M408" s="75"/>
      <c r="N408" s="75"/>
      <c r="O408" s="75"/>
      <c r="P408" s="76"/>
      <c r="Q408" s="77"/>
      <c r="R408" s="75"/>
      <c r="S408" s="75"/>
      <c r="T408" s="75"/>
      <c r="U408" s="75"/>
      <c r="V408" s="75"/>
      <c r="W408" s="75"/>
      <c r="X408" s="75"/>
      <c r="Y408" s="75"/>
      <c r="Z408" s="75"/>
    </row>
    <row r="409" ht="10.5" customHeight="1">
      <c r="A409" s="75"/>
      <c r="B409" s="75"/>
      <c r="C409" s="75"/>
      <c r="D409" s="75"/>
      <c r="E409" s="75"/>
      <c r="F409" s="75"/>
      <c r="G409" s="87"/>
      <c r="H409" s="87"/>
      <c r="I409" s="87"/>
      <c r="J409" s="87"/>
      <c r="K409" s="75"/>
      <c r="L409" s="75"/>
      <c r="M409" s="75"/>
      <c r="N409" s="75"/>
      <c r="O409" s="75"/>
      <c r="P409" s="76"/>
      <c r="Q409" s="77"/>
      <c r="R409" s="75"/>
      <c r="S409" s="75"/>
      <c r="T409" s="75"/>
      <c r="U409" s="75"/>
      <c r="V409" s="75"/>
      <c r="W409" s="75"/>
      <c r="X409" s="75"/>
      <c r="Y409" s="75"/>
      <c r="Z409" s="75"/>
    </row>
    <row r="410" ht="10.5" customHeight="1">
      <c r="A410" s="75"/>
      <c r="B410" s="75"/>
      <c r="C410" s="75"/>
      <c r="D410" s="75"/>
      <c r="E410" s="75"/>
      <c r="F410" s="75"/>
      <c r="G410" s="87"/>
      <c r="H410" s="87"/>
      <c r="I410" s="87"/>
      <c r="J410" s="87"/>
      <c r="K410" s="75"/>
      <c r="L410" s="75"/>
      <c r="M410" s="75"/>
      <c r="N410" s="75"/>
      <c r="O410" s="75"/>
      <c r="P410" s="76"/>
      <c r="Q410" s="77"/>
      <c r="R410" s="75"/>
      <c r="S410" s="75"/>
      <c r="T410" s="75"/>
      <c r="U410" s="75"/>
      <c r="V410" s="75"/>
      <c r="W410" s="75"/>
      <c r="X410" s="75"/>
      <c r="Y410" s="75"/>
      <c r="Z410" s="75"/>
    </row>
    <row r="411" ht="10.5" customHeight="1">
      <c r="A411" s="75"/>
      <c r="B411" s="75"/>
      <c r="C411" s="75"/>
      <c r="D411" s="75"/>
      <c r="E411" s="75"/>
      <c r="F411" s="75"/>
      <c r="G411" s="87"/>
      <c r="H411" s="87"/>
      <c r="I411" s="87"/>
      <c r="J411" s="87"/>
      <c r="K411" s="75"/>
      <c r="L411" s="75"/>
      <c r="M411" s="75"/>
      <c r="N411" s="75"/>
      <c r="O411" s="75"/>
      <c r="P411" s="76"/>
      <c r="Q411" s="77"/>
      <c r="R411" s="75"/>
      <c r="S411" s="75"/>
      <c r="T411" s="75"/>
      <c r="U411" s="75"/>
      <c r="V411" s="75"/>
      <c r="W411" s="75"/>
      <c r="X411" s="75"/>
      <c r="Y411" s="75"/>
      <c r="Z411" s="75"/>
    </row>
    <row r="412" ht="10.5" customHeight="1">
      <c r="A412" s="75"/>
      <c r="B412" s="75"/>
      <c r="C412" s="75"/>
      <c r="D412" s="75"/>
      <c r="E412" s="75"/>
      <c r="F412" s="75"/>
      <c r="G412" s="87"/>
      <c r="H412" s="87"/>
      <c r="I412" s="87"/>
      <c r="J412" s="87"/>
      <c r="K412" s="75"/>
      <c r="L412" s="75"/>
      <c r="M412" s="75"/>
      <c r="N412" s="75"/>
      <c r="O412" s="75"/>
      <c r="P412" s="76"/>
      <c r="Q412" s="77"/>
      <c r="R412" s="75"/>
      <c r="S412" s="75"/>
      <c r="T412" s="75"/>
      <c r="U412" s="75"/>
      <c r="V412" s="75"/>
      <c r="W412" s="75"/>
      <c r="X412" s="75"/>
      <c r="Y412" s="75"/>
      <c r="Z412" s="75"/>
    </row>
    <row r="413" ht="10.5" customHeight="1">
      <c r="A413" s="75"/>
      <c r="B413" s="75"/>
      <c r="C413" s="75"/>
      <c r="D413" s="75"/>
      <c r="E413" s="75"/>
      <c r="F413" s="75"/>
      <c r="G413" s="87"/>
      <c r="H413" s="87"/>
      <c r="I413" s="87"/>
      <c r="J413" s="87"/>
      <c r="K413" s="75"/>
      <c r="L413" s="75"/>
      <c r="M413" s="75"/>
      <c r="N413" s="75"/>
      <c r="O413" s="75"/>
      <c r="P413" s="76"/>
      <c r="Q413" s="77"/>
      <c r="R413" s="75"/>
      <c r="S413" s="75"/>
      <c r="T413" s="75"/>
      <c r="U413" s="75"/>
      <c r="V413" s="75"/>
      <c r="W413" s="75"/>
      <c r="X413" s="75"/>
      <c r="Y413" s="75"/>
      <c r="Z413" s="75"/>
    </row>
    <row r="414" ht="10.5" customHeight="1">
      <c r="A414" s="75"/>
      <c r="B414" s="75"/>
      <c r="C414" s="75"/>
      <c r="D414" s="75"/>
      <c r="E414" s="75"/>
      <c r="F414" s="75"/>
      <c r="G414" s="87"/>
      <c r="H414" s="87"/>
      <c r="I414" s="87"/>
      <c r="J414" s="87"/>
      <c r="K414" s="75"/>
      <c r="L414" s="75"/>
      <c r="M414" s="75"/>
      <c r="N414" s="75"/>
      <c r="O414" s="75"/>
      <c r="P414" s="76"/>
      <c r="Q414" s="77"/>
      <c r="R414" s="75"/>
      <c r="S414" s="75"/>
      <c r="T414" s="75"/>
      <c r="U414" s="75"/>
      <c r="V414" s="75"/>
      <c r="W414" s="75"/>
      <c r="X414" s="75"/>
      <c r="Y414" s="75"/>
      <c r="Z414" s="75"/>
    </row>
    <row r="415" ht="10.5" customHeight="1">
      <c r="A415" s="75"/>
      <c r="B415" s="75"/>
      <c r="C415" s="75"/>
      <c r="D415" s="75"/>
      <c r="E415" s="75"/>
      <c r="F415" s="75"/>
      <c r="G415" s="87"/>
      <c r="H415" s="87"/>
      <c r="I415" s="87"/>
      <c r="J415" s="87"/>
      <c r="K415" s="75"/>
      <c r="L415" s="75"/>
      <c r="M415" s="75"/>
      <c r="N415" s="75"/>
      <c r="O415" s="75"/>
      <c r="P415" s="76"/>
      <c r="Q415" s="77"/>
      <c r="R415" s="75"/>
      <c r="S415" s="75"/>
      <c r="T415" s="75"/>
      <c r="U415" s="75"/>
      <c r="V415" s="75"/>
      <c r="W415" s="75"/>
      <c r="X415" s="75"/>
      <c r="Y415" s="75"/>
      <c r="Z415" s="75"/>
    </row>
    <row r="416" ht="10.5" customHeight="1">
      <c r="A416" s="75"/>
      <c r="B416" s="75"/>
      <c r="C416" s="75"/>
      <c r="D416" s="75"/>
      <c r="E416" s="75"/>
      <c r="F416" s="75"/>
      <c r="G416" s="87"/>
      <c r="H416" s="87"/>
      <c r="I416" s="87"/>
      <c r="J416" s="87"/>
      <c r="K416" s="75"/>
      <c r="L416" s="75"/>
      <c r="M416" s="75"/>
      <c r="N416" s="75"/>
      <c r="O416" s="75"/>
      <c r="P416" s="76"/>
      <c r="Q416" s="77"/>
      <c r="R416" s="75"/>
      <c r="S416" s="75"/>
      <c r="T416" s="75"/>
      <c r="U416" s="75"/>
      <c r="V416" s="75"/>
      <c r="W416" s="75"/>
      <c r="X416" s="75"/>
      <c r="Y416" s="75"/>
      <c r="Z416" s="75"/>
    </row>
    <row r="417" ht="10.5" customHeight="1">
      <c r="A417" s="75"/>
      <c r="B417" s="75"/>
      <c r="C417" s="75"/>
      <c r="D417" s="75"/>
      <c r="E417" s="75"/>
      <c r="F417" s="75"/>
      <c r="G417" s="87"/>
      <c r="H417" s="87"/>
      <c r="I417" s="87"/>
      <c r="J417" s="87"/>
      <c r="K417" s="75"/>
      <c r="L417" s="75"/>
      <c r="M417" s="75"/>
      <c r="N417" s="75"/>
      <c r="O417" s="75"/>
      <c r="P417" s="76"/>
      <c r="Q417" s="77"/>
      <c r="R417" s="75"/>
      <c r="S417" s="75"/>
      <c r="T417" s="75"/>
      <c r="U417" s="75"/>
      <c r="V417" s="75"/>
      <c r="W417" s="75"/>
      <c r="X417" s="75"/>
      <c r="Y417" s="75"/>
      <c r="Z417" s="75"/>
    </row>
    <row r="418" ht="10.5" customHeight="1">
      <c r="A418" s="75"/>
      <c r="B418" s="75"/>
      <c r="C418" s="75"/>
      <c r="D418" s="75"/>
      <c r="E418" s="75"/>
      <c r="F418" s="75"/>
      <c r="G418" s="87"/>
      <c r="H418" s="87"/>
      <c r="I418" s="87"/>
      <c r="J418" s="87"/>
      <c r="K418" s="75"/>
      <c r="L418" s="75"/>
      <c r="M418" s="75"/>
      <c r="N418" s="75"/>
      <c r="O418" s="75"/>
      <c r="P418" s="76"/>
      <c r="Q418" s="77"/>
      <c r="R418" s="75"/>
      <c r="S418" s="75"/>
      <c r="T418" s="75"/>
      <c r="U418" s="75"/>
      <c r="V418" s="75"/>
      <c r="W418" s="75"/>
      <c r="X418" s="75"/>
      <c r="Y418" s="75"/>
      <c r="Z418" s="75"/>
    </row>
    <row r="419" ht="10.5" customHeight="1">
      <c r="A419" s="75"/>
      <c r="B419" s="75"/>
      <c r="C419" s="75"/>
      <c r="D419" s="75"/>
      <c r="E419" s="75"/>
      <c r="F419" s="75"/>
      <c r="G419" s="87"/>
      <c r="H419" s="87"/>
      <c r="I419" s="87"/>
      <c r="J419" s="87"/>
      <c r="K419" s="75"/>
      <c r="L419" s="75"/>
      <c r="M419" s="75"/>
      <c r="N419" s="75"/>
      <c r="O419" s="75"/>
      <c r="P419" s="76"/>
      <c r="Q419" s="77"/>
      <c r="R419" s="75"/>
      <c r="S419" s="75"/>
      <c r="T419" s="75"/>
      <c r="U419" s="75"/>
      <c r="V419" s="75"/>
      <c r="W419" s="75"/>
      <c r="X419" s="75"/>
      <c r="Y419" s="75"/>
      <c r="Z419" s="75"/>
    </row>
    <row r="420" ht="10.5" customHeight="1">
      <c r="A420" s="75"/>
      <c r="B420" s="75"/>
      <c r="C420" s="75"/>
      <c r="D420" s="75"/>
      <c r="E420" s="75"/>
      <c r="F420" s="75"/>
      <c r="G420" s="87"/>
      <c r="H420" s="87"/>
      <c r="I420" s="87"/>
      <c r="J420" s="87"/>
      <c r="K420" s="75"/>
      <c r="L420" s="75"/>
      <c r="M420" s="75"/>
      <c r="N420" s="75"/>
      <c r="O420" s="75"/>
      <c r="P420" s="76"/>
      <c r="Q420" s="77"/>
      <c r="R420" s="75"/>
      <c r="S420" s="75"/>
      <c r="T420" s="75"/>
      <c r="U420" s="75"/>
      <c r="V420" s="75"/>
      <c r="W420" s="75"/>
      <c r="X420" s="75"/>
      <c r="Y420" s="75"/>
      <c r="Z420" s="75"/>
    </row>
    <row r="421" ht="10.5" customHeight="1">
      <c r="A421" s="75"/>
      <c r="B421" s="75"/>
      <c r="C421" s="75"/>
      <c r="D421" s="75"/>
      <c r="E421" s="75"/>
      <c r="F421" s="75"/>
      <c r="G421" s="87"/>
      <c r="H421" s="87"/>
      <c r="I421" s="87"/>
      <c r="J421" s="87"/>
      <c r="K421" s="75"/>
      <c r="L421" s="75"/>
      <c r="M421" s="75"/>
      <c r="N421" s="75"/>
      <c r="O421" s="75"/>
      <c r="P421" s="76"/>
      <c r="Q421" s="77"/>
      <c r="R421" s="75"/>
      <c r="S421" s="75"/>
      <c r="T421" s="75"/>
      <c r="U421" s="75"/>
      <c r="V421" s="75"/>
      <c r="W421" s="75"/>
      <c r="X421" s="75"/>
      <c r="Y421" s="75"/>
      <c r="Z421" s="75"/>
    </row>
    <row r="422" ht="10.5" customHeight="1">
      <c r="A422" s="75"/>
      <c r="B422" s="75"/>
      <c r="C422" s="75"/>
      <c r="D422" s="75"/>
      <c r="E422" s="75"/>
      <c r="F422" s="75"/>
      <c r="G422" s="87"/>
      <c r="H422" s="87"/>
      <c r="I422" s="87"/>
      <c r="J422" s="87"/>
      <c r="K422" s="75"/>
      <c r="L422" s="75"/>
      <c r="M422" s="75"/>
      <c r="N422" s="75"/>
      <c r="O422" s="75"/>
      <c r="P422" s="76"/>
      <c r="Q422" s="77"/>
      <c r="R422" s="75"/>
      <c r="S422" s="75"/>
      <c r="T422" s="75"/>
      <c r="U422" s="75"/>
      <c r="V422" s="75"/>
      <c r="W422" s="75"/>
      <c r="X422" s="75"/>
      <c r="Y422" s="75"/>
      <c r="Z422" s="75"/>
    </row>
    <row r="423" ht="10.5" customHeight="1">
      <c r="A423" s="75"/>
      <c r="B423" s="75"/>
      <c r="C423" s="75"/>
      <c r="D423" s="75"/>
      <c r="E423" s="75"/>
      <c r="F423" s="75"/>
      <c r="G423" s="87"/>
      <c r="H423" s="87"/>
      <c r="I423" s="87"/>
      <c r="J423" s="87"/>
      <c r="K423" s="75"/>
      <c r="L423" s="75"/>
      <c r="M423" s="75"/>
      <c r="N423" s="75"/>
      <c r="O423" s="75"/>
      <c r="P423" s="76"/>
      <c r="Q423" s="77"/>
      <c r="R423" s="75"/>
      <c r="S423" s="75"/>
      <c r="T423" s="75"/>
      <c r="U423" s="75"/>
      <c r="V423" s="75"/>
      <c r="W423" s="75"/>
      <c r="X423" s="75"/>
      <c r="Y423" s="75"/>
      <c r="Z423" s="75"/>
    </row>
    <row r="424" ht="10.5" customHeight="1">
      <c r="A424" s="75"/>
      <c r="B424" s="75"/>
      <c r="C424" s="75"/>
      <c r="D424" s="75"/>
      <c r="E424" s="75"/>
      <c r="F424" s="75"/>
      <c r="G424" s="87"/>
      <c r="H424" s="87"/>
      <c r="I424" s="87"/>
      <c r="J424" s="87"/>
      <c r="K424" s="75"/>
      <c r="L424" s="75"/>
      <c r="M424" s="75"/>
      <c r="N424" s="75"/>
      <c r="O424" s="75"/>
      <c r="P424" s="76"/>
      <c r="Q424" s="77"/>
      <c r="R424" s="75"/>
      <c r="S424" s="75"/>
      <c r="T424" s="75"/>
      <c r="U424" s="75"/>
      <c r="V424" s="75"/>
      <c r="W424" s="75"/>
      <c r="X424" s="75"/>
      <c r="Y424" s="75"/>
      <c r="Z424" s="75"/>
    </row>
    <row r="425" ht="10.5" customHeight="1">
      <c r="A425" s="75"/>
      <c r="B425" s="75"/>
      <c r="C425" s="75"/>
      <c r="D425" s="75"/>
      <c r="E425" s="75"/>
      <c r="F425" s="75"/>
      <c r="G425" s="87"/>
      <c r="H425" s="87"/>
      <c r="I425" s="87"/>
      <c r="J425" s="87"/>
      <c r="K425" s="75"/>
      <c r="L425" s="75"/>
      <c r="M425" s="75"/>
      <c r="N425" s="75"/>
      <c r="O425" s="75"/>
      <c r="P425" s="76"/>
      <c r="Q425" s="77"/>
      <c r="R425" s="75"/>
      <c r="S425" s="75"/>
      <c r="T425" s="75"/>
      <c r="U425" s="75"/>
      <c r="V425" s="75"/>
      <c r="W425" s="75"/>
      <c r="X425" s="75"/>
      <c r="Y425" s="75"/>
      <c r="Z425" s="75"/>
    </row>
    <row r="426" ht="10.5" customHeight="1">
      <c r="A426" s="75"/>
      <c r="B426" s="75"/>
      <c r="C426" s="75"/>
      <c r="D426" s="75"/>
      <c r="E426" s="75"/>
      <c r="F426" s="75"/>
      <c r="G426" s="87"/>
      <c r="H426" s="87"/>
      <c r="I426" s="87"/>
      <c r="J426" s="87"/>
      <c r="K426" s="75"/>
      <c r="L426" s="75"/>
      <c r="M426" s="75"/>
      <c r="N426" s="75"/>
      <c r="O426" s="75"/>
      <c r="P426" s="76"/>
      <c r="Q426" s="77"/>
      <c r="R426" s="75"/>
      <c r="S426" s="75"/>
      <c r="T426" s="75"/>
      <c r="U426" s="75"/>
      <c r="V426" s="75"/>
      <c r="W426" s="75"/>
      <c r="X426" s="75"/>
      <c r="Y426" s="75"/>
      <c r="Z426" s="75"/>
    </row>
    <row r="427" ht="10.5" customHeight="1">
      <c r="A427" s="75"/>
      <c r="B427" s="75"/>
      <c r="C427" s="75"/>
      <c r="D427" s="75"/>
      <c r="E427" s="75"/>
      <c r="F427" s="75"/>
      <c r="G427" s="87"/>
      <c r="H427" s="87"/>
      <c r="I427" s="87"/>
      <c r="J427" s="87"/>
      <c r="K427" s="75"/>
      <c r="L427" s="75"/>
      <c r="M427" s="75"/>
      <c r="N427" s="75"/>
      <c r="O427" s="75"/>
      <c r="P427" s="76"/>
      <c r="Q427" s="77"/>
      <c r="R427" s="75"/>
      <c r="S427" s="75"/>
      <c r="T427" s="75"/>
      <c r="U427" s="75"/>
      <c r="V427" s="75"/>
      <c r="W427" s="75"/>
      <c r="X427" s="75"/>
      <c r="Y427" s="75"/>
      <c r="Z427" s="75"/>
    </row>
    <row r="428" ht="10.5" customHeight="1">
      <c r="A428" s="75"/>
      <c r="B428" s="75"/>
      <c r="C428" s="75"/>
      <c r="D428" s="75"/>
      <c r="E428" s="75"/>
      <c r="F428" s="75"/>
      <c r="G428" s="87"/>
      <c r="H428" s="87"/>
      <c r="I428" s="87"/>
      <c r="J428" s="87"/>
      <c r="K428" s="75"/>
      <c r="L428" s="75"/>
      <c r="M428" s="75"/>
      <c r="N428" s="75"/>
      <c r="O428" s="75"/>
      <c r="P428" s="76"/>
      <c r="Q428" s="77"/>
      <c r="R428" s="75"/>
      <c r="S428" s="75"/>
      <c r="T428" s="75"/>
      <c r="U428" s="75"/>
      <c r="V428" s="75"/>
      <c r="W428" s="75"/>
      <c r="X428" s="75"/>
      <c r="Y428" s="75"/>
      <c r="Z428" s="75"/>
    </row>
    <row r="429" ht="10.5" customHeight="1">
      <c r="A429" s="75"/>
      <c r="B429" s="75"/>
      <c r="C429" s="75"/>
      <c r="D429" s="75"/>
      <c r="E429" s="75"/>
      <c r="F429" s="75"/>
      <c r="G429" s="87"/>
      <c r="H429" s="87"/>
      <c r="I429" s="87"/>
      <c r="J429" s="87"/>
      <c r="K429" s="75"/>
      <c r="L429" s="75"/>
      <c r="M429" s="75"/>
      <c r="N429" s="75"/>
      <c r="O429" s="75"/>
      <c r="P429" s="76"/>
      <c r="Q429" s="77"/>
      <c r="R429" s="75"/>
      <c r="S429" s="75"/>
      <c r="T429" s="75"/>
      <c r="U429" s="75"/>
      <c r="V429" s="75"/>
      <c r="W429" s="75"/>
      <c r="X429" s="75"/>
      <c r="Y429" s="75"/>
      <c r="Z429" s="75"/>
    </row>
    <row r="430" ht="10.5" customHeight="1">
      <c r="A430" s="75"/>
      <c r="B430" s="75"/>
      <c r="C430" s="75"/>
      <c r="D430" s="75"/>
      <c r="E430" s="75"/>
      <c r="F430" s="75"/>
      <c r="G430" s="87"/>
      <c r="H430" s="87"/>
      <c r="I430" s="87"/>
      <c r="J430" s="87"/>
      <c r="K430" s="75"/>
      <c r="L430" s="75"/>
      <c r="M430" s="75"/>
      <c r="N430" s="75"/>
      <c r="O430" s="75"/>
      <c r="P430" s="76"/>
      <c r="Q430" s="77"/>
      <c r="R430" s="75"/>
      <c r="S430" s="75"/>
      <c r="T430" s="75"/>
      <c r="U430" s="75"/>
      <c r="V430" s="75"/>
      <c r="W430" s="75"/>
      <c r="X430" s="75"/>
      <c r="Y430" s="75"/>
      <c r="Z430" s="75"/>
    </row>
    <row r="431" ht="10.5" customHeight="1">
      <c r="A431" s="75"/>
      <c r="B431" s="75"/>
      <c r="C431" s="75"/>
      <c r="D431" s="75"/>
      <c r="E431" s="75"/>
      <c r="F431" s="75"/>
      <c r="G431" s="87"/>
      <c r="H431" s="87"/>
      <c r="I431" s="87"/>
      <c r="J431" s="87"/>
      <c r="K431" s="75"/>
      <c r="L431" s="75"/>
      <c r="M431" s="75"/>
      <c r="N431" s="75"/>
      <c r="O431" s="75"/>
      <c r="P431" s="76"/>
      <c r="Q431" s="77"/>
      <c r="R431" s="75"/>
      <c r="S431" s="75"/>
      <c r="T431" s="75"/>
      <c r="U431" s="75"/>
      <c r="V431" s="75"/>
      <c r="W431" s="75"/>
      <c r="X431" s="75"/>
      <c r="Y431" s="75"/>
      <c r="Z431" s="75"/>
    </row>
    <row r="432" ht="10.5" customHeight="1">
      <c r="A432" s="75"/>
      <c r="B432" s="75"/>
      <c r="C432" s="75"/>
      <c r="D432" s="75"/>
      <c r="E432" s="75"/>
      <c r="F432" s="75"/>
      <c r="G432" s="87"/>
      <c r="H432" s="87"/>
      <c r="I432" s="87"/>
      <c r="J432" s="87"/>
      <c r="K432" s="75"/>
      <c r="L432" s="75"/>
      <c r="M432" s="75"/>
      <c r="N432" s="75"/>
      <c r="O432" s="75"/>
      <c r="P432" s="76"/>
      <c r="Q432" s="77"/>
      <c r="R432" s="75"/>
      <c r="S432" s="75"/>
      <c r="T432" s="75"/>
      <c r="U432" s="75"/>
      <c r="V432" s="75"/>
      <c r="W432" s="75"/>
      <c r="X432" s="75"/>
      <c r="Y432" s="75"/>
      <c r="Z432" s="75"/>
    </row>
    <row r="433" ht="10.5" customHeight="1">
      <c r="A433" s="75"/>
      <c r="B433" s="75"/>
      <c r="C433" s="75"/>
      <c r="D433" s="75"/>
      <c r="E433" s="75"/>
      <c r="F433" s="75"/>
      <c r="G433" s="87"/>
      <c r="H433" s="87"/>
      <c r="I433" s="87"/>
      <c r="J433" s="87"/>
      <c r="K433" s="75"/>
      <c r="L433" s="75"/>
      <c r="M433" s="75"/>
      <c r="N433" s="75"/>
      <c r="O433" s="75"/>
      <c r="P433" s="76"/>
      <c r="Q433" s="77"/>
      <c r="R433" s="75"/>
      <c r="S433" s="75"/>
      <c r="T433" s="75"/>
      <c r="U433" s="75"/>
      <c r="V433" s="75"/>
      <c r="W433" s="75"/>
      <c r="X433" s="75"/>
      <c r="Y433" s="75"/>
      <c r="Z433" s="75"/>
    </row>
    <row r="434" ht="10.5" customHeight="1">
      <c r="A434" s="75"/>
      <c r="B434" s="75"/>
      <c r="C434" s="75"/>
      <c r="D434" s="75"/>
      <c r="E434" s="75"/>
      <c r="F434" s="75"/>
      <c r="G434" s="87"/>
      <c r="H434" s="87"/>
      <c r="I434" s="87"/>
      <c r="J434" s="87"/>
      <c r="K434" s="75"/>
      <c r="L434" s="75"/>
      <c r="M434" s="75"/>
      <c r="N434" s="75"/>
      <c r="O434" s="75"/>
      <c r="P434" s="76"/>
      <c r="Q434" s="77"/>
      <c r="R434" s="75"/>
      <c r="S434" s="75"/>
      <c r="T434" s="75"/>
      <c r="U434" s="75"/>
      <c r="V434" s="75"/>
      <c r="W434" s="75"/>
      <c r="X434" s="75"/>
      <c r="Y434" s="75"/>
      <c r="Z434" s="75"/>
    </row>
    <row r="435" ht="10.5" customHeight="1">
      <c r="A435" s="75"/>
      <c r="B435" s="75"/>
      <c r="C435" s="75"/>
      <c r="D435" s="75"/>
      <c r="E435" s="75"/>
      <c r="F435" s="75"/>
      <c r="G435" s="87"/>
      <c r="H435" s="87"/>
      <c r="I435" s="87"/>
      <c r="J435" s="87"/>
      <c r="K435" s="75"/>
      <c r="L435" s="75"/>
      <c r="M435" s="75"/>
      <c r="N435" s="75"/>
      <c r="O435" s="75"/>
      <c r="P435" s="76"/>
      <c r="Q435" s="77"/>
      <c r="R435" s="75"/>
      <c r="S435" s="75"/>
      <c r="T435" s="75"/>
      <c r="U435" s="75"/>
      <c r="V435" s="75"/>
      <c r="W435" s="75"/>
      <c r="X435" s="75"/>
      <c r="Y435" s="75"/>
      <c r="Z435" s="75"/>
    </row>
    <row r="436" ht="10.5" customHeight="1">
      <c r="A436" s="75"/>
      <c r="B436" s="75"/>
      <c r="C436" s="75"/>
      <c r="D436" s="75"/>
      <c r="E436" s="75"/>
      <c r="F436" s="75"/>
      <c r="G436" s="87"/>
      <c r="H436" s="87"/>
      <c r="I436" s="87"/>
      <c r="J436" s="87"/>
      <c r="K436" s="75"/>
      <c r="L436" s="75"/>
      <c r="M436" s="75"/>
      <c r="N436" s="75"/>
      <c r="O436" s="75"/>
      <c r="P436" s="76"/>
      <c r="Q436" s="77"/>
      <c r="R436" s="75"/>
      <c r="S436" s="75"/>
      <c r="T436" s="75"/>
      <c r="U436" s="75"/>
      <c r="V436" s="75"/>
      <c r="W436" s="75"/>
      <c r="X436" s="75"/>
      <c r="Y436" s="75"/>
      <c r="Z436" s="75"/>
    </row>
    <row r="437" ht="10.5" customHeight="1">
      <c r="A437" s="75"/>
      <c r="B437" s="75"/>
      <c r="C437" s="75"/>
      <c r="D437" s="75"/>
      <c r="E437" s="75"/>
      <c r="F437" s="75"/>
      <c r="G437" s="87"/>
      <c r="H437" s="87"/>
      <c r="I437" s="87"/>
      <c r="J437" s="87"/>
      <c r="K437" s="75"/>
      <c r="L437" s="75"/>
      <c r="M437" s="75"/>
      <c r="N437" s="75"/>
      <c r="O437" s="75"/>
      <c r="P437" s="76"/>
      <c r="Q437" s="77"/>
      <c r="R437" s="75"/>
      <c r="S437" s="75"/>
      <c r="T437" s="75"/>
      <c r="U437" s="75"/>
      <c r="V437" s="75"/>
      <c r="W437" s="75"/>
      <c r="X437" s="75"/>
      <c r="Y437" s="75"/>
      <c r="Z437" s="75"/>
    </row>
    <row r="438" ht="10.5" customHeight="1">
      <c r="A438" s="75"/>
      <c r="B438" s="75"/>
      <c r="C438" s="75"/>
      <c r="D438" s="75"/>
      <c r="E438" s="75"/>
      <c r="F438" s="75"/>
      <c r="G438" s="87"/>
      <c r="H438" s="87"/>
      <c r="I438" s="87"/>
      <c r="J438" s="87"/>
      <c r="K438" s="75"/>
      <c r="L438" s="75"/>
      <c r="M438" s="75"/>
      <c r="N438" s="75"/>
      <c r="O438" s="75"/>
      <c r="P438" s="76"/>
      <c r="Q438" s="77"/>
      <c r="R438" s="75"/>
      <c r="S438" s="75"/>
      <c r="T438" s="75"/>
      <c r="U438" s="75"/>
      <c r="V438" s="75"/>
      <c r="W438" s="75"/>
      <c r="X438" s="75"/>
      <c r="Y438" s="75"/>
      <c r="Z438" s="75"/>
    </row>
    <row r="439" ht="10.5" customHeight="1">
      <c r="A439" s="75"/>
      <c r="B439" s="75"/>
      <c r="C439" s="75"/>
      <c r="D439" s="75"/>
      <c r="E439" s="75"/>
      <c r="F439" s="75"/>
      <c r="G439" s="87"/>
      <c r="H439" s="87"/>
      <c r="I439" s="87"/>
      <c r="J439" s="87"/>
      <c r="K439" s="75"/>
      <c r="L439" s="75"/>
      <c r="M439" s="75"/>
      <c r="N439" s="75"/>
      <c r="O439" s="75"/>
      <c r="P439" s="76"/>
      <c r="Q439" s="77"/>
      <c r="R439" s="75"/>
      <c r="S439" s="75"/>
      <c r="T439" s="75"/>
      <c r="U439" s="75"/>
      <c r="V439" s="75"/>
      <c r="W439" s="75"/>
      <c r="X439" s="75"/>
      <c r="Y439" s="75"/>
      <c r="Z439" s="75"/>
    </row>
    <row r="440" ht="10.5" customHeight="1">
      <c r="A440" s="75"/>
      <c r="B440" s="75"/>
      <c r="C440" s="75"/>
      <c r="D440" s="75"/>
      <c r="E440" s="75"/>
      <c r="F440" s="75"/>
      <c r="G440" s="87"/>
      <c r="H440" s="87"/>
      <c r="I440" s="87"/>
      <c r="J440" s="87"/>
      <c r="K440" s="75"/>
      <c r="L440" s="75"/>
      <c r="M440" s="75"/>
      <c r="N440" s="75"/>
      <c r="O440" s="75"/>
      <c r="P440" s="76"/>
      <c r="Q440" s="77"/>
      <c r="R440" s="75"/>
      <c r="S440" s="75"/>
      <c r="T440" s="75"/>
      <c r="U440" s="75"/>
      <c r="V440" s="75"/>
      <c r="W440" s="75"/>
      <c r="X440" s="75"/>
      <c r="Y440" s="75"/>
      <c r="Z440" s="75"/>
    </row>
    <row r="441" ht="10.5" customHeight="1">
      <c r="A441" s="75"/>
      <c r="B441" s="75"/>
      <c r="C441" s="75"/>
      <c r="D441" s="75"/>
      <c r="E441" s="75"/>
      <c r="F441" s="75"/>
      <c r="G441" s="87"/>
      <c r="H441" s="87"/>
      <c r="I441" s="87"/>
      <c r="J441" s="87"/>
      <c r="K441" s="75"/>
      <c r="L441" s="75"/>
      <c r="M441" s="75"/>
      <c r="N441" s="75"/>
      <c r="O441" s="75"/>
      <c r="P441" s="76"/>
      <c r="Q441" s="77"/>
      <c r="R441" s="75"/>
      <c r="S441" s="75"/>
      <c r="T441" s="75"/>
      <c r="U441" s="75"/>
      <c r="V441" s="75"/>
      <c r="W441" s="75"/>
      <c r="X441" s="75"/>
      <c r="Y441" s="75"/>
      <c r="Z441" s="75"/>
    </row>
    <row r="442" ht="10.5" customHeight="1">
      <c r="A442" s="75"/>
      <c r="B442" s="75"/>
      <c r="C442" s="75"/>
      <c r="D442" s="75"/>
      <c r="E442" s="75"/>
      <c r="F442" s="75"/>
      <c r="G442" s="87"/>
      <c r="H442" s="87"/>
      <c r="I442" s="87"/>
      <c r="J442" s="87"/>
      <c r="K442" s="75"/>
      <c r="L442" s="75"/>
      <c r="M442" s="75"/>
      <c r="N442" s="75"/>
      <c r="O442" s="75"/>
      <c r="P442" s="76"/>
      <c r="Q442" s="77"/>
      <c r="R442" s="75"/>
      <c r="S442" s="75"/>
      <c r="T442" s="75"/>
      <c r="U442" s="75"/>
      <c r="V442" s="75"/>
      <c r="W442" s="75"/>
      <c r="X442" s="75"/>
      <c r="Y442" s="75"/>
      <c r="Z442" s="75"/>
    </row>
    <row r="443" ht="10.5" customHeight="1">
      <c r="A443" s="75"/>
      <c r="B443" s="75"/>
      <c r="C443" s="75"/>
      <c r="D443" s="75"/>
      <c r="E443" s="75"/>
      <c r="F443" s="75"/>
      <c r="G443" s="87"/>
      <c r="H443" s="87"/>
      <c r="I443" s="87"/>
      <c r="J443" s="87"/>
      <c r="K443" s="75"/>
      <c r="L443" s="75"/>
      <c r="M443" s="75"/>
      <c r="N443" s="75"/>
      <c r="O443" s="75"/>
      <c r="P443" s="76"/>
      <c r="Q443" s="77"/>
      <c r="R443" s="75"/>
      <c r="S443" s="75"/>
      <c r="T443" s="75"/>
      <c r="U443" s="75"/>
      <c r="V443" s="75"/>
      <c r="W443" s="75"/>
      <c r="X443" s="75"/>
      <c r="Y443" s="75"/>
      <c r="Z443" s="75"/>
    </row>
    <row r="444" ht="10.5" customHeight="1">
      <c r="A444" s="75"/>
      <c r="B444" s="75"/>
      <c r="C444" s="75"/>
      <c r="D444" s="75"/>
      <c r="E444" s="75"/>
      <c r="F444" s="75"/>
      <c r="G444" s="87"/>
      <c r="H444" s="87"/>
      <c r="I444" s="87"/>
      <c r="J444" s="87"/>
      <c r="K444" s="75"/>
      <c r="L444" s="75"/>
      <c r="M444" s="75"/>
      <c r="N444" s="75"/>
      <c r="O444" s="75"/>
      <c r="P444" s="76"/>
      <c r="Q444" s="77"/>
      <c r="R444" s="75"/>
      <c r="S444" s="75"/>
      <c r="T444" s="75"/>
      <c r="U444" s="75"/>
      <c r="V444" s="75"/>
      <c r="W444" s="75"/>
      <c r="X444" s="75"/>
      <c r="Y444" s="75"/>
      <c r="Z444" s="75"/>
    </row>
    <row r="445" ht="10.5" customHeight="1">
      <c r="A445" s="75"/>
      <c r="B445" s="75"/>
      <c r="C445" s="75"/>
      <c r="D445" s="75"/>
      <c r="E445" s="75"/>
      <c r="F445" s="75"/>
      <c r="G445" s="87"/>
      <c r="H445" s="87"/>
      <c r="I445" s="87"/>
      <c r="J445" s="87"/>
      <c r="K445" s="75"/>
      <c r="L445" s="75"/>
      <c r="M445" s="75"/>
      <c r="N445" s="75"/>
      <c r="O445" s="75"/>
      <c r="P445" s="76"/>
      <c r="Q445" s="77"/>
      <c r="R445" s="75"/>
      <c r="S445" s="75"/>
      <c r="T445" s="75"/>
      <c r="U445" s="75"/>
      <c r="V445" s="75"/>
      <c r="W445" s="75"/>
      <c r="X445" s="75"/>
      <c r="Y445" s="75"/>
      <c r="Z445" s="75"/>
    </row>
    <row r="446" ht="10.5" customHeight="1">
      <c r="A446" s="75"/>
      <c r="B446" s="75"/>
      <c r="C446" s="75"/>
      <c r="D446" s="75"/>
      <c r="E446" s="75"/>
      <c r="F446" s="75"/>
      <c r="G446" s="87"/>
      <c r="H446" s="87"/>
      <c r="I446" s="87"/>
      <c r="J446" s="87"/>
      <c r="K446" s="75"/>
      <c r="L446" s="75"/>
      <c r="M446" s="75"/>
      <c r="N446" s="75"/>
      <c r="O446" s="75"/>
      <c r="P446" s="76"/>
      <c r="Q446" s="77"/>
      <c r="R446" s="75"/>
      <c r="S446" s="75"/>
      <c r="T446" s="75"/>
      <c r="U446" s="75"/>
      <c r="V446" s="75"/>
      <c r="W446" s="75"/>
      <c r="X446" s="75"/>
      <c r="Y446" s="75"/>
      <c r="Z446" s="75"/>
    </row>
    <row r="447" ht="10.5" customHeight="1">
      <c r="A447" s="75"/>
      <c r="B447" s="75"/>
      <c r="C447" s="75"/>
      <c r="D447" s="75"/>
      <c r="E447" s="75"/>
      <c r="F447" s="75"/>
      <c r="G447" s="87"/>
      <c r="H447" s="87"/>
      <c r="I447" s="87"/>
      <c r="J447" s="87"/>
      <c r="K447" s="75"/>
      <c r="L447" s="75"/>
      <c r="M447" s="75"/>
      <c r="N447" s="75"/>
      <c r="O447" s="75"/>
      <c r="P447" s="76"/>
      <c r="Q447" s="77"/>
      <c r="R447" s="75"/>
      <c r="S447" s="75"/>
      <c r="T447" s="75"/>
      <c r="U447" s="75"/>
      <c r="V447" s="75"/>
      <c r="W447" s="75"/>
      <c r="X447" s="75"/>
      <c r="Y447" s="75"/>
      <c r="Z447" s="75"/>
    </row>
    <row r="448" ht="10.5" customHeight="1">
      <c r="A448" s="75"/>
      <c r="B448" s="75"/>
      <c r="C448" s="75"/>
      <c r="D448" s="75"/>
      <c r="E448" s="75"/>
      <c r="F448" s="75"/>
      <c r="G448" s="87"/>
      <c r="H448" s="87"/>
      <c r="I448" s="87"/>
      <c r="J448" s="87"/>
      <c r="K448" s="75"/>
      <c r="L448" s="75"/>
      <c r="M448" s="75"/>
      <c r="N448" s="75"/>
      <c r="O448" s="75"/>
      <c r="P448" s="76"/>
      <c r="Q448" s="77"/>
      <c r="R448" s="75"/>
      <c r="S448" s="75"/>
      <c r="T448" s="75"/>
      <c r="U448" s="75"/>
      <c r="V448" s="75"/>
      <c r="W448" s="75"/>
      <c r="X448" s="75"/>
      <c r="Y448" s="75"/>
      <c r="Z448" s="75"/>
    </row>
    <row r="449" ht="10.5" customHeight="1">
      <c r="A449" s="75"/>
      <c r="B449" s="75"/>
      <c r="C449" s="75"/>
      <c r="D449" s="75"/>
      <c r="E449" s="75"/>
      <c r="F449" s="75"/>
      <c r="G449" s="87"/>
      <c r="H449" s="87"/>
      <c r="I449" s="87"/>
      <c r="J449" s="87"/>
      <c r="K449" s="75"/>
      <c r="L449" s="75"/>
      <c r="M449" s="75"/>
      <c r="N449" s="75"/>
      <c r="O449" s="75"/>
      <c r="P449" s="76"/>
      <c r="Q449" s="77"/>
      <c r="R449" s="75"/>
      <c r="S449" s="75"/>
      <c r="T449" s="75"/>
      <c r="U449" s="75"/>
      <c r="V449" s="75"/>
      <c r="W449" s="75"/>
      <c r="X449" s="75"/>
      <c r="Y449" s="75"/>
      <c r="Z449" s="75"/>
    </row>
    <row r="450" ht="10.5" customHeight="1">
      <c r="A450" s="75"/>
      <c r="B450" s="75"/>
      <c r="C450" s="75"/>
      <c r="D450" s="75"/>
      <c r="E450" s="75"/>
      <c r="F450" s="75"/>
      <c r="G450" s="87"/>
      <c r="H450" s="87"/>
      <c r="I450" s="87"/>
      <c r="J450" s="87"/>
      <c r="K450" s="75"/>
      <c r="L450" s="75"/>
      <c r="M450" s="75"/>
      <c r="N450" s="75"/>
      <c r="O450" s="75"/>
      <c r="P450" s="76"/>
      <c r="Q450" s="77"/>
      <c r="R450" s="75"/>
      <c r="S450" s="75"/>
      <c r="T450" s="75"/>
      <c r="U450" s="75"/>
      <c r="V450" s="75"/>
      <c r="W450" s="75"/>
      <c r="X450" s="75"/>
      <c r="Y450" s="75"/>
      <c r="Z450" s="75"/>
    </row>
    <row r="451" ht="10.5" customHeight="1">
      <c r="A451" s="75"/>
      <c r="B451" s="75"/>
      <c r="C451" s="75"/>
      <c r="D451" s="75"/>
      <c r="E451" s="75"/>
      <c r="F451" s="75"/>
      <c r="G451" s="87"/>
      <c r="H451" s="87"/>
      <c r="I451" s="87"/>
      <c r="J451" s="87"/>
      <c r="K451" s="75"/>
      <c r="L451" s="75"/>
      <c r="M451" s="75"/>
      <c r="N451" s="75"/>
      <c r="O451" s="75"/>
      <c r="P451" s="76"/>
      <c r="Q451" s="77"/>
      <c r="R451" s="75"/>
      <c r="S451" s="75"/>
      <c r="T451" s="75"/>
      <c r="U451" s="75"/>
      <c r="V451" s="75"/>
      <c r="W451" s="75"/>
      <c r="X451" s="75"/>
      <c r="Y451" s="75"/>
      <c r="Z451" s="75"/>
    </row>
    <row r="452" ht="10.5" customHeight="1">
      <c r="A452" s="75"/>
      <c r="B452" s="75"/>
      <c r="C452" s="75"/>
      <c r="D452" s="75"/>
      <c r="E452" s="75"/>
      <c r="F452" s="75"/>
      <c r="G452" s="87"/>
      <c r="H452" s="87"/>
      <c r="I452" s="87"/>
      <c r="J452" s="87"/>
      <c r="K452" s="75"/>
      <c r="L452" s="75"/>
      <c r="M452" s="75"/>
      <c r="N452" s="75"/>
      <c r="O452" s="75"/>
      <c r="P452" s="76"/>
      <c r="Q452" s="77"/>
      <c r="R452" s="75"/>
      <c r="S452" s="75"/>
      <c r="T452" s="75"/>
      <c r="U452" s="75"/>
      <c r="V452" s="75"/>
      <c r="W452" s="75"/>
      <c r="X452" s="75"/>
      <c r="Y452" s="75"/>
      <c r="Z452" s="75"/>
    </row>
    <row r="453" ht="10.5" customHeight="1">
      <c r="A453" s="75"/>
      <c r="B453" s="75"/>
      <c r="C453" s="75"/>
      <c r="D453" s="75"/>
      <c r="E453" s="75"/>
      <c r="F453" s="75"/>
      <c r="G453" s="87"/>
      <c r="H453" s="87"/>
      <c r="I453" s="87"/>
      <c r="J453" s="87"/>
      <c r="K453" s="75"/>
      <c r="L453" s="75"/>
      <c r="M453" s="75"/>
      <c r="N453" s="75"/>
      <c r="O453" s="75"/>
      <c r="P453" s="76"/>
      <c r="Q453" s="77"/>
      <c r="R453" s="75"/>
      <c r="S453" s="75"/>
      <c r="T453" s="75"/>
      <c r="U453" s="75"/>
      <c r="V453" s="75"/>
      <c r="W453" s="75"/>
      <c r="X453" s="75"/>
      <c r="Y453" s="75"/>
      <c r="Z453" s="75"/>
    </row>
    <row r="454" ht="10.5" customHeight="1">
      <c r="A454" s="75"/>
      <c r="B454" s="75"/>
      <c r="C454" s="75"/>
      <c r="D454" s="75"/>
      <c r="E454" s="75"/>
      <c r="F454" s="75"/>
      <c r="G454" s="87"/>
      <c r="H454" s="87"/>
      <c r="I454" s="87"/>
      <c r="J454" s="87"/>
      <c r="K454" s="75"/>
      <c r="L454" s="75"/>
      <c r="M454" s="75"/>
      <c r="N454" s="75"/>
      <c r="O454" s="75"/>
      <c r="P454" s="76"/>
      <c r="Q454" s="77"/>
      <c r="R454" s="75"/>
      <c r="S454" s="75"/>
      <c r="T454" s="75"/>
      <c r="U454" s="75"/>
      <c r="V454" s="75"/>
      <c r="W454" s="75"/>
      <c r="X454" s="75"/>
      <c r="Y454" s="75"/>
      <c r="Z454" s="75"/>
    </row>
    <row r="455" ht="10.5" customHeight="1">
      <c r="A455" s="75"/>
      <c r="B455" s="75"/>
      <c r="C455" s="75"/>
      <c r="D455" s="75"/>
      <c r="E455" s="75"/>
      <c r="F455" s="75"/>
      <c r="G455" s="87"/>
      <c r="H455" s="87"/>
      <c r="I455" s="87"/>
      <c r="J455" s="87"/>
      <c r="K455" s="75"/>
      <c r="L455" s="75"/>
      <c r="M455" s="75"/>
      <c r="N455" s="75"/>
      <c r="O455" s="75"/>
      <c r="P455" s="76"/>
      <c r="Q455" s="77"/>
      <c r="R455" s="75"/>
      <c r="S455" s="75"/>
      <c r="T455" s="75"/>
      <c r="U455" s="75"/>
      <c r="V455" s="75"/>
      <c r="W455" s="75"/>
      <c r="X455" s="75"/>
      <c r="Y455" s="75"/>
      <c r="Z455" s="75"/>
    </row>
    <row r="456" ht="10.5" customHeight="1">
      <c r="A456" s="75"/>
      <c r="B456" s="75"/>
      <c r="C456" s="75"/>
      <c r="D456" s="75"/>
      <c r="E456" s="75"/>
      <c r="F456" s="75"/>
      <c r="G456" s="87"/>
      <c r="H456" s="87"/>
      <c r="I456" s="87"/>
      <c r="J456" s="87"/>
      <c r="K456" s="75"/>
      <c r="L456" s="75"/>
      <c r="M456" s="75"/>
      <c r="N456" s="75"/>
      <c r="O456" s="75"/>
      <c r="P456" s="76"/>
      <c r="Q456" s="77"/>
      <c r="R456" s="75"/>
      <c r="S456" s="75"/>
      <c r="T456" s="75"/>
      <c r="U456" s="75"/>
      <c r="V456" s="75"/>
      <c r="W456" s="75"/>
      <c r="X456" s="75"/>
      <c r="Y456" s="75"/>
      <c r="Z456" s="75"/>
    </row>
    <row r="457" ht="10.5" customHeight="1">
      <c r="A457" s="75"/>
      <c r="B457" s="75"/>
      <c r="C457" s="75"/>
      <c r="D457" s="75"/>
      <c r="E457" s="75"/>
      <c r="F457" s="75"/>
      <c r="G457" s="87"/>
      <c r="H457" s="87"/>
      <c r="I457" s="87"/>
      <c r="J457" s="87"/>
      <c r="K457" s="75"/>
      <c r="L457" s="75"/>
      <c r="M457" s="75"/>
      <c r="N457" s="75"/>
      <c r="O457" s="75"/>
      <c r="P457" s="76"/>
      <c r="Q457" s="77"/>
      <c r="R457" s="75"/>
      <c r="S457" s="75"/>
      <c r="T457" s="75"/>
      <c r="U457" s="75"/>
      <c r="V457" s="75"/>
      <c r="W457" s="75"/>
      <c r="X457" s="75"/>
      <c r="Y457" s="75"/>
      <c r="Z457" s="75"/>
    </row>
    <row r="458" ht="10.5" customHeight="1">
      <c r="A458" s="75"/>
      <c r="B458" s="75"/>
      <c r="C458" s="75"/>
      <c r="D458" s="75"/>
      <c r="E458" s="75"/>
      <c r="F458" s="75"/>
      <c r="G458" s="87"/>
      <c r="H458" s="87"/>
      <c r="I458" s="87"/>
      <c r="J458" s="87"/>
      <c r="K458" s="75"/>
      <c r="L458" s="75"/>
      <c r="M458" s="75"/>
      <c r="N458" s="75"/>
      <c r="O458" s="75"/>
      <c r="P458" s="76"/>
      <c r="Q458" s="77"/>
      <c r="R458" s="75"/>
      <c r="S458" s="75"/>
      <c r="T458" s="75"/>
      <c r="U458" s="75"/>
      <c r="V458" s="75"/>
      <c r="W458" s="75"/>
      <c r="X458" s="75"/>
      <c r="Y458" s="75"/>
      <c r="Z458" s="75"/>
    </row>
    <row r="459" ht="10.5" customHeight="1">
      <c r="A459" s="75"/>
      <c r="B459" s="75"/>
      <c r="C459" s="75"/>
      <c r="D459" s="75"/>
      <c r="E459" s="75"/>
      <c r="F459" s="75"/>
      <c r="G459" s="87"/>
      <c r="H459" s="87"/>
      <c r="I459" s="87"/>
      <c r="J459" s="87"/>
      <c r="K459" s="75"/>
      <c r="L459" s="75"/>
      <c r="M459" s="75"/>
      <c r="N459" s="75"/>
      <c r="O459" s="75"/>
      <c r="P459" s="76"/>
      <c r="Q459" s="77"/>
      <c r="R459" s="75"/>
      <c r="S459" s="75"/>
      <c r="T459" s="75"/>
      <c r="U459" s="75"/>
      <c r="V459" s="75"/>
      <c r="W459" s="75"/>
      <c r="X459" s="75"/>
      <c r="Y459" s="75"/>
      <c r="Z459" s="75"/>
    </row>
    <row r="460" ht="10.5" customHeight="1">
      <c r="A460" s="75"/>
      <c r="B460" s="75"/>
      <c r="C460" s="75"/>
      <c r="D460" s="75"/>
      <c r="E460" s="75"/>
      <c r="F460" s="75"/>
      <c r="G460" s="87"/>
      <c r="H460" s="87"/>
      <c r="I460" s="87"/>
      <c r="J460" s="87"/>
      <c r="K460" s="75"/>
      <c r="L460" s="75"/>
      <c r="M460" s="75"/>
      <c r="N460" s="75"/>
      <c r="O460" s="75"/>
      <c r="P460" s="76"/>
      <c r="Q460" s="77"/>
      <c r="R460" s="75"/>
      <c r="S460" s="75"/>
      <c r="T460" s="75"/>
      <c r="U460" s="75"/>
      <c r="V460" s="75"/>
      <c r="W460" s="75"/>
      <c r="X460" s="75"/>
      <c r="Y460" s="75"/>
      <c r="Z460" s="75"/>
    </row>
    <row r="461" ht="10.5" customHeight="1">
      <c r="A461" s="75"/>
      <c r="B461" s="75"/>
      <c r="C461" s="75"/>
      <c r="D461" s="75"/>
      <c r="E461" s="75"/>
      <c r="F461" s="75"/>
      <c r="G461" s="87"/>
      <c r="H461" s="87"/>
      <c r="I461" s="87"/>
      <c r="J461" s="87"/>
      <c r="K461" s="75"/>
      <c r="L461" s="75"/>
      <c r="M461" s="75"/>
      <c r="N461" s="75"/>
      <c r="O461" s="75"/>
      <c r="P461" s="76"/>
      <c r="Q461" s="77"/>
      <c r="R461" s="75"/>
      <c r="S461" s="75"/>
      <c r="T461" s="75"/>
      <c r="U461" s="75"/>
      <c r="V461" s="75"/>
      <c r="W461" s="75"/>
      <c r="X461" s="75"/>
      <c r="Y461" s="75"/>
      <c r="Z461" s="75"/>
    </row>
    <row r="462" ht="10.5" customHeight="1">
      <c r="A462" s="75"/>
      <c r="B462" s="75"/>
      <c r="C462" s="75"/>
      <c r="D462" s="75"/>
      <c r="E462" s="75"/>
      <c r="F462" s="75"/>
      <c r="G462" s="87"/>
      <c r="H462" s="87"/>
      <c r="I462" s="87"/>
      <c r="J462" s="87"/>
      <c r="K462" s="75"/>
      <c r="L462" s="75"/>
      <c r="M462" s="75"/>
      <c r="N462" s="75"/>
      <c r="O462" s="75"/>
      <c r="P462" s="76"/>
      <c r="Q462" s="77"/>
      <c r="R462" s="75"/>
      <c r="S462" s="75"/>
      <c r="T462" s="75"/>
      <c r="U462" s="75"/>
      <c r="V462" s="75"/>
      <c r="W462" s="75"/>
      <c r="X462" s="75"/>
      <c r="Y462" s="75"/>
      <c r="Z462" s="75"/>
    </row>
    <row r="463" ht="10.5" customHeight="1">
      <c r="A463" s="75"/>
      <c r="B463" s="75"/>
      <c r="C463" s="75"/>
      <c r="D463" s="75"/>
      <c r="E463" s="75"/>
      <c r="F463" s="75"/>
      <c r="G463" s="87"/>
      <c r="H463" s="87"/>
      <c r="I463" s="87"/>
      <c r="J463" s="87"/>
      <c r="K463" s="75"/>
      <c r="L463" s="75"/>
      <c r="M463" s="75"/>
      <c r="N463" s="75"/>
      <c r="O463" s="75"/>
      <c r="P463" s="76"/>
      <c r="Q463" s="77"/>
      <c r="R463" s="75"/>
      <c r="S463" s="75"/>
      <c r="T463" s="75"/>
      <c r="U463" s="75"/>
      <c r="V463" s="75"/>
      <c r="W463" s="75"/>
      <c r="X463" s="75"/>
      <c r="Y463" s="75"/>
      <c r="Z463" s="75"/>
    </row>
    <row r="464" ht="10.5" customHeight="1">
      <c r="A464" s="75"/>
      <c r="B464" s="75"/>
      <c r="C464" s="75"/>
      <c r="D464" s="75"/>
      <c r="E464" s="75"/>
      <c r="F464" s="75"/>
      <c r="G464" s="87"/>
      <c r="H464" s="87"/>
      <c r="I464" s="87"/>
      <c r="J464" s="87"/>
      <c r="K464" s="75"/>
      <c r="L464" s="75"/>
      <c r="M464" s="75"/>
      <c r="N464" s="75"/>
      <c r="O464" s="75"/>
      <c r="P464" s="76"/>
      <c r="Q464" s="77"/>
      <c r="R464" s="75"/>
      <c r="S464" s="75"/>
      <c r="T464" s="75"/>
      <c r="U464" s="75"/>
      <c r="V464" s="75"/>
      <c r="W464" s="75"/>
      <c r="X464" s="75"/>
      <c r="Y464" s="75"/>
      <c r="Z464" s="75"/>
    </row>
    <row r="465" ht="10.5" customHeight="1">
      <c r="A465" s="75"/>
      <c r="B465" s="75"/>
      <c r="C465" s="75"/>
      <c r="D465" s="75"/>
      <c r="E465" s="75"/>
      <c r="F465" s="75"/>
      <c r="G465" s="87"/>
      <c r="H465" s="87"/>
      <c r="I465" s="87"/>
      <c r="J465" s="87"/>
      <c r="K465" s="75"/>
      <c r="L465" s="75"/>
      <c r="M465" s="75"/>
      <c r="N465" s="75"/>
      <c r="O465" s="75"/>
      <c r="P465" s="76"/>
      <c r="Q465" s="77"/>
      <c r="R465" s="75"/>
      <c r="S465" s="75"/>
      <c r="T465" s="75"/>
      <c r="U465" s="75"/>
      <c r="V465" s="75"/>
      <c r="W465" s="75"/>
      <c r="X465" s="75"/>
      <c r="Y465" s="75"/>
      <c r="Z465" s="75"/>
    </row>
    <row r="466" ht="10.5" customHeight="1">
      <c r="A466" s="75"/>
      <c r="B466" s="75"/>
      <c r="C466" s="75"/>
      <c r="D466" s="75"/>
      <c r="E466" s="75"/>
      <c r="F466" s="75"/>
      <c r="G466" s="87"/>
      <c r="H466" s="87"/>
      <c r="I466" s="87"/>
      <c r="J466" s="87"/>
      <c r="K466" s="75"/>
      <c r="L466" s="75"/>
      <c r="M466" s="75"/>
      <c r="N466" s="75"/>
      <c r="O466" s="75"/>
      <c r="P466" s="76"/>
      <c r="Q466" s="77"/>
      <c r="R466" s="75"/>
      <c r="S466" s="75"/>
      <c r="T466" s="75"/>
      <c r="U466" s="75"/>
      <c r="V466" s="75"/>
      <c r="W466" s="75"/>
      <c r="X466" s="75"/>
      <c r="Y466" s="75"/>
      <c r="Z466" s="75"/>
    </row>
    <row r="467" ht="10.5" customHeight="1">
      <c r="A467" s="75"/>
      <c r="B467" s="75"/>
      <c r="C467" s="75"/>
      <c r="D467" s="75"/>
      <c r="E467" s="75"/>
      <c r="F467" s="75"/>
      <c r="G467" s="87"/>
      <c r="H467" s="87"/>
      <c r="I467" s="87"/>
      <c r="J467" s="87"/>
      <c r="K467" s="75"/>
      <c r="L467" s="75"/>
      <c r="M467" s="75"/>
      <c r="N467" s="75"/>
      <c r="O467" s="75"/>
      <c r="P467" s="76"/>
      <c r="Q467" s="77"/>
      <c r="R467" s="75"/>
      <c r="S467" s="75"/>
      <c r="T467" s="75"/>
      <c r="U467" s="75"/>
      <c r="V467" s="75"/>
      <c r="W467" s="75"/>
      <c r="X467" s="75"/>
      <c r="Y467" s="75"/>
      <c r="Z467" s="75"/>
    </row>
    <row r="468" ht="10.5" customHeight="1">
      <c r="A468" s="75"/>
      <c r="B468" s="75"/>
      <c r="C468" s="75"/>
      <c r="D468" s="75"/>
      <c r="E468" s="75"/>
      <c r="F468" s="75"/>
      <c r="G468" s="87"/>
      <c r="H468" s="87"/>
      <c r="I468" s="87"/>
      <c r="J468" s="87"/>
      <c r="K468" s="75"/>
      <c r="L468" s="75"/>
      <c r="M468" s="75"/>
      <c r="N468" s="75"/>
      <c r="O468" s="75"/>
      <c r="P468" s="76"/>
      <c r="Q468" s="77"/>
      <c r="R468" s="75"/>
      <c r="S468" s="75"/>
      <c r="T468" s="75"/>
      <c r="U468" s="75"/>
      <c r="V468" s="75"/>
      <c r="W468" s="75"/>
      <c r="X468" s="75"/>
      <c r="Y468" s="75"/>
      <c r="Z468" s="75"/>
    </row>
    <row r="469" ht="10.5" customHeight="1">
      <c r="A469" s="75"/>
      <c r="B469" s="75"/>
      <c r="C469" s="75"/>
      <c r="D469" s="75"/>
      <c r="E469" s="75"/>
      <c r="F469" s="75"/>
      <c r="G469" s="87"/>
      <c r="H469" s="87"/>
      <c r="I469" s="87"/>
      <c r="J469" s="87"/>
      <c r="K469" s="75"/>
      <c r="L469" s="75"/>
      <c r="M469" s="75"/>
      <c r="N469" s="75"/>
      <c r="O469" s="75"/>
      <c r="P469" s="76"/>
      <c r="Q469" s="77"/>
      <c r="R469" s="75"/>
      <c r="S469" s="75"/>
      <c r="T469" s="75"/>
      <c r="U469" s="75"/>
      <c r="V469" s="75"/>
      <c r="W469" s="75"/>
      <c r="X469" s="75"/>
      <c r="Y469" s="75"/>
      <c r="Z469" s="75"/>
    </row>
    <row r="470" ht="10.5" customHeight="1">
      <c r="A470" s="75"/>
      <c r="B470" s="75"/>
      <c r="C470" s="75"/>
      <c r="D470" s="75"/>
      <c r="E470" s="75"/>
      <c r="F470" s="75"/>
      <c r="G470" s="87"/>
      <c r="H470" s="87"/>
      <c r="I470" s="87"/>
      <c r="J470" s="87"/>
      <c r="K470" s="75"/>
      <c r="L470" s="75"/>
      <c r="M470" s="75"/>
      <c r="N470" s="75"/>
      <c r="O470" s="75"/>
      <c r="P470" s="76"/>
      <c r="Q470" s="77"/>
      <c r="R470" s="75"/>
      <c r="S470" s="75"/>
      <c r="T470" s="75"/>
      <c r="U470" s="75"/>
      <c r="V470" s="75"/>
      <c r="W470" s="75"/>
      <c r="X470" s="75"/>
      <c r="Y470" s="75"/>
      <c r="Z470" s="75"/>
    </row>
    <row r="471" ht="10.5" customHeight="1">
      <c r="A471" s="75"/>
      <c r="B471" s="75"/>
      <c r="C471" s="75"/>
      <c r="D471" s="75"/>
      <c r="E471" s="75"/>
      <c r="F471" s="75"/>
      <c r="G471" s="87"/>
      <c r="H471" s="87"/>
      <c r="I471" s="87"/>
      <c r="J471" s="87"/>
      <c r="K471" s="75"/>
      <c r="L471" s="75"/>
      <c r="M471" s="75"/>
      <c r="N471" s="75"/>
      <c r="O471" s="75"/>
      <c r="P471" s="76"/>
      <c r="Q471" s="77"/>
      <c r="R471" s="75"/>
      <c r="S471" s="75"/>
      <c r="T471" s="75"/>
      <c r="U471" s="75"/>
      <c r="V471" s="75"/>
      <c r="W471" s="75"/>
      <c r="X471" s="75"/>
      <c r="Y471" s="75"/>
      <c r="Z471" s="75"/>
    </row>
    <row r="472" ht="10.5" customHeight="1">
      <c r="A472" s="75"/>
      <c r="B472" s="75"/>
      <c r="C472" s="75"/>
      <c r="D472" s="75"/>
      <c r="E472" s="75"/>
      <c r="F472" s="75"/>
      <c r="G472" s="87"/>
      <c r="H472" s="87"/>
      <c r="I472" s="87"/>
      <c r="J472" s="87"/>
      <c r="K472" s="75"/>
      <c r="L472" s="75"/>
      <c r="M472" s="75"/>
      <c r="N472" s="75"/>
      <c r="O472" s="75"/>
      <c r="P472" s="76"/>
      <c r="Q472" s="77"/>
      <c r="R472" s="75"/>
      <c r="S472" s="75"/>
      <c r="T472" s="75"/>
      <c r="U472" s="75"/>
      <c r="V472" s="75"/>
      <c r="W472" s="75"/>
      <c r="X472" s="75"/>
      <c r="Y472" s="75"/>
      <c r="Z472" s="75"/>
    </row>
    <row r="473" ht="10.5" customHeight="1">
      <c r="A473" s="75"/>
      <c r="B473" s="75"/>
      <c r="C473" s="75"/>
      <c r="D473" s="75"/>
      <c r="E473" s="75"/>
      <c r="F473" s="75"/>
      <c r="G473" s="87"/>
      <c r="H473" s="87"/>
      <c r="I473" s="87"/>
      <c r="J473" s="87"/>
      <c r="K473" s="75"/>
      <c r="L473" s="75"/>
      <c r="M473" s="75"/>
      <c r="N473" s="75"/>
      <c r="O473" s="75"/>
      <c r="P473" s="76"/>
      <c r="Q473" s="77"/>
      <c r="R473" s="75"/>
      <c r="S473" s="75"/>
      <c r="T473" s="75"/>
      <c r="U473" s="75"/>
      <c r="V473" s="75"/>
      <c r="W473" s="75"/>
      <c r="X473" s="75"/>
      <c r="Y473" s="75"/>
      <c r="Z473" s="75"/>
    </row>
    <row r="474" ht="10.5" customHeight="1">
      <c r="A474" s="75"/>
      <c r="B474" s="75"/>
      <c r="C474" s="75"/>
      <c r="D474" s="75"/>
      <c r="E474" s="75"/>
      <c r="F474" s="75"/>
      <c r="G474" s="87"/>
      <c r="H474" s="87"/>
      <c r="I474" s="87"/>
      <c r="J474" s="87"/>
      <c r="K474" s="75"/>
      <c r="L474" s="75"/>
      <c r="M474" s="75"/>
      <c r="N474" s="75"/>
      <c r="O474" s="75"/>
      <c r="P474" s="76"/>
      <c r="Q474" s="77"/>
      <c r="R474" s="75"/>
      <c r="S474" s="75"/>
      <c r="T474" s="75"/>
      <c r="U474" s="75"/>
      <c r="V474" s="75"/>
      <c r="W474" s="75"/>
      <c r="X474" s="75"/>
      <c r="Y474" s="75"/>
      <c r="Z474" s="75"/>
    </row>
    <row r="475" ht="10.5" customHeight="1">
      <c r="A475" s="75"/>
      <c r="B475" s="75"/>
      <c r="C475" s="75"/>
      <c r="D475" s="75"/>
      <c r="E475" s="75"/>
      <c r="F475" s="75"/>
      <c r="G475" s="87"/>
      <c r="H475" s="87"/>
      <c r="I475" s="87"/>
      <c r="J475" s="87"/>
      <c r="K475" s="75"/>
      <c r="L475" s="75"/>
      <c r="M475" s="75"/>
      <c r="N475" s="75"/>
      <c r="O475" s="75"/>
      <c r="P475" s="76"/>
      <c r="Q475" s="77"/>
      <c r="R475" s="75"/>
      <c r="S475" s="75"/>
      <c r="T475" s="75"/>
      <c r="U475" s="75"/>
      <c r="V475" s="75"/>
      <c r="W475" s="75"/>
      <c r="X475" s="75"/>
      <c r="Y475" s="75"/>
      <c r="Z475" s="75"/>
    </row>
    <row r="476" ht="10.5" customHeight="1">
      <c r="A476" s="75"/>
      <c r="B476" s="75"/>
      <c r="C476" s="75"/>
      <c r="D476" s="75"/>
      <c r="E476" s="75"/>
      <c r="F476" s="75"/>
      <c r="G476" s="87"/>
      <c r="H476" s="87"/>
      <c r="I476" s="87"/>
      <c r="J476" s="87"/>
      <c r="K476" s="75"/>
      <c r="L476" s="75"/>
      <c r="M476" s="75"/>
      <c r="N476" s="75"/>
      <c r="O476" s="75"/>
      <c r="P476" s="76"/>
      <c r="Q476" s="77"/>
      <c r="R476" s="75"/>
      <c r="S476" s="75"/>
      <c r="T476" s="75"/>
      <c r="U476" s="75"/>
      <c r="V476" s="75"/>
      <c r="W476" s="75"/>
      <c r="X476" s="75"/>
      <c r="Y476" s="75"/>
      <c r="Z476" s="75"/>
    </row>
    <row r="477" ht="10.5" customHeight="1">
      <c r="A477" s="75"/>
      <c r="B477" s="75"/>
      <c r="C477" s="75"/>
      <c r="D477" s="75"/>
      <c r="E477" s="75"/>
      <c r="F477" s="75"/>
      <c r="G477" s="87"/>
      <c r="H477" s="87"/>
      <c r="I477" s="87"/>
      <c r="J477" s="87"/>
      <c r="K477" s="75"/>
      <c r="L477" s="75"/>
      <c r="M477" s="75"/>
      <c r="N477" s="75"/>
      <c r="O477" s="75"/>
      <c r="P477" s="76"/>
      <c r="Q477" s="77"/>
      <c r="R477" s="75"/>
      <c r="S477" s="75"/>
      <c r="T477" s="75"/>
      <c r="U477" s="75"/>
      <c r="V477" s="75"/>
      <c r="W477" s="75"/>
      <c r="X477" s="75"/>
      <c r="Y477" s="75"/>
      <c r="Z477" s="75"/>
    </row>
    <row r="478" ht="10.5" customHeight="1">
      <c r="A478" s="75"/>
      <c r="B478" s="75"/>
      <c r="C478" s="75"/>
      <c r="D478" s="75"/>
      <c r="E478" s="75"/>
      <c r="F478" s="75"/>
      <c r="G478" s="87"/>
      <c r="H478" s="87"/>
      <c r="I478" s="87"/>
      <c r="J478" s="87"/>
      <c r="K478" s="75"/>
      <c r="L478" s="75"/>
      <c r="M478" s="75"/>
      <c r="N478" s="75"/>
      <c r="O478" s="75"/>
      <c r="P478" s="76"/>
      <c r="Q478" s="77"/>
      <c r="R478" s="75"/>
      <c r="S478" s="75"/>
      <c r="T478" s="75"/>
      <c r="U478" s="75"/>
      <c r="V478" s="75"/>
      <c r="W478" s="75"/>
      <c r="X478" s="75"/>
      <c r="Y478" s="75"/>
      <c r="Z478" s="75"/>
    </row>
    <row r="479" ht="10.5" customHeight="1">
      <c r="A479" s="75"/>
      <c r="B479" s="75"/>
      <c r="C479" s="75"/>
      <c r="D479" s="75"/>
      <c r="E479" s="75"/>
      <c r="F479" s="75"/>
      <c r="G479" s="87"/>
      <c r="H479" s="87"/>
      <c r="I479" s="87"/>
      <c r="J479" s="87"/>
      <c r="K479" s="75"/>
      <c r="L479" s="75"/>
      <c r="M479" s="75"/>
      <c r="N479" s="75"/>
      <c r="O479" s="75"/>
      <c r="P479" s="76"/>
      <c r="Q479" s="77"/>
      <c r="R479" s="75"/>
      <c r="S479" s="75"/>
      <c r="T479" s="75"/>
      <c r="U479" s="75"/>
      <c r="V479" s="75"/>
      <c r="W479" s="75"/>
      <c r="X479" s="75"/>
      <c r="Y479" s="75"/>
      <c r="Z479" s="75"/>
    </row>
    <row r="480" ht="10.5" customHeight="1">
      <c r="A480" s="75"/>
      <c r="B480" s="75"/>
      <c r="C480" s="75"/>
      <c r="D480" s="75"/>
      <c r="E480" s="75"/>
      <c r="F480" s="75"/>
      <c r="G480" s="87"/>
      <c r="H480" s="87"/>
      <c r="I480" s="87"/>
      <c r="J480" s="87"/>
      <c r="K480" s="75"/>
      <c r="L480" s="75"/>
      <c r="M480" s="75"/>
      <c r="N480" s="75"/>
      <c r="O480" s="75"/>
      <c r="P480" s="76"/>
      <c r="Q480" s="77"/>
      <c r="R480" s="75"/>
      <c r="S480" s="75"/>
      <c r="T480" s="75"/>
      <c r="U480" s="75"/>
      <c r="V480" s="75"/>
      <c r="W480" s="75"/>
      <c r="X480" s="75"/>
      <c r="Y480" s="75"/>
      <c r="Z480" s="75"/>
    </row>
    <row r="481" ht="10.5" customHeight="1">
      <c r="A481" s="75"/>
      <c r="B481" s="75"/>
      <c r="C481" s="75"/>
      <c r="D481" s="75"/>
      <c r="E481" s="75"/>
      <c r="F481" s="75"/>
      <c r="G481" s="87"/>
      <c r="H481" s="87"/>
      <c r="I481" s="87"/>
      <c r="J481" s="87"/>
      <c r="K481" s="75"/>
      <c r="L481" s="75"/>
      <c r="M481" s="75"/>
      <c r="N481" s="75"/>
      <c r="O481" s="75"/>
      <c r="P481" s="76"/>
      <c r="Q481" s="77"/>
      <c r="R481" s="75"/>
      <c r="S481" s="75"/>
      <c r="T481" s="75"/>
      <c r="U481" s="75"/>
      <c r="V481" s="75"/>
      <c r="W481" s="75"/>
      <c r="X481" s="75"/>
      <c r="Y481" s="75"/>
      <c r="Z481" s="75"/>
    </row>
    <row r="482" ht="10.5" customHeight="1">
      <c r="A482" s="75"/>
      <c r="B482" s="75"/>
      <c r="C482" s="75"/>
      <c r="D482" s="75"/>
      <c r="E482" s="75"/>
      <c r="F482" s="75"/>
      <c r="G482" s="87"/>
      <c r="H482" s="87"/>
      <c r="I482" s="87"/>
      <c r="J482" s="87"/>
      <c r="K482" s="75"/>
      <c r="L482" s="75"/>
      <c r="M482" s="75"/>
      <c r="N482" s="75"/>
      <c r="O482" s="75"/>
      <c r="P482" s="76"/>
      <c r="Q482" s="77"/>
      <c r="R482" s="75"/>
      <c r="S482" s="75"/>
      <c r="T482" s="75"/>
      <c r="U482" s="75"/>
      <c r="V482" s="75"/>
      <c r="W482" s="75"/>
      <c r="X482" s="75"/>
      <c r="Y482" s="75"/>
      <c r="Z482" s="75"/>
    </row>
    <row r="483" ht="10.5" customHeight="1">
      <c r="A483" s="75"/>
      <c r="B483" s="75"/>
      <c r="C483" s="75"/>
      <c r="D483" s="75"/>
      <c r="E483" s="75"/>
      <c r="F483" s="75"/>
      <c r="G483" s="87"/>
      <c r="H483" s="87"/>
      <c r="I483" s="87"/>
      <c r="J483" s="87"/>
      <c r="K483" s="75"/>
      <c r="L483" s="75"/>
      <c r="M483" s="75"/>
      <c r="N483" s="75"/>
      <c r="O483" s="75"/>
      <c r="P483" s="76"/>
      <c r="Q483" s="77"/>
      <c r="R483" s="75"/>
      <c r="S483" s="75"/>
      <c r="T483" s="75"/>
      <c r="U483" s="75"/>
      <c r="V483" s="75"/>
      <c r="W483" s="75"/>
      <c r="X483" s="75"/>
      <c r="Y483" s="75"/>
      <c r="Z483" s="75"/>
    </row>
    <row r="484" ht="10.5" customHeight="1">
      <c r="A484" s="75"/>
      <c r="B484" s="75"/>
      <c r="C484" s="75"/>
      <c r="D484" s="75"/>
      <c r="E484" s="75"/>
      <c r="F484" s="75"/>
      <c r="G484" s="87"/>
      <c r="H484" s="87"/>
      <c r="I484" s="87"/>
      <c r="J484" s="87"/>
      <c r="K484" s="75"/>
      <c r="L484" s="75"/>
      <c r="M484" s="75"/>
      <c r="N484" s="75"/>
      <c r="O484" s="75"/>
      <c r="P484" s="76"/>
      <c r="Q484" s="77"/>
      <c r="R484" s="75"/>
      <c r="S484" s="75"/>
      <c r="T484" s="75"/>
      <c r="U484" s="75"/>
      <c r="V484" s="75"/>
      <c r="W484" s="75"/>
      <c r="X484" s="75"/>
      <c r="Y484" s="75"/>
      <c r="Z484" s="75"/>
    </row>
    <row r="485" ht="10.5" customHeight="1">
      <c r="A485" s="75"/>
      <c r="B485" s="75"/>
      <c r="C485" s="75"/>
      <c r="D485" s="75"/>
      <c r="E485" s="75"/>
      <c r="F485" s="75"/>
      <c r="G485" s="87"/>
      <c r="H485" s="87"/>
      <c r="I485" s="87"/>
      <c r="J485" s="87"/>
      <c r="K485" s="75"/>
      <c r="L485" s="75"/>
      <c r="M485" s="75"/>
      <c r="N485" s="75"/>
      <c r="O485" s="75"/>
      <c r="P485" s="76"/>
      <c r="Q485" s="77"/>
      <c r="R485" s="75"/>
      <c r="S485" s="75"/>
      <c r="T485" s="75"/>
      <c r="U485" s="75"/>
      <c r="V485" s="75"/>
      <c r="W485" s="75"/>
      <c r="X485" s="75"/>
      <c r="Y485" s="75"/>
      <c r="Z485" s="75"/>
    </row>
    <row r="486" ht="10.5" customHeight="1">
      <c r="A486" s="75"/>
      <c r="B486" s="75"/>
      <c r="C486" s="75"/>
      <c r="D486" s="75"/>
      <c r="E486" s="75"/>
      <c r="F486" s="75"/>
      <c r="G486" s="87"/>
      <c r="H486" s="87"/>
      <c r="I486" s="87"/>
      <c r="J486" s="87"/>
      <c r="K486" s="75"/>
      <c r="L486" s="75"/>
      <c r="M486" s="75"/>
      <c r="N486" s="75"/>
      <c r="O486" s="75"/>
      <c r="P486" s="76"/>
      <c r="Q486" s="77"/>
      <c r="R486" s="75"/>
      <c r="S486" s="75"/>
      <c r="T486" s="75"/>
      <c r="U486" s="75"/>
      <c r="V486" s="75"/>
      <c r="W486" s="75"/>
      <c r="X486" s="75"/>
      <c r="Y486" s="75"/>
      <c r="Z486" s="75"/>
    </row>
    <row r="487" ht="10.5" customHeight="1">
      <c r="A487" s="75"/>
      <c r="B487" s="75"/>
      <c r="C487" s="75"/>
      <c r="D487" s="75"/>
      <c r="E487" s="75"/>
      <c r="F487" s="75"/>
      <c r="G487" s="75"/>
      <c r="H487" s="75"/>
      <c r="I487" s="75"/>
      <c r="J487" s="75"/>
      <c r="K487" s="75"/>
      <c r="L487" s="75"/>
      <c r="M487" s="75"/>
      <c r="N487" s="75"/>
      <c r="O487" s="75"/>
      <c r="P487" s="76"/>
      <c r="Q487" s="77"/>
      <c r="R487" s="75"/>
      <c r="S487" s="75"/>
      <c r="T487" s="75"/>
      <c r="U487" s="75"/>
      <c r="V487" s="75"/>
      <c r="W487" s="75"/>
      <c r="X487" s="75"/>
      <c r="Y487" s="75"/>
      <c r="Z487" s="75"/>
    </row>
    <row r="488" ht="10.5" customHeight="1">
      <c r="A488" s="75"/>
      <c r="B488" s="75"/>
      <c r="C488" s="75"/>
      <c r="D488" s="75"/>
      <c r="E488" s="75"/>
      <c r="F488" s="75"/>
      <c r="G488" s="75"/>
      <c r="H488" s="75"/>
      <c r="I488" s="75"/>
      <c r="J488" s="75"/>
      <c r="K488" s="75"/>
      <c r="L488" s="75"/>
      <c r="M488" s="75"/>
      <c r="N488" s="75"/>
      <c r="O488" s="75"/>
      <c r="P488" s="76"/>
      <c r="Q488" s="77"/>
      <c r="R488" s="75"/>
      <c r="S488" s="75"/>
      <c r="T488" s="75"/>
      <c r="U488" s="75"/>
      <c r="V488" s="75"/>
      <c r="W488" s="75"/>
      <c r="X488" s="75"/>
      <c r="Y488" s="75"/>
      <c r="Z488" s="75"/>
    </row>
    <row r="489" ht="10.5" customHeight="1">
      <c r="A489" s="75"/>
      <c r="B489" s="75"/>
      <c r="C489" s="75"/>
      <c r="D489" s="75"/>
      <c r="E489" s="75"/>
      <c r="F489" s="75"/>
      <c r="G489" s="75"/>
      <c r="H489" s="75"/>
      <c r="I489" s="75"/>
      <c r="J489" s="75"/>
      <c r="K489" s="75"/>
      <c r="L489" s="75"/>
      <c r="M489" s="75"/>
      <c r="N489" s="75"/>
      <c r="O489" s="75"/>
      <c r="P489" s="76"/>
      <c r="Q489" s="77"/>
      <c r="R489" s="75"/>
      <c r="S489" s="75"/>
      <c r="T489" s="75"/>
      <c r="U489" s="75"/>
      <c r="V489" s="75"/>
      <c r="W489" s="75"/>
      <c r="X489" s="75"/>
      <c r="Y489" s="75"/>
      <c r="Z489" s="75"/>
    </row>
    <row r="490" ht="10.5" customHeight="1">
      <c r="A490" s="75"/>
      <c r="B490" s="75"/>
      <c r="C490" s="75"/>
      <c r="D490" s="75"/>
      <c r="E490" s="75"/>
      <c r="F490" s="75"/>
      <c r="G490" s="75"/>
      <c r="H490" s="75"/>
      <c r="I490" s="75"/>
      <c r="J490" s="75"/>
      <c r="K490" s="75"/>
      <c r="L490" s="75"/>
      <c r="M490" s="75"/>
      <c r="N490" s="75"/>
      <c r="O490" s="75"/>
      <c r="P490" s="76"/>
      <c r="Q490" s="77"/>
      <c r="R490" s="75"/>
      <c r="S490" s="75"/>
      <c r="T490" s="75"/>
      <c r="U490" s="75"/>
      <c r="V490" s="75"/>
      <c r="W490" s="75"/>
      <c r="X490" s="75"/>
      <c r="Y490" s="75"/>
      <c r="Z490" s="75"/>
    </row>
    <row r="491" ht="10.5" customHeight="1">
      <c r="A491" s="75"/>
      <c r="B491" s="75"/>
      <c r="C491" s="75"/>
      <c r="D491" s="75"/>
      <c r="E491" s="75"/>
      <c r="F491" s="75"/>
      <c r="G491" s="75"/>
      <c r="H491" s="75"/>
      <c r="I491" s="75"/>
      <c r="J491" s="75"/>
      <c r="K491" s="75"/>
      <c r="L491" s="75"/>
      <c r="M491" s="75"/>
      <c r="N491" s="75"/>
      <c r="O491" s="75"/>
      <c r="P491" s="76"/>
      <c r="Q491" s="77"/>
      <c r="R491" s="75"/>
      <c r="S491" s="75"/>
      <c r="T491" s="75"/>
      <c r="U491" s="75"/>
      <c r="V491" s="75"/>
      <c r="W491" s="75"/>
      <c r="X491" s="75"/>
      <c r="Y491" s="75"/>
      <c r="Z491" s="75"/>
    </row>
    <row r="492" ht="10.5" customHeight="1">
      <c r="A492" s="75"/>
      <c r="B492" s="75"/>
      <c r="C492" s="75"/>
      <c r="D492" s="75"/>
      <c r="E492" s="75"/>
      <c r="F492" s="75"/>
      <c r="G492" s="75"/>
      <c r="H492" s="75"/>
      <c r="I492" s="75"/>
      <c r="J492" s="75"/>
      <c r="K492" s="75"/>
      <c r="L492" s="75"/>
      <c r="M492" s="75"/>
      <c r="N492" s="75"/>
      <c r="O492" s="75"/>
      <c r="P492" s="76"/>
      <c r="Q492" s="77"/>
      <c r="R492" s="75"/>
      <c r="S492" s="75"/>
      <c r="T492" s="75"/>
      <c r="U492" s="75"/>
      <c r="V492" s="75"/>
      <c r="W492" s="75"/>
      <c r="X492" s="75"/>
      <c r="Y492" s="75"/>
      <c r="Z492" s="75"/>
    </row>
    <row r="493" ht="10.5" customHeight="1">
      <c r="A493" s="75"/>
      <c r="B493" s="75"/>
      <c r="C493" s="75"/>
      <c r="D493" s="75"/>
      <c r="E493" s="75"/>
      <c r="F493" s="75"/>
      <c r="G493" s="75"/>
      <c r="H493" s="75"/>
      <c r="I493" s="75"/>
      <c r="J493" s="75"/>
      <c r="K493" s="75"/>
      <c r="L493" s="75"/>
      <c r="M493" s="75"/>
      <c r="N493" s="75"/>
      <c r="O493" s="75"/>
      <c r="P493" s="76"/>
      <c r="Q493" s="77"/>
      <c r="R493" s="75"/>
      <c r="S493" s="75"/>
      <c r="T493" s="75"/>
      <c r="U493" s="75"/>
      <c r="V493" s="75"/>
      <c r="W493" s="75"/>
      <c r="X493" s="75"/>
      <c r="Y493" s="75"/>
      <c r="Z493" s="75"/>
    </row>
    <row r="494" ht="10.5" customHeight="1">
      <c r="A494" s="75"/>
      <c r="B494" s="75"/>
      <c r="C494" s="75"/>
      <c r="D494" s="75"/>
      <c r="E494" s="75"/>
      <c r="F494" s="75"/>
      <c r="G494" s="75"/>
      <c r="H494" s="75"/>
      <c r="I494" s="75"/>
      <c r="J494" s="75"/>
      <c r="K494" s="75"/>
      <c r="L494" s="75"/>
      <c r="M494" s="75"/>
      <c r="N494" s="75"/>
      <c r="O494" s="75"/>
      <c r="P494" s="76"/>
      <c r="Q494" s="77"/>
      <c r="R494" s="75"/>
      <c r="S494" s="75"/>
      <c r="T494" s="75"/>
      <c r="U494" s="75"/>
      <c r="V494" s="75"/>
      <c r="W494" s="75"/>
      <c r="X494" s="75"/>
      <c r="Y494" s="75"/>
      <c r="Z494" s="75"/>
    </row>
    <row r="495" ht="10.5" customHeight="1">
      <c r="A495" s="75"/>
      <c r="B495" s="75"/>
      <c r="C495" s="75"/>
      <c r="D495" s="75"/>
      <c r="E495" s="75"/>
      <c r="F495" s="75"/>
      <c r="G495" s="75"/>
      <c r="H495" s="75"/>
      <c r="I495" s="75"/>
      <c r="J495" s="75"/>
      <c r="K495" s="75"/>
      <c r="L495" s="75"/>
      <c r="M495" s="75"/>
      <c r="N495" s="75"/>
      <c r="O495" s="75"/>
      <c r="P495" s="76"/>
      <c r="Q495" s="77"/>
      <c r="R495" s="75"/>
      <c r="S495" s="75"/>
      <c r="T495" s="75"/>
      <c r="U495" s="75"/>
      <c r="V495" s="75"/>
      <c r="W495" s="75"/>
      <c r="X495" s="75"/>
      <c r="Y495" s="75"/>
      <c r="Z495" s="75"/>
    </row>
    <row r="496" ht="10.5" customHeight="1">
      <c r="A496" s="75"/>
      <c r="B496" s="75"/>
      <c r="C496" s="75"/>
      <c r="D496" s="75"/>
      <c r="E496" s="75"/>
      <c r="F496" s="75"/>
      <c r="G496" s="75"/>
      <c r="H496" s="75"/>
      <c r="I496" s="75"/>
      <c r="J496" s="75"/>
      <c r="K496" s="75"/>
      <c r="L496" s="75"/>
      <c r="M496" s="75"/>
      <c r="N496" s="75"/>
      <c r="O496" s="75"/>
      <c r="P496" s="76"/>
      <c r="Q496" s="77"/>
      <c r="R496" s="75"/>
      <c r="S496" s="75"/>
      <c r="T496" s="75"/>
      <c r="U496" s="75"/>
      <c r="V496" s="75"/>
      <c r="W496" s="75"/>
      <c r="X496" s="75"/>
      <c r="Y496" s="75"/>
      <c r="Z496" s="75"/>
    </row>
    <row r="497" ht="10.5" customHeight="1">
      <c r="A497" s="75"/>
      <c r="B497" s="75"/>
      <c r="C497" s="75"/>
      <c r="D497" s="75"/>
      <c r="E497" s="75"/>
      <c r="F497" s="75"/>
      <c r="G497" s="75"/>
      <c r="H497" s="75"/>
      <c r="I497" s="75"/>
      <c r="J497" s="75"/>
      <c r="K497" s="75"/>
      <c r="L497" s="75"/>
      <c r="M497" s="75"/>
      <c r="N497" s="75"/>
      <c r="O497" s="75"/>
      <c r="P497" s="76"/>
      <c r="Q497" s="77"/>
      <c r="R497" s="75"/>
      <c r="S497" s="75"/>
      <c r="T497" s="75"/>
      <c r="U497" s="75"/>
      <c r="V497" s="75"/>
      <c r="W497" s="75"/>
      <c r="X497" s="75"/>
      <c r="Y497" s="75"/>
      <c r="Z497" s="75"/>
    </row>
    <row r="498" ht="10.5" customHeight="1">
      <c r="A498" s="75"/>
      <c r="B498" s="75"/>
      <c r="C498" s="75"/>
      <c r="D498" s="75"/>
      <c r="E498" s="75"/>
      <c r="F498" s="75"/>
      <c r="G498" s="75"/>
      <c r="H498" s="75"/>
      <c r="I498" s="75"/>
      <c r="J498" s="75"/>
      <c r="K498" s="75"/>
      <c r="L498" s="75"/>
      <c r="M498" s="75"/>
      <c r="N498" s="75"/>
      <c r="O498" s="75"/>
      <c r="P498" s="76"/>
      <c r="Q498" s="77"/>
      <c r="R498" s="75"/>
      <c r="S498" s="75"/>
      <c r="T498" s="75"/>
      <c r="U498" s="75"/>
      <c r="V498" s="75"/>
      <c r="W498" s="75"/>
      <c r="X498" s="75"/>
      <c r="Y498" s="75"/>
      <c r="Z498" s="75"/>
    </row>
    <row r="499" ht="10.5" customHeight="1">
      <c r="A499" s="75"/>
      <c r="B499" s="75"/>
      <c r="C499" s="75"/>
      <c r="D499" s="75"/>
      <c r="E499" s="75"/>
      <c r="F499" s="75"/>
      <c r="G499" s="75"/>
      <c r="H499" s="75"/>
      <c r="I499" s="75"/>
      <c r="J499" s="75"/>
      <c r="K499" s="75"/>
      <c r="L499" s="75"/>
      <c r="M499" s="75"/>
      <c r="N499" s="75"/>
      <c r="O499" s="75"/>
      <c r="P499" s="76"/>
      <c r="Q499" s="77"/>
      <c r="R499" s="75"/>
      <c r="S499" s="75"/>
      <c r="T499" s="75"/>
      <c r="U499" s="75"/>
      <c r="V499" s="75"/>
      <c r="W499" s="75"/>
      <c r="X499" s="75"/>
      <c r="Y499" s="75"/>
      <c r="Z499" s="75"/>
    </row>
    <row r="500" ht="10.5" customHeight="1">
      <c r="A500" s="75"/>
      <c r="B500" s="75"/>
      <c r="C500" s="75"/>
      <c r="D500" s="75"/>
      <c r="E500" s="75"/>
      <c r="F500" s="75"/>
      <c r="G500" s="75"/>
      <c r="H500" s="75"/>
      <c r="I500" s="75"/>
      <c r="J500" s="75"/>
      <c r="K500" s="75"/>
      <c r="L500" s="75"/>
      <c r="M500" s="75"/>
      <c r="N500" s="75"/>
      <c r="O500" s="75"/>
      <c r="P500" s="76"/>
      <c r="Q500" s="77"/>
      <c r="R500" s="75"/>
      <c r="S500" s="75"/>
      <c r="T500" s="75"/>
      <c r="U500" s="75"/>
      <c r="V500" s="75"/>
      <c r="W500" s="75"/>
      <c r="X500" s="75"/>
      <c r="Y500" s="75"/>
      <c r="Z500" s="75"/>
    </row>
    <row r="501" ht="10.5" customHeight="1">
      <c r="A501" s="75"/>
      <c r="B501" s="75"/>
      <c r="C501" s="75"/>
      <c r="D501" s="75"/>
      <c r="E501" s="75"/>
      <c r="F501" s="75"/>
      <c r="G501" s="75"/>
      <c r="H501" s="75"/>
      <c r="I501" s="75"/>
      <c r="J501" s="75"/>
      <c r="K501" s="75"/>
      <c r="L501" s="75"/>
      <c r="M501" s="75"/>
      <c r="N501" s="75"/>
      <c r="O501" s="75"/>
      <c r="P501" s="76"/>
      <c r="Q501" s="77"/>
      <c r="R501" s="75"/>
      <c r="S501" s="75"/>
      <c r="T501" s="75"/>
      <c r="U501" s="75"/>
      <c r="V501" s="75"/>
      <c r="W501" s="75"/>
      <c r="X501" s="75"/>
      <c r="Y501" s="75"/>
      <c r="Z501" s="75"/>
    </row>
    <row r="502" ht="10.5" customHeight="1">
      <c r="A502" s="75"/>
      <c r="B502" s="75"/>
      <c r="C502" s="75"/>
      <c r="D502" s="75"/>
      <c r="E502" s="75"/>
      <c r="F502" s="75"/>
      <c r="G502" s="75"/>
      <c r="H502" s="75"/>
      <c r="I502" s="75"/>
      <c r="J502" s="75"/>
      <c r="K502" s="75"/>
      <c r="L502" s="75"/>
      <c r="M502" s="75"/>
      <c r="N502" s="75"/>
      <c r="O502" s="75"/>
      <c r="P502" s="76"/>
      <c r="Q502" s="77"/>
      <c r="R502" s="75"/>
      <c r="S502" s="75"/>
      <c r="T502" s="75"/>
      <c r="U502" s="75"/>
      <c r="V502" s="75"/>
      <c r="W502" s="75"/>
      <c r="X502" s="75"/>
      <c r="Y502" s="75"/>
      <c r="Z502" s="75"/>
    </row>
    <row r="503" ht="10.5" customHeight="1">
      <c r="A503" s="75"/>
      <c r="B503" s="75"/>
      <c r="C503" s="75"/>
      <c r="D503" s="75"/>
      <c r="E503" s="75"/>
      <c r="F503" s="75"/>
      <c r="G503" s="75"/>
      <c r="H503" s="75"/>
      <c r="I503" s="75"/>
      <c r="J503" s="75"/>
      <c r="K503" s="75"/>
      <c r="L503" s="75"/>
      <c r="M503" s="75"/>
      <c r="N503" s="75"/>
      <c r="O503" s="75"/>
      <c r="P503" s="76"/>
      <c r="Q503" s="77"/>
      <c r="R503" s="75"/>
      <c r="S503" s="75"/>
      <c r="T503" s="75"/>
      <c r="U503" s="75"/>
      <c r="V503" s="75"/>
      <c r="W503" s="75"/>
      <c r="X503" s="75"/>
      <c r="Y503" s="75"/>
      <c r="Z503" s="75"/>
    </row>
    <row r="504" ht="10.5" customHeight="1">
      <c r="A504" s="75"/>
      <c r="B504" s="75"/>
      <c r="C504" s="75"/>
      <c r="D504" s="75"/>
      <c r="E504" s="75"/>
      <c r="F504" s="75"/>
      <c r="G504" s="75"/>
      <c r="H504" s="75"/>
      <c r="I504" s="75"/>
      <c r="J504" s="75"/>
      <c r="K504" s="75"/>
      <c r="L504" s="75"/>
      <c r="M504" s="75"/>
      <c r="N504" s="75"/>
      <c r="O504" s="75"/>
      <c r="P504" s="76"/>
      <c r="Q504" s="77"/>
      <c r="R504" s="75"/>
      <c r="S504" s="75"/>
      <c r="T504" s="75"/>
      <c r="U504" s="75"/>
      <c r="V504" s="75"/>
      <c r="W504" s="75"/>
      <c r="X504" s="75"/>
      <c r="Y504" s="75"/>
      <c r="Z504" s="75"/>
    </row>
    <row r="505" ht="10.5" customHeight="1">
      <c r="A505" s="75"/>
      <c r="B505" s="75"/>
      <c r="C505" s="75"/>
      <c r="D505" s="75"/>
      <c r="E505" s="75"/>
      <c r="F505" s="75"/>
      <c r="G505" s="75"/>
      <c r="H505" s="75"/>
      <c r="I505" s="75"/>
      <c r="J505" s="75"/>
      <c r="K505" s="75"/>
      <c r="L505" s="75"/>
      <c r="M505" s="75"/>
      <c r="N505" s="75"/>
      <c r="O505" s="75"/>
      <c r="P505" s="76"/>
      <c r="Q505" s="77"/>
      <c r="R505" s="75"/>
      <c r="S505" s="75"/>
      <c r="T505" s="75"/>
      <c r="U505" s="75"/>
      <c r="V505" s="75"/>
      <c r="W505" s="75"/>
      <c r="X505" s="75"/>
      <c r="Y505" s="75"/>
      <c r="Z505" s="75"/>
    </row>
    <row r="506" ht="10.5" customHeight="1">
      <c r="A506" s="75"/>
      <c r="B506" s="75"/>
      <c r="C506" s="75"/>
      <c r="D506" s="75"/>
      <c r="E506" s="75"/>
      <c r="F506" s="75"/>
      <c r="G506" s="75"/>
      <c r="H506" s="75"/>
      <c r="I506" s="75"/>
      <c r="J506" s="75"/>
      <c r="K506" s="75"/>
      <c r="L506" s="75"/>
      <c r="M506" s="75"/>
      <c r="N506" s="75"/>
      <c r="O506" s="75"/>
      <c r="P506" s="76"/>
      <c r="Q506" s="77"/>
      <c r="R506" s="75"/>
      <c r="S506" s="75"/>
      <c r="T506" s="75"/>
      <c r="U506" s="75"/>
      <c r="V506" s="75"/>
      <c r="W506" s="75"/>
      <c r="X506" s="75"/>
      <c r="Y506" s="75"/>
      <c r="Z506" s="75"/>
    </row>
    <row r="507" ht="10.5" customHeight="1">
      <c r="A507" s="75"/>
      <c r="B507" s="75"/>
      <c r="C507" s="75"/>
      <c r="D507" s="75"/>
      <c r="E507" s="75"/>
      <c r="F507" s="75"/>
      <c r="G507" s="75"/>
      <c r="H507" s="75"/>
      <c r="I507" s="75"/>
      <c r="J507" s="75"/>
      <c r="K507" s="75"/>
      <c r="L507" s="75"/>
      <c r="M507" s="75"/>
      <c r="N507" s="75"/>
      <c r="O507" s="75"/>
      <c r="P507" s="76"/>
      <c r="Q507" s="77"/>
      <c r="R507" s="75"/>
      <c r="S507" s="75"/>
      <c r="T507" s="75"/>
      <c r="U507" s="75"/>
      <c r="V507" s="75"/>
      <c r="W507" s="75"/>
      <c r="X507" s="75"/>
      <c r="Y507" s="75"/>
      <c r="Z507" s="75"/>
    </row>
    <row r="508" ht="10.5" customHeight="1">
      <c r="A508" s="75"/>
      <c r="B508" s="75"/>
      <c r="C508" s="75"/>
      <c r="D508" s="75"/>
      <c r="E508" s="75"/>
      <c r="F508" s="75"/>
      <c r="G508" s="75"/>
      <c r="H508" s="75"/>
      <c r="I508" s="75"/>
      <c r="J508" s="75"/>
      <c r="K508" s="75"/>
      <c r="L508" s="75"/>
      <c r="M508" s="75"/>
      <c r="N508" s="75"/>
      <c r="O508" s="75"/>
      <c r="P508" s="76"/>
      <c r="Q508" s="77"/>
      <c r="R508" s="75"/>
      <c r="S508" s="75"/>
      <c r="T508" s="75"/>
      <c r="U508" s="75"/>
      <c r="V508" s="75"/>
      <c r="W508" s="75"/>
      <c r="X508" s="75"/>
      <c r="Y508" s="75"/>
      <c r="Z508" s="75"/>
    </row>
    <row r="509" ht="10.5" customHeight="1">
      <c r="A509" s="75"/>
      <c r="B509" s="75"/>
      <c r="C509" s="75"/>
      <c r="D509" s="75"/>
      <c r="E509" s="75"/>
      <c r="F509" s="75"/>
      <c r="G509" s="75"/>
      <c r="H509" s="75"/>
      <c r="I509" s="75"/>
      <c r="J509" s="75"/>
      <c r="K509" s="75"/>
      <c r="L509" s="75"/>
      <c r="M509" s="75"/>
      <c r="N509" s="75"/>
      <c r="O509" s="75"/>
      <c r="P509" s="76"/>
      <c r="Q509" s="77"/>
      <c r="R509" s="75"/>
      <c r="S509" s="75"/>
      <c r="T509" s="75"/>
      <c r="U509" s="75"/>
      <c r="V509" s="75"/>
      <c r="W509" s="75"/>
      <c r="X509" s="75"/>
      <c r="Y509" s="75"/>
      <c r="Z509" s="75"/>
    </row>
    <row r="510" ht="10.5" customHeight="1">
      <c r="A510" s="75"/>
      <c r="B510" s="75"/>
      <c r="C510" s="75"/>
      <c r="D510" s="75"/>
      <c r="E510" s="75"/>
      <c r="F510" s="75"/>
      <c r="G510" s="75"/>
      <c r="H510" s="75"/>
      <c r="I510" s="75"/>
      <c r="J510" s="75"/>
      <c r="K510" s="75"/>
      <c r="L510" s="75"/>
      <c r="M510" s="75"/>
      <c r="N510" s="75"/>
      <c r="O510" s="75"/>
      <c r="P510" s="76"/>
      <c r="Q510" s="77"/>
      <c r="R510" s="75"/>
      <c r="S510" s="75"/>
      <c r="T510" s="75"/>
      <c r="U510" s="75"/>
      <c r="V510" s="75"/>
      <c r="W510" s="75"/>
      <c r="X510" s="75"/>
      <c r="Y510" s="75"/>
      <c r="Z510" s="75"/>
    </row>
    <row r="511" ht="10.5" customHeight="1">
      <c r="A511" s="75"/>
      <c r="B511" s="75"/>
      <c r="C511" s="75"/>
      <c r="D511" s="75"/>
      <c r="E511" s="75"/>
      <c r="F511" s="75"/>
      <c r="G511" s="75"/>
      <c r="H511" s="75"/>
      <c r="I511" s="75"/>
      <c r="J511" s="75"/>
      <c r="K511" s="75"/>
      <c r="L511" s="75"/>
      <c r="M511" s="75"/>
      <c r="N511" s="75"/>
      <c r="O511" s="75"/>
      <c r="P511" s="76"/>
      <c r="Q511" s="77"/>
      <c r="R511" s="75"/>
      <c r="S511" s="75"/>
      <c r="T511" s="75"/>
      <c r="U511" s="75"/>
      <c r="V511" s="75"/>
      <c r="W511" s="75"/>
      <c r="X511" s="75"/>
      <c r="Y511" s="75"/>
      <c r="Z511" s="75"/>
    </row>
    <row r="512" ht="10.5" customHeight="1">
      <c r="A512" s="75"/>
      <c r="B512" s="75"/>
      <c r="C512" s="75"/>
      <c r="D512" s="75"/>
      <c r="E512" s="75"/>
      <c r="F512" s="75"/>
      <c r="G512" s="75"/>
      <c r="H512" s="75"/>
      <c r="I512" s="75"/>
      <c r="J512" s="75"/>
      <c r="K512" s="75"/>
      <c r="L512" s="75"/>
      <c r="M512" s="75"/>
      <c r="N512" s="75"/>
      <c r="O512" s="75"/>
      <c r="P512" s="76"/>
      <c r="Q512" s="77"/>
      <c r="R512" s="75"/>
      <c r="S512" s="75"/>
      <c r="T512" s="75"/>
      <c r="U512" s="75"/>
      <c r="V512" s="75"/>
      <c r="W512" s="75"/>
      <c r="X512" s="75"/>
      <c r="Y512" s="75"/>
      <c r="Z512" s="75"/>
    </row>
    <row r="513" ht="10.5" customHeight="1">
      <c r="A513" s="75"/>
      <c r="B513" s="75"/>
      <c r="C513" s="75"/>
      <c r="D513" s="75"/>
      <c r="E513" s="75"/>
      <c r="F513" s="75"/>
      <c r="G513" s="75"/>
      <c r="H513" s="75"/>
      <c r="I513" s="75"/>
      <c r="J513" s="75"/>
      <c r="K513" s="75"/>
      <c r="L513" s="75"/>
      <c r="M513" s="75"/>
      <c r="N513" s="75"/>
      <c r="O513" s="75"/>
      <c r="P513" s="76"/>
      <c r="Q513" s="77"/>
      <c r="R513" s="75"/>
      <c r="S513" s="75"/>
      <c r="T513" s="75"/>
      <c r="U513" s="75"/>
      <c r="V513" s="75"/>
      <c r="W513" s="75"/>
      <c r="X513" s="75"/>
      <c r="Y513" s="75"/>
      <c r="Z513" s="75"/>
    </row>
    <row r="514" ht="10.5" customHeight="1">
      <c r="A514" s="75"/>
      <c r="B514" s="75"/>
      <c r="C514" s="75"/>
      <c r="D514" s="75"/>
      <c r="E514" s="75"/>
      <c r="F514" s="75"/>
      <c r="G514" s="75"/>
      <c r="H514" s="75"/>
      <c r="I514" s="75"/>
      <c r="J514" s="75"/>
      <c r="K514" s="75"/>
      <c r="L514" s="75"/>
      <c r="M514" s="75"/>
      <c r="N514" s="75"/>
      <c r="O514" s="75"/>
      <c r="P514" s="76"/>
      <c r="Q514" s="77"/>
      <c r="R514" s="75"/>
      <c r="S514" s="75"/>
      <c r="T514" s="75"/>
      <c r="U514" s="75"/>
      <c r="V514" s="75"/>
      <c r="W514" s="75"/>
      <c r="X514" s="75"/>
      <c r="Y514" s="75"/>
      <c r="Z514" s="75"/>
    </row>
    <row r="515" ht="10.5" customHeight="1">
      <c r="A515" s="75"/>
      <c r="B515" s="75"/>
      <c r="C515" s="75"/>
      <c r="D515" s="75"/>
      <c r="E515" s="75"/>
      <c r="F515" s="75"/>
      <c r="G515" s="75"/>
      <c r="H515" s="75"/>
      <c r="I515" s="75"/>
      <c r="J515" s="75"/>
      <c r="K515" s="75"/>
      <c r="L515" s="75"/>
      <c r="M515" s="75"/>
      <c r="N515" s="75"/>
      <c r="O515" s="75"/>
      <c r="P515" s="76"/>
      <c r="Q515" s="77"/>
      <c r="R515" s="75"/>
      <c r="S515" s="75"/>
      <c r="T515" s="75"/>
      <c r="U515" s="75"/>
      <c r="V515" s="75"/>
      <c r="W515" s="75"/>
      <c r="X515" s="75"/>
      <c r="Y515" s="75"/>
      <c r="Z515" s="75"/>
    </row>
    <row r="516" ht="10.5" customHeight="1">
      <c r="A516" s="75"/>
      <c r="B516" s="75"/>
      <c r="C516" s="75"/>
      <c r="D516" s="75"/>
      <c r="E516" s="75"/>
      <c r="F516" s="75"/>
      <c r="G516" s="75"/>
      <c r="H516" s="75"/>
      <c r="I516" s="75"/>
      <c r="J516" s="75"/>
      <c r="K516" s="75"/>
      <c r="L516" s="75"/>
      <c r="M516" s="75"/>
      <c r="N516" s="75"/>
      <c r="O516" s="75"/>
      <c r="P516" s="76"/>
      <c r="Q516" s="77"/>
      <c r="R516" s="75"/>
      <c r="S516" s="75"/>
      <c r="T516" s="75"/>
      <c r="U516" s="75"/>
      <c r="V516" s="75"/>
      <c r="W516" s="75"/>
      <c r="X516" s="75"/>
      <c r="Y516" s="75"/>
      <c r="Z516" s="75"/>
    </row>
    <row r="517" ht="10.5" customHeight="1">
      <c r="A517" s="75"/>
      <c r="B517" s="75"/>
      <c r="C517" s="75"/>
      <c r="D517" s="75"/>
      <c r="E517" s="75"/>
      <c r="F517" s="75"/>
      <c r="G517" s="75"/>
      <c r="H517" s="75"/>
      <c r="I517" s="75"/>
      <c r="J517" s="75"/>
      <c r="K517" s="75"/>
      <c r="L517" s="75"/>
      <c r="M517" s="75"/>
      <c r="N517" s="75"/>
      <c r="O517" s="75"/>
      <c r="P517" s="76"/>
      <c r="Q517" s="77"/>
      <c r="R517" s="75"/>
      <c r="S517" s="75"/>
      <c r="T517" s="75"/>
      <c r="U517" s="75"/>
      <c r="V517" s="75"/>
      <c r="W517" s="75"/>
      <c r="X517" s="75"/>
      <c r="Y517" s="75"/>
      <c r="Z517" s="75"/>
    </row>
    <row r="518" ht="10.5" customHeight="1">
      <c r="A518" s="75"/>
      <c r="B518" s="75"/>
      <c r="C518" s="75"/>
      <c r="D518" s="75"/>
      <c r="E518" s="75"/>
      <c r="F518" s="75"/>
      <c r="G518" s="75"/>
      <c r="H518" s="75"/>
      <c r="I518" s="75"/>
      <c r="J518" s="75"/>
      <c r="K518" s="75"/>
      <c r="L518" s="75"/>
      <c r="M518" s="75"/>
      <c r="N518" s="75"/>
      <c r="O518" s="75"/>
      <c r="P518" s="76"/>
      <c r="Q518" s="77"/>
      <c r="R518" s="75"/>
      <c r="S518" s="75"/>
      <c r="T518" s="75"/>
      <c r="U518" s="75"/>
      <c r="V518" s="75"/>
      <c r="W518" s="75"/>
      <c r="X518" s="75"/>
      <c r="Y518" s="75"/>
      <c r="Z518" s="75"/>
    </row>
    <row r="519" ht="10.5" customHeight="1">
      <c r="A519" s="75"/>
      <c r="B519" s="75"/>
      <c r="C519" s="75"/>
      <c r="D519" s="75"/>
      <c r="E519" s="75"/>
      <c r="F519" s="75"/>
      <c r="G519" s="75"/>
      <c r="H519" s="75"/>
      <c r="I519" s="75"/>
      <c r="J519" s="75"/>
      <c r="K519" s="75"/>
      <c r="L519" s="75"/>
      <c r="M519" s="75"/>
      <c r="N519" s="75"/>
      <c r="O519" s="75"/>
      <c r="P519" s="76"/>
      <c r="Q519" s="77"/>
      <c r="R519" s="75"/>
      <c r="S519" s="75"/>
      <c r="T519" s="75"/>
      <c r="U519" s="75"/>
      <c r="V519" s="75"/>
      <c r="W519" s="75"/>
      <c r="X519" s="75"/>
      <c r="Y519" s="75"/>
      <c r="Z519" s="75"/>
    </row>
    <row r="520" ht="10.5" customHeight="1">
      <c r="A520" s="75"/>
      <c r="B520" s="75"/>
      <c r="C520" s="75"/>
      <c r="D520" s="75"/>
      <c r="E520" s="75"/>
      <c r="F520" s="75"/>
      <c r="G520" s="75"/>
      <c r="H520" s="75"/>
      <c r="I520" s="75"/>
      <c r="J520" s="75"/>
      <c r="K520" s="75"/>
      <c r="L520" s="75"/>
      <c r="M520" s="75"/>
      <c r="N520" s="75"/>
      <c r="O520" s="75"/>
      <c r="P520" s="76"/>
      <c r="Q520" s="77"/>
      <c r="R520" s="75"/>
      <c r="S520" s="75"/>
      <c r="T520" s="75"/>
      <c r="U520" s="75"/>
      <c r="V520" s="75"/>
      <c r="W520" s="75"/>
      <c r="X520" s="75"/>
      <c r="Y520" s="75"/>
      <c r="Z520" s="75"/>
    </row>
    <row r="521" ht="10.5" customHeight="1">
      <c r="A521" s="75"/>
      <c r="B521" s="75"/>
      <c r="C521" s="75"/>
      <c r="D521" s="75"/>
      <c r="E521" s="75"/>
      <c r="F521" s="75"/>
      <c r="G521" s="75"/>
      <c r="H521" s="75"/>
      <c r="I521" s="75"/>
      <c r="J521" s="75"/>
      <c r="K521" s="75"/>
      <c r="L521" s="75"/>
      <c r="M521" s="75"/>
      <c r="N521" s="75"/>
      <c r="O521" s="75"/>
      <c r="P521" s="76"/>
      <c r="Q521" s="77"/>
      <c r="R521" s="75"/>
      <c r="S521" s="75"/>
      <c r="T521" s="75"/>
      <c r="U521" s="75"/>
      <c r="V521" s="75"/>
      <c r="W521" s="75"/>
      <c r="X521" s="75"/>
      <c r="Y521" s="75"/>
      <c r="Z521" s="75"/>
    </row>
    <row r="522" ht="10.5" customHeight="1">
      <c r="A522" s="75"/>
      <c r="B522" s="75"/>
      <c r="C522" s="75"/>
      <c r="D522" s="75"/>
      <c r="E522" s="75"/>
      <c r="F522" s="75"/>
      <c r="G522" s="75"/>
      <c r="H522" s="75"/>
      <c r="I522" s="75"/>
      <c r="J522" s="75"/>
      <c r="K522" s="75"/>
      <c r="L522" s="75"/>
      <c r="M522" s="75"/>
      <c r="N522" s="75"/>
      <c r="O522" s="75"/>
      <c r="P522" s="76"/>
      <c r="Q522" s="77"/>
      <c r="R522" s="75"/>
      <c r="S522" s="75"/>
      <c r="T522" s="75"/>
      <c r="U522" s="75"/>
      <c r="V522" s="75"/>
      <c r="W522" s="75"/>
      <c r="X522" s="75"/>
      <c r="Y522" s="75"/>
      <c r="Z522" s="75"/>
    </row>
    <row r="523" ht="10.5" customHeight="1">
      <c r="A523" s="75"/>
      <c r="B523" s="75"/>
      <c r="C523" s="75"/>
      <c r="D523" s="75"/>
      <c r="E523" s="75"/>
      <c r="F523" s="75"/>
      <c r="G523" s="75"/>
      <c r="H523" s="75"/>
      <c r="I523" s="75"/>
      <c r="J523" s="75"/>
      <c r="K523" s="75"/>
      <c r="L523" s="75"/>
      <c r="M523" s="75"/>
      <c r="N523" s="75"/>
      <c r="O523" s="75"/>
      <c r="P523" s="76"/>
      <c r="Q523" s="77"/>
      <c r="R523" s="75"/>
      <c r="S523" s="75"/>
      <c r="T523" s="75"/>
      <c r="U523" s="75"/>
      <c r="V523" s="75"/>
      <c r="W523" s="75"/>
      <c r="X523" s="75"/>
      <c r="Y523" s="75"/>
      <c r="Z523" s="75"/>
    </row>
    <row r="524" ht="10.5" customHeight="1">
      <c r="A524" s="75"/>
      <c r="B524" s="75"/>
      <c r="C524" s="75"/>
      <c r="D524" s="75"/>
      <c r="E524" s="75"/>
      <c r="F524" s="75"/>
      <c r="G524" s="75"/>
      <c r="H524" s="75"/>
      <c r="I524" s="75"/>
      <c r="J524" s="75"/>
      <c r="K524" s="75"/>
      <c r="L524" s="75"/>
      <c r="M524" s="75"/>
      <c r="N524" s="75"/>
      <c r="O524" s="75"/>
      <c r="P524" s="76"/>
      <c r="Q524" s="77"/>
      <c r="R524" s="75"/>
      <c r="S524" s="75"/>
      <c r="T524" s="75"/>
      <c r="U524" s="75"/>
      <c r="V524" s="75"/>
      <c r="W524" s="75"/>
      <c r="X524" s="75"/>
      <c r="Y524" s="75"/>
      <c r="Z524" s="75"/>
    </row>
    <row r="525" ht="10.5" customHeight="1">
      <c r="A525" s="75"/>
      <c r="B525" s="75"/>
      <c r="C525" s="75"/>
      <c r="D525" s="75"/>
      <c r="E525" s="75"/>
      <c r="F525" s="75"/>
      <c r="G525" s="75"/>
      <c r="H525" s="75"/>
      <c r="I525" s="75"/>
      <c r="J525" s="75"/>
      <c r="K525" s="75"/>
      <c r="L525" s="75"/>
      <c r="M525" s="75"/>
      <c r="N525" s="75"/>
      <c r="O525" s="75"/>
      <c r="P525" s="76"/>
      <c r="Q525" s="77"/>
      <c r="R525" s="75"/>
      <c r="S525" s="75"/>
      <c r="T525" s="75"/>
      <c r="U525" s="75"/>
      <c r="V525" s="75"/>
      <c r="W525" s="75"/>
      <c r="X525" s="75"/>
      <c r="Y525" s="75"/>
      <c r="Z525" s="75"/>
    </row>
    <row r="526" ht="10.5" customHeight="1">
      <c r="A526" s="75"/>
      <c r="B526" s="75"/>
      <c r="C526" s="75"/>
      <c r="D526" s="75"/>
      <c r="E526" s="75"/>
      <c r="F526" s="75"/>
      <c r="G526" s="75"/>
      <c r="H526" s="75"/>
      <c r="I526" s="75"/>
      <c r="J526" s="75"/>
      <c r="K526" s="75"/>
      <c r="L526" s="75"/>
      <c r="M526" s="75"/>
      <c r="N526" s="75"/>
      <c r="O526" s="75"/>
      <c r="P526" s="76"/>
      <c r="Q526" s="77"/>
      <c r="R526" s="75"/>
      <c r="S526" s="75"/>
      <c r="T526" s="75"/>
      <c r="U526" s="75"/>
      <c r="V526" s="75"/>
      <c r="W526" s="75"/>
      <c r="X526" s="75"/>
      <c r="Y526" s="75"/>
      <c r="Z526" s="75"/>
    </row>
    <row r="527" ht="10.5" customHeight="1">
      <c r="A527" s="75"/>
      <c r="B527" s="75"/>
      <c r="C527" s="75"/>
      <c r="D527" s="75"/>
      <c r="E527" s="75"/>
      <c r="F527" s="75"/>
      <c r="G527" s="75"/>
      <c r="H527" s="75"/>
      <c r="I527" s="75"/>
      <c r="J527" s="75"/>
      <c r="K527" s="75"/>
      <c r="L527" s="75"/>
      <c r="M527" s="75"/>
      <c r="N527" s="75"/>
      <c r="O527" s="75"/>
      <c r="P527" s="76"/>
      <c r="Q527" s="77"/>
      <c r="R527" s="75"/>
      <c r="S527" s="75"/>
      <c r="T527" s="75"/>
      <c r="U527" s="75"/>
      <c r="V527" s="75"/>
      <c r="W527" s="75"/>
      <c r="X527" s="75"/>
      <c r="Y527" s="75"/>
      <c r="Z527" s="75"/>
    </row>
    <row r="528" ht="10.5" customHeight="1">
      <c r="A528" s="75"/>
      <c r="B528" s="75"/>
      <c r="C528" s="75"/>
      <c r="D528" s="75"/>
      <c r="E528" s="75"/>
      <c r="F528" s="75"/>
      <c r="G528" s="75"/>
      <c r="H528" s="75"/>
      <c r="I528" s="75"/>
      <c r="J528" s="75"/>
      <c r="K528" s="75"/>
      <c r="L528" s="75"/>
      <c r="M528" s="75"/>
      <c r="N528" s="75"/>
      <c r="O528" s="75"/>
      <c r="P528" s="76"/>
      <c r="Q528" s="77"/>
      <c r="R528" s="75"/>
      <c r="S528" s="75"/>
      <c r="T528" s="75"/>
      <c r="U528" s="75"/>
      <c r="V528" s="75"/>
      <c r="W528" s="75"/>
      <c r="X528" s="75"/>
      <c r="Y528" s="75"/>
      <c r="Z528" s="75"/>
    </row>
    <row r="529" ht="10.5" customHeight="1">
      <c r="A529" s="75"/>
      <c r="B529" s="75"/>
      <c r="C529" s="75"/>
      <c r="D529" s="75"/>
      <c r="E529" s="75"/>
      <c r="F529" s="75"/>
      <c r="G529" s="75"/>
      <c r="H529" s="75"/>
      <c r="I529" s="75"/>
      <c r="J529" s="75"/>
      <c r="K529" s="75"/>
      <c r="L529" s="75"/>
      <c r="M529" s="75"/>
      <c r="N529" s="75"/>
      <c r="O529" s="75"/>
      <c r="P529" s="76"/>
      <c r="Q529" s="77"/>
      <c r="R529" s="75"/>
      <c r="S529" s="75"/>
      <c r="T529" s="75"/>
      <c r="U529" s="75"/>
      <c r="V529" s="75"/>
      <c r="W529" s="75"/>
      <c r="X529" s="75"/>
      <c r="Y529" s="75"/>
      <c r="Z529" s="75"/>
    </row>
    <row r="530" ht="10.5" customHeight="1">
      <c r="A530" s="75"/>
      <c r="B530" s="75"/>
      <c r="C530" s="75"/>
      <c r="D530" s="75"/>
      <c r="E530" s="75"/>
      <c r="F530" s="75"/>
      <c r="G530" s="75"/>
      <c r="H530" s="75"/>
      <c r="I530" s="75"/>
      <c r="J530" s="75"/>
      <c r="K530" s="75"/>
      <c r="L530" s="75"/>
      <c r="M530" s="75"/>
      <c r="N530" s="75"/>
      <c r="O530" s="75"/>
      <c r="P530" s="76"/>
      <c r="Q530" s="77"/>
      <c r="R530" s="75"/>
      <c r="S530" s="75"/>
      <c r="T530" s="75"/>
      <c r="U530" s="75"/>
      <c r="V530" s="75"/>
      <c r="W530" s="75"/>
      <c r="X530" s="75"/>
      <c r="Y530" s="75"/>
      <c r="Z530" s="75"/>
    </row>
    <row r="531" ht="10.5" customHeight="1">
      <c r="A531" s="75"/>
      <c r="B531" s="75"/>
      <c r="C531" s="75"/>
      <c r="D531" s="75"/>
      <c r="E531" s="75"/>
      <c r="F531" s="75"/>
      <c r="G531" s="75"/>
      <c r="H531" s="75"/>
      <c r="I531" s="75"/>
      <c r="J531" s="75"/>
      <c r="K531" s="75"/>
      <c r="L531" s="75"/>
      <c r="M531" s="75"/>
      <c r="N531" s="75"/>
      <c r="O531" s="75"/>
      <c r="P531" s="76"/>
      <c r="Q531" s="77"/>
      <c r="R531" s="75"/>
      <c r="S531" s="75"/>
      <c r="T531" s="75"/>
      <c r="U531" s="75"/>
      <c r="V531" s="75"/>
      <c r="W531" s="75"/>
      <c r="X531" s="75"/>
      <c r="Y531" s="75"/>
      <c r="Z531" s="75"/>
    </row>
    <row r="532" ht="10.5" customHeight="1">
      <c r="A532" s="75"/>
      <c r="B532" s="75"/>
      <c r="C532" s="75"/>
      <c r="D532" s="75"/>
      <c r="E532" s="75"/>
      <c r="F532" s="75"/>
      <c r="G532" s="75"/>
      <c r="H532" s="75"/>
      <c r="I532" s="75"/>
      <c r="J532" s="75"/>
      <c r="K532" s="75"/>
      <c r="L532" s="75"/>
      <c r="M532" s="75"/>
      <c r="N532" s="75"/>
      <c r="O532" s="75"/>
      <c r="P532" s="76"/>
      <c r="Q532" s="77"/>
      <c r="R532" s="75"/>
      <c r="S532" s="75"/>
      <c r="T532" s="75"/>
      <c r="U532" s="75"/>
      <c r="V532" s="75"/>
      <c r="W532" s="75"/>
      <c r="X532" s="75"/>
      <c r="Y532" s="75"/>
      <c r="Z532" s="75"/>
    </row>
    <row r="533" ht="10.5" customHeight="1">
      <c r="A533" s="75"/>
      <c r="B533" s="75"/>
      <c r="C533" s="75"/>
      <c r="D533" s="75"/>
      <c r="E533" s="75"/>
      <c r="F533" s="75"/>
      <c r="G533" s="75"/>
      <c r="H533" s="75"/>
      <c r="I533" s="75"/>
      <c r="J533" s="75"/>
      <c r="K533" s="75"/>
      <c r="L533" s="75"/>
      <c r="M533" s="75"/>
      <c r="N533" s="75"/>
      <c r="O533" s="75"/>
      <c r="P533" s="76"/>
      <c r="Q533" s="77"/>
      <c r="R533" s="75"/>
      <c r="S533" s="75"/>
      <c r="T533" s="75"/>
      <c r="U533" s="75"/>
      <c r="V533" s="75"/>
      <c r="W533" s="75"/>
      <c r="X533" s="75"/>
      <c r="Y533" s="75"/>
      <c r="Z533" s="75"/>
    </row>
    <row r="534" ht="10.5" customHeight="1">
      <c r="A534" s="75"/>
      <c r="B534" s="75"/>
      <c r="C534" s="75"/>
      <c r="D534" s="75"/>
      <c r="E534" s="75"/>
      <c r="F534" s="75"/>
      <c r="G534" s="75"/>
      <c r="H534" s="75"/>
      <c r="I534" s="75"/>
      <c r="J534" s="75"/>
      <c r="K534" s="75"/>
      <c r="L534" s="75"/>
      <c r="M534" s="75"/>
      <c r="N534" s="75"/>
      <c r="O534" s="75"/>
      <c r="P534" s="76"/>
      <c r="Q534" s="77"/>
      <c r="R534" s="75"/>
      <c r="S534" s="75"/>
      <c r="T534" s="75"/>
      <c r="U534" s="75"/>
      <c r="V534" s="75"/>
      <c r="W534" s="75"/>
      <c r="X534" s="75"/>
      <c r="Y534" s="75"/>
      <c r="Z534" s="75"/>
    </row>
    <row r="535" ht="10.5" customHeight="1">
      <c r="A535" s="75"/>
      <c r="B535" s="75"/>
      <c r="C535" s="75"/>
      <c r="D535" s="75"/>
      <c r="E535" s="75"/>
      <c r="F535" s="75"/>
      <c r="G535" s="75"/>
      <c r="H535" s="75"/>
      <c r="I535" s="75"/>
      <c r="J535" s="75"/>
      <c r="K535" s="75"/>
      <c r="L535" s="75"/>
      <c r="M535" s="75"/>
      <c r="N535" s="75"/>
      <c r="O535" s="75"/>
      <c r="P535" s="76"/>
      <c r="Q535" s="77"/>
      <c r="R535" s="75"/>
      <c r="S535" s="75"/>
      <c r="T535" s="75"/>
      <c r="U535" s="75"/>
      <c r="V535" s="75"/>
      <c r="W535" s="75"/>
      <c r="X535" s="75"/>
      <c r="Y535" s="75"/>
      <c r="Z535" s="75"/>
    </row>
    <row r="536" ht="10.5" customHeight="1">
      <c r="A536" s="75"/>
      <c r="B536" s="75"/>
      <c r="C536" s="75"/>
      <c r="D536" s="75"/>
      <c r="E536" s="75"/>
      <c r="F536" s="75"/>
      <c r="G536" s="75"/>
      <c r="H536" s="75"/>
      <c r="I536" s="75"/>
      <c r="J536" s="75"/>
      <c r="K536" s="75"/>
      <c r="L536" s="75"/>
      <c r="M536" s="75"/>
      <c r="N536" s="75"/>
      <c r="O536" s="75"/>
      <c r="P536" s="76"/>
      <c r="Q536" s="77"/>
      <c r="R536" s="75"/>
      <c r="S536" s="75"/>
      <c r="T536" s="75"/>
      <c r="U536" s="75"/>
      <c r="V536" s="75"/>
      <c r="W536" s="75"/>
      <c r="X536" s="75"/>
      <c r="Y536" s="75"/>
      <c r="Z536" s="75"/>
    </row>
    <row r="537" ht="10.5" customHeight="1">
      <c r="A537" s="75"/>
      <c r="B537" s="75"/>
      <c r="C537" s="75"/>
      <c r="D537" s="75"/>
      <c r="E537" s="75"/>
      <c r="F537" s="75"/>
      <c r="G537" s="75"/>
      <c r="H537" s="75"/>
      <c r="I537" s="75"/>
      <c r="J537" s="75"/>
      <c r="K537" s="75"/>
      <c r="L537" s="75"/>
      <c r="M537" s="75"/>
      <c r="N537" s="75"/>
      <c r="O537" s="75"/>
      <c r="P537" s="76"/>
      <c r="Q537" s="77"/>
      <c r="R537" s="75"/>
      <c r="S537" s="75"/>
      <c r="T537" s="75"/>
      <c r="U537" s="75"/>
      <c r="V537" s="75"/>
      <c r="W537" s="75"/>
      <c r="X537" s="75"/>
      <c r="Y537" s="75"/>
      <c r="Z537" s="75"/>
    </row>
    <row r="538" ht="10.5" customHeight="1">
      <c r="A538" s="75"/>
      <c r="B538" s="75"/>
      <c r="C538" s="75"/>
      <c r="D538" s="75"/>
      <c r="E538" s="75"/>
      <c r="F538" s="75"/>
      <c r="G538" s="75"/>
      <c r="H538" s="75"/>
      <c r="I538" s="75"/>
      <c r="J538" s="75"/>
      <c r="K538" s="75"/>
      <c r="L538" s="75"/>
      <c r="M538" s="75"/>
      <c r="N538" s="75"/>
      <c r="O538" s="75"/>
      <c r="P538" s="76"/>
      <c r="Q538" s="77"/>
      <c r="R538" s="75"/>
      <c r="S538" s="75"/>
      <c r="T538" s="75"/>
      <c r="U538" s="75"/>
      <c r="V538" s="75"/>
      <c r="W538" s="75"/>
      <c r="X538" s="75"/>
      <c r="Y538" s="75"/>
      <c r="Z538" s="75"/>
    </row>
    <row r="539" ht="10.5" customHeight="1">
      <c r="A539" s="75"/>
      <c r="B539" s="75"/>
      <c r="C539" s="75"/>
      <c r="D539" s="75"/>
      <c r="E539" s="75"/>
      <c r="F539" s="75"/>
      <c r="G539" s="75"/>
      <c r="H539" s="75"/>
      <c r="I539" s="75"/>
      <c r="J539" s="75"/>
      <c r="K539" s="75"/>
      <c r="L539" s="75"/>
      <c r="M539" s="75"/>
      <c r="N539" s="75"/>
      <c r="O539" s="75"/>
      <c r="P539" s="76"/>
      <c r="Q539" s="77"/>
      <c r="R539" s="75"/>
      <c r="S539" s="75"/>
      <c r="T539" s="75"/>
      <c r="U539" s="75"/>
      <c r="V539" s="75"/>
      <c r="W539" s="75"/>
      <c r="X539" s="75"/>
      <c r="Y539" s="75"/>
      <c r="Z539" s="75"/>
    </row>
    <row r="540" ht="10.5" customHeight="1">
      <c r="A540" s="75"/>
      <c r="B540" s="75"/>
      <c r="C540" s="75"/>
      <c r="D540" s="75"/>
      <c r="E540" s="75"/>
      <c r="F540" s="75"/>
      <c r="G540" s="75"/>
      <c r="H540" s="75"/>
      <c r="I540" s="75"/>
      <c r="J540" s="75"/>
      <c r="K540" s="75"/>
      <c r="L540" s="75"/>
      <c r="M540" s="75"/>
      <c r="N540" s="75"/>
      <c r="O540" s="75"/>
      <c r="P540" s="76"/>
      <c r="Q540" s="77"/>
      <c r="R540" s="75"/>
      <c r="S540" s="75"/>
      <c r="T540" s="75"/>
      <c r="U540" s="75"/>
      <c r="V540" s="75"/>
      <c r="W540" s="75"/>
      <c r="X540" s="75"/>
      <c r="Y540" s="75"/>
      <c r="Z540" s="75"/>
    </row>
    <row r="541" ht="10.5" customHeight="1">
      <c r="A541" s="75"/>
      <c r="B541" s="75"/>
      <c r="C541" s="75"/>
      <c r="D541" s="75"/>
      <c r="E541" s="75"/>
      <c r="F541" s="75"/>
      <c r="G541" s="75"/>
      <c r="H541" s="75"/>
      <c r="I541" s="75"/>
      <c r="J541" s="75"/>
      <c r="K541" s="75"/>
      <c r="L541" s="75"/>
      <c r="M541" s="75"/>
      <c r="N541" s="75"/>
      <c r="O541" s="75"/>
      <c r="P541" s="76"/>
      <c r="Q541" s="77"/>
      <c r="R541" s="75"/>
      <c r="S541" s="75"/>
      <c r="T541" s="75"/>
      <c r="U541" s="75"/>
      <c r="V541" s="75"/>
      <c r="W541" s="75"/>
      <c r="X541" s="75"/>
      <c r="Y541" s="75"/>
      <c r="Z541" s="75"/>
    </row>
    <row r="542" ht="10.5" customHeight="1">
      <c r="A542" s="75"/>
      <c r="B542" s="75"/>
      <c r="C542" s="75"/>
      <c r="D542" s="75"/>
      <c r="E542" s="75"/>
      <c r="F542" s="75"/>
      <c r="G542" s="75"/>
      <c r="H542" s="75"/>
      <c r="I542" s="75"/>
      <c r="J542" s="75"/>
      <c r="K542" s="75"/>
      <c r="L542" s="75"/>
      <c r="M542" s="75"/>
      <c r="N542" s="75"/>
      <c r="O542" s="75"/>
      <c r="P542" s="76"/>
      <c r="Q542" s="77"/>
      <c r="R542" s="75"/>
      <c r="S542" s="75"/>
      <c r="T542" s="75"/>
      <c r="U542" s="75"/>
      <c r="V542" s="75"/>
      <c r="W542" s="75"/>
      <c r="X542" s="75"/>
      <c r="Y542" s="75"/>
      <c r="Z542" s="75"/>
    </row>
    <row r="543" ht="10.5" customHeight="1">
      <c r="A543" s="75"/>
      <c r="B543" s="75"/>
      <c r="C543" s="75"/>
      <c r="D543" s="75"/>
      <c r="E543" s="75"/>
      <c r="F543" s="75"/>
      <c r="G543" s="75"/>
      <c r="H543" s="75"/>
      <c r="I543" s="75"/>
      <c r="J543" s="75"/>
      <c r="K543" s="75"/>
      <c r="L543" s="75"/>
      <c r="M543" s="75"/>
      <c r="N543" s="75"/>
      <c r="O543" s="75"/>
      <c r="P543" s="76"/>
      <c r="Q543" s="77"/>
      <c r="R543" s="75"/>
      <c r="S543" s="75"/>
      <c r="T543" s="75"/>
      <c r="U543" s="75"/>
      <c r="V543" s="75"/>
      <c r="W543" s="75"/>
      <c r="X543" s="75"/>
      <c r="Y543" s="75"/>
      <c r="Z543" s="75"/>
    </row>
    <row r="544" ht="10.5" customHeight="1">
      <c r="A544" s="75"/>
      <c r="B544" s="75"/>
      <c r="C544" s="75"/>
      <c r="D544" s="75"/>
      <c r="E544" s="75"/>
      <c r="F544" s="75"/>
      <c r="G544" s="75"/>
      <c r="H544" s="75"/>
      <c r="I544" s="75"/>
      <c r="J544" s="75"/>
      <c r="K544" s="75"/>
      <c r="L544" s="75"/>
      <c r="M544" s="75"/>
      <c r="N544" s="75"/>
      <c r="O544" s="75"/>
      <c r="P544" s="76"/>
      <c r="Q544" s="77"/>
      <c r="R544" s="75"/>
      <c r="S544" s="75"/>
      <c r="T544" s="75"/>
      <c r="U544" s="75"/>
      <c r="V544" s="75"/>
      <c r="W544" s="75"/>
      <c r="X544" s="75"/>
      <c r="Y544" s="75"/>
      <c r="Z544" s="75"/>
    </row>
    <row r="545" ht="10.5" customHeight="1">
      <c r="A545" s="75"/>
      <c r="B545" s="75"/>
      <c r="C545" s="75"/>
      <c r="D545" s="75"/>
      <c r="E545" s="75"/>
      <c r="F545" s="75"/>
      <c r="G545" s="75"/>
      <c r="H545" s="75"/>
      <c r="I545" s="75"/>
      <c r="J545" s="75"/>
      <c r="K545" s="75"/>
      <c r="L545" s="75"/>
      <c r="M545" s="75"/>
      <c r="N545" s="75"/>
      <c r="O545" s="75"/>
      <c r="P545" s="76"/>
      <c r="Q545" s="77"/>
      <c r="R545" s="75"/>
      <c r="S545" s="75"/>
      <c r="T545" s="75"/>
      <c r="U545" s="75"/>
      <c r="V545" s="75"/>
      <c r="W545" s="75"/>
      <c r="X545" s="75"/>
      <c r="Y545" s="75"/>
      <c r="Z545" s="75"/>
    </row>
    <row r="546" ht="10.5" customHeight="1">
      <c r="A546" s="75"/>
      <c r="B546" s="75"/>
      <c r="C546" s="75"/>
      <c r="D546" s="75"/>
      <c r="E546" s="75"/>
      <c r="F546" s="75"/>
      <c r="G546" s="75"/>
      <c r="H546" s="75"/>
      <c r="I546" s="75"/>
      <c r="J546" s="75"/>
      <c r="K546" s="75"/>
      <c r="L546" s="75"/>
      <c r="M546" s="75"/>
      <c r="N546" s="75"/>
      <c r="O546" s="75"/>
      <c r="P546" s="76"/>
      <c r="Q546" s="77"/>
      <c r="R546" s="75"/>
      <c r="S546" s="75"/>
      <c r="T546" s="75"/>
      <c r="U546" s="75"/>
      <c r="V546" s="75"/>
      <c r="W546" s="75"/>
      <c r="X546" s="75"/>
      <c r="Y546" s="75"/>
      <c r="Z546" s="75"/>
    </row>
    <row r="547" ht="10.5" customHeight="1">
      <c r="A547" s="75"/>
      <c r="B547" s="75"/>
      <c r="C547" s="75"/>
      <c r="D547" s="75"/>
      <c r="E547" s="75"/>
      <c r="F547" s="75"/>
      <c r="G547" s="75"/>
      <c r="H547" s="75"/>
      <c r="I547" s="75"/>
      <c r="J547" s="75"/>
      <c r="K547" s="75"/>
      <c r="L547" s="75"/>
      <c r="M547" s="75"/>
      <c r="N547" s="75"/>
      <c r="O547" s="75"/>
      <c r="P547" s="76"/>
      <c r="Q547" s="77"/>
      <c r="R547" s="75"/>
      <c r="S547" s="75"/>
      <c r="T547" s="75"/>
      <c r="U547" s="75"/>
      <c r="V547" s="75"/>
      <c r="W547" s="75"/>
      <c r="X547" s="75"/>
      <c r="Y547" s="75"/>
      <c r="Z547" s="75"/>
    </row>
    <row r="548" ht="10.5" customHeight="1">
      <c r="A548" s="75"/>
      <c r="B548" s="75"/>
      <c r="C548" s="75"/>
      <c r="D548" s="75"/>
      <c r="E548" s="75"/>
      <c r="F548" s="75"/>
      <c r="G548" s="75"/>
      <c r="H548" s="75"/>
      <c r="I548" s="75"/>
      <c r="J548" s="75"/>
      <c r="K548" s="75"/>
      <c r="L548" s="75"/>
      <c r="M548" s="75"/>
      <c r="N548" s="75"/>
      <c r="O548" s="75"/>
      <c r="P548" s="76"/>
      <c r="Q548" s="77"/>
      <c r="R548" s="75"/>
      <c r="S548" s="75"/>
      <c r="T548" s="75"/>
      <c r="U548" s="75"/>
      <c r="V548" s="75"/>
      <c r="W548" s="75"/>
      <c r="X548" s="75"/>
      <c r="Y548" s="75"/>
      <c r="Z548" s="75"/>
    </row>
    <row r="549" ht="10.5" customHeight="1">
      <c r="A549" s="75"/>
      <c r="B549" s="75"/>
      <c r="C549" s="75"/>
      <c r="D549" s="75"/>
      <c r="E549" s="75"/>
      <c r="F549" s="75"/>
      <c r="G549" s="75"/>
      <c r="H549" s="75"/>
      <c r="I549" s="75"/>
      <c r="J549" s="75"/>
      <c r="K549" s="75"/>
      <c r="L549" s="75"/>
      <c r="M549" s="75"/>
      <c r="N549" s="75"/>
      <c r="O549" s="75"/>
      <c r="P549" s="76"/>
      <c r="Q549" s="77"/>
      <c r="R549" s="75"/>
      <c r="S549" s="75"/>
      <c r="T549" s="75"/>
      <c r="U549" s="75"/>
      <c r="V549" s="75"/>
      <c r="W549" s="75"/>
      <c r="X549" s="75"/>
      <c r="Y549" s="75"/>
      <c r="Z549" s="75"/>
    </row>
    <row r="550" ht="10.5" customHeight="1">
      <c r="A550" s="75"/>
      <c r="B550" s="75"/>
      <c r="C550" s="75"/>
      <c r="D550" s="75"/>
      <c r="E550" s="75"/>
      <c r="F550" s="75"/>
      <c r="G550" s="75"/>
      <c r="H550" s="75"/>
      <c r="I550" s="75"/>
      <c r="J550" s="75"/>
      <c r="K550" s="75"/>
      <c r="L550" s="75"/>
      <c r="M550" s="75"/>
      <c r="N550" s="75"/>
      <c r="O550" s="75"/>
      <c r="P550" s="76"/>
      <c r="Q550" s="77"/>
      <c r="R550" s="75"/>
      <c r="S550" s="75"/>
      <c r="T550" s="75"/>
      <c r="U550" s="75"/>
      <c r="V550" s="75"/>
      <c r="W550" s="75"/>
      <c r="X550" s="75"/>
      <c r="Y550" s="75"/>
      <c r="Z550" s="75"/>
    </row>
    <row r="551" ht="10.5" customHeight="1">
      <c r="A551" s="75"/>
      <c r="B551" s="75"/>
      <c r="C551" s="75"/>
      <c r="D551" s="75"/>
      <c r="E551" s="75"/>
      <c r="F551" s="75"/>
      <c r="G551" s="75"/>
      <c r="H551" s="75"/>
      <c r="I551" s="75"/>
      <c r="J551" s="75"/>
      <c r="K551" s="75"/>
      <c r="L551" s="75"/>
      <c r="M551" s="75"/>
      <c r="N551" s="75"/>
      <c r="O551" s="75"/>
      <c r="P551" s="76"/>
      <c r="Q551" s="77"/>
      <c r="R551" s="75"/>
      <c r="S551" s="75"/>
      <c r="T551" s="75"/>
      <c r="U551" s="75"/>
      <c r="V551" s="75"/>
      <c r="W551" s="75"/>
      <c r="X551" s="75"/>
      <c r="Y551" s="75"/>
      <c r="Z551" s="75"/>
    </row>
    <row r="552" ht="10.5" customHeight="1">
      <c r="A552" s="75"/>
      <c r="B552" s="75"/>
      <c r="C552" s="75"/>
      <c r="D552" s="75"/>
      <c r="E552" s="75"/>
      <c r="F552" s="75"/>
      <c r="G552" s="75"/>
      <c r="H552" s="75"/>
      <c r="I552" s="75"/>
      <c r="J552" s="75"/>
      <c r="K552" s="75"/>
      <c r="L552" s="75"/>
      <c r="M552" s="75"/>
      <c r="N552" s="75"/>
      <c r="O552" s="75"/>
      <c r="P552" s="76"/>
      <c r="Q552" s="77"/>
      <c r="R552" s="75"/>
      <c r="S552" s="75"/>
      <c r="T552" s="75"/>
      <c r="U552" s="75"/>
      <c r="V552" s="75"/>
      <c r="W552" s="75"/>
      <c r="X552" s="75"/>
      <c r="Y552" s="75"/>
      <c r="Z552" s="75"/>
    </row>
    <row r="553" ht="10.5" customHeight="1">
      <c r="A553" s="75"/>
      <c r="B553" s="75"/>
      <c r="C553" s="75"/>
      <c r="D553" s="75"/>
      <c r="E553" s="75"/>
      <c r="F553" s="75"/>
      <c r="G553" s="75"/>
      <c r="H553" s="75"/>
      <c r="I553" s="75"/>
      <c r="J553" s="75"/>
      <c r="K553" s="75"/>
      <c r="L553" s="75"/>
      <c r="M553" s="75"/>
      <c r="N553" s="75"/>
      <c r="O553" s="75"/>
      <c r="P553" s="76"/>
      <c r="Q553" s="77"/>
      <c r="R553" s="75"/>
      <c r="S553" s="75"/>
      <c r="T553" s="75"/>
      <c r="U553" s="75"/>
      <c r="V553" s="75"/>
      <c r="W553" s="75"/>
      <c r="X553" s="75"/>
      <c r="Y553" s="75"/>
      <c r="Z553" s="75"/>
    </row>
    <row r="554" ht="10.5" customHeight="1">
      <c r="A554" s="75"/>
      <c r="B554" s="75"/>
      <c r="C554" s="75"/>
      <c r="D554" s="75"/>
      <c r="E554" s="75"/>
      <c r="F554" s="75"/>
      <c r="G554" s="75"/>
      <c r="H554" s="75"/>
      <c r="I554" s="75"/>
      <c r="J554" s="75"/>
      <c r="K554" s="75"/>
      <c r="L554" s="75"/>
      <c r="M554" s="75"/>
      <c r="N554" s="75"/>
      <c r="O554" s="75"/>
      <c r="P554" s="76"/>
      <c r="Q554" s="77"/>
      <c r="R554" s="75"/>
      <c r="S554" s="75"/>
      <c r="T554" s="75"/>
      <c r="U554" s="75"/>
      <c r="V554" s="75"/>
      <c r="W554" s="75"/>
      <c r="X554" s="75"/>
      <c r="Y554" s="75"/>
      <c r="Z554" s="75"/>
    </row>
    <row r="555" ht="10.5" customHeight="1">
      <c r="A555" s="75"/>
      <c r="B555" s="75"/>
      <c r="C555" s="75"/>
      <c r="D555" s="75"/>
      <c r="E555" s="75"/>
      <c r="F555" s="75"/>
      <c r="G555" s="75"/>
      <c r="H555" s="75"/>
      <c r="I555" s="75"/>
      <c r="J555" s="75"/>
      <c r="K555" s="75"/>
      <c r="L555" s="75"/>
      <c r="M555" s="75"/>
      <c r="N555" s="75"/>
      <c r="O555" s="75"/>
      <c r="P555" s="76"/>
      <c r="Q555" s="77"/>
      <c r="R555" s="75"/>
      <c r="S555" s="75"/>
      <c r="T555" s="75"/>
      <c r="U555" s="75"/>
      <c r="V555" s="75"/>
      <c r="W555" s="75"/>
      <c r="X555" s="75"/>
      <c r="Y555" s="75"/>
      <c r="Z555" s="75"/>
    </row>
    <row r="556" ht="10.5" customHeight="1">
      <c r="A556" s="75"/>
      <c r="B556" s="75"/>
      <c r="C556" s="75"/>
      <c r="D556" s="75"/>
      <c r="E556" s="75"/>
      <c r="F556" s="75"/>
      <c r="G556" s="75"/>
      <c r="H556" s="75"/>
      <c r="I556" s="75"/>
      <c r="J556" s="75"/>
      <c r="K556" s="75"/>
      <c r="L556" s="75"/>
      <c r="M556" s="75"/>
      <c r="N556" s="75"/>
      <c r="O556" s="75"/>
      <c r="P556" s="76"/>
      <c r="Q556" s="77"/>
      <c r="R556" s="75"/>
      <c r="S556" s="75"/>
      <c r="T556" s="75"/>
      <c r="U556" s="75"/>
      <c r="V556" s="75"/>
      <c r="W556" s="75"/>
      <c r="X556" s="75"/>
      <c r="Y556" s="75"/>
      <c r="Z556" s="75"/>
    </row>
    <row r="557" ht="10.5" customHeight="1">
      <c r="A557" s="75"/>
      <c r="B557" s="75"/>
      <c r="C557" s="75"/>
      <c r="D557" s="75"/>
      <c r="E557" s="75"/>
      <c r="F557" s="75"/>
      <c r="G557" s="75"/>
      <c r="H557" s="75"/>
      <c r="I557" s="75"/>
      <c r="J557" s="75"/>
      <c r="K557" s="75"/>
      <c r="L557" s="75"/>
      <c r="M557" s="75"/>
      <c r="N557" s="75"/>
      <c r="O557" s="75"/>
      <c r="P557" s="76"/>
      <c r="Q557" s="77"/>
      <c r="R557" s="75"/>
      <c r="S557" s="75"/>
      <c r="T557" s="75"/>
      <c r="U557" s="75"/>
      <c r="V557" s="75"/>
      <c r="W557" s="75"/>
      <c r="X557" s="75"/>
      <c r="Y557" s="75"/>
      <c r="Z557" s="75"/>
    </row>
    <row r="558" ht="10.5" customHeight="1">
      <c r="A558" s="75"/>
      <c r="B558" s="75"/>
      <c r="C558" s="75"/>
      <c r="D558" s="75"/>
      <c r="E558" s="75"/>
      <c r="F558" s="75"/>
      <c r="G558" s="75"/>
      <c r="H558" s="75"/>
      <c r="I558" s="75"/>
      <c r="J558" s="75"/>
      <c r="K558" s="75"/>
      <c r="L558" s="75"/>
      <c r="M558" s="75"/>
      <c r="N558" s="75"/>
      <c r="O558" s="75"/>
      <c r="P558" s="76"/>
      <c r="Q558" s="77"/>
      <c r="R558" s="75"/>
      <c r="S558" s="75"/>
      <c r="T558" s="75"/>
      <c r="U558" s="75"/>
      <c r="V558" s="75"/>
      <c r="W558" s="75"/>
      <c r="X558" s="75"/>
      <c r="Y558" s="75"/>
      <c r="Z558" s="75"/>
    </row>
    <row r="559" ht="10.5" customHeight="1">
      <c r="A559" s="75"/>
      <c r="B559" s="75"/>
      <c r="C559" s="75"/>
      <c r="D559" s="75"/>
      <c r="E559" s="75"/>
      <c r="F559" s="75"/>
      <c r="G559" s="75"/>
      <c r="H559" s="75"/>
      <c r="I559" s="75"/>
      <c r="J559" s="75"/>
      <c r="K559" s="75"/>
      <c r="L559" s="75"/>
      <c r="M559" s="75"/>
      <c r="N559" s="75"/>
      <c r="O559" s="75"/>
      <c r="P559" s="76"/>
      <c r="Q559" s="77"/>
      <c r="R559" s="75"/>
      <c r="S559" s="75"/>
      <c r="T559" s="75"/>
      <c r="U559" s="75"/>
      <c r="V559" s="75"/>
      <c r="W559" s="75"/>
      <c r="X559" s="75"/>
      <c r="Y559" s="75"/>
      <c r="Z559" s="75"/>
    </row>
    <row r="560" ht="10.5" customHeight="1">
      <c r="A560" s="75"/>
      <c r="B560" s="75"/>
      <c r="C560" s="75"/>
      <c r="D560" s="75"/>
      <c r="E560" s="75"/>
      <c r="F560" s="75"/>
      <c r="G560" s="75"/>
      <c r="H560" s="75"/>
      <c r="I560" s="75"/>
      <c r="J560" s="75"/>
      <c r="K560" s="75"/>
      <c r="L560" s="75"/>
      <c r="M560" s="75"/>
      <c r="N560" s="75"/>
      <c r="O560" s="75"/>
      <c r="P560" s="76"/>
      <c r="Q560" s="77"/>
      <c r="R560" s="75"/>
      <c r="S560" s="75"/>
      <c r="T560" s="75"/>
      <c r="U560" s="75"/>
      <c r="V560" s="75"/>
      <c r="W560" s="75"/>
      <c r="X560" s="75"/>
      <c r="Y560" s="75"/>
      <c r="Z560" s="75"/>
    </row>
    <row r="561" ht="10.5" customHeight="1">
      <c r="A561" s="75"/>
      <c r="B561" s="75"/>
      <c r="C561" s="75"/>
      <c r="D561" s="75"/>
      <c r="E561" s="75"/>
      <c r="F561" s="75"/>
      <c r="G561" s="75"/>
      <c r="H561" s="75"/>
      <c r="I561" s="75"/>
      <c r="J561" s="75"/>
      <c r="K561" s="75"/>
      <c r="L561" s="75"/>
      <c r="M561" s="75"/>
      <c r="N561" s="75"/>
      <c r="O561" s="75"/>
      <c r="P561" s="76"/>
      <c r="Q561" s="77"/>
      <c r="R561" s="75"/>
      <c r="S561" s="75"/>
      <c r="T561" s="75"/>
      <c r="U561" s="75"/>
      <c r="V561" s="75"/>
      <c r="W561" s="75"/>
      <c r="X561" s="75"/>
      <c r="Y561" s="75"/>
      <c r="Z561" s="75"/>
    </row>
    <row r="562" ht="10.5" customHeight="1">
      <c r="A562" s="75"/>
      <c r="B562" s="75"/>
      <c r="C562" s="75"/>
      <c r="D562" s="75"/>
      <c r="E562" s="75"/>
      <c r="F562" s="75"/>
      <c r="G562" s="75"/>
      <c r="H562" s="75"/>
      <c r="I562" s="75"/>
      <c r="J562" s="75"/>
      <c r="K562" s="75"/>
      <c r="L562" s="75"/>
      <c r="M562" s="75"/>
      <c r="N562" s="75"/>
      <c r="O562" s="75"/>
      <c r="P562" s="76"/>
      <c r="Q562" s="77"/>
      <c r="R562" s="75"/>
      <c r="S562" s="75"/>
      <c r="T562" s="75"/>
      <c r="U562" s="75"/>
      <c r="V562" s="75"/>
      <c r="W562" s="75"/>
      <c r="X562" s="75"/>
      <c r="Y562" s="75"/>
      <c r="Z562" s="75"/>
    </row>
    <row r="563" ht="10.5" customHeight="1">
      <c r="A563" s="75"/>
      <c r="B563" s="75"/>
      <c r="C563" s="75"/>
      <c r="D563" s="75"/>
      <c r="E563" s="75"/>
      <c r="F563" s="75"/>
      <c r="G563" s="75"/>
      <c r="H563" s="75"/>
      <c r="I563" s="75"/>
      <c r="J563" s="75"/>
      <c r="K563" s="75"/>
      <c r="L563" s="75"/>
      <c r="M563" s="75"/>
      <c r="N563" s="75"/>
      <c r="O563" s="75"/>
      <c r="P563" s="76"/>
      <c r="Q563" s="77"/>
      <c r="R563" s="75"/>
      <c r="S563" s="75"/>
      <c r="T563" s="75"/>
      <c r="U563" s="75"/>
      <c r="V563" s="75"/>
      <c r="W563" s="75"/>
      <c r="X563" s="75"/>
      <c r="Y563" s="75"/>
      <c r="Z563" s="75"/>
    </row>
    <row r="564" ht="10.5" customHeight="1">
      <c r="A564" s="75"/>
      <c r="B564" s="75"/>
      <c r="C564" s="75"/>
      <c r="D564" s="75"/>
      <c r="E564" s="75"/>
      <c r="F564" s="75"/>
      <c r="G564" s="75"/>
      <c r="H564" s="75"/>
      <c r="I564" s="75"/>
      <c r="J564" s="75"/>
      <c r="K564" s="75"/>
      <c r="L564" s="75"/>
      <c r="M564" s="75"/>
      <c r="N564" s="75"/>
      <c r="O564" s="75"/>
      <c r="P564" s="76"/>
      <c r="Q564" s="77"/>
      <c r="R564" s="75"/>
      <c r="S564" s="75"/>
      <c r="T564" s="75"/>
      <c r="U564" s="75"/>
      <c r="V564" s="75"/>
      <c r="W564" s="75"/>
      <c r="X564" s="75"/>
      <c r="Y564" s="75"/>
      <c r="Z564" s="75"/>
    </row>
    <row r="565" ht="10.5" customHeight="1">
      <c r="A565" s="75"/>
      <c r="B565" s="75"/>
      <c r="C565" s="75"/>
      <c r="D565" s="75"/>
      <c r="E565" s="75"/>
      <c r="F565" s="75"/>
      <c r="G565" s="75"/>
      <c r="H565" s="75"/>
      <c r="I565" s="75"/>
      <c r="J565" s="75"/>
      <c r="K565" s="75"/>
      <c r="L565" s="75"/>
      <c r="M565" s="75"/>
      <c r="N565" s="75"/>
      <c r="O565" s="75"/>
      <c r="P565" s="76"/>
      <c r="Q565" s="77"/>
      <c r="R565" s="75"/>
      <c r="S565" s="75"/>
      <c r="T565" s="75"/>
      <c r="U565" s="75"/>
      <c r="V565" s="75"/>
      <c r="W565" s="75"/>
      <c r="X565" s="75"/>
      <c r="Y565" s="75"/>
      <c r="Z565" s="75"/>
    </row>
    <row r="566" ht="10.5" customHeight="1">
      <c r="A566" s="75"/>
      <c r="B566" s="75"/>
      <c r="C566" s="75"/>
      <c r="D566" s="75"/>
      <c r="E566" s="75"/>
      <c r="F566" s="75"/>
      <c r="G566" s="75"/>
      <c r="H566" s="75"/>
      <c r="I566" s="75"/>
      <c r="J566" s="75"/>
      <c r="K566" s="75"/>
      <c r="L566" s="75"/>
      <c r="M566" s="75"/>
      <c r="N566" s="75"/>
      <c r="O566" s="75"/>
      <c r="P566" s="76"/>
      <c r="Q566" s="77"/>
      <c r="R566" s="75"/>
      <c r="S566" s="75"/>
      <c r="T566" s="75"/>
      <c r="U566" s="75"/>
      <c r="V566" s="75"/>
      <c r="W566" s="75"/>
      <c r="X566" s="75"/>
      <c r="Y566" s="75"/>
      <c r="Z566" s="75"/>
    </row>
    <row r="567" ht="10.5" customHeight="1">
      <c r="A567" s="75"/>
      <c r="B567" s="75"/>
      <c r="C567" s="75"/>
      <c r="D567" s="75"/>
      <c r="E567" s="75"/>
      <c r="F567" s="75"/>
      <c r="G567" s="75"/>
      <c r="H567" s="75"/>
      <c r="I567" s="75"/>
      <c r="J567" s="75"/>
      <c r="K567" s="75"/>
      <c r="L567" s="75"/>
      <c r="M567" s="75"/>
      <c r="N567" s="75"/>
      <c r="O567" s="75"/>
      <c r="P567" s="76"/>
      <c r="Q567" s="77"/>
      <c r="R567" s="75"/>
      <c r="S567" s="75"/>
      <c r="T567" s="75"/>
      <c r="U567" s="75"/>
      <c r="V567" s="75"/>
      <c r="W567" s="75"/>
      <c r="X567" s="75"/>
      <c r="Y567" s="75"/>
      <c r="Z567" s="75"/>
    </row>
    <row r="568" ht="10.5" customHeight="1">
      <c r="A568" s="75"/>
      <c r="B568" s="75"/>
      <c r="C568" s="75"/>
      <c r="D568" s="75"/>
      <c r="E568" s="75"/>
      <c r="F568" s="75"/>
      <c r="G568" s="75"/>
      <c r="H568" s="75"/>
      <c r="I568" s="75"/>
      <c r="J568" s="75"/>
      <c r="K568" s="75"/>
      <c r="L568" s="75"/>
      <c r="M568" s="75"/>
      <c r="N568" s="75"/>
      <c r="O568" s="75"/>
      <c r="P568" s="76"/>
      <c r="Q568" s="77"/>
      <c r="R568" s="75"/>
      <c r="S568" s="75"/>
      <c r="T568" s="75"/>
      <c r="U568" s="75"/>
      <c r="V568" s="75"/>
      <c r="W568" s="75"/>
      <c r="X568" s="75"/>
      <c r="Y568" s="75"/>
      <c r="Z568" s="75"/>
    </row>
    <row r="569" ht="10.5" customHeight="1">
      <c r="A569" s="75"/>
      <c r="B569" s="75"/>
      <c r="C569" s="75"/>
      <c r="D569" s="75"/>
      <c r="E569" s="75"/>
      <c r="F569" s="75"/>
      <c r="G569" s="75"/>
      <c r="H569" s="75"/>
      <c r="I569" s="75"/>
      <c r="J569" s="75"/>
      <c r="K569" s="75"/>
      <c r="L569" s="75"/>
      <c r="M569" s="75"/>
      <c r="N569" s="75"/>
      <c r="O569" s="75"/>
      <c r="P569" s="76"/>
      <c r="Q569" s="77"/>
      <c r="R569" s="75"/>
      <c r="S569" s="75"/>
      <c r="T569" s="75"/>
      <c r="U569" s="75"/>
      <c r="V569" s="75"/>
      <c r="W569" s="75"/>
      <c r="X569" s="75"/>
      <c r="Y569" s="75"/>
      <c r="Z569" s="75"/>
    </row>
    <row r="570" ht="10.5" customHeight="1">
      <c r="A570" s="75"/>
      <c r="B570" s="75"/>
      <c r="C570" s="75"/>
      <c r="D570" s="75"/>
      <c r="E570" s="75"/>
      <c r="F570" s="75"/>
      <c r="G570" s="75"/>
      <c r="H570" s="75"/>
      <c r="I570" s="75"/>
      <c r="J570" s="75"/>
      <c r="K570" s="75"/>
      <c r="L570" s="75"/>
      <c r="M570" s="75"/>
      <c r="N570" s="75"/>
      <c r="O570" s="75"/>
      <c r="P570" s="76"/>
      <c r="Q570" s="77"/>
      <c r="R570" s="75"/>
      <c r="S570" s="75"/>
      <c r="T570" s="75"/>
      <c r="U570" s="75"/>
      <c r="V570" s="75"/>
      <c r="W570" s="75"/>
      <c r="X570" s="75"/>
      <c r="Y570" s="75"/>
      <c r="Z570" s="75"/>
    </row>
    <row r="571" ht="10.5" customHeight="1">
      <c r="A571" s="75"/>
      <c r="B571" s="75"/>
      <c r="C571" s="75"/>
      <c r="D571" s="75"/>
      <c r="E571" s="75"/>
      <c r="F571" s="75"/>
      <c r="G571" s="75"/>
      <c r="H571" s="75"/>
      <c r="I571" s="75"/>
      <c r="J571" s="75"/>
      <c r="K571" s="75"/>
      <c r="L571" s="75"/>
      <c r="M571" s="75"/>
      <c r="N571" s="75"/>
      <c r="O571" s="75"/>
      <c r="P571" s="76"/>
      <c r="Q571" s="77"/>
      <c r="R571" s="75"/>
      <c r="S571" s="75"/>
      <c r="T571" s="75"/>
      <c r="U571" s="75"/>
      <c r="V571" s="75"/>
      <c r="W571" s="75"/>
      <c r="X571" s="75"/>
      <c r="Y571" s="75"/>
      <c r="Z571" s="75"/>
    </row>
    <row r="572" ht="10.5" customHeight="1">
      <c r="A572" s="75"/>
      <c r="B572" s="75"/>
      <c r="C572" s="75"/>
      <c r="D572" s="75"/>
      <c r="E572" s="75"/>
      <c r="F572" s="75"/>
      <c r="G572" s="75"/>
      <c r="H572" s="75"/>
      <c r="I572" s="75"/>
      <c r="J572" s="75"/>
      <c r="K572" s="75"/>
      <c r="L572" s="75"/>
      <c r="M572" s="75"/>
      <c r="N572" s="75"/>
      <c r="O572" s="75"/>
      <c r="P572" s="76"/>
      <c r="Q572" s="77"/>
      <c r="R572" s="75"/>
      <c r="S572" s="75"/>
      <c r="T572" s="75"/>
      <c r="U572" s="75"/>
      <c r="V572" s="75"/>
      <c r="W572" s="75"/>
      <c r="X572" s="75"/>
      <c r="Y572" s="75"/>
      <c r="Z572" s="75"/>
    </row>
    <row r="573" ht="10.5" customHeight="1">
      <c r="A573" s="75"/>
      <c r="B573" s="75"/>
      <c r="C573" s="75"/>
      <c r="D573" s="75"/>
      <c r="E573" s="75"/>
      <c r="F573" s="75"/>
      <c r="G573" s="75"/>
      <c r="H573" s="75"/>
      <c r="I573" s="75"/>
      <c r="J573" s="75"/>
      <c r="K573" s="75"/>
      <c r="L573" s="75"/>
      <c r="M573" s="75"/>
      <c r="N573" s="75"/>
      <c r="O573" s="75"/>
      <c r="P573" s="76"/>
      <c r="Q573" s="77"/>
      <c r="R573" s="75"/>
      <c r="S573" s="75"/>
      <c r="T573" s="75"/>
      <c r="U573" s="75"/>
      <c r="V573" s="75"/>
      <c r="W573" s="75"/>
      <c r="X573" s="75"/>
      <c r="Y573" s="75"/>
      <c r="Z573" s="75"/>
    </row>
    <row r="574" ht="10.5" customHeight="1">
      <c r="A574" s="75"/>
      <c r="B574" s="75"/>
      <c r="C574" s="75"/>
      <c r="D574" s="75"/>
      <c r="E574" s="75"/>
      <c r="F574" s="75"/>
      <c r="G574" s="75"/>
      <c r="H574" s="75"/>
      <c r="I574" s="75"/>
      <c r="J574" s="75"/>
      <c r="K574" s="75"/>
      <c r="L574" s="75"/>
      <c r="M574" s="75"/>
      <c r="N574" s="75"/>
      <c r="O574" s="75"/>
      <c r="P574" s="76"/>
      <c r="Q574" s="77"/>
      <c r="R574" s="75"/>
      <c r="S574" s="75"/>
      <c r="T574" s="75"/>
      <c r="U574" s="75"/>
      <c r="V574" s="75"/>
      <c r="W574" s="75"/>
      <c r="X574" s="75"/>
      <c r="Y574" s="75"/>
      <c r="Z574" s="75"/>
    </row>
    <row r="575" ht="10.5" customHeight="1">
      <c r="A575" s="75"/>
      <c r="B575" s="75"/>
      <c r="C575" s="75"/>
      <c r="D575" s="75"/>
      <c r="E575" s="75"/>
      <c r="F575" s="75"/>
      <c r="G575" s="75"/>
      <c r="H575" s="75"/>
      <c r="I575" s="75"/>
      <c r="J575" s="75"/>
      <c r="K575" s="75"/>
      <c r="L575" s="75"/>
      <c r="M575" s="75"/>
      <c r="N575" s="75"/>
      <c r="O575" s="75"/>
      <c r="P575" s="76"/>
      <c r="Q575" s="77"/>
      <c r="R575" s="75"/>
      <c r="S575" s="75"/>
      <c r="T575" s="75"/>
      <c r="U575" s="75"/>
      <c r="V575" s="75"/>
      <c r="W575" s="75"/>
      <c r="X575" s="75"/>
      <c r="Y575" s="75"/>
      <c r="Z575" s="75"/>
    </row>
    <row r="576" ht="10.5" customHeight="1">
      <c r="A576" s="75"/>
      <c r="B576" s="75"/>
      <c r="C576" s="75"/>
      <c r="D576" s="75"/>
      <c r="E576" s="75"/>
      <c r="F576" s="75"/>
      <c r="G576" s="75"/>
      <c r="H576" s="75"/>
      <c r="I576" s="75"/>
      <c r="J576" s="75"/>
      <c r="K576" s="75"/>
      <c r="L576" s="75"/>
      <c r="M576" s="75"/>
      <c r="N576" s="75"/>
      <c r="O576" s="75"/>
      <c r="P576" s="76"/>
      <c r="Q576" s="77"/>
      <c r="R576" s="75"/>
      <c r="S576" s="75"/>
      <c r="T576" s="75"/>
      <c r="U576" s="75"/>
      <c r="V576" s="75"/>
      <c r="W576" s="75"/>
      <c r="X576" s="75"/>
      <c r="Y576" s="75"/>
      <c r="Z576" s="75"/>
    </row>
    <row r="577" ht="10.5" customHeight="1">
      <c r="A577" s="75"/>
      <c r="B577" s="75"/>
      <c r="C577" s="75"/>
      <c r="D577" s="75"/>
      <c r="E577" s="75"/>
      <c r="F577" s="75"/>
      <c r="G577" s="75"/>
      <c r="H577" s="75"/>
      <c r="I577" s="75"/>
      <c r="J577" s="75"/>
      <c r="K577" s="75"/>
      <c r="L577" s="75"/>
      <c r="M577" s="75"/>
      <c r="N577" s="75"/>
      <c r="O577" s="75"/>
      <c r="P577" s="76"/>
      <c r="Q577" s="77"/>
      <c r="R577" s="75"/>
      <c r="S577" s="75"/>
      <c r="T577" s="75"/>
      <c r="U577" s="75"/>
      <c r="V577" s="75"/>
      <c r="W577" s="75"/>
      <c r="X577" s="75"/>
      <c r="Y577" s="75"/>
      <c r="Z577" s="75"/>
    </row>
    <row r="578" ht="10.5" customHeight="1">
      <c r="A578" s="75"/>
      <c r="B578" s="75"/>
      <c r="C578" s="75"/>
      <c r="D578" s="75"/>
      <c r="E578" s="75"/>
      <c r="F578" s="75"/>
      <c r="G578" s="75"/>
      <c r="H578" s="75"/>
      <c r="I578" s="75"/>
      <c r="J578" s="75"/>
      <c r="K578" s="75"/>
      <c r="L578" s="75"/>
      <c r="M578" s="75"/>
      <c r="N578" s="75"/>
      <c r="O578" s="75"/>
      <c r="P578" s="76"/>
      <c r="Q578" s="77"/>
      <c r="R578" s="75"/>
      <c r="S578" s="75"/>
      <c r="T578" s="75"/>
      <c r="U578" s="75"/>
      <c r="V578" s="75"/>
      <c r="W578" s="75"/>
      <c r="X578" s="75"/>
      <c r="Y578" s="75"/>
      <c r="Z578" s="75"/>
    </row>
    <row r="579" ht="10.5" customHeight="1">
      <c r="A579" s="75"/>
      <c r="B579" s="75"/>
      <c r="C579" s="75"/>
      <c r="D579" s="75"/>
      <c r="E579" s="75"/>
      <c r="F579" s="75"/>
      <c r="G579" s="75"/>
      <c r="H579" s="75"/>
      <c r="I579" s="75"/>
      <c r="J579" s="75"/>
      <c r="K579" s="75"/>
      <c r="L579" s="75"/>
      <c r="M579" s="75"/>
      <c r="N579" s="75"/>
      <c r="O579" s="75"/>
      <c r="P579" s="76"/>
      <c r="Q579" s="77"/>
      <c r="R579" s="75"/>
      <c r="S579" s="75"/>
      <c r="T579" s="75"/>
      <c r="U579" s="75"/>
      <c r="V579" s="75"/>
      <c r="W579" s="75"/>
      <c r="X579" s="75"/>
      <c r="Y579" s="75"/>
      <c r="Z579" s="75"/>
    </row>
    <row r="580" ht="10.5" customHeight="1">
      <c r="A580" s="75"/>
      <c r="B580" s="75"/>
      <c r="C580" s="75"/>
      <c r="D580" s="75"/>
      <c r="E580" s="75"/>
      <c r="F580" s="75"/>
      <c r="G580" s="75"/>
      <c r="H580" s="75"/>
      <c r="I580" s="75"/>
      <c r="J580" s="75"/>
      <c r="K580" s="75"/>
      <c r="L580" s="75"/>
      <c r="M580" s="75"/>
      <c r="N580" s="75"/>
      <c r="O580" s="75"/>
      <c r="P580" s="76"/>
      <c r="Q580" s="77"/>
      <c r="R580" s="75"/>
      <c r="S580" s="75"/>
      <c r="T580" s="75"/>
      <c r="U580" s="75"/>
      <c r="V580" s="75"/>
      <c r="W580" s="75"/>
      <c r="X580" s="75"/>
      <c r="Y580" s="75"/>
      <c r="Z580" s="75"/>
    </row>
    <row r="581" ht="10.5" customHeight="1">
      <c r="A581" s="75"/>
      <c r="B581" s="75"/>
      <c r="C581" s="75"/>
      <c r="D581" s="75"/>
      <c r="E581" s="75"/>
      <c r="F581" s="75"/>
      <c r="G581" s="75"/>
      <c r="H581" s="75"/>
      <c r="I581" s="75"/>
      <c r="J581" s="75"/>
      <c r="K581" s="75"/>
      <c r="L581" s="75"/>
      <c r="M581" s="75"/>
      <c r="N581" s="75"/>
      <c r="O581" s="75"/>
      <c r="P581" s="76"/>
      <c r="Q581" s="77"/>
      <c r="R581" s="75"/>
      <c r="S581" s="75"/>
      <c r="T581" s="75"/>
      <c r="U581" s="75"/>
      <c r="V581" s="75"/>
      <c r="W581" s="75"/>
      <c r="X581" s="75"/>
      <c r="Y581" s="75"/>
      <c r="Z581" s="75"/>
    </row>
    <row r="582" ht="10.5" customHeight="1">
      <c r="A582" s="75"/>
      <c r="B582" s="75"/>
      <c r="C582" s="75"/>
      <c r="D582" s="75"/>
      <c r="E582" s="75"/>
      <c r="F582" s="75"/>
      <c r="G582" s="75"/>
      <c r="H582" s="75"/>
      <c r="I582" s="75"/>
      <c r="J582" s="75"/>
      <c r="K582" s="75"/>
      <c r="L582" s="75"/>
      <c r="M582" s="75"/>
      <c r="N582" s="75"/>
      <c r="O582" s="75"/>
      <c r="P582" s="76"/>
      <c r="Q582" s="77"/>
      <c r="R582" s="75"/>
      <c r="S582" s="75"/>
      <c r="T582" s="75"/>
      <c r="U582" s="75"/>
      <c r="V582" s="75"/>
      <c r="W582" s="75"/>
      <c r="X582" s="75"/>
      <c r="Y582" s="75"/>
      <c r="Z582" s="75"/>
    </row>
    <row r="583" ht="10.5" customHeight="1">
      <c r="A583" s="75"/>
      <c r="B583" s="75"/>
      <c r="C583" s="75"/>
      <c r="D583" s="75"/>
      <c r="E583" s="75"/>
      <c r="F583" s="75"/>
      <c r="G583" s="75"/>
      <c r="H583" s="75"/>
      <c r="I583" s="75"/>
      <c r="J583" s="75"/>
      <c r="K583" s="75"/>
      <c r="L583" s="75"/>
      <c r="M583" s="75"/>
      <c r="N583" s="75"/>
      <c r="O583" s="75"/>
      <c r="P583" s="76"/>
      <c r="Q583" s="77"/>
      <c r="R583" s="75"/>
      <c r="S583" s="75"/>
      <c r="T583" s="75"/>
      <c r="U583" s="75"/>
      <c r="V583" s="75"/>
      <c r="W583" s="75"/>
      <c r="X583" s="75"/>
      <c r="Y583" s="75"/>
      <c r="Z583" s="75"/>
    </row>
    <row r="584" ht="10.5" customHeight="1">
      <c r="A584" s="75"/>
      <c r="B584" s="75"/>
      <c r="C584" s="75"/>
      <c r="D584" s="75"/>
      <c r="E584" s="75"/>
      <c r="F584" s="75"/>
      <c r="G584" s="75"/>
      <c r="H584" s="75"/>
      <c r="I584" s="75"/>
      <c r="J584" s="75"/>
      <c r="K584" s="75"/>
      <c r="L584" s="75"/>
      <c r="M584" s="75"/>
      <c r="N584" s="75"/>
      <c r="O584" s="75"/>
      <c r="P584" s="76"/>
      <c r="Q584" s="77"/>
      <c r="R584" s="75"/>
      <c r="S584" s="75"/>
      <c r="T584" s="75"/>
      <c r="U584" s="75"/>
      <c r="V584" s="75"/>
      <c r="W584" s="75"/>
      <c r="X584" s="75"/>
      <c r="Y584" s="75"/>
      <c r="Z584" s="75"/>
    </row>
    <row r="585" ht="10.5" customHeight="1">
      <c r="A585" s="75"/>
      <c r="B585" s="75"/>
      <c r="C585" s="75"/>
      <c r="D585" s="75"/>
      <c r="E585" s="75"/>
      <c r="F585" s="75"/>
      <c r="G585" s="75"/>
      <c r="H585" s="75"/>
      <c r="I585" s="75"/>
      <c r="J585" s="75"/>
      <c r="K585" s="75"/>
      <c r="L585" s="75"/>
      <c r="M585" s="75"/>
      <c r="N585" s="75"/>
      <c r="O585" s="75"/>
      <c r="P585" s="76"/>
      <c r="Q585" s="77"/>
      <c r="R585" s="75"/>
      <c r="S585" s="75"/>
      <c r="T585" s="75"/>
      <c r="U585" s="75"/>
      <c r="V585" s="75"/>
      <c r="W585" s="75"/>
      <c r="X585" s="75"/>
      <c r="Y585" s="75"/>
      <c r="Z585" s="75"/>
    </row>
    <row r="586" ht="10.5" customHeight="1">
      <c r="A586" s="75"/>
      <c r="B586" s="75"/>
      <c r="C586" s="75"/>
      <c r="D586" s="75"/>
      <c r="E586" s="75"/>
      <c r="F586" s="75"/>
      <c r="G586" s="75"/>
      <c r="H586" s="75"/>
      <c r="I586" s="75"/>
      <c r="J586" s="75"/>
      <c r="K586" s="75"/>
      <c r="L586" s="75"/>
      <c r="M586" s="75"/>
      <c r="N586" s="75"/>
      <c r="O586" s="75"/>
      <c r="P586" s="76"/>
      <c r="Q586" s="77"/>
      <c r="R586" s="75"/>
      <c r="S586" s="75"/>
      <c r="T586" s="75"/>
      <c r="U586" s="75"/>
      <c r="V586" s="75"/>
      <c r="W586" s="75"/>
      <c r="X586" s="75"/>
      <c r="Y586" s="75"/>
      <c r="Z586" s="75"/>
    </row>
    <row r="587" ht="10.5" customHeight="1">
      <c r="A587" s="75"/>
      <c r="B587" s="75"/>
      <c r="C587" s="75"/>
      <c r="D587" s="75"/>
      <c r="E587" s="75"/>
      <c r="F587" s="75"/>
      <c r="G587" s="75"/>
      <c r="H587" s="75"/>
      <c r="I587" s="75"/>
      <c r="J587" s="75"/>
      <c r="K587" s="75"/>
      <c r="L587" s="75"/>
      <c r="M587" s="75"/>
      <c r="N587" s="75"/>
      <c r="O587" s="75"/>
      <c r="P587" s="76"/>
      <c r="Q587" s="77"/>
      <c r="R587" s="75"/>
      <c r="S587" s="75"/>
      <c r="T587" s="75"/>
      <c r="U587" s="75"/>
      <c r="V587" s="75"/>
      <c r="W587" s="75"/>
      <c r="X587" s="75"/>
      <c r="Y587" s="75"/>
      <c r="Z587" s="75"/>
    </row>
    <row r="588" ht="10.5" customHeight="1">
      <c r="A588" s="75"/>
      <c r="B588" s="75"/>
      <c r="C588" s="75"/>
      <c r="D588" s="75"/>
      <c r="E588" s="75"/>
      <c r="F588" s="75"/>
      <c r="G588" s="75"/>
      <c r="H588" s="75"/>
      <c r="I588" s="75"/>
      <c r="J588" s="75"/>
      <c r="K588" s="75"/>
      <c r="L588" s="75"/>
      <c r="M588" s="75"/>
      <c r="N588" s="75"/>
      <c r="O588" s="75"/>
      <c r="P588" s="76"/>
      <c r="Q588" s="77"/>
      <c r="R588" s="75"/>
      <c r="S588" s="75"/>
      <c r="T588" s="75"/>
      <c r="U588" s="75"/>
      <c r="V588" s="75"/>
      <c r="W588" s="75"/>
      <c r="X588" s="75"/>
      <c r="Y588" s="75"/>
      <c r="Z588" s="75"/>
    </row>
    <row r="589" ht="10.5" customHeight="1">
      <c r="A589" s="75"/>
      <c r="B589" s="75"/>
      <c r="C589" s="75"/>
      <c r="D589" s="75"/>
      <c r="E589" s="75"/>
      <c r="F589" s="75"/>
      <c r="G589" s="75"/>
      <c r="H589" s="75"/>
      <c r="I589" s="75"/>
      <c r="J589" s="75"/>
      <c r="K589" s="75"/>
      <c r="L589" s="75"/>
      <c r="M589" s="75"/>
      <c r="N589" s="75"/>
      <c r="O589" s="75"/>
      <c r="P589" s="76"/>
      <c r="Q589" s="77"/>
      <c r="R589" s="75"/>
      <c r="S589" s="75"/>
      <c r="T589" s="75"/>
      <c r="U589" s="75"/>
      <c r="V589" s="75"/>
      <c r="W589" s="75"/>
      <c r="X589" s="75"/>
      <c r="Y589" s="75"/>
      <c r="Z589" s="75"/>
    </row>
    <row r="590" ht="10.5" customHeight="1">
      <c r="A590" s="75"/>
      <c r="B590" s="75"/>
      <c r="C590" s="75"/>
      <c r="D590" s="75"/>
      <c r="E590" s="75"/>
      <c r="F590" s="75"/>
      <c r="G590" s="75"/>
      <c r="H590" s="75"/>
      <c r="I590" s="75"/>
      <c r="J590" s="75"/>
      <c r="K590" s="75"/>
      <c r="L590" s="75"/>
      <c r="M590" s="75"/>
      <c r="N590" s="75"/>
      <c r="O590" s="75"/>
      <c r="P590" s="76"/>
      <c r="Q590" s="77"/>
      <c r="R590" s="75"/>
      <c r="S590" s="75"/>
      <c r="T590" s="75"/>
      <c r="U590" s="75"/>
      <c r="V590" s="75"/>
      <c r="W590" s="75"/>
      <c r="X590" s="75"/>
      <c r="Y590" s="75"/>
      <c r="Z590" s="75"/>
    </row>
    <row r="591" ht="10.5" customHeight="1">
      <c r="A591" s="75"/>
      <c r="B591" s="75"/>
      <c r="C591" s="75"/>
      <c r="D591" s="75"/>
      <c r="E591" s="75"/>
      <c r="F591" s="75"/>
      <c r="G591" s="75"/>
      <c r="H591" s="75"/>
      <c r="I591" s="75"/>
      <c r="J591" s="75"/>
      <c r="K591" s="75"/>
      <c r="L591" s="75"/>
      <c r="M591" s="75"/>
      <c r="N591" s="75"/>
      <c r="O591" s="75"/>
      <c r="P591" s="76"/>
      <c r="Q591" s="77"/>
      <c r="R591" s="75"/>
      <c r="S591" s="75"/>
      <c r="T591" s="75"/>
      <c r="U591" s="75"/>
      <c r="V591" s="75"/>
      <c r="W591" s="75"/>
      <c r="X591" s="75"/>
      <c r="Y591" s="75"/>
      <c r="Z591" s="75"/>
    </row>
    <row r="592" ht="10.5" customHeight="1">
      <c r="A592" s="75"/>
      <c r="B592" s="75"/>
      <c r="C592" s="75"/>
      <c r="D592" s="75"/>
      <c r="E592" s="75"/>
      <c r="F592" s="75"/>
      <c r="G592" s="75"/>
      <c r="H592" s="75"/>
      <c r="I592" s="75"/>
      <c r="J592" s="75"/>
      <c r="K592" s="75"/>
      <c r="L592" s="75"/>
      <c r="M592" s="75"/>
      <c r="N592" s="75"/>
      <c r="O592" s="75"/>
      <c r="P592" s="76"/>
      <c r="Q592" s="77"/>
      <c r="R592" s="75"/>
      <c r="S592" s="75"/>
      <c r="T592" s="75"/>
      <c r="U592" s="75"/>
      <c r="V592" s="75"/>
      <c r="W592" s="75"/>
      <c r="X592" s="75"/>
      <c r="Y592" s="75"/>
      <c r="Z592" s="75"/>
    </row>
    <row r="593" ht="10.5" customHeight="1">
      <c r="A593" s="75"/>
      <c r="B593" s="75"/>
      <c r="C593" s="75"/>
      <c r="D593" s="75"/>
      <c r="E593" s="75"/>
      <c r="F593" s="75"/>
      <c r="G593" s="75"/>
      <c r="H593" s="75"/>
      <c r="I593" s="75"/>
      <c r="J593" s="75"/>
      <c r="K593" s="75"/>
      <c r="L593" s="75"/>
      <c r="M593" s="75"/>
      <c r="N593" s="75"/>
      <c r="O593" s="75"/>
      <c r="P593" s="76"/>
      <c r="Q593" s="77"/>
      <c r="R593" s="75"/>
      <c r="S593" s="75"/>
      <c r="T593" s="75"/>
      <c r="U593" s="75"/>
      <c r="V593" s="75"/>
      <c r="W593" s="75"/>
      <c r="X593" s="75"/>
      <c r="Y593" s="75"/>
      <c r="Z593" s="75"/>
    </row>
    <row r="594" ht="10.5" customHeight="1">
      <c r="A594" s="75"/>
      <c r="B594" s="75"/>
      <c r="C594" s="75"/>
      <c r="D594" s="75"/>
      <c r="E594" s="75"/>
      <c r="F594" s="75"/>
      <c r="G594" s="75"/>
      <c r="H594" s="75"/>
      <c r="I594" s="75"/>
      <c r="J594" s="75"/>
      <c r="K594" s="75"/>
      <c r="L594" s="75"/>
      <c r="M594" s="75"/>
      <c r="N594" s="75"/>
      <c r="O594" s="75"/>
      <c r="P594" s="76"/>
      <c r="Q594" s="77"/>
      <c r="R594" s="75"/>
      <c r="S594" s="75"/>
      <c r="T594" s="75"/>
      <c r="U594" s="75"/>
      <c r="V594" s="75"/>
      <c r="W594" s="75"/>
      <c r="X594" s="75"/>
      <c r="Y594" s="75"/>
      <c r="Z594" s="75"/>
    </row>
    <row r="595" ht="10.5" customHeight="1">
      <c r="A595" s="75"/>
      <c r="B595" s="75"/>
      <c r="C595" s="75"/>
      <c r="D595" s="75"/>
      <c r="E595" s="75"/>
      <c r="F595" s="75"/>
      <c r="G595" s="75"/>
      <c r="H595" s="75"/>
      <c r="I595" s="75"/>
      <c r="J595" s="75"/>
      <c r="K595" s="75"/>
      <c r="L595" s="75"/>
      <c r="M595" s="75"/>
      <c r="N595" s="75"/>
      <c r="O595" s="75"/>
      <c r="P595" s="76"/>
      <c r="Q595" s="77"/>
      <c r="R595" s="75"/>
      <c r="S595" s="75"/>
      <c r="T595" s="75"/>
      <c r="U595" s="75"/>
      <c r="V595" s="75"/>
      <c r="W595" s="75"/>
      <c r="X595" s="75"/>
      <c r="Y595" s="75"/>
      <c r="Z595" s="75"/>
    </row>
    <row r="596" ht="10.5" customHeight="1">
      <c r="A596" s="75"/>
      <c r="B596" s="75"/>
      <c r="C596" s="75"/>
      <c r="D596" s="75"/>
      <c r="E596" s="75"/>
      <c r="F596" s="75"/>
      <c r="G596" s="75"/>
      <c r="H596" s="75"/>
      <c r="I596" s="75"/>
      <c r="J596" s="75"/>
      <c r="K596" s="75"/>
      <c r="L596" s="75"/>
      <c r="M596" s="75"/>
      <c r="N596" s="75"/>
      <c r="O596" s="75"/>
      <c r="P596" s="76"/>
      <c r="Q596" s="77"/>
      <c r="R596" s="75"/>
      <c r="S596" s="75"/>
      <c r="T596" s="75"/>
      <c r="U596" s="75"/>
      <c r="V596" s="75"/>
      <c r="W596" s="75"/>
      <c r="X596" s="75"/>
      <c r="Y596" s="75"/>
      <c r="Z596" s="75"/>
    </row>
    <row r="597" ht="10.5" customHeight="1">
      <c r="A597" s="75"/>
      <c r="B597" s="75"/>
      <c r="C597" s="75"/>
      <c r="D597" s="75"/>
      <c r="E597" s="75"/>
      <c r="F597" s="75"/>
      <c r="G597" s="75"/>
      <c r="H597" s="75"/>
      <c r="I597" s="75"/>
      <c r="J597" s="75"/>
      <c r="K597" s="75"/>
      <c r="L597" s="75"/>
      <c r="M597" s="75"/>
      <c r="N597" s="75"/>
      <c r="O597" s="75"/>
      <c r="P597" s="76"/>
      <c r="Q597" s="77"/>
      <c r="R597" s="75"/>
      <c r="S597" s="75"/>
      <c r="T597" s="75"/>
      <c r="U597" s="75"/>
      <c r="V597" s="75"/>
      <c r="W597" s="75"/>
      <c r="X597" s="75"/>
      <c r="Y597" s="75"/>
      <c r="Z597" s="75"/>
    </row>
    <row r="598" ht="10.5" customHeight="1">
      <c r="A598" s="75"/>
      <c r="B598" s="75"/>
      <c r="C598" s="75"/>
      <c r="D598" s="75"/>
      <c r="E598" s="75"/>
      <c r="F598" s="75"/>
      <c r="G598" s="75"/>
      <c r="H598" s="75"/>
      <c r="I598" s="75"/>
      <c r="J598" s="75"/>
      <c r="K598" s="75"/>
      <c r="L598" s="75"/>
      <c r="M598" s="75"/>
      <c r="N598" s="75"/>
      <c r="O598" s="75"/>
      <c r="P598" s="76"/>
      <c r="Q598" s="77"/>
      <c r="R598" s="75"/>
      <c r="S598" s="75"/>
      <c r="T598" s="75"/>
      <c r="U598" s="75"/>
      <c r="V598" s="75"/>
      <c r="W598" s="75"/>
      <c r="X598" s="75"/>
      <c r="Y598" s="75"/>
      <c r="Z598" s="75"/>
    </row>
    <row r="599" ht="10.5" customHeight="1">
      <c r="A599" s="75"/>
      <c r="B599" s="75"/>
      <c r="C599" s="75"/>
      <c r="D599" s="75"/>
      <c r="E599" s="75"/>
      <c r="F599" s="75"/>
      <c r="G599" s="75"/>
      <c r="H599" s="75"/>
      <c r="I599" s="75"/>
      <c r="J599" s="75"/>
      <c r="K599" s="75"/>
      <c r="L599" s="75"/>
      <c r="M599" s="75"/>
      <c r="N599" s="75"/>
      <c r="O599" s="75"/>
      <c r="P599" s="76"/>
      <c r="Q599" s="77"/>
      <c r="R599" s="75"/>
      <c r="S599" s="75"/>
      <c r="T599" s="75"/>
      <c r="U599" s="75"/>
      <c r="V599" s="75"/>
      <c r="W599" s="75"/>
      <c r="X599" s="75"/>
      <c r="Y599" s="75"/>
      <c r="Z599" s="75"/>
    </row>
    <row r="600" ht="10.5" customHeight="1">
      <c r="A600" s="75"/>
      <c r="B600" s="75"/>
      <c r="C600" s="75"/>
      <c r="D600" s="75"/>
      <c r="E600" s="75"/>
      <c r="F600" s="75"/>
      <c r="G600" s="75"/>
      <c r="H600" s="75"/>
      <c r="I600" s="75"/>
      <c r="J600" s="75"/>
      <c r="K600" s="75"/>
      <c r="L600" s="75"/>
      <c r="M600" s="75"/>
      <c r="N600" s="75"/>
      <c r="O600" s="75"/>
      <c r="P600" s="76"/>
      <c r="Q600" s="77"/>
      <c r="R600" s="75"/>
      <c r="S600" s="75"/>
      <c r="T600" s="75"/>
      <c r="U600" s="75"/>
      <c r="V600" s="75"/>
      <c r="W600" s="75"/>
      <c r="X600" s="75"/>
      <c r="Y600" s="75"/>
      <c r="Z600" s="75"/>
    </row>
    <row r="601" ht="10.5" customHeight="1">
      <c r="A601" s="75"/>
      <c r="B601" s="75"/>
      <c r="C601" s="75"/>
      <c r="D601" s="75"/>
      <c r="E601" s="75"/>
      <c r="F601" s="75"/>
      <c r="G601" s="75"/>
      <c r="H601" s="75"/>
      <c r="I601" s="75"/>
      <c r="J601" s="75"/>
      <c r="K601" s="75"/>
      <c r="L601" s="75"/>
      <c r="M601" s="75"/>
      <c r="N601" s="75"/>
      <c r="O601" s="75"/>
      <c r="P601" s="76"/>
      <c r="Q601" s="77"/>
      <c r="R601" s="75"/>
      <c r="S601" s="75"/>
      <c r="T601" s="75"/>
      <c r="U601" s="75"/>
      <c r="V601" s="75"/>
      <c r="W601" s="75"/>
      <c r="X601" s="75"/>
      <c r="Y601" s="75"/>
      <c r="Z601" s="75"/>
    </row>
    <row r="602" ht="10.5" customHeight="1">
      <c r="A602" s="75"/>
      <c r="B602" s="75"/>
      <c r="C602" s="75"/>
      <c r="D602" s="75"/>
      <c r="E602" s="75"/>
      <c r="F602" s="75"/>
      <c r="G602" s="75"/>
      <c r="H602" s="75"/>
      <c r="I602" s="75"/>
      <c r="J602" s="75"/>
      <c r="K602" s="75"/>
      <c r="L602" s="75"/>
      <c r="M602" s="75"/>
      <c r="N602" s="75"/>
      <c r="O602" s="75"/>
      <c r="P602" s="76"/>
      <c r="Q602" s="77"/>
      <c r="R602" s="75"/>
      <c r="S602" s="75"/>
      <c r="T602" s="75"/>
      <c r="U602" s="75"/>
      <c r="V602" s="75"/>
      <c r="W602" s="75"/>
      <c r="X602" s="75"/>
      <c r="Y602" s="75"/>
      <c r="Z602" s="75"/>
    </row>
    <row r="603" ht="10.5" customHeight="1">
      <c r="A603" s="75"/>
      <c r="B603" s="75"/>
      <c r="C603" s="75"/>
      <c r="D603" s="75"/>
      <c r="E603" s="75"/>
      <c r="F603" s="75"/>
      <c r="G603" s="75"/>
      <c r="H603" s="75"/>
      <c r="I603" s="75"/>
      <c r="J603" s="75"/>
      <c r="K603" s="75"/>
      <c r="L603" s="75"/>
      <c r="M603" s="75"/>
      <c r="N603" s="75"/>
      <c r="O603" s="75"/>
      <c r="P603" s="76"/>
      <c r="Q603" s="77"/>
      <c r="R603" s="75"/>
      <c r="S603" s="75"/>
      <c r="T603" s="75"/>
      <c r="U603" s="75"/>
      <c r="V603" s="75"/>
      <c r="W603" s="75"/>
      <c r="X603" s="75"/>
      <c r="Y603" s="75"/>
      <c r="Z603" s="75"/>
    </row>
    <row r="604" ht="10.5" customHeight="1">
      <c r="A604" s="75"/>
      <c r="B604" s="75"/>
      <c r="C604" s="75"/>
      <c r="D604" s="75"/>
      <c r="E604" s="75"/>
      <c r="F604" s="75"/>
      <c r="G604" s="75"/>
      <c r="H604" s="75"/>
      <c r="I604" s="75"/>
      <c r="J604" s="75"/>
      <c r="K604" s="75"/>
      <c r="L604" s="75"/>
      <c r="M604" s="75"/>
      <c r="N604" s="75"/>
      <c r="O604" s="75"/>
      <c r="P604" s="76"/>
      <c r="Q604" s="77"/>
      <c r="R604" s="75"/>
      <c r="S604" s="75"/>
      <c r="T604" s="75"/>
      <c r="U604" s="75"/>
      <c r="V604" s="75"/>
      <c r="W604" s="75"/>
      <c r="X604" s="75"/>
      <c r="Y604" s="75"/>
      <c r="Z604" s="75"/>
    </row>
    <row r="605" ht="10.5" customHeight="1">
      <c r="A605" s="75"/>
      <c r="B605" s="75"/>
      <c r="C605" s="75"/>
      <c r="D605" s="75"/>
      <c r="E605" s="75"/>
      <c r="F605" s="75"/>
      <c r="G605" s="75"/>
      <c r="H605" s="75"/>
      <c r="I605" s="75"/>
      <c r="J605" s="75"/>
      <c r="K605" s="75"/>
      <c r="L605" s="75"/>
      <c r="M605" s="75"/>
      <c r="N605" s="75"/>
      <c r="O605" s="75"/>
      <c r="P605" s="76"/>
      <c r="Q605" s="77"/>
      <c r="R605" s="75"/>
      <c r="S605" s="75"/>
      <c r="T605" s="75"/>
      <c r="U605" s="75"/>
      <c r="V605" s="75"/>
      <c r="W605" s="75"/>
      <c r="X605" s="75"/>
      <c r="Y605" s="75"/>
      <c r="Z605" s="75"/>
    </row>
    <row r="606" ht="10.5" customHeight="1">
      <c r="A606" s="75"/>
      <c r="B606" s="75"/>
      <c r="C606" s="75"/>
      <c r="D606" s="75"/>
      <c r="E606" s="75"/>
      <c r="F606" s="75"/>
      <c r="G606" s="75"/>
      <c r="H606" s="75"/>
      <c r="I606" s="75"/>
      <c r="J606" s="75"/>
      <c r="K606" s="75"/>
      <c r="L606" s="75"/>
      <c r="M606" s="75"/>
      <c r="N606" s="75"/>
      <c r="O606" s="75"/>
      <c r="P606" s="76"/>
      <c r="Q606" s="77"/>
      <c r="R606" s="75"/>
      <c r="S606" s="75"/>
      <c r="T606" s="75"/>
      <c r="U606" s="75"/>
      <c r="V606" s="75"/>
      <c r="W606" s="75"/>
      <c r="X606" s="75"/>
      <c r="Y606" s="75"/>
      <c r="Z606" s="75"/>
    </row>
    <row r="607" ht="10.5" customHeight="1">
      <c r="A607" s="75"/>
      <c r="B607" s="75"/>
      <c r="C607" s="75"/>
      <c r="D607" s="75"/>
      <c r="E607" s="75"/>
      <c r="F607" s="75"/>
      <c r="G607" s="75"/>
      <c r="H607" s="75"/>
      <c r="I607" s="75"/>
      <c r="J607" s="75"/>
      <c r="K607" s="75"/>
      <c r="L607" s="75"/>
      <c r="M607" s="75"/>
      <c r="N607" s="75"/>
      <c r="O607" s="75"/>
      <c r="P607" s="76"/>
      <c r="Q607" s="77"/>
      <c r="R607" s="75"/>
      <c r="S607" s="75"/>
      <c r="T607" s="75"/>
      <c r="U607" s="75"/>
      <c r="V607" s="75"/>
      <c r="W607" s="75"/>
      <c r="X607" s="75"/>
      <c r="Y607" s="75"/>
      <c r="Z607" s="75"/>
    </row>
    <row r="608" ht="10.5" customHeight="1">
      <c r="A608" s="75"/>
      <c r="B608" s="75"/>
      <c r="C608" s="75"/>
      <c r="D608" s="75"/>
      <c r="E608" s="75"/>
      <c r="F608" s="75"/>
      <c r="G608" s="75"/>
      <c r="H608" s="75"/>
      <c r="I608" s="75"/>
      <c r="J608" s="75"/>
      <c r="K608" s="75"/>
      <c r="L608" s="75"/>
      <c r="M608" s="75"/>
      <c r="N608" s="75"/>
      <c r="O608" s="75"/>
      <c r="P608" s="76"/>
      <c r="Q608" s="77"/>
      <c r="R608" s="75"/>
      <c r="S608" s="75"/>
      <c r="T608" s="75"/>
      <c r="U608" s="75"/>
      <c r="V608" s="75"/>
      <c r="W608" s="75"/>
      <c r="X608" s="75"/>
      <c r="Y608" s="75"/>
      <c r="Z608" s="75"/>
    </row>
    <row r="609" ht="10.5" customHeight="1">
      <c r="A609" s="75"/>
      <c r="B609" s="75"/>
      <c r="C609" s="75"/>
      <c r="D609" s="75"/>
      <c r="E609" s="75"/>
      <c r="F609" s="75"/>
      <c r="G609" s="75"/>
      <c r="H609" s="75"/>
      <c r="I609" s="75"/>
      <c r="J609" s="75"/>
      <c r="K609" s="75"/>
      <c r="L609" s="75"/>
      <c r="M609" s="75"/>
      <c r="N609" s="75"/>
      <c r="O609" s="75"/>
      <c r="P609" s="76"/>
      <c r="Q609" s="77"/>
      <c r="R609" s="75"/>
      <c r="S609" s="75"/>
      <c r="T609" s="75"/>
      <c r="U609" s="75"/>
      <c r="V609" s="75"/>
      <c r="W609" s="75"/>
      <c r="X609" s="75"/>
      <c r="Y609" s="75"/>
      <c r="Z609" s="75"/>
    </row>
    <row r="610" ht="10.5" customHeight="1">
      <c r="A610" s="75"/>
      <c r="B610" s="75"/>
      <c r="C610" s="75"/>
      <c r="D610" s="75"/>
      <c r="E610" s="75"/>
      <c r="F610" s="75"/>
      <c r="G610" s="75"/>
      <c r="H610" s="75"/>
      <c r="I610" s="75"/>
      <c r="J610" s="75"/>
      <c r="K610" s="75"/>
      <c r="L610" s="75"/>
      <c r="M610" s="75"/>
      <c r="N610" s="75"/>
      <c r="O610" s="75"/>
      <c r="P610" s="76"/>
      <c r="Q610" s="77"/>
      <c r="R610" s="75"/>
      <c r="S610" s="75"/>
      <c r="T610" s="75"/>
      <c r="U610" s="75"/>
      <c r="V610" s="75"/>
      <c r="W610" s="75"/>
      <c r="X610" s="75"/>
      <c r="Y610" s="75"/>
      <c r="Z610" s="75"/>
    </row>
    <row r="611" ht="10.5" customHeight="1">
      <c r="A611" s="75"/>
      <c r="B611" s="75"/>
      <c r="C611" s="75"/>
      <c r="D611" s="75"/>
      <c r="E611" s="75"/>
      <c r="F611" s="75"/>
      <c r="G611" s="75"/>
      <c r="H611" s="75"/>
      <c r="I611" s="75"/>
      <c r="J611" s="75"/>
      <c r="K611" s="75"/>
      <c r="L611" s="75"/>
      <c r="M611" s="75"/>
      <c r="N611" s="75"/>
      <c r="O611" s="75"/>
      <c r="P611" s="76"/>
      <c r="Q611" s="77"/>
      <c r="R611" s="75"/>
      <c r="S611" s="75"/>
      <c r="T611" s="75"/>
      <c r="U611" s="75"/>
      <c r="V611" s="75"/>
      <c r="W611" s="75"/>
      <c r="X611" s="75"/>
      <c r="Y611" s="75"/>
      <c r="Z611" s="75"/>
    </row>
    <row r="612" ht="10.5" customHeight="1">
      <c r="A612" s="75"/>
      <c r="B612" s="75"/>
      <c r="C612" s="75"/>
      <c r="D612" s="75"/>
      <c r="E612" s="75"/>
      <c r="F612" s="75"/>
      <c r="G612" s="75"/>
      <c r="H612" s="75"/>
      <c r="I612" s="75"/>
      <c r="J612" s="75"/>
      <c r="K612" s="75"/>
      <c r="L612" s="75"/>
      <c r="M612" s="75"/>
      <c r="N612" s="75"/>
      <c r="O612" s="75"/>
      <c r="P612" s="76"/>
      <c r="Q612" s="77"/>
      <c r="R612" s="75"/>
      <c r="S612" s="75"/>
      <c r="T612" s="75"/>
      <c r="U612" s="75"/>
      <c r="V612" s="75"/>
      <c r="W612" s="75"/>
      <c r="X612" s="75"/>
      <c r="Y612" s="75"/>
      <c r="Z612" s="75"/>
    </row>
    <row r="613" ht="10.5" customHeight="1">
      <c r="A613" s="75"/>
      <c r="B613" s="75"/>
      <c r="C613" s="75"/>
      <c r="D613" s="75"/>
      <c r="E613" s="75"/>
      <c r="F613" s="75"/>
      <c r="G613" s="75"/>
      <c r="H613" s="75"/>
      <c r="I613" s="75"/>
      <c r="J613" s="75"/>
      <c r="K613" s="75"/>
      <c r="L613" s="75"/>
      <c r="M613" s="75"/>
      <c r="N613" s="75"/>
      <c r="O613" s="75"/>
      <c r="P613" s="76"/>
      <c r="Q613" s="77"/>
      <c r="R613" s="75"/>
      <c r="S613" s="75"/>
      <c r="T613" s="75"/>
      <c r="U613" s="75"/>
      <c r="V613" s="75"/>
      <c r="W613" s="75"/>
      <c r="X613" s="75"/>
      <c r="Y613" s="75"/>
      <c r="Z613" s="75"/>
    </row>
    <row r="614" ht="10.5" customHeight="1">
      <c r="A614" s="75"/>
      <c r="B614" s="75"/>
      <c r="C614" s="75"/>
      <c r="D614" s="75"/>
      <c r="E614" s="75"/>
      <c r="F614" s="75"/>
      <c r="G614" s="75"/>
      <c r="H614" s="75"/>
      <c r="I614" s="75"/>
      <c r="J614" s="75"/>
      <c r="K614" s="75"/>
      <c r="L614" s="75"/>
      <c r="M614" s="75"/>
      <c r="N614" s="75"/>
      <c r="O614" s="75"/>
      <c r="P614" s="76"/>
      <c r="Q614" s="77"/>
      <c r="R614" s="75"/>
      <c r="S614" s="75"/>
      <c r="T614" s="75"/>
      <c r="U614" s="75"/>
      <c r="V614" s="75"/>
      <c r="W614" s="75"/>
      <c r="X614" s="75"/>
      <c r="Y614" s="75"/>
      <c r="Z614" s="75"/>
    </row>
    <row r="615" ht="10.5" customHeight="1">
      <c r="A615" s="75"/>
      <c r="B615" s="75"/>
      <c r="C615" s="75"/>
      <c r="D615" s="75"/>
      <c r="E615" s="75"/>
      <c r="F615" s="75"/>
      <c r="G615" s="75"/>
      <c r="H615" s="75"/>
      <c r="I615" s="75"/>
      <c r="J615" s="75"/>
      <c r="K615" s="75"/>
      <c r="L615" s="75"/>
      <c r="M615" s="75"/>
      <c r="N615" s="75"/>
      <c r="O615" s="75"/>
      <c r="P615" s="76"/>
      <c r="Q615" s="77"/>
      <c r="R615" s="75"/>
      <c r="S615" s="75"/>
      <c r="T615" s="75"/>
      <c r="U615" s="75"/>
      <c r="V615" s="75"/>
      <c r="W615" s="75"/>
      <c r="X615" s="75"/>
      <c r="Y615" s="75"/>
      <c r="Z615" s="75"/>
    </row>
    <row r="616" ht="10.5" customHeight="1">
      <c r="A616" s="75"/>
      <c r="B616" s="75"/>
      <c r="C616" s="75"/>
      <c r="D616" s="75"/>
      <c r="E616" s="75"/>
      <c r="F616" s="75"/>
      <c r="G616" s="75"/>
      <c r="H616" s="75"/>
      <c r="I616" s="75"/>
      <c r="J616" s="75"/>
      <c r="K616" s="75"/>
      <c r="L616" s="75"/>
      <c r="M616" s="75"/>
      <c r="N616" s="75"/>
      <c r="O616" s="75"/>
      <c r="P616" s="76"/>
      <c r="Q616" s="77"/>
      <c r="R616" s="75"/>
      <c r="S616" s="75"/>
      <c r="T616" s="75"/>
      <c r="U616" s="75"/>
      <c r="V616" s="75"/>
      <c r="W616" s="75"/>
      <c r="X616" s="75"/>
      <c r="Y616" s="75"/>
      <c r="Z616" s="75"/>
    </row>
    <row r="617" ht="10.5" customHeight="1">
      <c r="A617" s="75"/>
      <c r="B617" s="75"/>
      <c r="C617" s="75"/>
      <c r="D617" s="75"/>
      <c r="E617" s="75"/>
      <c r="F617" s="75"/>
      <c r="G617" s="75"/>
      <c r="H617" s="75"/>
      <c r="I617" s="75"/>
      <c r="J617" s="75"/>
      <c r="K617" s="75"/>
      <c r="L617" s="75"/>
      <c r="M617" s="75"/>
      <c r="N617" s="75"/>
      <c r="O617" s="75"/>
      <c r="P617" s="76"/>
      <c r="Q617" s="77"/>
      <c r="R617" s="75"/>
      <c r="S617" s="75"/>
      <c r="T617" s="75"/>
      <c r="U617" s="75"/>
      <c r="V617" s="75"/>
      <c r="W617" s="75"/>
      <c r="X617" s="75"/>
      <c r="Y617" s="75"/>
      <c r="Z617" s="75"/>
    </row>
    <row r="618" ht="10.5" customHeight="1">
      <c r="A618" s="75"/>
      <c r="B618" s="75"/>
      <c r="C618" s="75"/>
      <c r="D618" s="75"/>
      <c r="E618" s="75"/>
      <c r="F618" s="75"/>
      <c r="G618" s="75"/>
      <c r="H618" s="75"/>
      <c r="I618" s="75"/>
      <c r="J618" s="75"/>
      <c r="K618" s="75"/>
      <c r="L618" s="75"/>
      <c r="M618" s="75"/>
      <c r="N618" s="75"/>
      <c r="O618" s="75"/>
      <c r="P618" s="76"/>
      <c r="Q618" s="77"/>
      <c r="R618" s="75"/>
      <c r="S618" s="75"/>
      <c r="T618" s="75"/>
      <c r="U618" s="75"/>
      <c r="V618" s="75"/>
      <c r="W618" s="75"/>
      <c r="X618" s="75"/>
      <c r="Y618" s="75"/>
      <c r="Z618" s="75"/>
    </row>
    <row r="619" ht="10.5" customHeight="1">
      <c r="A619" s="75"/>
      <c r="B619" s="75"/>
      <c r="C619" s="75"/>
      <c r="D619" s="75"/>
      <c r="E619" s="75"/>
      <c r="F619" s="75"/>
      <c r="G619" s="75"/>
      <c r="H619" s="75"/>
      <c r="I619" s="75"/>
      <c r="J619" s="75"/>
      <c r="K619" s="75"/>
      <c r="L619" s="75"/>
      <c r="M619" s="75"/>
      <c r="N619" s="75"/>
      <c r="O619" s="75"/>
      <c r="P619" s="76"/>
      <c r="Q619" s="77"/>
      <c r="R619" s="75"/>
      <c r="S619" s="75"/>
      <c r="T619" s="75"/>
      <c r="U619" s="75"/>
      <c r="V619" s="75"/>
      <c r="W619" s="75"/>
      <c r="X619" s="75"/>
      <c r="Y619" s="75"/>
      <c r="Z619" s="75"/>
    </row>
    <row r="620" ht="10.5" customHeight="1">
      <c r="A620" s="75"/>
      <c r="B620" s="75"/>
      <c r="C620" s="75"/>
      <c r="D620" s="75"/>
      <c r="E620" s="75"/>
      <c r="F620" s="75"/>
      <c r="G620" s="75"/>
      <c r="H620" s="75"/>
      <c r="I620" s="75"/>
      <c r="J620" s="75"/>
      <c r="K620" s="75"/>
      <c r="L620" s="75"/>
      <c r="M620" s="75"/>
      <c r="N620" s="75"/>
      <c r="O620" s="75"/>
      <c r="P620" s="76"/>
      <c r="Q620" s="77"/>
      <c r="R620" s="75"/>
      <c r="S620" s="75"/>
      <c r="T620" s="75"/>
      <c r="U620" s="75"/>
      <c r="V620" s="75"/>
      <c r="W620" s="75"/>
      <c r="X620" s="75"/>
      <c r="Y620" s="75"/>
      <c r="Z620" s="75"/>
    </row>
    <row r="621" ht="10.5" customHeight="1">
      <c r="A621" s="75"/>
      <c r="B621" s="75"/>
      <c r="C621" s="75"/>
      <c r="D621" s="75"/>
      <c r="E621" s="75"/>
      <c r="F621" s="75"/>
      <c r="G621" s="75"/>
      <c r="H621" s="75"/>
      <c r="I621" s="75"/>
      <c r="J621" s="75"/>
      <c r="K621" s="75"/>
      <c r="L621" s="75"/>
      <c r="M621" s="75"/>
      <c r="N621" s="75"/>
      <c r="O621" s="75"/>
      <c r="P621" s="76"/>
      <c r="Q621" s="77"/>
      <c r="R621" s="75"/>
      <c r="S621" s="75"/>
      <c r="T621" s="75"/>
      <c r="U621" s="75"/>
      <c r="V621" s="75"/>
      <c r="W621" s="75"/>
      <c r="X621" s="75"/>
      <c r="Y621" s="75"/>
      <c r="Z621" s="75"/>
    </row>
    <row r="622" ht="10.5" customHeight="1">
      <c r="A622" s="75"/>
      <c r="B622" s="75"/>
      <c r="C622" s="75"/>
      <c r="D622" s="75"/>
      <c r="E622" s="75"/>
      <c r="F622" s="75"/>
      <c r="G622" s="75"/>
      <c r="H622" s="75"/>
      <c r="I622" s="75"/>
      <c r="J622" s="75"/>
      <c r="K622" s="75"/>
      <c r="L622" s="75"/>
      <c r="M622" s="75"/>
      <c r="N622" s="75"/>
      <c r="O622" s="75"/>
      <c r="P622" s="76"/>
      <c r="Q622" s="77"/>
      <c r="R622" s="75"/>
      <c r="S622" s="75"/>
      <c r="T622" s="75"/>
      <c r="U622" s="75"/>
      <c r="V622" s="75"/>
      <c r="W622" s="75"/>
      <c r="X622" s="75"/>
      <c r="Y622" s="75"/>
      <c r="Z622" s="75"/>
    </row>
    <row r="623" ht="10.5" customHeight="1">
      <c r="A623" s="75"/>
      <c r="B623" s="75"/>
      <c r="C623" s="75"/>
      <c r="D623" s="75"/>
      <c r="E623" s="75"/>
      <c r="F623" s="75"/>
      <c r="G623" s="75"/>
      <c r="H623" s="75"/>
      <c r="I623" s="75"/>
      <c r="J623" s="75"/>
      <c r="K623" s="75"/>
      <c r="L623" s="75"/>
      <c r="M623" s="75"/>
      <c r="N623" s="75"/>
      <c r="O623" s="75"/>
      <c r="P623" s="76"/>
      <c r="Q623" s="77"/>
      <c r="R623" s="75"/>
      <c r="S623" s="75"/>
      <c r="T623" s="75"/>
      <c r="U623" s="75"/>
      <c r="V623" s="75"/>
      <c r="W623" s="75"/>
      <c r="X623" s="75"/>
      <c r="Y623" s="75"/>
      <c r="Z623" s="75"/>
    </row>
    <row r="624" ht="10.5" customHeight="1">
      <c r="A624" s="75"/>
      <c r="B624" s="75"/>
      <c r="C624" s="75"/>
      <c r="D624" s="75"/>
      <c r="E624" s="75"/>
      <c r="F624" s="75"/>
      <c r="G624" s="75"/>
      <c r="H624" s="75"/>
      <c r="I624" s="75"/>
      <c r="J624" s="75"/>
      <c r="K624" s="75"/>
      <c r="L624" s="75"/>
      <c r="M624" s="75"/>
      <c r="N624" s="75"/>
      <c r="O624" s="75"/>
      <c r="P624" s="76"/>
      <c r="Q624" s="77"/>
      <c r="R624" s="75"/>
      <c r="S624" s="75"/>
      <c r="T624" s="75"/>
      <c r="U624" s="75"/>
      <c r="V624" s="75"/>
      <c r="W624" s="75"/>
      <c r="X624" s="75"/>
      <c r="Y624" s="75"/>
      <c r="Z624" s="75"/>
    </row>
    <row r="625" ht="10.5" customHeight="1">
      <c r="A625" s="75"/>
      <c r="B625" s="75"/>
      <c r="C625" s="75"/>
      <c r="D625" s="75"/>
      <c r="E625" s="75"/>
      <c r="F625" s="75"/>
      <c r="G625" s="75"/>
      <c r="H625" s="75"/>
      <c r="I625" s="75"/>
      <c r="J625" s="75"/>
      <c r="K625" s="75"/>
      <c r="L625" s="75"/>
      <c r="M625" s="75"/>
      <c r="N625" s="75"/>
      <c r="O625" s="75"/>
      <c r="P625" s="76"/>
      <c r="Q625" s="77"/>
      <c r="R625" s="75"/>
      <c r="S625" s="75"/>
      <c r="T625" s="75"/>
      <c r="U625" s="75"/>
      <c r="V625" s="75"/>
      <c r="W625" s="75"/>
      <c r="X625" s="75"/>
      <c r="Y625" s="75"/>
      <c r="Z625" s="75"/>
    </row>
    <row r="626" ht="10.5" customHeight="1">
      <c r="A626" s="75"/>
      <c r="B626" s="75"/>
      <c r="C626" s="75"/>
      <c r="D626" s="75"/>
      <c r="E626" s="75"/>
      <c r="F626" s="75"/>
      <c r="G626" s="75"/>
      <c r="H626" s="75"/>
      <c r="I626" s="75"/>
      <c r="J626" s="75"/>
      <c r="K626" s="75"/>
      <c r="L626" s="75"/>
      <c r="M626" s="75"/>
      <c r="N626" s="75"/>
      <c r="O626" s="75"/>
      <c r="P626" s="76"/>
      <c r="Q626" s="77"/>
      <c r="R626" s="75"/>
      <c r="S626" s="75"/>
      <c r="T626" s="75"/>
      <c r="U626" s="75"/>
      <c r="V626" s="75"/>
      <c r="W626" s="75"/>
      <c r="X626" s="75"/>
      <c r="Y626" s="75"/>
      <c r="Z626" s="75"/>
    </row>
    <row r="627" ht="10.5" customHeight="1">
      <c r="A627" s="75"/>
      <c r="B627" s="75"/>
      <c r="C627" s="75"/>
      <c r="D627" s="75"/>
      <c r="E627" s="75"/>
      <c r="F627" s="75"/>
      <c r="G627" s="75"/>
      <c r="H627" s="75"/>
      <c r="I627" s="75"/>
      <c r="J627" s="75"/>
      <c r="K627" s="75"/>
      <c r="L627" s="75"/>
      <c r="M627" s="75"/>
      <c r="N627" s="75"/>
      <c r="O627" s="75"/>
      <c r="P627" s="76"/>
      <c r="Q627" s="77"/>
      <c r="R627" s="75"/>
      <c r="S627" s="75"/>
      <c r="T627" s="75"/>
      <c r="U627" s="75"/>
      <c r="V627" s="75"/>
      <c r="W627" s="75"/>
      <c r="X627" s="75"/>
      <c r="Y627" s="75"/>
      <c r="Z627" s="75"/>
    </row>
    <row r="628" ht="10.5" customHeight="1">
      <c r="A628" s="75"/>
      <c r="B628" s="75"/>
      <c r="C628" s="75"/>
      <c r="D628" s="75"/>
      <c r="E628" s="75"/>
      <c r="F628" s="75"/>
      <c r="G628" s="75"/>
      <c r="H628" s="75"/>
      <c r="I628" s="75"/>
      <c r="J628" s="75"/>
      <c r="K628" s="75"/>
      <c r="L628" s="75"/>
      <c r="M628" s="75"/>
      <c r="N628" s="75"/>
      <c r="O628" s="75"/>
      <c r="P628" s="76"/>
      <c r="Q628" s="77"/>
      <c r="R628" s="75"/>
      <c r="S628" s="75"/>
      <c r="T628" s="75"/>
      <c r="U628" s="75"/>
      <c r="V628" s="75"/>
      <c r="W628" s="75"/>
      <c r="X628" s="75"/>
      <c r="Y628" s="75"/>
      <c r="Z628" s="75"/>
    </row>
    <row r="629" ht="10.5" customHeight="1">
      <c r="A629" s="75"/>
      <c r="B629" s="75"/>
      <c r="C629" s="75"/>
      <c r="D629" s="75"/>
      <c r="E629" s="75"/>
      <c r="F629" s="75"/>
      <c r="G629" s="75"/>
      <c r="H629" s="75"/>
      <c r="I629" s="75"/>
      <c r="J629" s="75"/>
      <c r="K629" s="75"/>
      <c r="L629" s="75"/>
      <c r="M629" s="75"/>
      <c r="N629" s="75"/>
      <c r="O629" s="75"/>
      <c r="P629" s="76"/>
      <c r="Q629" s="77"/>
      <c r="R629" s="75"/>
      <c r="S629" s="75"/>
      <c r="T629" s="75"/>
      <c r="U629" s="75"/>
      <c r="V629" s="75"/>
      <c r="W629" s="75"/>
      <c r="X629" s="75"/>
      <c r="Y629" s="75"/>
      <c r="Z629" s="75"/>
    </row>
    <row r="630" ht="10.5" customHeight="1">
      <c r="A630" s="75"/>
      <c r="B630" s="75"/>
      <c r="C630" s="75"/>
      <c r="D630" s="75"/>
      <c r="E630" s="75"/>
      <c r="F630" s="75"/>
      <c r="G630" s="75"/>
      <c r="H630" s="75"/>
      <c r="I630" s="75"/>
      <c r="J630" s="75"/>
      <c r="K630" s="75"/>
      <c r="L630" s="75"/>
      <c r="M630" s="75"/>
      <c r="N630" s="75"/>
      <c r="O630" s="75"/>
      <c r="P630" s="76"/>
      <c r="Q630" s="77"/>
      <c r="R630" s="75"/>
      <c r="S630" s="75"/>
      <c r="T630" s="75"/>
      <c r="U630" s="75"/>
      <c r="V630" s="75"/>
      <c r="W630" s="75"/>
      <c r="X630" s="75"/>
      <c r="Y630" s="75"/>
      <c r="Z630" s="75"/>
    </row>
    <row r="631" ht="10.5" customHeight="1">
      <c r="A631" s="75"/>
      <c r="B631" s="75"/>
      <c r="C631" s="75"/>
      <c r="D631" s="75"/>
      <c r="E631" s="75"/>
      <c r="F631" s="75"/>
      <c r="G631" s="75"/>
      <c r="H631" s="75"/>
      <c r="I631" s="75"/>
      <c r="J631" s="75"/>
      <c r="K631" s="75"/>
      <c r="L631" s="75"/>
      <c r="M631" s="75"/>
      <c r="N631" s="75"/>
      <c r="O631" s="75"/>
      <c r="P631" s="76"/>
      <c r="Q631" s="77"/>
      <c r="R631" s="75"/>
      <c r="S631" s="75"/>
      <c r="T631" s="75"/>
      <c r="U631" s="75"/>
      <c r="V631" s="75"/>
      <c r="W631" s="75"/>
      <c r="X631" s="75"/>
      <c r="Y631" s="75"/>
      <c r="Z631" s="75"/>
    </row>
    <row r="632" ht="10.5" customHeight="1">
      <c r="A632" s="75"/>
      <c r="B632" s="75"/>
      <c r="C632" s="75"/>
      <c r="D632" s="75"/>
      <c r="E632" s="75"/>
      <c r="F632" s="75"/>
      <c r="G632" s="75"/>
      <c r="H632" s="75"/>
      <c r="I632" s="75"/>
      <c r="J632" s="75"/>
      <c r="K632" s="75"/>
      <c r="L632" s="75"/>
      <c r="M632" s="75"/>
      <c r="N632" s="75"/>
      <c r="O632" s="75"/>
      <c r="P632" s="76"/>
      <c r="Q632" s="77"/>
      <c r="R632" s="75"/>
      <c r="S632" s="75"/>
      <c r="T632" s="75"/>
      <c r="U632" s="75"/>
      <c r="V632" s="75"/>
      <c r="W632" s="75"/>
      <c r="X632" s="75"/>
      <c r="Y632" s="75"/>
      <c r="Z632" s="75"/>
    </row>
    <row r="633" ht="10.5" customHeight="1">
      <c r="A633" s="75"/>
      <c r="B633" s="75"/>
      <c r="C633" s="75"/>
      <c r="D633" s="75"/>
      <c r="E633" s="75"/>
      <c r="F633" s="75"/>
      <c r="G633" s="75"/>
      <c r="H633" s="75"/>
      <c r="I633" s="75"/>
      <c r="J633" s="75"/>
      <c r="K633" s="75"/>
      <c r="L633" s="75"/>
      <c r="M633" s="75"/>
      <c r="N633" s="75"/>
      <c r="O633" s="75"/>
      <c r="P633" s="76"/>
      <c r="Q633" s="77"/>
      <c r="R633" s="75"/>
      <c r="S633" s="75"/>
      <c r="T633" s="75"/>
      <c r="U633" s="75"/>
      <c r="V633" s="75"/>
      <c r="W633" s="75"/>
      <c r="X633" s="75"/>
      <c r="Y633" s="75"/>
      <c r="Z633" s="75"/>
    </row>
    <row r="634" ht="10.5" customHeight="1">
      <c r="A634" s="75"/>
      <c r="B634" s="75"/>
      <c r="C634" s="75"/>
      <c r="D634" s="75"/>
      <c r="E634" s="75"/>
      <c r="F634" s="75"/>
      <c r="G634" s="75"/>
      <c r="H634" s="75"/>
      <c r="I634" s="75"/>
      <c r="J634" s="75"/>
      <c r="K634" s="75"/>
      <c r="L634" s="75"/>
      <c r="M634" s="75"/>
      <c r="N634" s="75"/>
      <c r="O634" s="75"/>
      <c r="P634" s="76"/>
      <c r="Q634" s="77"/>
      <c r="R634" s="75"/>
      <c r="S634" s="75"/>
      <c r="T634" s="75"/>
      <c r="U634" s="75"/>
      <c r="V634" s="75"/>
      <c r="W634" s="75"/>
      <c r="X634" s="75"/>
      <c r="Y634" s="75"/>
      <c r="Z634" s="75"/>
    </row>
    <row r="635" ht="10.5" customHeight="1">
      <c r="A635" s="75"/>
      <c r="B635" s="75"/>
      <c r="C635" s="75"/>
      <c r="D635" s="75"/>
      <c r="E635" s="75"/>
      <c r="F635" s="75"/>
      <c r="G635" s="75"/>
      <c r="H635" s="75"/>
      <c r="I635" s="75"/>
      <c r="J635" s="75"/>
      <c r="K635" s="75"/>
      <c r="L635" s="75"/>
      <c r="M635" s="75"/>
      <c r="N635" s="75"/>
      <c r="O635" s="75"/>
      <c r="P635" s="76"/>
      <c r="Q635" s="77"/>
      <c r="R635" s="75"/>
      <c r="S635" s="75"/>
      <c r="T635" s="75"/>
      <c r="U635" s="75"/>
      <c r="V635" s="75"/>
      <c r="W635" s="75"/>
      <c r="X635" s="75"/>
      <c r="Y635" s="75"/>
      <c r="Z635" s="75"/>
    </row>
    <row r="636" ht="10.5" customHeight="1">
      <c r="A636" s="75"/>
      <c r="B636" s="75"/>
      <c r="C636" s="75"/>
      <c r="D636" s="75"/>
      <c r="E636" s="75"/>
      <c r="F636" s="75"/>
      <c r="G636" s="75"/>
      <c r="H636" s="75"/>
      <c r="I636" s="75"/>
      <c r="J636" s="75"/>
      <c r="K636" s="75"/>
      <c r="L636" s="75"/>
      <c r="M636" s="75"/>
      <c r="N636" s="75"/>
      <c r="O636" s="75"/>
      <c r="P636" s="76"/>
      <c r="Q636" s="77"/>
      <c r="R636" s="75"/>
      <c r="S636" s="75"/>
      <c r="T636" s="75"/>
      <c r="U636" s="75"/>
      <c r="V636" s="75"/>
      <c r="W636" s="75"/>
      <c r="X636" s="75"/>
      <c r="Y636" s="75"/>
      <c r="Z636" s="75"/>
    </row>
    <row r="637" ht="10.5" customHeight="1">
      <c r="A637" s="75"/>
      <c r="B637" s="75"/>
      <c r="C637" s="75"/>
      <c r="D637" s="75"/>
      <c r="E637" s="75"/>
      <c r="F637" s="75"/>
      <c r="G637" s="75"/>
      <c r="H637" s="75"/>
      <c r="I637" s="75"/>
      <c r="J637" s="75"/>
      <c r="K637" s="75"/>
      <c r="L637" s="75"/>
      <c r="M637" s="75"/>
      <c r="N637" s="75"/>
      <c r="O637" s="75"/>
      <c r="P637" s="76"/>
      <c r="Q637" s="77"/>
      <c r="R637" s="75"/>
      <c r="S637" s="75"/>
      <c r="T637" s="75"/>
      <c r="U637" s="75"/>
      <c r="V637" s="75"/>
      <c r="W637" s="75"/>
      <c r="X637" s="75"/>
      <c r="Y637" s="75"/>
      <c r="Z637" s="75"/>
    </row>
    <row r="638" ht="10.5" customHeight="1">
      <c r="A638" s="75"/>
      <c r="B638" s="75"/>
      <c r="C638" s="75"/>
      <c r="D638" s="75"/>
      <c r="E638" s="75"/>
      <c r="F638" s="75"/>
      <c r="G638" s="75"/>
      <c r="H638" s="75"/>
      <c r="I638" s="75"/>
      <c r="J638" s="75"/>
      <c r="K638" s="75"/>
      <c r="L638" s="75"/>
      <c r="M638" s="75"/>
      <c r="N638" s="75"/>
      <c r="O638" s="75"/>
      <c r="P638" s="76"/>
      <c r="Q638" s="77"/>
      <c r="R638" s="75"/>
      <c r="S638" s="75"/>
      <c r="T638" s="75"/>
      <c r="U638" s="75"/>
      <c r="V638" s="75"/>
      <c r="W638" s="75"/>
      <c r="X638" s="75"/>
      <c r="Y638" s="75"/>
      <c r="Z638" s="75"/>
    </row>
    <row r="639" ht="10.5" customHeight="1">
      <c r="A639" s="75"/>
      <c r="B639" s="75"/>
      <c r="C639" s="75"/>
      <c r="D639" s="75"/>
      <c r="E639" s="75"/>
      <c r="F639" s="75"/>
      <c r="G639" s="75"/>
      <c r="H639" s="75"/>
      <c r="I639" s="75"/>
      <c r="J639" s="75"/>
      <c r="K639" s="75"/>
      <c r="L639" s="75"/>
      <c r="M639" s="75"/>
      <c r="N639" s="75"/>
      <c r="O639" s="75"/>
      <c r="P639" s="76"/>
      <c r="Q639" s="77"/>
      <c r="R639" s="75"/>
      <c r="S639" s="75"/>
      <c r="T639" s="75"/>
      <c r="U639" s="75"/>
      <c r="V639" s="75"/>
      <c r="W639" s="75"/>
      <c r="X639" s="75"/>
      <c r="Y639" s="75"/>
      <c r="Z639" s="75"/>
    </row>
    <row r="640" ht="10.5" customHeight="1">
      <c r="A640" s="75"/>
      <c r="B640" s="75"/>
      <c r="C640" s="75"/>
      <c r="D640" s="75"/>
      <c r="E640" s="75"/>
      <c r="F640" s="75"/>
      <c r="G640" s="75"/>
      <c r="H640" s="75"/>
      <c r="I640" s="75"/>
      <c r="J640" s="75"/>
      <c r="K640" s="75"/>
      <c r="L640" s="75"/>
      <c r="M640" s="75"/>
      <c r="N640" s="75"/>
      <c r="O640" s="75"/>
      <c r="P640" s="76"/>
      <c r="Q640" s="77"/>
      <c r="R640" s="75"/>
      <c r="S640" s="75"/>
      <c r="T640" s="75"/>
      <c r="U640" s="75"/>
      <c r="V640" s="75"/>
      <c r="W640" s="75"/>
      <c r="X640" s="75"/>
      <c r="Y640" s="75"/>
      <c r="Z640" s="75"/>
    </row>
    <row r="641" ht="10.5" customHeight="1">
      <c r="A641" s="75"/>
      <c r="B641" s="75"/>
      <c r="C641" s="75"/>
      <c r="D641" s="75"/>
      <c r="E641" s="75"/>
      <c r="F641" s="75"/>
      <c r="G641" s="75"/>
      <c r="H641" s="75"/>
      <c r="I641" s="75"/>
      <c r="J641" s="75"/>
      <c r="K641" s="75"/>
      <c r="L641" s="75"/>
      <c r="M641" s="75"/>
      <c r="N641" s="75"/>
      <c r="O641" s="75"/>
      <c r="P641" s="76"/>
      <c r="Q641" s="77"/>
      <c r="R641" s="75"/>
      <c r="S641" s="75"/>
      <c r="T641" s="75"/>
      <c r="U641" s="75"/>
      <c r="V641" s="75"/>
      <c r="W641" s="75"/>
      <c r="X641" s="75"/>
      <c r="Y641" s="75"/>
      <c r="Z641" s="75"/>
    </row>
    <row r="642" ht="10.5" customHeight="1">
      <c r="A642" s="75"/>
      <c r="B642" s="75"/>
      <c r="C642" s="75"/>
      <c r="D642" s="75"/>
      <c r="E642" s="75"/>
      <c r="F642" s="75"/>
      <c r="G642" s="75"/>
      <c r="H642" s="75"/>
      <c r="I642" s="75"/>
      <c r="J642" s="75"/>
      <c r="K642" s="75"/>
      <c r="L642" s="75"/>
      <c r="M642" s="75"/>
      <c r="N642" s="75"/>
      <c r="O642" s="75"/>
      <c r="P642" s="76"/>
      <c r="Q642" s="77"/>
      <c r="R642" s="75"/>
      <c r="S642" s="75"/>
      <c r="T642" s="75"/>
      <c r="U642" s="75"/>
      <c r="V642" s="75"/>
      <c r="W642" s="75"/>
      <c r="X642" s="75"/>
      <c r="Y642" s="75"/>
      <c r="Z642" s="75"/>
    </row>
    <row r="643" ht="10.5" customHeight="1">
      <c r="A643" s="75"/>
      <c r="B643" s="75"/>
      <c r="C643" s="75"/>
      <c r="D643" s="75"/>
      <c r="E643" s="75"/>
      <c r="F643" s="75"/>
      <c r="G643" s="75"/>
      <c r="H643" s="75"/>
      <c r="I643" s="75"/>
      <c r="J643" s="75"/>
      <c r="K643" s="75"/>
      <c r="L643" s="75"/>
      <c r="M643" s="75"/>
      <c r="N643" s="75"/>
      <c r="O643" s="75"/>
      <c r="P643" s="76"/>
      <c r="Q643" s="77"/>
      <c r="R643" s="75"/>
      <c r="S643" s="75"/>
      <c r="T643" s="75"/>
      <c r="U643" s="75"/>
      <c r="V643" s="75"/>
      <c r="W643" s="75"/>
      <c r="X643" s="75"/>
      <c r="Y643" s="75"/>
      <c r="Z643" s="75"/>
    </row>
    <row r="644" ht="10.5" customHeight="1">
      <c r="A644" s="75"/>
      <c r="B644" s="75"/>
      <c r="C644" s="75"/>
      <c r="D644" s="75"/>
      <c r="E644" s="75"/>
      <c r="F644" s="75"/>
      <c r="G644" s="75"/>
      <c r="H644" s="75"/>
      <c r="I644" s="75"/>
      <c r="J644" s="75"/>
      <c r="K644" s="75"/>
      <c r="L644" s="75"/>
      <c r="M644" s="75"/>
      <c r="N644" s="75"/>
      <c r="O644" s="75"/>
      <c r="P644" s="76"/>
      <c r="Q644" s="77"/>
      <c r="R644" s="75"/>
      <c r="S644" s="75"/>
      <c r="T644" s="75"/>
      <c r="U644" s="75"/>
      <c r="V644" s="75"/>
      <c r="W644" s="75"/>
      <c r="X644" s="75"/>
      <c r="Y644" s="75"/>
      <c r="Z644" s="75"/>
    </row>
    <row r="645" ht="10.5" customHeight="1">
      <c r="A645" s="75"/>
      <c r="B645" s="75"/>
      <c r="C645" s="75"/>
      <c r="D645" s="75"/>
      <c r="E645" s="75"/>
      <c r="F645" s="75"/>
      <c r="G645" s="75"/>
      <c r="H645" s="75"/>
      <c r="I645" s="75"/>
      <c r="J645" s="75"/>
      <c r="K645" s="75"/>
      <c r="L645" s="75"/>
      <c r="M645" s="75"/>
      <c r="N645" s="75"/>
      <c r="O645" s="75"/>
      <c r="P645" s="76"/>
      <c r="Q645" s="77"/>
      <c r="R645" s="75"/>
      <c r="S645" s="75"/>
      <c r="T645" s="75"/>
      <c r="U645" s="75"/>
      <c r="V645" s="75"/>
      <c r="W645" s="75"/>
      <c r="X645" s="75"/>
      <c r="Y645" s="75"/>
      <c r="Z645" s="75"/>
    </row>
    <row r="646" ht="10.5" customHeight="1">
      <c r="A646" s="75"/>
      <c r="B646" s="75"/>
      <c r="C646" s="75"/>
      <c r="D646" s="75"/>
      <c r="E646" s="75"/>
      <c r="F646" s="75"/>
      <c r="G646" s="75"/>
      <c r="H646" s="75"/>
      <c r="I646" s="75"/>
      <c r="J646" s="75"/>
      <c r="K646" s="75"/>
      <c r="L646" s="75"/>
      <c r="M646" s="75"/>
      <c r="N646" s="75"/>
      <c r="O646" s="75"/>
      <c r="P646" s="76"/>
      <c r="Q646" s="77"/>
      <c r="R646" s="75"/>
      <c r="S646" s="75"/>
      <c r="T646" s="75"/>
      <c r="U646" s="75"/>
      <c r="V646" s="75"/>
      <c r="W646" s="75"/>
      <c r="X646" s="75"/>
      <c r="Y646" s="75"/>
      <c r="Z646" s="75"/>
    </row>
    <row r="647" ht="10.5" customHeight="1">
      <c r="A647" s="75"/>
      <c r="B647" s="75"/>
      <c r="C647" s="75"/>
      <c r="D647" s="75"/>
      <c r="E647" s="75"/>
      <c r="F647" s="75"/>
      <c r="G647" s="75"/>
      <c r="H647" s="75"/>
      <c r="I647" s="75"/>
      <c r="J647" s="75"/>
      <c r="K647" s="75"/>
      <c r="L647" s="75"/>
      <c r="M647" s="75"/>
      <c r="N647" s="75"/>
      <c r="O647" s="75"/>
      <c r="P647" s="76"/>
      <c r="Q647" s="77"/>
      <c r="R647" s="75"/>
      <c r="S647" s="75"/>
      <c r="T647" s="75"/>
      <c r="U647" s="75"/>
      <c r="V647" s="75"/>
      <c r="W647" s="75"/>
      <c r="X647" s="75"/>
      <c r="Y647" s="75"/>
      <c r="Z647" s="75"/>
    </row>
    <row r="648" ht="10.5" customHeight="1">
      <c r="A648" s="75"/>
      <c r="B648" s="75"/>
      <c r="C648" s="75"/>
      <c r="D648" s="75"/>
      <c r="E648" s="75"/>
      <c r="F648" s="75"/>
      <c r="G648" s="75"/>
      <c r="H648" s="75"/>
      <c r="I648" s="75"/>
      <c r="J648" s="75"/>
      <c r="K648" s="75"/>
      <c r="L648" s="75"/>
      <c r="M648" s="75"/>
      <c r="N648" s="75"/>
      <c r="O648" s="75"/>
      <c r="P648" s="76"/>
      <c r="Q648" s="77"/>
      <c r="R648" s="75"/>
      <c r="S648" s="75"/>
      <c r="T648" s="75"/>
      <c r="U648" s="75"/>
      <c r="V648" s="75"/>
      <c r="W648" s="75"/>
      <c r="X648" s="75"/>
      <c r="Y648" s="75"/>
      <c r="Z648" s="75"/>
    </row>
    <row r="649" ht="10.5" customHeight="1">
      <c r="A649" s="75"/>
      <c r="B649" s="75"/>
      <c r="C649" s="75"/>
      <c r="D649" s="75"/>
      <c r="E649" s="75"/>
      <c r="F649" s="75"/>
      <c r="G649" s="75"/>
      <c r="H649" s="75"/>
      <c r="I649" s="75"/>
      <c r="J649" s="75"/>
      <c r="K649" s="75"/>
      <c r="L649" s="75"/>
      <c r="M649" s="75"/>
      <c r="N649" s="75"/>
      <c r="O649" s="75"/>
      <c r="P649" s="76"/>
      <c r="Q649" s="77"/>
      <c r="R649" s="75"/>
      <c r="S649" s="75"/>
      <c r="T649" s="75"/>
      <c r="U649" s="75"/>
      <c r="V649" s="75"/>
      <c r="W649" s="75"/>
      <c r="X649" s="75"/>
      <c r="Y649" s="75"/>
      <c r="Z649" s="75"/>
    </row>
    <row r="650" ht="10.5" customHeight="1">
      <c r="A650" s="75"/>
      <c r="B650" s="75"/>
      <c r="C650" s="75"/>
      <c r="D650" s="75"/>
      <c r="E650" s="75"/>
      <c r="F650" s="75"/>
      <c r="G650" s="75"/>
      <c r="H650" s="75"/>
      <c r="I650" s="75"/>
      <c r="J650" s="75"/>
      <c r="K650" s="75"/>
      <c r="L650" s="75"/>
      <c r="M650" s="75"/>
      <c r="N650" s="75"/>
      <c r="O650" s="75"/>
      <c r="P650" s="76"/>
      <c r="Q650" s="77"/>
      <c r="R650" s="75"/>
      <c r="S650" s="75"/>
      <c r="T650" s="75"/>
      <c r="U650" s="75"/>
      <c r="V650" s="75"/>
      <c r="W650" s="75"/>
      <c r="X650" s="75"/>
      <c r="Y650" s="75"/>
      <c r="Z650" s="75"/>
    </row>
    <row r="651" ht="10.5" customHeight="1">
      <c r="A651" s="75"/>
      <c r="B651" s="75"/>
      <c r="C651" s="75"/>
      <c r="D651" s="75"/>
      <c r="E651" s="75"/>
      <c r="F651" s="75"/>
      <c r="G651" s="75"/>
      <c r="H651" s="75"/>
      <c r="I651" s="75"/>
      <c r="J651" s="75"/>
      <c r="K651" s="75"/>
      <c r="L651" s="75"/>
      <c r="M651" s="75"/>
      <c r="N651" s="75"/>
      <c r="O651" s="75"/>
      <c r="P651" s="76"/>
      <c r="Q651" s="77"/>
      <c r="R651" s="75"/>
      <c r="S651" s="75"/>
      <c r="T651" s="75"/>
      <c r="U651" s="75"/>
      <c r="V651" s="75"/>
      <c r="W651" s="75"/>
      <c r="X651" s="75"/>
      <c r="Y651" s="75"/>
      <c r="Z651" s="75"/>
    </row>
    <row r="652" ht="10.5" customHeight="1">
      <c r="A652" s="75"/>
      <c r="B652" s="75"/>
      <c r="C652" s="75"/>
      <c r="D652" s="75"/>
      <c r="E652" s="75"/>
      <c r="F652" s="75"/>
      <c r="G652" s="75"/>
      <c r="H652" s="75"/>
      <c r="I652" s="75"/>
      <c r="J652" s="75"/>
      <c r="K652" s="75"/>
      <c r="L652" s="75"/>
      <c r="M652" s="75"/>
      <c r="N652" s="75"/>
      <c r="O652" s="75"/>
      <c r="P652" s="76"/>
      <c r="Q652" s="77"/>
      <c r="R652" s="75"/>
      <c r="S652" s="75"/>
      <c r="T652" s="75"/>
      <c r="U652" s="75"/>
      <c r="V652" s="75"/>
      <c r="W652" s="75"/>
      <c r="X652" s="75"/>
      <c r="Y652" s="75"/>
      <c r="Z652" s="75"/>
    </row>
    <row r="653" ht="10.5" customHeight="1">
      <c r="A653" s="75"/>
      <c r="B653" s="75"/>
      <c r="C653" s="75"/>
      <c r="D653" s="75"/>
      <c r="E653" s="75"/>
      <c r="F653" s="75"/>
      <c r="G653" s="75"/>
      <c r="H653" s="75"/>
      <c r="I653" s="75"/>
      <c r="J653" s="75"/>
      <c r="K653" s="75"/>
      <c r="L653" s="75"/>
      <c r="M653" s="75"/>
      <c r="N653" s="75"/>
      <c r="O653" s="75"/>
      <c r="P653" s="76"/>
      <c r="Q653" s="77"/>
      <c r="R653" s="75"/>
      <c r="S653" s="75"/>
      <c r="T653" s="75"/>
      <c r="U653" s="75"/>
      <c r="V653" s="75"/>
      <c r="W653" s="75"/>
      <c r="X653" s="75"/>
      <c r="Y653" s="75"/>
      <c r="Z653" s="75"/>
    </row>
    <row r="654" ht="10.5" customHeight="1">
      <c r="A654" s="75"/>
      <c r="B654" s="75"/>
      <c r="C654" s="75"/>
      <c r="D654" s="75"/>
      <c r="E654" s="75"/>
      <c r="F654" s="75"/>
      <c r="G654" s="75"/>
      <c r="H654" s="75"/>
      <c r="I654" s="75"/>
      <c r="J654" s="75"/>
      <c r="K654" s="75"/>
      <c r="L654" s="75"/>
      <c r="M654" s="75"/>
      <c r="N654" s="75"/>
      <c r="O654" s="75"/>
      <c r="P654" s="76"/>
      <c r="Q654" s="77"/>
      <c r="R654" s="75"/>
      <c r="S654" s="75"/>
      <c r="T654" s="75"/>
      <c r="U654" s="75"/>
      <c r="V654" s="75"/>
      <c r="W654" s="75"/>
      <c r="X654" s="75"/>
      <c r="Y654" s="75"/>
      <c r="Z654" s="75"/>
    </row>
    <row r="655" ht="10.5" customHeight="1">
      <c r="A655" s="75"/>
      <c r="B655" s="75"/>
      <c r="C655" s="75"/>
      <c r="D655" s="75"/>
      <c r="E655" s="75"/>
      <c r="F655" s="75"/>
      <c r="G655" s="75"/>
      <c r="H655" s="75"/>
      <c r="I655" s="75"/>
      <c r="J655" s="75"/>
      <c r="K655" s="75"/>
      <c r="L655" s="75"/>
      <c r="M655" s="75"/>
      <c r="N655" s="75"/>
      <c r="O655" s="75"/>
      <c r="P655" s="76"/>
      <c r="Q655" s="77"/>
      <c r="R655" s="75"/>
      <c r="S655" s="75"/>
      <c r="T655" s="75"/>
      <c r="U655" s="75"/>
      <c r="V655" s="75"/>
      <c r="W655" s="75"/>
      <c r="X655" s="75"/>
      <c r="Y655" s="75"/>
      <c r="Z655" s="75"/>
    </row>
    <row r="656" ht="10.5" customHeight="1">
      <c r="A656" s="75"/>
      <c r="B656" s="75"/>
      <c r="C656" s="75"/>
      <c r="D656" s="75"/>
      <c r="E656" s="75"/>
      <c r="F656" s="75"/>
      <c r="G656" s="75"/>
      <c r="H656" s="75"/>
      <c r="I656" s="75"/>
      <c r="J656" s="75"/>
      <c r="K656" s="75"/>
      <c r="L656" s="75"/>
      <c r="M656" s="75"/>
      <c r="N656" s="75"/>
      <c r="O656" s="75"/>
      <c r="P656" s="76"/>
      <c r="Q656" s="77"/>
      <c r="R656" s="75"/>
      <c r="S656" s="75"/>
      <c r="T656" s="75"/>
      <c r="U656" s="75"/>
      <c r="V656" s="75"/>
      <c r="W656" s="75"/>
      <c r="X656" s="75"/>
      <c r="Y656" s="75"/>
      <c r="Z656" s="75"/>
    </row>
    <row r="657" ht="10.5" customHeight="1">
      <c r="A657" s="75"/>
      <c r="B657" s="75"/>
      <c r="C657" s="75"/>
      <c r="D657" s="75"/>
      <c r="E657" s="75"/>
      <c r="F657" s="75"/>
      <c r="G657" s="75"/>
      <c r="H657" s="75"/>
      <c r="I657" s="75"/>
      <c r="J657" s="75"/>
      <c r="K657" s="75"/>
      <c r="L657" s="75"/>
      <c r="M657" s="75"/>
      <c r="N657" s="75"/>
      <c r="O657" s="75"/>
      <c r="P657" s="76"/>
      <c r="Q657" s="77"/>
      <c r="R657" s="75"/>
      <c r="S657" s="75"/>
      <c r="T657" s="75"/>
      <c r="U657" s="75"/>
      <c r="V657" s="75"/>
      <c r="W657" s="75"/>
      <c r="X657" s="75"/>
      <c r="Y657" s="75"/>
      <c r="Z657" s="75"/>
    </row>
    <row r="658" ht="10.5" customHeight="1">
      <c r="A658" s="75"/>
      <c r="B658" s="75"/>
      <c r="C658" s="75"/>
      <c r="D658" s="75"/>
      <c r="E658" s="75"/>
      <c r="F658" s="75"/>
      <c r="G658" s="75"/>
      <c r="H658" s="75"/>
      <c r="I658" s="75"/>
      <c r="J658" s="75"/>
      <c r="K658" s="75"/>
      <c r="L658" s="75"/>
      <c r="M658" s="75"/>
      <c r="N658" s="75"/>
      <c r="O658" s="75"/>
      <c r="P658" s="76"/>
      <c r="Q658" s="77"/>
      <c r="R658" s="75"/>
      <c r="S658" s="75"/>
      <c r="T658" s="75"/>
      <c r="U658" s="75"/>
      <c r="V658" s="75"/>
      <c r="W658" s="75"/>
      <c r="X658" s="75"/>
      <c r="Y658" s="75"/>
      <c r="Z658" s="75"/>
    </row>
    <row r="659" ht="10.5" customHeight="1">
      <c r="A659" s="75"/>
      <c r="B659" s="75"/>
      <c r="C659" s="75"/>
      <c r="D659" s="75"/>
      <c r="E659" s="75"/>
      <c r="F659" s="75"/>
      <c r="G659" s="75"/>
      <c r="H659" s="75"/>
      <c r="I659" s="75"/>
      <c r="J659" s="75"/>
      <c r="K659" s="75"/>
      <c r="L659" s="75"/>
      <c r="M659" s="75"/>
      <c r="N659" s="75"/>
      <c r="O659" s="75"/>
      <c r="P659" s="76"/>
      <c r="Q659" s="77"/>
      <c r="R659" s="75"/>
      <c r="S659" s="75"/>
      <c r="T659" s="75"/>
      <c r="U659" s="75"/>
      <c r="V659" s="75"/>
      <c r="W659" s="75"/>
      <c r="X659" s="75"/>
      <c r="Y659" s="75"/>
      <c r="Z659" s="75"/>
    </row>
    <row r="660" ht="10.5" customHeight="1">
      <c r="A660" s="75"/>
      <c r="B660" s="75"/>
      <c r="C660" s="75"/>
      <c r="D660" s="75"/>
      <c r="E660" s="75"/>
      <c r="F660" s="75"/>
      <c r="G660" s="75"/>
      <c r="H660" s="75"/>
      <c r="I660" s="75"/>
      <c r="J660" s="75"/>
      <c r="K660" s="75"/>
      <c r="L660" s="75"/>
      <c r="M660" s="75"/>
      <c r="N660" s="75"/>
      <c r="O660" s="75"/>
      <c r="P660" s="76"/>
      <c r="Q660" s="77"/>
      <c r="R660" s="75"/>
      <c r="S660" s="75"/>
      <c r="T660" s="75"/>
      <c r="U660" s="75"/>
      <c r="V660" s="75"/>
      <c r="W660" s="75"/>
      <c r="X660" s="75"/>
      <c r="Y660" s="75"/>
      <c r="Z660" s="75"/>
    </row>
    <row r="661" ht="10.5" customHeight="1">
      <c r="A661" s="75"/>
      <c r="B661" s="75"/>
      <c r="C661" s="75"/>
      <c r="D661" s="75"/>
      <c r="E661" s="75"/>
      <c r="F661" s="75"/>
      <c r="G661" s="75"/>
      <c r="H661" s="75"/>
      <c r="I661" s="75"/>
      <c r="J661" s="75"/>
      <c r="K661" s="75"/>
      <c r="L661" s="75"/>
      <c r="M661" s="75"/>
      <c r="N661" s="75"/>
      <c r="O661" s="75"/>
      <c r="P661" s="76"/>
      <c r="Q661" s="77"/>
      <c r="R661" s="75"/>
      <c r="S661" s="75"/>
      <c r="T661" s="75"/>
      <c r="U661" s="75"/>
      <c r="V661" s="75"/>
      <c r="W661" s="75"/>
      <c r="X661" s="75"/>
      <c r="Y661" s="75"/>
      <c r="Z661" s="75"/>
    </row>
    <row r="662" ht="10.5" customHeight="1">
      <c r="A662" s="75"/>
      <c r="B662" s="75"/>
      <c r="C662" s="75"/>
      <c r="D662" s="75"/>
      <c r="E662" s="75"/>
      <c r="F662" s="75"/>
      <c r="G662" s="75"/>
      <c r="H662" s="75"/>
      <c r="I662" s="75"/>
      <c r="J662" s="75"/>
      <c r="K662" s="75"/>
      <c r="L662" s="75"/>
      <c r="M662" s="75"/>
      <c r="N662" s="75"/>
      <c r="O662" s="75"/>
      <c r="P662" s="76"/>
      <c r="Q662" s="77"/>
      <c r="R662" s="75"/>
      <c r="S662" s="75"/>
      <c r="T662" s="75"/>
      <c r="U662" s="75"/>
      <c r="V662" s="75"/>
      <c r="W662" s="75"/>
      <c r="X662" s="75"/>
      <c r="Y662" s="75"/>
      <c r="Z662" s="75"/>
    </row>
    <row r="663" ht="10.5" customHeight="1">
      <c r="A663" s="75"/>
      <c r="B663" s="75"/>
      <c r="C663" s="75"/>
      <c r="D663" s="75"/>
      <c r="E663" s="75"/>
      <c r="F663" s="75"/>
      <c r="G663" s="75"/>
      <c r="H663" s="75"/>
      <c r="I663" s="75"/>
      <c r="J663" s="75"/>
      <c r="K663" s="75"/>
      <c r="L663" s="75"/>
      <c r="M663" s="75"/>
      <c r="N663" s="75"/>
      <c r="O663" s="75"/>
      <c r="P663" s="76"/>
      <c r="Q663" s="77"/>
      <c r="R663" s="75"/>
      <c r="S663" s="75"/>
      <c r="T663" s="75"/>
      <c r="U663" s="75"/>
      <c r="V663" s="75"/>
      <c r="W663" s="75"/>
      <c r="X663" s="75"/>
      <c r="Y663" s="75"/>
      <c r="Z663" s="75"/>
    </row>
    <row r="664" ht="10.5" customHeight="1">
      <c r="A664" s="75"/>
      <c r="B664" s="75"/>
      <c r="C664" s="75"/>
      <c r="D664" s="75"/>
      <c r="E664" s="75"/>
      <c r="F664" s="75"/>
      <c r="G664" s="75"/>
      <c r="H664" s="75"/>
      <c r="I664" s="75"/>
      <c r="J664" s="75"/>
      <c r="K664" s="75"/>
      <c r="L664" s="75"/>
      <c r="M664" s="75"/>
      <c r="N664" s="75"/>
      <c r="O664" s="75"/>
      <c r="P664" s="76"/>
      <c r="Q664" s="77"/>
      <c r="R664" s="75"/>
      <c r="S664" s="75"/>
      <c r="T664" s="75"/>
      <c r="U664" s="75"/>
      <c r="V664" s="75"/>
      <c r="W664" s="75"/>
      <c r="X664" s="75"/>
      <c r="Y664" s="75"/>
      <c r="Z664" s="75"/>
    </row>
    <row r="665" ht="10.5" customHeight="1">
      <c r="A665" s="75"/>
      <c r="B665" s="75"/>
      <c r="C665" s="75"/>
      <c r="D665" s="75"/>
      <c r="E665" s="75"/>
      <c r="F665" s="75"/>
      <c r="G665" s="75"/>
      <c r="H665" s="75"/>
      <c r="I665" s="75"/>
      <c r="J665" s="75"/>
      <c r="K665" s="75"/>
      <c r="L665" s="75"/>
      <c r="M665" s="75"/>
      <c r="N665" s="75"/>
      <c r="O665" s="75"/>
      <c r="P665" s="76"/>
      <c r="Q665" s="77"/>
      <c r="R665" s="75"/>
      <c r="S665" s="75"/>
      <c r="T665" s="75"/>
      <c r="U665" s="75"/>
      <c r="V665" s="75"/>
      <c r="W665" s="75"/>
      <c r="X665" s="75"/>
      <c r="Y665" s="75"/>
      <c r="Z665" s="75"/>
    </row>
    <row r="666" ht="10.5" customHeight="1">
      <c r="A666" s="75"/>
      <c r="B666" s="75"/>
      <c r="C666" s="75"/>
      <c r="D666" s="75"/>
      <c r="E666" s="75"/>
      <c r="F666" s="75"/>
      <c r="G666" s="75"/>
      <c r="H666" s="75"/>
      <c r="I666" s="75"/>
      <c r="J666" s="75"/>
      <c r="K666" s="75"/>
      <c r="L666" s="75"/>
      <c r="M666" s="75"/>
      <c r="N666" s="75"/>
      <c r="O666" s="75"/>
      <c r="P666" s="76"/>
      <c r="Q666" s="77"/>
      <c r="R666" s="75"/>
      <c r="S666" s="75"/>
      <c r="T666" s="75"/>
      <c r="U666" s="75"/>
      <c r="V666" s="75"/>
      <c r="W666" s="75"/>
      <c r="X666" s="75"/>
      <c r="Y666" s="75"/>
      <c r="Z666" s="75"/>
    </row>
    <row r="667" ht="10.5" customHeight="1">
      <c r="A667" s="75"/>
      <c r="B667" s="75"/>
      <c r="C667" s="75"/>
      <c r="D667" s="75"/>
      <c r="E667" s="75"/>
      <c r="F667" s="75"/>
      <c r="G667" s="75"/>
      <c r="H667" s="75"/>
      <c r="I667" s="75"/>
      <c r="J667" s="75"/>
      <c r="K667" s="75"/>
      <c r="L667" s="75"/>
      <c r="M667" s="75"/>
      <c r="N667" s="75"/>
      <c r="O667" s="75"/>
      <c r="P667" s="76"/>
      <c r="Q667" s="77"/>
      <c r="R667" s="75"/>
      <c r="S667" s="75"/>
      <c r="T667" s="75"/>
      <c r="U667" s="75"/>
      <c r="V667" s="75"/>
      <c r="W667" s="75"/>
      <c r="X667" s="75"/>
      <c r="Y667" s="75"/>
      <c r="Z667" s="75"/>
    </row>
    <row r="668" ht="10.5" customHeight="1">
      <c r="A668" s="75"/>
      <c r="B668" s="75"/>
      <c r="C668" s="75"/>
      <c r="D668" s="75"/>
      <c r="E668" s="75"/>
      <c r="F668" s="75"/>
      <c r="G668" s="75"/>
      <c r="H668" s="75"/>
      <c r="I668" s="75"/>
      <c r="J668" s="75"/>
      <c r="K668" s="75"/>
      <c r="L668" s="75"/>
      <c r="M668" s="75"/>
      <c r="N668" s="75"/>
      <c r="O668" s="75"/>
      <c r="P668" s="76"/>
      <c r="Q668" s="77"/>
      <c r="R668" s="75"/>
      <c r="S668" s="75"/>
      <c r="T668" s="75"/>
      <c r="U668" s="75"/>
      <c r="V668" s="75"/>
      <c r="W668" s="75"/>
      <c r="X668" s="75"/>
      <c r="Y668" s="75"/>
      <c r="Z668" s="75"/>
    </row>
    <row r="669" ht="10.5" customHeight="1">
      <c r="A669" s="75"/>
      <c r="B669" s="75"/>
      <c r="C669" s="75"/>
      <c r="D669" s="75"/>
      <c r="E669" s="75"/>
      <c r="F669" s="75"/>
      <c r="G669" s="75"/>
      <c r="H669" s="75"/>
      <c r="I669" s="75"/>
      <c r="J669" s="75"/>
      <c r="K669" s="75"/>
      <c r="L669" s="75"/>
      <c r="M669" s="75"/>
      <c r="N669" s="75"/>
      <c r="O669" s="75"/>
      <c r="P669" s="76"/>
      <c r="Q669" s="77"/>
      <c r="R669" s="75"/>
      <c r="S669" s="75"/>
      <c r="T669" s="75"/>
      <c r="U669" s="75"/>
      <c r="V669" s="75"/>
      <c r="W669" s="75"/>
      <c r="X669" s="75"/>
      <c r="Y669" s="75"/>
      <c r="Z669" s="75"/>
    </row>
    <row r="670" ht="10.5" customHeight="1">
      <c r="A670" s="75"/>
      <c r="B670" s="75"/>
      <c r="C670" s="75"/>
      <c r="D670" s="75"/>
      <c r="E670" s="75"/>
      <c r="F670" s="75"/>
      <c r="G670" s="75"/>
      <c r="H670" s="75"/>
      <c r="I670" s="75"/>
      <c r="J670" s="75"/>
      <c r="K670" s="75"/>
      <c r="L670" s="75"/>
      <c r="M670" s="75"/>
      <c r="N670" s="75"/>
      <c r="O670" s="75"/>
      <c r="P670" s="76"/>
      <c r="Q670" s="77"/>
      <c r="R670" s="75"/>
      <c r="S670" s="75"/>
      <c r="T670" s="75"/>
      <c r="U670" s="75"/>
      <c r="V670" s="75"/>
      <c r="W670" s="75"/>
      <c r="X670" s="75"/>
      <c r="Y670" s="75"/>
      <c r="Z670" s="75"/>
    </row>
    <row r="671" ht="10.5" customHeight="1">
      <c r="A671" s="75"/>
      <c r="B671" s="75"/>
      <c r="C671" s="75"/>
      <c r="D671" s="75"/>
      <c r="E671" s="75"/>
      <c r="F671" s="75"/>
      <c r="G671" s="75"/>
      <c r="H671" s="75"/>
      <c r="I671" s="75"/>
      <c r="J671" s="75"/>
      <c r="K671" s="75"/>
      <c r="L671" s="75"/>
      <c r="M671" s="75"/>
      <c r="N671" s="75"/>
      <c r="O671" s="75"/>
      <c r="P671" s="76"/>
      <c r="Q671" s="77"/>
      <c r="R671" s="75"/>
      <c r="S671" s="75"/>
      <c r="T671" s="75"/>
      <c r="U671" s="75"/>
      <c r="V671" s="75"/>
      <c r="W671" s="75"/>
      <c r="X671" s="75"/>
      <c r="Y671" s="75"/>
      <c r="Z671" s="75"/>
    </row>
    <row r="672" ht="10.5" customHeight="1">
      <c r="A672" s="75"/>
      <c r="B672" s="75"/>
      <c r="C672" s="75"/>
      <c r="D672" s="75"/>
      <c r="E672" s="75"/>
      <c r="F672" s="75"/>
      <c r="G672" s="75"/>
      <c r="H672" s="75"/>
      <c r="I672" s="75"/>
      <c r="J672" s="75"/>
      <c r="K672" s="75"/>
      <c r="L672" s="75"/>
      <c r="M672" s="75"/>
      <c r="N672" s="75"/>
      <c r="O672" s="75"/>
      <c r="P672" s="76"/>
      <c r="Q672" s="77"/>
      <c r="R672" s="75"/>
      <c r="S672" s="75"/>
      <c r="T672" s="75"/>
      <c r="U672" s="75"/>
      <c r="V672" s="75"/>
      <c r="W672" s="75"/>
      <c r="X672" s="75"/>
      <c r="Y672" s="75"/>
      <c r="Z672" s="75"/>
    </row>
    <row r="673" ht="10.5" customHeight="1">
      <c r="A673" s="75"/>
      <c r="B673" s="75"/>
      <c r="C673" s="75"/>
      <c r="D673" s="75"/>
      <c r="E673" s="75"/>
      <c r="F673" s="75"/>
      <c r="G673" s="75"/>
      <c r="H673" s="75"/>
      <c r="I673" s="75"/>
      <c r="J673" s="75"/>
      <c r="K673" s="75"/>
      <c r="L673" s="75"/>
      <c r="M673" s="75"/>
      <c r="N673" s="75"/>
      <c r="O673" s="75"/>
      <c r="P673" s="76"/>
      <c r="Q673" s="77"/>
      <c r="R673" s="75"/>
      <c r="S673" s="75"/>
      <c r="T673" s="75"/>
      <c r="U673" s="75"/>
      <c r="V673" s="75"/>
      <c r="W673" s="75"/>
      <c r="X673" s="75"/>
      <c r="Y673" s="75"/>
      <c r="Z673" s="75"/>
    </row>
    <row r="674" ht="10.5" customHeight="1">
      <c r="A674" s="75"/>
      <c r="B674" s="75"/>
      <c r="C674" s="75"/>
      <c r="D674" s="75"/>
      <c r="E674" s="75"/>
      <c r="F674" s="75"/>
      <c r="G674" s="75"/>
      <c r="H674" s="75"/>
      <c r="I674" s="75"/>
      <c r="J674" s="75"/>
      <c r="K674" s="75"/>
      <c r="L674" s="75"/>
      <c r="M674" s="75"/>
      <c r="N674" s="75"/>
      <c r="O674" s="75"/>
      <c r="P674" s="76"/>
      <c r="Q674" s="77"/>
      <c r="R674" s="75"/>
      <c r="S674" s="75"/>
      <c r="T674" s="75"/>
      <c r="U674" s="75"/>
      <c r="V674" s="75"/>
      <c r="W674" s="75"/>
      <c r="X674" s="75"/>
      <c r="Y674" s="75"/>
      <c r="Z674" s="75"/>
    </row>
    <row r="675" ht="10.5" customHeight="1">
      <c r="A675" s="75"/>
      <c r="B675" s="75"/>
      <c r="C675" s="75"/>
      <c r="D675" s="75"/>
      <c r="E675" s="75"/>
      <c r="F675" s="75"/>
      <c r="G675" s="75"/>
      <c r="H675" s="75"/>
      <c r="I675" s="75"/>
      <c r="J675" s="75"/>
      <c r="K675" s="75"/>
      <c r="L675" s="75"/>
      <c r="M675" s="75"/>
      <c r="N675" s="75"/>
      <c r="O675" s="75"/>
      <c r="P675" s="76"/>
      <c r="Q675" s="77"/>
      <c r="R675" s="75"/>
      <c r="S675" s="75"/>
      <c r="T675" s="75"/>
      <c r="U675" s="75"/>
      <c r="V675" s="75"/>
      <c r="W675" s="75"/>
      <c r="X675" s="75"/>
      <c r="Y675" s="75"/>
      <c r="Z675" s="75"/>
    </row>
    <row r="676" ht="10.5" customHeight="1">
      <c r="A676" s="75"/>
      <c r="B676" s="75"/>
      <c r="C676" s="75"/>
      <c r="D676" s="75"/>
      <c r="E676" s="75"/>
      <c r="F676" s="75"/>
      <c r="G676" s="75"/>
      <c r="H676" s="75"/>
      <c r="I676" s="75"/>
      <c r="J676" s="75"/>
      <c r="K676" s="75"/>
      <c r="L676" s="75"/>
      <c r="M676" s="75"/>
      <c r="N676" s="75"/>
      <c r="O676" s="75"/>
      <c r="P676" s="76"/>
      <c r="Q676" s="77"/>
      <c r="R676" s="75"/>
      <c r="S676" s="75"/>
      <c r="T676" s="75"/>
      <c r="U676" s="75"/>
      <c r="V676" s="75"/>
      <c r="W676" s="75"/>
      <c r="X676" s="75"/>
      <c r="Y676" s="75"/>
      <c r="Z676" s="75"/>
    </row>
    <row r="677" ht="10.5" customHeight="1">
      <c r="A677" s="75"/>
      <c r="B677" s="75"/>
      <c r="C677" s="75"/>
      <c r="D677" s="75"/>
      <c r="E677" s="75"/>
      <c r="F677" s="75"/>
      <c r="G677" s="75"/>
      <c r="H677" s="75"/>
      <c r="I677" s="75"/>
      <c r="J677" s="75"/>
      <c r="K677" s="75"/>
      <c r="L677" s="75"/>
      <c r="M677" s="75"/>
      <c r="N677" s="75"/>
      <c r="O677" s="75"/>
      <c r="P677" s="76"/>
      <c r="Q677" s="77"/>
      <c r="R677" s="75"/>
      <c r="S677" s="75"/>
      <c r="T677" s="75"/>
      <c r="U677" s="75"/>
      <c r="V677" s="75"/>
      <c r="W677" s="75"/>
      <c r="X677" s="75"/>
      <c r="Y677" s="75"/>
      <c r="Z677" s="75"/>
    </row>
    <row r="678" ht="10.5" customHeight="1">
      <c r="A678" s="75"/>
      <c r="B678" s="75"/>
      <c r="C678" s="75"/>
      <c r="D678" s="75"/>
      <c r="E678" s="75"/>
      <c r="F678" s="75"/>
      <c r="G678" s="75"/>
      <c r="H678" s="75"/>
      <c r="I678" s="75"/>
      <c r="J678" s="75"/>
      <c r="K678" s="75"/>
      <c r="L678" s="75"/>
      <c r="M678" s="75"/>
      <c r="N678" s="75"/>
      <c r="O678" s="75"/>
      <c r="P678" s="76"/>
      <c r="Q678" s="77"/>
      <c r="R678" s="75"/>
      <c r="S678" s="75"/>
      <c r="T678" s="75"/>
      <c r="U678" s="75"/>
      <c r="V678" s="75"/>
      <c r="W678" s="75"/>
      <c r="X678" s="75"/>
      <c r="Y678" s="75"/>
      <c r="Z678" s="75"/>
    </row>
    <row r="679" ht="10.5" customHeight="1">
      <c r="A679" s="75"/>
      <c r="B679" s="75"/>
      <c r="C679" s="75"/>
      <c r="D679" s="75"/>
      <c r="E679" s="75"/>
      <c r="F679" s="75"/>
      <c r="G679" s="75"/>
      <c r="H679" s="75"/>
      <c r="I679" s="75"/>
      <c r="J679" s="75"/>
      <c r="K679" s="75"/>
      <c r="L679" s="75"/>
      <c r="M679" s="75"/>
      <c r="N679" s="75"/>
      <c r="O679" s="75"/>
      <c r="P679" s="76"/>
      <c r="Q679" s="77"/>
      <c r="R679" s="75"/>
      <c r="S679" s="75"/>
      <c r="T679" s="75"/>
      <c r="U679" s="75"/>
      <c r="V679" s="75"/>
      <c r="W679" s="75"/>
      <c r="X679" s="75"/>
      <c r="Y679" s="75"/>
      <c r="Z679" s="75"/>
    </row>
    <row r="680" ht="10.5" customHeight="1">
      <c r="A680" s="75"/>
      <c r="B680" s="75"/>
      <c r="C680" s="75"/>
      <c r="D680" s="75"/>
      <c r="E680" s="75"/>
      <c r="F680" s="75"/>
      <c r="G680" s="75"/>
      <c r="H680" s="75"/>
      <c r="I680" s="75"/>
      <c r="J680" s="75"/>
      <c r="K680" s="75"/>
      <c r="L680" s="75"/>
      <c r="M680" s="75"/>
      <c r="N680" s="75"/>
      <c r="O680" s="75"/>
      <c r="P680" s="76"/>
      <c r="Q680" s="77"/>
      <c r="R680" s="75"/>
      <c r="S680" s="75"/>
      <c r="T680" s="75"/>
      <c r="U680" s="75"/>
      <c r="V680" s="75"/>
      <c r="W680" s="75"/>
      <c r="X680" s="75"/>
      <c r="Y680" s="75"/>
      <c r="Z680" s="75"/>
    </row>
    <row r="681" ht="10.5" customHeight="1">
      <c r="A681" s="75"/>
      <c r="B681" s="75"/>
      <c r="C681" s="75"/>
      <c r="D681" s="75"/>
      <c r="E681" s="75"/>
      <c r="F681" s="75"/>
      <c r="G681" s="75"/>
      <c r="H681" s="75"/>
      <c r="I681" s="75"/>
      <c r="J681" s="75"/>
      <c r="K681" s="75"/>
      <c r="L681" s="75"/>
      <c r="M681" s="75"/>
      <c r="N681" s="75"/>
      <c r="O681" s="75"/>
      <c r="P681" s="76"/>
      <c r="Q681" s="77"/>
      <c r="R681" s="75"/>
      <c r="S681" s="75"/>
      <c r="T681" s="75"/>
      <c r="U681" s="75"/>
      <c r="V681" s="75"/>
      <c r="W681" s="75"/>
      <c r="X681" s="75"/>
      <c r="Y681" s="75"/>
      <c r="Z681" s="75"/>
    </row>
    <row r="682" ht="10.5" customHeight="1">
      <c r="A682" s="75"/>
      <c r="B682" s="75"/>
      <c r="C682" s="75"/>
      <c r="D682" s="75"/>
      <c r="E682" s="75"/>
      <c r="F682" s="75"/>
      <c r="G682" s="75"/>
      <c r="H682" s="75"/>
      <c r="I682" s="75"/>
      <c r="J682" s="75"/>
      <c r="K682" s="75"/>
      <c r="L682" s="75"/>
      <c r="M682" s="75"/>
      <c r="N682" s="75"/>
      <c r="O682" s="75"/>
      <c r="P682" s="76"/>
      <c r="Q682" s="77"/>
      <c r="R682" s="75"/>
      <c r="S682" s="75"/>
      <c r="T682" s="75"/>
      <c r="U682" s="75"/>
      <c r="V682" s="75"/>
      <c r="W682" s="75"/>
      <c r="X682" s="75"/>
      <c r="Y682" s="75"/>
      <c r="Z682" s="75"/>
    </row>
    <row r="683" ht="10.5" customHeight="1">
      <c r="A683" s="75"/>
      <c r="B683" s="75"/>
      <c r="C683" s="75"/>
      <c r="D683" s="75"/>
      <c r="E683" s="75"/>
      <c r="F683" s="75"/>
      <c r="G683" s="75"/>
      <c r="H683" s="75"/>
      <c r="I683" s="75"/>
      <c r="J683" s="75"/>
      <c r="K683" s="75"/>
      <c r="L683" s="75"/>
      <c r="M683" s="75"/>
      <c r="N683" s="75"/>
      <c r="O683" s="75"/>
      <c r="P683" s="76"/>
      <c r="Q683" s="77"/>
      <c r="R683" s="75"/>
      <c r="S683" s="75"/>
      <c r="T683" s="75"/>
      <c r="U683" s="75"/>
      <c r="V683" s="75"/>
      <c r="W683" s="75"/>
      <c r="X683" s="75"/>
      <c r="Y683" s="75"/>
      <c r="Z683" s="75"/>
    </row>
    <row r="684" ht="10.5" customHeight="1">
      <c r="A684" s="75"/>
      <c r="B684" s="75"/>
      <c r="C684" s="75"/>
      <c r="D684" s="75"/>
      <c r="E684" s="75"/>
      <c r="F684" s="75"/>
      <c r="G684" s="75"/>
      <c r="H684" s="75"/>
      <c r="I684" s="75"/>
      <c r="J684" s="75"/>
      <c r="K684" s="75"/>
      <c r="L684" s="75"/>
      <c r="M684" s="75"/>
      <c r="N684" s="75"/>
      <c r="O684" s="75"/>
      <c r="P684" s="76"/>
      <c r="Q684" s="77"/>
      <c r="R684" s="75"/>
      <c r="S684" s="75"/>
      <c r="T684" s="75"/>
      <c r="U684" s="75"/>
      <c r="V684" s="75"/>
      <c r="W684" s="75"/>
      <c r="X684" s="75"/>
      <c r="Y684" s="75"/>
      <c r="Z684" s="75"/>
    </row>
    <row r="685" ht="10.5" customHeight="1">
      <c r="A685" s="75"/>
      <c r="B685" s="75"/>
      <c r="C685" s="75"/>
      <c r="D685" s="75"/>
      <c r="E685" s="75"/>
      <c r="F685" s="75"/>
      <c r="G685" s="75"/>
      <c r="H685" s="75"/>
      <c r="I685" s="75"/>
      <c r="J685" s="75"/>
      <c r="K685" s="75"/>
      <c r="L685" s="75"/>
      <c r="M685" s="75"/>
      <c r="N685" s="75"/>
      <c r="O685" s="75"/>
      <c r="P685" s="76"/>
      <c r="Q685" s="77"/>
      <c r="R685" s="75"/>
      <c r="S685" s="75"/>
      <c r="T685" s="75"/>
      <c r="U685" s="75"/>
      <c r="V685" s="75"/>
      <c r="W685" s="75"/>
      <c r="X685" s="75"/>
      <c r="Y685" s="75"/>
      <c r="Z685" s="75"/>
    </row>
    <row r="686" ht="10.5" customHeight="1">
      <c r="A686" s="75"/>
      <c r="B686" s="75"/>
      <c r="C686" s="75"/>
      <c r="D686" s="75"/>
      <c r="E686" s="75"/>
      <c r="F686" s="75"/>
      <c r="G686" s="75"/>
      <c r="H686" s="75"/>
      <c r="I686" s="75"/>
      <c r="J686" s="75"/>
      <c r="K686" s="75"/>
      <c r="L686" s="75"/>
      <c r="M686" s="75"/>
      <c r="N686" s="75"/>
      <c r="O686" s="75"/>
      <c r="P686" s="76"/>
      <c r="Q686" s="77"/>
      <c r="R686" s="75"/>
      <c r="S686" s="75"/>
      <c r="T686" s="75"/>
      <c r="U686" s="75"/>
      <c r="V686" s="75"/>
      <c r="W686" s="75"/>
      <c r="X686" s="75"/>
      <c r="Y686" s="75"/>
      <c r="Z686" s="75"/>
    </row>
    <row r="687" ht="10.5" customHeight="1">
      <c r="A687" s="75"/>
      <c r="B687" s="75"/>
      <c r="C687" s="75"/>
      <c r="D687" s="75"/>
      <c r="E687" s="75"/>
      <c r="F687" s="75"/>
      <c r="G687" s="75"/>
      <c r="H687" s="75"/>
      <c r="I687" s="75"/>
      <c r="J687" s="75"/>
      <c r="K687" s="75"/>
      <c r="L687" s="75"/>
      <c r="M687" s="75"/>
      <c r="N687" s="75"/>
      <c r="O687" s="75"/>
      <c r="P687" s="76"/>
      <c r="Q687" s="77"/>
      <c r="R687" s="75"/>
      <c r="S687" s="75"/>
      <c r="T687" s="75"/>
      <c r="U687" s="75"/>
      <c r="V687" s="75"/>
      <c r="W687" s="75"/>
      <c r="X687" s="75"/>
      <c r="Y687" s="75"/>
      <c r="Z687" s="75"/>
    </row>
    <row r="688" ht="10.5" customHeight="1">
      <c r="A688" s="75"/>
      <c r="B688" s="75"/>
      <c r="C688" s="75"/>
      <c r="D688" s="75"/>
      <c r="E688" s="75"/>
      <c r="F688" s="75"/>
      <c r="G688" s="75"/>
      <c r="H688" s="75"/>
      <c r="I688" s="75"/>
      <c r="J688" s="75"/>
      <c r="K688" s="75"/>
      <c r="L688" s="75"/>
      <c r="M688" s="75"/>
      <c r="N688" s="75"/>
      <c r="O688" s="75"/>
      <c r="P688" s="76"/>
      <c r="Q688" s="77"/>
      <c r="R688" s="75"/>
      <c r="S688" s="75"/>
      <c r="T688" s="75"/>
      <c r="U688" s="75"/>
      <c r="V688" s="75"/>
      <c r="W688" s="75"/>
      <c r="X688" s="75"/>
      <c r="Y688" s="75"/>
      <c r="Z688" s="75"/>
    </row>
    <row r="689" ht="10.5" customHeight="1">
      <c r="A689" s="75"/>
      <c r="B689" s="75"/>
      <c r="C689" s="75"/>
      <c r="D689" s="75"/>
      <c r="E689" s="75"/>
      <c r="F689" s="75"/>
      <c r="G689" s="75"/>
      <c r="H689" s="75"/>
      <c r="I689" s="75"/>
      <c r="J689" s="75"/>
      <c r="K689" s="75"/>
      <c r="L689" s="75"/>
      <c r="M689" s="75"/>
      <c r="N689" s="75"/>
      <c r="O689" s="75"/>
      <c r="P689" s="76"/>
      <c r="Q689" s="77"/>
      <c r="R689" s="75"/>
      <c r="S689" s="75"/>
      <c r="T689" s="75"/>
      <c r="U689" s="75"/>
      <c r="V689" s="75"/>
      <c r="W689" s="75"/>
      <c r="X689" s="75"/>
      <c r="Y689" s="75"/>
      <c r="Z689" s="75"/>
    </row>
    <row r="690" ht="10.5" customHeight="1">
      <c r="A690" s="75"/>
      <c r="B690" s="75"/>
      <c r="C690" s="75"/>
      <c r="D690" s="75"/>
      <c r="E690" s="75"/>
      <c r="F690" s="75"/>
      <c r="G690" s="75"/>
      <c r="H690" s="75"/>
      <c r="I690" s="75"/>
      <c r="J690" s="75"/>
      <c r="K690" s="75"/>
      <c r="L690" s="75"/>
      <c r="M690" s="75"/>
      <c r="N690" s="75"/>
      <c r="O690" s="75"/>
      <c r="P690" s="76"/>
      <c r="Q690" s="77"/>
      <c r="R690" s="75"/>
      <c r="S690" s="75"/>
      <c r="T690" s="75"/>
      <c r="U690" s="75"/>
      <c r="V690" s="75"/>
      <c r="W690" s="75"/>
      <c r="X690" s="75"/>
      <c r="Y690" s="75"/>
      <c r="Z690" s="75"/>
    </row>
    <row r="691" ht="10.5" customHeight="1">
      <c r="A691" s="75"/>
      <c r="B691" s="75"/>
      <c r="C691" s="75"/>
      <c r="D691" s="75"/>
      <c r="E691" s="75"/>
      <c r="F691" s="75"/>
      <c r="G691" s="75"/>
      <c r="H691" s="75"/>
      <c r="I691" s="75"/>
      <c r="J691" s="75"/>
      <c r="K691" s="75"/>
      <c r="L691" s="75"/>
      <c r="M691" s="75"/>
      <c r="N691" s="75"/>
      <c r="O691" s="75"/>
      <c r="P691" s="76"/>
      <c r="Q691" s="77"/>
      <c r="R691" s="75"/>
      <c r="S691" s="75"/>
      <c r="T691" s="75"/>
      <c r="U691" s="75"/>
      <c r="V691" s="75"/>
      <c r="W691" s="75"/>
      <c r="X691" s="75"/>
      <c r="Y691" s="75"/>
      <c r="Z691" s="75"/>
    </row>
    <row r="692" ht="10.5" customHeight="1">
      <c r="A692" s="75"/>
      <c r="B692" s="75"/>
      <c r="C692" s="75"/>
      <c r="D692" s="75"/>
      <c r="E692" s="75"/>
      <c r="F692" s="75"/>
      <c r="G692" s="75"/>
      <c r="H692" s="75"/>
      <c r="I692" s="75"/>
      <c r="J692" s="75"/>
      <c r="K692" s="75"/>
      <c r="L692" s="75"/>
      <c r="M692" s="75"/>
      <c r="N692" s="75"/>
      <c r="O692" s="75"/>
      <c r="P692" s="76"/>
      <c r="Q692" s="77"/>
      <c r="R692" s="75"/>
      <c r="S692" s="75"/>
      <c r="T692" s="75"/>
      <c r="U692" s="75"/>
      <c r="V692" s="75"/>
      <c r="W692" s="75"/>
      <c r="X692" s="75"/>
      <c r="Y692" s="75"/>
      <c r="Z692" s="75"/>
    </row>
    <row r="693" ht="10.5" customHeight="1">
      <c r="A693" s="75"/>
      <c r="B693" s="75"/>
      <c r="C693" s="75"/>
      <c r="D693" s="75"/>
      <c r="E693" s="75"/>
      <c r="F693" s="75"/>
      <c r="G693" s="75"/>
      <c r="H693" s="75"/>
      <c r="I693" s="75"/>
      <c r="J693" s="75"/>
      <c r="K693" s="75"/>
      <c r="L693" s="75"/>
      <c r="M693" s="75"/>
      <c r="N693" s="75"/>
      <c r="O693" s="75"/>
      <c r="P693" s="76"/>
      <c r="Q693" s="77"/>
      <c r="R693" s="75"/>
      <c r="S693" s="75"/>
      <c r="T693" s="75"/>
      <c r="U693" s="75"/>
      <c r="V693" s="75"/>
      <c r="W693" s="75"/>
      <c r="X693" s="75"/>
      <c r="Y693" s="75"/>
      <c r="Z693" s="75"/>
    </row>
    <row r="694" ht="10.5" customHeight="1">
      <c r="A694" s="75"/>
      <c r="B694" s="75"/>
      <c r="C694" s="75"/>
      <c r="D694" s="75"/>
      <c r="E694" s="75"/>
      <c r="F694" s="75"/>
      <c r="G694" s="75"/>
      <c r="H694" s="75"/>
      <c r="I694" s="75"/>
      <c r="J694" s="75"/>
      <c r="K694" s="75"/>
      <c r="L694" s="75"/>
      <c r="M694" s="75"/>
      <c r="N694" s="75"/>
      <c r="O694" s="75"/>
      <c r="P694" s="76"/>
      <c r="Q694" s="77"/>
      <c r="R694" s="75"/>
      <c r="S694" s="75"/>
      <c r="T694" s="75"/>
      <c r="U694" s="75"/>
      <c r="V694" s="75"/>
      <c r="W694" s="75"/>
      <c r="X694" s="75"/>
      <c r="Y694" s="75"/>
      <c r="Z694" s="75"/>
    </row>
    <row r="695" ht="10.5" customHeight="1">
      <c r="A695" s="75"/>
      <c r="B695" s="75"/>
      <c r="C695" s="75"/>
      <c r="D695" s="75"/>
      <c r="E695" s="75"/>
      <c r="F695" s="75"/>
      <c r="G695" s="75"/>
      <c r="H695" s="75"/>
      <c r="I695" s="75"/>
      <c r="J695" s="75"/>
      <c r="K695" s="75"/>
      <c r="L695" s="75"/>
      <c r="M695" s="75"/>
      <c r="N695" s="75"/>
      <c r="O695" s="75"/>
      <c r="P695" s="76"/>
      <c r="Q695" s="77"/>
      <c r="R695" s="75"/>
      <c r="S695" s="75"/>
      <c r="T695" s="75"/>
      <c r="U695" s="75"/>
      <c r="V695" s="75"/>
      <c r="W695" s="75"/>
      <c r="X695" s="75"/>
      <c r="Y695" s="75"/>
      <c r="Z695" s="75"/>
    </row>
    <row r="696" ht="10.5" customHeight="1">
      <c r="A696" s="75"/>
      <c r="B696" s="75"/>
      <c r="C696" s="75"/>
      <c r="D696" s="75"/>
      <c r="E696" s="75"/>
      <c r="F696" s="75"/>
      <c r="G696" s="75"/>
      <c r="H696" s="75"/>
      <c r="I696" s="75"/>
      <c r="J696" s="75"/>
      <c r="K696" s="75"/>
      <c r="L696" s="75"/>
      <c r="M696" s="75"/>
      <c r="N696" s="75"/>
      <c r="O696" s="75"/>
      <c r="P696" s="76"/>
      <c r="Q696" s="77"/>
      <c r="R696" s="75"/>
      <c r="S696" s="75"/>
      <c r="T696" s="75"/>
      <c r="U696" s="75"/>
      <c r="V696" s="75"/>
      <c r="W696" s="75"/>
      <c r="X696" s="75"/>
      <c r="Y696" s="75"/>
      <c r="Z696" s="75"/>
    </row>
    <row r="697" ht="10.5" customHeight="1">
      <c r="A697" s="75"/>
      <c r="B697" s="75"/>
      <c r="C697" s="75"/>
      <c r="D697" s="75"/>
      <c r="E697" s="75"/>
      <c r="F697" s="75"/>
      <c r="G697" s="75"/>
      <c r="H697" s="75"/>
      <c r="I697" s="75"/>
      <c r="J697" s="75"/>
      <c r="K697" s="75"/>
      <c r="L697" s="75"/>
      <c r="M697" s="75"/>
      <c r="N697" s="75"/>
      <c r="O697" s="75"/>
      <c r="P697" s="76"/>
      <c r="Q697" s="77"/>
      <c r="R697" s="75"/>
      <c r="S697" s="75"/>
      <c r="T697" s="75"/>
      <c r="U697" s="75"/>
      <c r="V697" s="75"/>
      <c r="W697" s="75"/>
      <c r="X697" s="75"/>
      <c r="Y697" s="75"/>
      <c r="Z697" s="75"/>
    </row>
    <row r="698" ht="10.5" customHeight="1">
      <c r="A698" s="75"/>
      <c r="B698" s="75"/>
      <c r="C698" s="75"/>
      <c r="D698" s="75"/>
      <c r="E698" s="75"/>
      <c r="F698" s="75"/>
      <c r="G698" s="75"/>
      <c r="H698" s="75"/>
      <c r="I698" s="75"/>
      <c r="J698" s="75"/>
      <c r="K698" s="75"/>
      <c r="L698" s="75"/>
      <c r="M698" s="75"/>
      <c r="N698" s="75"/>
      <c r="O698" s="75"/>
      <c r="P698" s="76"/>
      <c r="Q698" s="77"/>
      <c r="R698" s="75"/>
      <c r="S698" s="75"/>
      <c r="T698" s="75"/>
      <c r="U698" s="75"/>
      <c r="V698" s="75"/>
      <c r="W698" s="75"/>
      <c r="X698" s="75"/>
      <c r="Y698" s="75"/>
      <c r="Z698" s="75"/>
    </row>
    <row r="699" ht="10.5" customHeight="1">
      <c r="A699" s="75"/>
      <c r="B699" s="75"/>
      <c r="C699" s="75"/>
      <c r="D699" s="75"/>
      <c r="E699" s="75"/>
      <c r="F699" s="75"/>
      <c r="G699" s="75"/>
      <c r="H699" s="75"/>
      <c r="I699" s="75"/>
      <c r="J699" s="75"/>
      <c r="K699" s="75"/>
      <c r="L699" s="75"/>
      <c r="M699" s="75"/>
      <c r="N699" s="75"/>
      <c r="O699" s="75"/>
      <c r="P699" s="76"/>
      <c r="Q699" s="77"/>
      <c r="R699" s="75"/>
      <c r="S699" s="75"/>
      <c r="T699" s="75"/>
      <c r="U699" s="75"/>
      <c r="V699" s="75"/>
      <c r="W699" s="75"/>
      <c r="X699" s="75"/>
      <c r="Y699" s="75"/>
      <c r="Z699" s="75"/>
    </row>
    <row r="700" ht="10.5" customHeight="1">
      <c r="A700" s="75"/>
      <c r="B700" s="75"/>
      <c r="C700" s="75"/>
      <c r="D700" s="75"/>
      <c r="E700" s="75"/>
      <c r="F700" s="75"/>
      <c r="G700" s="75"/>
      <c r="H700" s="75"/>
      <c r="I700" s="75"/>
      <c r="J700" s="75"/>
      <c r="K700" s="75"/>
      <c r="L700" s="75"/>
      <c r="M700" s="75"/>
      <c r="N700" s="75"/>
      <c r="O700" s="75"/>
      <c r="P700" s="76"/>
      <c r="Q700" s="77"/>
      <c r="R700" s="75"/>
      <c r="S700" s="75"/>
      <c r="T700" s="75"/>
      <c r="U700" s="75"/>
      <c r="V700" s="75"/>
      <c r="W700" s="75"/>
      <c r="X700" s="75"/>
      <c r="Y700" s="75"/>
      <c r="Z700" s="75"/>
    </row>
    <row r="701" ht="10.5" customHeight="1">
      <c r="A701" s="75"/>
      <c r="B701" s="75"/>
      <c r="C701" s="75"/>
      <c r="D701" s="75"/>
      <c r="E701" s="75"/>
      <c r="F701" s="75"/>
      <c r="G701" s="75"/>
      <c r="H701" s="75"/>
      <c r="I701" s="75"/>
      <c r="J701" s="75"/>
      <c r="K701" s="75"/>
      <c r="L701" s="75"/>
      <c r="M701" s="75"/>
      <c r="N701" s="75"/>
      <c r="O701" s="75"/>
      <c r="P701" s="76"/>
      <c r="Q701" s="77"/>
      <c r="R701" s="75"/>
      <c r="S701" s="75"/>
      <c r="T701" s="75"/>
      <c r="U701" s="75"/>
      <c r="V701" s="75"/>
      <c r="W701" s="75"/>
      <c r="X701" s="75"/>
      <c r="Y701" s="75"/>
      <c r="Z701" s="75"/>
    </row>
    <row r="702" ht="10.5" customHeight="1">
      <c r="A702" s="75"/>
      <c r="B702" s="75"/>
      <c r="C702" s="75"/>
      <c r="D702" s="75"/>
      <c r="E702" s="75"/>
      <c r="F702" s="75"/>
      <c r="G702" s="75"/>
      <c r="H702" s="75"/>
      <c r="I702" s="75"/>
      <c r="J702" s="75"/>
      <c r="K702" s="75"/>
      <c r="L702" s="75"/>
      <c r="M702" s="75"/>
      <c r="N702" s="75"/>
      <c r="O702" s="75"/>
      <c r="P702" s="76"/>
      <c r="Q702" s="77"/>
      <c r="R702" s="75"/>
      <c r="S702" s="75"/>
      <c r="T702" s="75"/>
      <c r="U702" s="75"/>
      <c r="V702" s="75"/>
      <c r="W702" s="75"/>
      <c r="X702" s="75"/>
      <c r="Y702" s="75"/>
      <c r="Z702" s="75"/>
    </row>
    <row r="703" ht="10.5" customHeight="1">
      <c r="A703" s="75"/>
      <c r="B703" s="75"/>
      <c r="C703" s="75"/>
      <c r="D703" s="75"/>
      <c r="E703" s="75"/>
      <c r="F703" s="75"/>
      <c r="G703" s="75"/>
      <c r="H703" s="75"/>
      <c r="I703" s="75"/>
      <c r="J703" s="75"/>
      <c r="K703" s="75"/>
      <c r="L703" s="75"/>
      <c r="M703" s="75"/>
      <c r="N703" s="75"/>
      <c r="O703" s="75"/>
      <c r="P703" s="76"/>
      <c r="Q703" s="77"/>
      <c r="R703" s="75"/>
      <c r="S703" s="75"/>
      <c r="T703" s="75"/>
      <c r="U703" s="75"/>
      <c r="V703" s="75"/>
      <c r="W703" s="75"/>
      <c r="X703" s="75"/>
      <c r="Y703" s="75"/>
      <c r="Z703" s="75"/>
    </row>
    <row r="704" ht="10.5" customHeight="1">
      <c r="A704" s="75"/>
      <c r="B704" s="75"/>
      <c r="C704" s="75"/>
      <c r="D704" s="75"/>
      <c r="E704" s="75"/>
      <c r="F704" s="75"/>
      <c r="G704" s="75"/>
      <c r="H704" s="75"/>
      <c r="I704" s="75"/>
      <c r="J704" s="75"/>
      <c r="K704" s="75"/>
      <c r="L704" s="75"/>
      <c r="M704" s="75"/>
      <c r="N704" s="75"/>
      <c r="O704" s="75"/>
      <c r="P704" s="76"/>
      <c r="Q704" s="77"/>
      <c r="R704" s="75"/>
      <c r="S704" s="75"/>
      <c r="T704" s="75"/>
      <c r="U704" s="75"/>
      <c r="V704" s="75"/>
      <c r="W704" s="75"/>
      <c r="X704" s="75"/>
      <c r="Y704" s="75"/>
      <c r="Z704" s="75"/>
    </row>
    <row r="705" ht="10.5" customHeight="1">
      <c r="A705" s="75"/>
      <c r="B705" s="75"/>
      <c r="C705" s="75"/>
      <c r="D705" s="75"/>
      <c r="E705" s="75"/>
      <c r="F705" s="75"/>
      <c r="G705" s="75"/>
      <c r="H705" s="75"/>
      <c r="I705" s="75"/>
      <c r="J705" s="75"/>
      <c r="K705" s="75"/>
      <c r="L705" s="75"/>
      <c r="M705" s="75"/>
      <c r="N705" s="75"/>
      <c r="O705" s="75"/>
      <c r="P705" s="76"/>
      <c r="Q705" s="77"/>
      <c r="R705" s="75"/>
      <c r="S705" s="75"/>
      <c r="T705" s="75"/>
      <c r="U705" s="75"/>
      <c r="V705" s="75"/>
      <c r="W705" s="75"/>
      <c r="X705" s="75"/>
      <c r="Y705" s="75"/>
      <c r="Z705" s="75"/>
    </row>
    <row r="706" ht="10.5" customHeight="1">
      <c r="A706" s="75"/>
      <c r="B706" s="75"/>
      <c r="C706" s="75"/>
      <c r="D706" s="75"/>
      <c r="E706" s="75"/>
      <c r="F706" s="75"/>
      <c r="G706" s="75"/>
      <c r="H706" s="75"/>
      <c r="I706" s="75"/>
      <c r="J706" s="75"/>
      <c r="K706" s="75"/>
      <c r="L706" s="75"/>
      <c r="M706" s="75"/>
      <c r="N706" s="75"/>
      <c r="O706" s="75"/>
      <c r="P706" s="76"/>
      <c r="Q706" s="77"/>
      <c r="R706" s="75"/>
      <c r="S706" s="75"/>
      <c r="T706" s="75"/>
      <c r="U706" s="75"/>
      <c r="V706" s="75"/>
      <c r="W706" s="75"/>
      <c r="X706" s="75"/>
      <c r="Y706" s="75"/>
      <c r="Z706" s="75"/>
    </row>
    <row r="707" ht="10.5" customHeight="1">
      <c r="A707" s="75"/>
      <c r="B707" s="75"/>
      <c r="C707" s="75"/>
      <c r="D707" s="75"/>
      <c r="E707" s="75"/>
      <c r="F707" s="75"/>
      <c r="G707" s="75"/>
      <c r="H707" s="75"/>
      <c r="I707" s="75"/>
      <c r="J707" s="75"/>
      <c r="K707" s="75"/>
      <c r="L707" s="75"/>
      <c r="M707" s="75"/>
      <c r="N707" s="75"/>
      <c r="O707" s="75"/>
      <c r="P707" s="76"/>
      <c r="Q707" s="77"/>
      <c r="R707" s="75"/>
      <c r="S707" s="75"/>
      <c r="T707" s="75"/>
      <c r="U707" s="75"/>
      <c r="V707" s="75"/>
      <c r="W707" s="75"/>
      <c r="X707" s="75"/>
      <c r="Y707" s="75"/>
      <c r="Z707" s="75"/>
    </row>
    <row r="708" ht="10.5" customHeight="1">
      <c r="A708" s="75"/>
      <c r="B708" s="75"/>
      <c r="C708" s="75"/>
      <c r="D708" s="75"/>
      <c r="E708" s="75"/>
      <c r="F708" s="75"/>
      <c r="G708" s="75"/>
      <c r="H708" s="75"/>
      <c r="I708" s="75"/>
      <c r="J708" s="75"/>
      <c r="K708" s="75"/>
      <c r="L708" s="75"/>
      <c r="M708" s="75"/>
      <c r="N708" s="75"/>
      <c r="O708" s="75"/>
      <c r="P708" s="76"/>
      <c r="Q708" s="77"/>
      <c r="R708" s="75"/>
      <c r="S708" s="75"/>
      <c r="T708" s="75"/>
      <c r="U708" s="75"/>
      <c r="V708" s="75"/>
      <c r="W708" s="75"/>
      <c r="X708" s="75"/>
      <c r="Y708" s="75"/>
      <c r="Z708" s="75"/>
    </row>
    <row r="709" ht="10.5" customHeight="1">
      <c r="A709" s="75"/>
      <c r="B709" s="75"/>
      <c r="C709" s="75"/>
      <c r="D709" s="75"/>
      <c r="E709" s="75"/>
      <c r="F709" s="75"/>
      <c r="G709" s="75"/>
      <c r="H709" s="75"/>
      <c r="I709" s="75"/>
      <c r="J709" s="75"/>
      <c r="K709" s="75"/>
      <c r="L709" s="75"/>
      <c r="M709" s="75"/>
      <c r="N709" s="75"/>
      <c r="O709" s="75"/>
      <c r="P709" s="76"/>
      <c r="Q709" s="77"/>
      <c r="R709" s="75"/>
      <c r="S709" s="75"/>
      <c r="T709" s="75"/>
      <c r="U709" s="75"/>
      <c r="V709" s="75"/>
      <c r="W709" s="75"/>
      <c r="X709" s="75"/>
      <c r="Y709" s="75"/>
      <c r="Z709" s="75"/>
    </row>
    <row r="710" ht="10.5" customHeight="1">
      <c r="A710" s="75"/>
      <c r="B710" s="75"/>
      <c r="C710" s="75"/>
      <c r="D710" s="75"/>
      <c r="E710" s="75"/>
      <c r="F710" s="75"/>
      <c r="G710" s="75"/>
      <c r="H710" s="75"/>
      <c r="I710" s="75"/>
      <c r="J710" s="75"/>
      <c r="K710" s="75"/>
      <c r="L710" s="75"/>
      <c r="M710" s="75"/>
      <c r="N710" s="75"/>
      <c r="O710" s="75"/>
      <c r="P710" s="76"/>
      <c r="Q710" s="77"/>
      <c r="R710" s="75"/>
      <c r="S710" s="75"/>
      <c r="T710" s="75"/>
      <c r="U710" s="75"/>
      <c r="V710" s="75"/>
      <c r="W710" s="75"/>
      <c r="X710" s="75"/>
      <c r="Y710" s="75"/>
      <c r="Z710" s="75"/>
    </row>
    <row r="711" ht="10.5" customHeight="1">
      <c r="A711" s="75"/>
      <c r="B711" s="75"/>
      <c r="C711" s="75"/>
      <c r="D711" s="75"/>
      <c r="E711" s="75"/>
      <c r="F711" s="75"/>
      <c r="G711" s="75"/>
      <c r="H711" s="75"/>
      <c r="I711" s="75"/>
      <c r="J711" s="75"/>
      <c r="K711" s="75"/>
      <c r="L711" s="75"/>
      <c r="M711" s="75"/>
      <c r="N711" s="75"/>
      <c r="O711" s="75"/>
      <c r="P711" s="76"/>
      <c r="Q711" s="77"/>
      <c r="R711" s="75"/>
      <c r="S711" s="75"/>
      <c r="T711" s="75"/>
      <c r="U711" s="75"/>
      <c r="V711" s="75"/>
      <c r="W711" s="75"/>
      <c r="X711" s="75"/>
      <c r="Y711" s="75"/>
      <c r="Z711" s="75"/>
    </row>
    <row r="712" ht="10.5" customHeight="1">
      <c r="A712" s="75"/>
      <c r="B712" s="75"/>
      <c r="C712" s="75"/>
      <c r="D712" s="75"/>
      <c r="E712" s="75"/>
      <c r="F712" s="75"/>
      <c r="G712" s="75"/>
      <c r="H712" s="75"/>
      <c r="I712" s="75"/>
      <c r="J712" s="75"/>
      <c r="K712" s="75"/>
      <c r="L712" s="75"/>
      <c r="M712" s="75"/>
      <c r="N712" s="75"/>
      <c r="O712" s="75"/>
      <c r="P712" s="76"/>
      <c r="Q712" s="77"/>
      <c r="R712" s="75"/>
      <c r="S712" s="75"/>
      <c r="T712" s="75"/>
      <c r="U712" s="75"/>
      <c r="V712" s="75"/>
      <c r="W712" s="75"/>
      <c r="X712" s="75"/>
      <c r="Y712" s="75"/>
      <c r="Z712" s="75"/>
    </row>
    <row r="713" ht="10.5" customHeight="1">
      <c r="A713" s="75"/>
      <c r="B713" s="75"/>
      <c r="C713" s="75"/>
      <c r="D713" s="75"/>
      <c r="E713" s="75"/>
      <c r="F713" s="75"/>
      <c r="G713" s="75"/>
      <c r="H713" s="75"/>
      <c r="I713" s="75"/>
      <c r="J713" s="75"/>
      <c r="K713" s="75"/>
      <c r="L713" s="75"/>
      <c r="M713" s="75"/>
      <c r="N713" s="75"/>
      <c r="O713" s="75"/>
      <c r="P713" s="76"/>
      <c r="Q713" s="77"/>
      <c r="R713" s="75"/>
      <c r="S713" s="75"/>
      <c r="T713" s="75"/>
      <c r="U713" s="75"/>
      <c r="V713" s="75"/>
      <c r="W713" s="75"/>
      <c r="X713" s="75"/>
      <c r="Y713" s="75"/>
      <c r="Z713" s="75"/>
    </row>
    <row r="714" ht="10.5" customHeight="1">
      <c r="A714" s="75"/>
      <c r="B714" s="75"/>
      <c r="C714" s="75"/>
      <c r="D714" s="75"/>
      <c r="E714" s="75"/>
      <c r="F714" s="75"/>
      <c r="G714" s="75"/>
      <c r="H714" s="75"/>
      <c r="I714" s="75"/>
      <c r="J714" s="75"/>
      <c r="K714" s="75"/>
      <c r="L714" s="75"/>
      <c r="M714" s="75"/>
      <c r="N714" s="75"/>
      <c r="O714" s="75"/>
      <c r="P714" s="76"/>
      <c r="Q714" s="77"/>
      <c r="R714" s="75"/>
      <c r="S714" s="75"/>
      <c r="T714" s="75"/>
      <c r="U714" s="75"/>
      <c r="V714" s="75"/>
      <c r="W714" s="75"/>
      <c r="X714" s="75"/>
      <c r="Y714" s="75"/>
      <c r="Z714" s="75"/>
    </row>
    <row r="715" ht="10.5" customHeight="1">
      <c r="A715" s="75"/>
      <c r="B715" s="75"/>
      <c r="C715" s="75"/>
      <c r="D715" s="75"/>
      <c r="E715" s="75"/>
      <c r="F715" s="75"/>
      <c r="G715" s="75"/>
      <c r="H715" s="75"/>
      <c r="I715" s="75"/>
      <c r="J715" s="75"/>
      <c r="K715" s="75"/>
      <c r="L715" s="75"/>
      <c r="M715" s="75"/>
      <c r="N715" s="75"/>
      <c r="O715" s="75"/>
      <c r="P715" s="76"/>
      <c r="Q715" s="77"/>
      <c r="R715" s="75"/>
      <c r="S715" s="75"/>
      <c r="T715" s="75"/>
      <c r="U715" s="75"/>
      <c r="V715" s="75"/>
      <c r="W715" s="75"/>
      <c r="X715" s="75"/>
      <c r="Y715" s="75"/>
      <c r="Z715" s="75"/>
    </row>
    <row r="716" ht="10.5" customHeight="1">
      <c r="A716" s="75"/>
      <c r="B716" s="75"/>
      <c r="C716" s="75"/>
      <c r="D716" s="75"/>
      <c r="E716" s="75"/>
      <c r="F716" s="75"/>
      <c r="G716" s="75"/>
      <c r="H716" s="75"/>
      <c r="I716" s="75"/>
      <c r="J716" s="75"/>
      <c r="K716" s="75"/>
      <c r="L716" s="75"/>
      <c r="M716" s="75"/>
      <c r="N716" s="75"/>
      <c r="O716" s="75"/>
      <c r="P716" s="76"/>
      <c r="Q716" s="77"/>
      <c r="R716" s="75"/>
      <c r="S716" s="75"/>
      <c r="T716" s="75"/>
      <c r="U716" s="75"/>
      <c r="V716" s="75"/>
      <c r="W716" s="75"/>
      <c r="X716" s="75"/>
      <c r="Y716" s="75"/>
      <c r="Z716" s="75"/>
    </row>
    <row r="717" ht="10.5" customHeight="1">
      <c r="A717" s="75"/>
      <c r="B717" s="75"/>
      <c r="C717" s="75"/>
      <c r="D717" s="75"/>
      <c r="E717" s="75"/>
      <c r="F717" s="75"/>
      <c r="G717" s="75"/>
      <c r="H717" s="75"/>
      <c r="I717" s="75"/>
      <c r="J717" s="75"/>
      <c r="K717" s="75"/>
      <c r="L717" s="75"/>
      <c r="M717" s="75"/>
      <c r="N717" s="75"/>
      <c r="O717" s="75"/>
      <c r="P717" s="76"/>
      <c r="Q717" s="77"/>
      <c r="R717" s="75"/>
      <c r="S717" s="75"/>
      <c r="T717" s="75"/>
      <c r="U717" s="75"/>
      <c r="V717" s="75"/>
      <c r="W717" s="75"/>
      <c r="X717" s="75"/>
      <c r="Y717" s="75"/>
      <c r="Z717" s="75"/>
    </row>
    <row r="718" ht="10.5" customHeight="1">
      <c r="A718" s="75"/>
      <c r="B718" s="75"/>
      <c r="C718" s="75"/>
      <c r="D718" s="75"/>
      <c r="E718" s="75"/>
      <c r="F718" s="75"/>
      <c r="G718" s="75"/>
      <c r="H718" s="75"/>
      <c r="I718" s="75"/>
      <c r="J718" s="75"/>
      <c r="K718" s="75"/>
      <c r="L718" s="75"/>
      <c r="M718" s="75"/>
      <c r="N718" s="75"/>
      <c r="O718" s="75"/>
      <c r="P718" s="76"/>
      <c r="Q718" s="77"/>
      <c r="R718" s="75"/>
      <c r="S718" s="75"/>
      <c r="T718" s="75"/>
      <c r="U718" s="75"/>
      <c r="V718" s="75"/>
      <c r="W718" s="75"/>
      <c r="X718" s="75"/>
      <c r="Y718" s="75"/>
      <c r="Z718" s="75"/>
    </row>
    <row r="719" ht="10.5" customHeight="1">
      <c r="A719" s="75"/>
      <c r="B719" s="75"/>
      <c r="C719" s="75"/>
      <c r="D719" s="75"/>
      <c r="E719" s="75"/>
      <c r="F719" s="75"/>
      <c r="G719" s="75"/>
      <c r="H719" s="75"/>
      <c r="I719" s="75"/>
      <c r="J719" s="75"/>
      <c r="K719" s="75"/>
      <c r="L719" s="75"/>
      <c r="M719" s="75"/>
      <c r="N719" s="75"/>
      <c r="O719" s="75"/>
      <c r="P719" s="76"/>
      <c r="Q719" s="77"/>
      <c r="R719" s="75"/>
      <c r="S719" s="75"/>
      <c r="T719" s="75"/>
      <c r="U719" s="75"/>
      <c r="V719" s="75"/>
      <c r="W719" s="75"/>
      <c r="X719" s="75"/>
      <c r="Y719" s="75"/>
      <c r="Z719" s="75"/>
    </row>
    <row r="720" ht="10.5" customHeight="1">
      <c r="A720" s="75"/>
      <c r="B720" s="75"/>
      <c r="C720" s="75"/>
      <c r="D720" s="75"/>
      <c r="E720" s="75"/>
      <c r="F720" s="75"/>
      <c r="G720" s="75"/>
      <c r="H720" s="75"/>
      <c r="I720" s="75"/>
      <c r="J720" s="75"/>
      <c r="K720" s="75"/>
      <c r="L720" s="75"/>
      <c r="M720" s="75"/>
      <c r="N720" s="75"/>
      <c r="O720" s="75"/>
      <c r="P720" s="76"/>
      <c r="Q720" s="77"/>
      <c r="R720" s="75"/>
      <c r="S720" s="75"/>
      <c r="T720" s="75"/>
      <c r="U720" s="75"/>
      <c r="V720" s="75"/>
      <c r="W720" s="75"/>
      <c r="X720" s="75"/>
      <c r="Y720" s="75"/>
      <c r="Z720" s="75"/>
    </row>
    <row r="721" ht="10.5" customHeight="1">
      <c r="A721" s="75"/>
      <c r="B721" s="75"/>
      <c r="C721" s="75"/>
      <c r="D721" s="75"/>
      <c r="E721" s="75"/>
      <c r="F721" s="75"/>
      <c r="G721" s="75"/>
      <c r="H721" s="75"/>
      <c r="I721" s="75"/>
      <c r="J721" s="75"/>
      <c r="K721" s="75"/>
      <c r="L721" s="75"/>
      <c r="M721" s="75"/>
      <c r="N721" s="75"/>
      <c r="O721" s="75"/>
      <c r="P721" s="76"/>
      <c r="Q721" s="77"/>
      <c r="R721" s="75"/>
      <c r="S721" s="75"/>
      <c r="T721" s="75"/>
      <c r="U721" s="75"/>
      <c r="V721" s="75"/>
      <c r="W721" s="75"/>
      <c r="X721" s="75"/>
      <c r="Y721" s="75"/>
      <c r="Z721" s="75"/>
    </row>
    <row r="722" ht="10.5" customHeight="1">
      <c r="A722" s="75"/>
      <c r="B722" s="75"/>
      <c r="C722" s="75"/>
      <c r="D722" s="75"/>
      <c r="E722" s="75"/>
      <c r="F722" s="75"/>
      <c r="G722" s="75"/>
      <c r="H722" s="75"/>
      <c r="I722" s="75"/>
      <c r="J722" s="75"/>
      <c r="K722" s="75"/>
      <c r="L722" s="75"/>
      <c r="M722" s="75"/>
      <c r="N722" s="75"/>
      <c r="O722" s="75"/>
      <c r="P722" s="76"/>
      <c r="Q722" s="77"/>
      <c r="R722" s="75"/>
      <c r="S722" s="75"/>
      <c r="T722" s="75"/>
      <c r="U722" s="75"/>
      <c r="V722" s="75"/>
      <c r="W722" s="75"/>
      <c r="X722" s="75"/>
      <c r="Y722" s="75"/>
      <c r="Z722" s="75"/>
    </row>
    <row r="723" ht="10.5" customHeight="1">
      <c r="A723" s="75"/>
      <c r="B723" s="75"/>
      <c r="C723" s="75"/>
      <c r="D723" s="75"/>
      <c r="E723" s="75"/>
      <c r="F723" s="75"/>
      <c r="G723" s="75"/>
      <c r="H723" s="75"/>
      <c r="I723" s="75"/>
      <c r="J723" s="75"/>
      <c r="K723" s="75"/>
      <c r="L723" s="75"/>
      <c r="M723" s="75"/>
      <c r="N723" s="75"/>
      <c r="O723" s="75"/>
      <c r="P723" s="76"/>
      <c r="Q723" s="77"/>
      <c r="R723" s="75"/>
      <c r="S723" s="75"/>
      <c r="T723" s="75"/>
      <c r="U723" s="75"/>
      <c r="V723" s="75"/>
      <c r="W723" s="75"/>
      <c r="X723" s="75"/>
      <c r="Y723" s="75"/>
      <c r="Z723" s="75"/>
    </row>
    <row r="724" ht="10.5" customHeight="1">
      <c r="A724" s="75"/>
      <c r="B724" s="75"/>
      <c r="C724" s="75"/>
      <c r="D724" s="75"/>
      <c r="E724" s="75"/>
      <c r="F724" s="75"/>
      <c r="G724" s="75"/>
      <c r="H724" s="75"/>
      <c r="I724" s="75"/>
      <c r="J724" s="75"/>
      <c r="K724" s="75"/>
      <c r="L724" s="75"/>
      <c r="M724" s="75"/>
      <c r="N724" s="75"/>
      <c r="O724" s="75"/>
      <c r="P724" s="76"/>
      <c r="Q724" s="77"/>
      <c r="R724" s="75"/>
      <c r="S724" s="75"/>
      <c r="T724" s="75"/>
      <c r="U724" s="75"/>
      <c r="V724" s="75"/>
      <c r="W724" s="75"/>
      <c r="X724" s="75"/>
      <c r="Y724" s="75"/>
      <c r="Z724" s="75"/>
    </row>
    <row r="725" ht="10.5" customHeight="1">
      <c r="A725" s="75"/>
      <c r="B725" s="75"/>
      <c r="C725" s="75"/>
      <c r="D725" s="75"/>
      <c r="E725" s="75"/>
      <c r="F725" s="75"/>
      <c r="G725" s="75"/>
      <c r="H725" s="75"/>
      <c r="I725" s="75"/>
      <c r="J725" s="75"/>
      <c r="K725" s="75"/>
      <c r="L725" s="75"/>
      <c r="M725" s="75"/>
      <c r="N725" s="75"/>
      <c r="O725" s="75"/>
      <c r="P725" s="76"/>
      <c r="Q725" s="77"/>
      <c r="R725" s="75"/>
      <c r="S725" s="75"/>
      <c r="T725" s="75"/>
      <c r="U725" s="75"/>
      <c r="V725" s="75"/>
      <c r="W725" s="75"/>
      <c r="X725" s="75"/>
      <c r="Y725" s="75"/>
      <c r="Z725" s="75"/>
    </row>
    <row r="726" ht="10.5" customHeight="1">
      <c r="A726" s="75"/>
      <c r="B726" s="75"/>
      <c r="C726" s="75"/>
      <c r="D726" s="75"/>
      <c r="E726" s="75"/>
      <c r="F726" s="75"/>
      <c r="G726" s="75"/>
      <c r="H726" s="75"/>
      <c r="I726" s="75"/>
      <c r="J726" s="75"/>
      <c r="K726" s="75"/>
      <c r="L726" s="75"/>
      <c r="M726" s="75"/>
      <c r="N726" s="75"/>
      <c r="O726" s="75"/>
      <c r="P726" s="76"/>
      <c r="Q726" s="77"/>
      <c r="R726" s="75"/>
      <c r="S726" s="75"/>
      <c r="T726" s="75"/>
      <c r="U726" s="75"/>
      <c r="V726" s="75"/>
      <c r="W726" s="75"/>
      <c r="X726" s="75"/>
      <c r="Y726" s="75"/>
      <c r="Z726" s="75"/>
    </row>
    <row r="727" ht="10.5" customHeight="1">
      <c r="A727" s="75"/>
      <c r="B727" s="75"/>
      <c r="C727" s="75"/>
      <c r="D727" s="75"/>
      <c r="E727" s="75"/>
      <c r="F727" s="75"/>
      <c r="G727" s="75"/>
      <c r="H727" s="75"/>
      <c r="I727" s="75"/>
      <c r="J727" s="75"/>
      <c r="K727" s="75"/>
      <c r="L727" s="75"/>
      <c r="M727" s="75"/>
      <c r="N727" s="75"/>
      <c r="O727" s="75"/>
      <c r="P727" s="76"/>
      <c r="Q727" s="77"/>
      <c r="R727" s="75"/>
      <c r="S727" s="75"/>
      <c r="T727" s="75"/>
      <c r="U727" s="75"/>
      <c r="V727" s="75"/>
      <c r="W727" s="75"/>
      <c r="X727" s="75"/>
      <c r="Y727" s="75"/>
      <c r="Z727" s="75"/>
    </row>
    <row r="728" ht="10.5" customHeight="1">
      <c r="A728" s="75"/>
      <c r="B728" s="75"/>
      <c r="C728" s="75"/>
      <c r="D728" s="75"/>
      <c r="E728" s="75"/>
      <c r="F728" s="75"/>
      <c r="G728" s="75"/>
      <c r="H728" s="75"/>
      <c r="I728" s="75"/>
      <c r="J728" s="75"/>
      <c r="K728" s="75"/>
      <c r="L728" s="75"/>
      <c r="M728" s="75"/>
      <c r="N728" s="75"/>
      <c r="O728" s="75"/>
      <c r="P728" s="76"/>
      <c r="Q728" s="77"/>
      <c r="R728" s="75"/>
      <c r="S728" s="75"/>
      <c r="T728" s="75"/>
      <c r="U728" s="75"/>
      <c r="V728" s="75"/>
      <c r="W728" s="75"/>
      <c r="X728" s="75"/>
      <c r="Y728" s="75"/>
      <c r="Z728" s="75"/>
    </row>
    <row r="729" ht="10.5" customHeight="1">
      <c r="A729" s="75"/>
      <c r="B729" s="75"/>
      <c r="C729" s="75"/>
      <c r="D729" s="75"/>
      <c r="E729" s="75"/>
      <c r="F729" s="75"/>
      <c r="G729" s="75"/>
      <c r="H729" s="75"/>
      <c r="I729" s="75"/>
      <c r="J729" s="75"/>
      <c r="K729" s="75"/>
      <c r="L729" s="75"/>
      <c r="M729" s="75"/>
      <c r="N729" s="75"/>
      <c r="O729" s="75"/>
      <c r="P729" s="76"/>
      <c r="Q729" s="77"/>
      <c r="R729" s="75"/>
      <c r="S729" s="75"/>
      <c r="T729" s="75"/>
      <c r="U729" s="75"/>
      <c r="V729" s="75"/>
      <c r="W729" s="75"/>
      <c r="X729" s="75"/>
      <c r="Y729" s="75"/>
      <c r="Z729" s="75"/>
    </row>
    <row r="730" ht="10.5" customHeight="1">
      <c r="A730" s="75"/>
      <c r="B730" s="75"/>
      <c r="C730" s="75"/>
      <c r="D730" s="75"/>
      <c r="E730" s="75"/>
      <c r="F730" s="75"/>
      <c r="G730" s="75"/>
      <c r="H730" s="75"/>
      <c r="I730" s="75"/>
      <c r="J730" s="75"/>
      <c r="K730" s="75"/>
      <c r="L730" s="75"/>
      <c r="M730" s="75"/>
      <c r="N730" s="75"/>
      <c r="O730" s="75"/>
      <c r="P730" s="76"/>
      <c r="Q730" s="77"/>
      <c r="R730" s="75"/>
      <c r="S730" s="75"/>
      <c r="T730" s="75"/>
      <c r="U730" s="75"/>
      <c r="V730" s="75"/>
      <c r="W730" s="75"/>
      <c r="X730" s="75"/>
      <c r="Y730" s="75"/>
      <c r="Z730" s="75"/>
    </row>
    <row r="731" ht="10.5" customHeight="1">
      <c r="A731" s="75"/>
      <c r="B731" s="75"/>
      <c r="C731" s="75"/>
      <c r="D731" s="75"/>
      <c r="E731" s="75"/>
      <c r="F731" s="75"/>
      <c r="G731" s="75"/>
      <c r="H731" s="75"/>
      <c r="I731" s="75"/>
      <c r="J731" s="75"/>
      <c r="K731" s="75"/>
      <c r="L731" s="75"/>
      <c r="M731" s="75"/>
      <c r="N731" s="75"/>
      <c r="O731" s="75"/>
      <c r="P731" s="76"/>
      <c r="Q731" s="77"/>
      <c r="R731" s="75"/>
      <c r="S731" s="75"/>
      <c r="T731" s="75"/>
      <c r="U731" s="75"/>
      <c r="V731" s="75"/>
      <c r="W731" s="75"/>
      <c r="X731" s="75"/>
      <c r="Y731" s="75"/>
      <c r="Z731" s="75"/>
    </row>
    <row r="732" ht="10.5" customHeight="1">
      <c r="A732" s="75"/>
      <c r="B732" s="75"/>
      <c r="C732" s="75"/>
      <c r="D732" s="75"/>
      <c r="E732" s="75"/>
      <c r="F732" s="75"/>
      <c r="G732" s="75"/>
      <c r="H732" s="75"/>
      <c r="I732" s="75"/>
      <c r="J732" s="75"/>
      <c r="K732" s="75"/>
      <c r="L732" s="75"/>
      <c r="M732" s="75"/>
      <c r="N732" s="75"/>
      <c r="O732" s="75"/>
      <c r="P732" s="76"/>
      <c r="Q732" s="77"/>
      <c r="R732" s="75"/>
      <c r="S732" s="75"/>
      <c r="T732" s="75"/>
      <c r="U732" s="75"/>
      <c r="V732" s="75"/>
      <c r="W732" s="75"/>
      <c r="X732" s="75"/>
      <c r="Y732" s="75"/>
      <c r="Z732" s="75"/>
    </row>
    <row r="733" ht="10.5" customHeight="1">
      <c r="A733" s="75"/>
      <c r="B733" s="75"/>
      <c r="C733" s="75"/>
      <c r="D733" s="75"/>
      <c r="E733" s="75"/>
      <c r="F733" s="75"/>
      <c r="G733" s="75"/>
      <c r="H733" s="75"/>
      <c r="I733" s="75"/>
      <c r="J733" s="75"/>
      <c r="K733" s="75"/>
      <c r="L733" s="75"/>
      <c r="M733" s="75"/>
      <c r="N733" s="75"/>
      <c r="O733" s="75"/>
      <c r="P733" s="76"/>
      <c r="Q733" s="77"/>
      <c r="R733" s="75"/>
      <c r="S733" s="75"/>
      <c r="T733" s="75"/>
      <c r="U733" s="75"/>
      <c r="V733" s="75"/>
      <c r="W733" s="75"/>
      <c r="X733" s="75"/>
      <c r="Y733" s="75"/>
      <c r="Z733" s="75"/>
    </row>
    <row r="734" ht="10.5" customHeight="1">
      <c r="A734" s="75"/>
      <c r="B734" s="75"/>
      <c r="C734" s="75"/>
      <c r="D734" s="75"/>
      <c r="E734" s="75"/>
      <c r="F734" s="75"/>
      <c r="G734" s="75"/>
      <c r="H734" s="75"/>
      <c r="I734" s="75"/>
      <c r="J734" s="75"/>
      <c r="K734" s="75"/>
      <c r="L734" s="75"/>
      <c r="M734" s="75"/>
      <c r="N734" s="75"/>
      <c r="O734" s="75"/>
      <c r="P734" s="76"/>
      <c r="Q734" s="77"/>
      <c r="R734" s="75"/>
      <c r="S734" s="75"/>
      <c r="T734" s="75"/>
      <c r="U734" s="75"/>
      <c r="V734" s="75"/>
      <c r="W734" s="75"/>
      <c r="X734" s="75"/>
      <c r="Y734" s="75"/>
      <c r="Z734" s="75"/>
    </row>
    <row r="735" ht="10.5" customHeight="1">
      <c r="A735" s="75"/>
      <c r="B735" s="75"/>
      <c r="C735" s="75"/>
      <c r="D735" s="75"/>
      <c r="E735" s="75"/>
      <c r="F735" s="75"/>
      <c r="G735" s="75"/>
      <c r="H735" s="75"/>
      <c r="I735" s="75"/>
      <c r="J735" s="75"/>
      <c r="K735" s="75"/>
      <c r="L735" s="75"/>
      <c r="M735" s="75"/>
      <c r="N735" s="75"/>
      <c r="O735" s="75"/>
      <c r="P735" s="76"/>
      <c r="Q735" s="77"/>
      <c r="R735" s="75"/>
      <c r="S735" s="75"/>
      <c r="T735" s="75"/>
      <c r="U735" s="75"/>
      <c r="V735" s="75"/>
      <c r="W735" s="75"/>
      <c r="X735" s="75"/>
      <c r="Y735" s="75"/>
      <c r="Z735" s="75"/>
    </row>
    <row r="736" ht="10.5" customHeight="1">
      <c r="A736" s="75"/>
      <c r="B736" s="75"/>
      <c r="C736" s="75"/>
      <c r="D736" s="75"/>
      <c r="E736" s="75"/>
      <c r="F736" s="75"/>
      <c r="G736" s="75"/>
      <c r="H736" s="75"/>
      <c r="I736" s="75"/>
      <c r="J736" s="75"/>
      <c r="K736" s="75"/>
      <c r="L736" s="75"/>
      <c r="M736" s="75"/>
      <c r="N736" s="75"/>
      <c r="O736" s="75"/>
      <c r="P736" s="76"/>
      <c r="Q736" s="77"/>
      <c r="R736" s="75"/>
      <c r="S736" s="75"/>
      <c r="T736" s="75"/>
      <c r="U736" s="75"/>
      <c r="V736" s="75"/>
      <c r="W736" s="75"/>
      <c r="X736" s="75"/>
      <c r="Y736" s="75"/>
      <c r="Z736" s="75"/>
    </row>
    <row r="737" ht="10.5" customHeight="1">
      <c r="A737" s="75"/>
      <c r="B737" s="75"/>
      <c r="C737" s="75"/>
      <c r="D737" s="75"/>
      <c r="E737" s="75"/>
      <c r="F737" s="75"/>
      <c r="G737" s="75"/>
      <c r="H737" s="75"/>
      <c r="I737" s="75"/>
      <c r="J737" s="75"/>
      <c r="K737" s="75"/>
      <c r="L737" s="75"/>
      <c r="M737" s="75"/>
      <c r="N737" s="75"/>
      <c r="O737" s="75"/>
      <c r="P737" s="76"/>
      <c r="Q737" s="77"/>
      <c r="R737" s="75"/>
      <c r="S737" s="75"/>
      <c r="T737" s="75"/>
      <c r="U737" s="75"/>
      <c r="V737" s="75"/>
      <c r="W737" s="75"/>
      <c r="X737" s="75"/>
      <c r="Y737" s="75"/>
      <c r="Z737" s="75"/>
    </row>
    <row r="738" ht="10.5" customHeight="1">
      <c r="A738" s="75"/>
      <c r="B738" s="75"/>
      <c r="C738" s="75"/>
      <c r="D738" s="75"/>
      <c r="E738" s="75"/>
      <c r="F738" s="75"/>
      <c r="G738" s="75"/>
      <c r="H738" s="75"/>
      <c r="I738" s="75"/>
      <c r="J738" s="75"/>
      <c r="K738" s="75"/>
      <c r="L738" s="75"/>
      <c r="M738" s="75"/>
      <c r="N738" s="75"/>
      <c r="O738" s="75"/>
      <c r="P738" s="76"/>
      <c r="Q738" s="77"/>
      <c r="R738" s="75"/>
      <c r="S738" s="75"/>
      <c r="T738" s="75"/>
      <c r="U738" s="75"/>
      <c r="V738" s="75"/>
      <c r="W738" s="75"/>
      <c r="X738" s="75"/>
      <c r="Y738" s="75"/>
      <c r="Z738" s="75"/>
    </row>
    <row r="739" ht="10.5" customHeight="1">
      <c r="A739" s="75"/>
      <c r="B739" s="75"/>
      <c r="C739" s="75"/>
      <c r="D739" s="75"/>
      <c r="E739" s="75"/>
      <c r="F739" s="75"/>
      <c r="G739" s="75"/>
      <c r="H739" s="75"/>
      <c r="I739" s="75"/>
      <c r="J739" s="75"/>
      <c r="K739" s="75"/>
      <c r="L739" s="75"/>
      <c r="M739" s="75"/>
      <c r="N739" s="75"/>
      <c r="O739" s="75"/>
      <c r="P739" s="76"/>
      <c r="Q739" s="77"/>
      <c r="R739" s="75"/>
      <c r="S739" s="75"/>
      <c r="T739" s="75"/>
      <c r="U739" s="75"/>
      <c r="V739" s="75"/>
      <c r="W739" s="75"/>
      <c r="X739" s="75"/>
      <c r="Y739" s="75"/>
      <c r="Z739" s="75"/>
    </row>
    <row r="740" ht="10.5" customHeight="1">
      <c r="A740" s="75"/>
      <c r="B740" s="75"/>
      <c r="C740" s="75"/>
      <c r="D740" s="75"/>
      <c r="E740" s="75"/>
      <c r="F740" s="75"/>
      <c r="G740" s="75"/>
      <c r="H740" s="75"/>
      <c r="I740" s="75"/>
      <c r="J740" s="75"/>
      <c r="K740" s="75"/>
      <c r="L740" s="75"/>
      <c r="M740" s="75"/>
      <c r="N740" s="75"/>
      <c r="O740" s="75"/>
      <c r="P740" s="76"/>
      <c r="Q740" s="77"/>
      <c r="R740" s="75"/>
      <c r="S740" s="75"/>
      <c r="T740" s="75"/>
      <c r="U740" s="75"/>
      <c r="V740" s="75"/>
      <c r="W740" s="75"/>
      <c r="X740" s="75"/>
      <c r="Y740" s="75"/>
      <c r="Z740" s="75"/>
    </row>
    <row r="741" ht="10.5" customHeight="1">
      <c r="A741" s="75"/>
      <c r="B741" s="75"/>
      <c r="C741" s="75"/>
      <c r="D741" s="75"/>
      <c r="E741" s="75"/>
      <c r="F741" s="75"/>
      <c r="G741" s="75"/>
      <c r="H741" s="75"/>
      <c r="I741" s="75"/>
      <c r="J741" s="75"/>
      <c r="K741" s="75"/>
      <c r="L741" s="75"/>
      <c r="M741" s="75"/>
      <c r="N741" s="75"/>
      <c r="O741" s="75"/>
      <c r="P741" s="76"/>
      <c r="Q741" s="77"/>
      <c r="R741" s="75"/>
      <c r="S741" s="75"/>
      <c r="T741" s="75"/>
      <c r="U741" s="75"/>
      <c r="V741" s="75"/>
      <c r="W741" s="75"/>
      <c r="X741" s="75"/>
      <c r="Y741" s="75"/>
      <c r="Z741" s="75"/>
    </row>
    <row r="742" ht="10.5" customHeight="1">
      <c r="A742" s="75"/>
      <c r="B742" s="75"/>
      <c r="C742" s="75"/>
      <c r="D742" s="75"/>
      <c r="E742" s="75"/>
      <c r="F742" s="75"/>
      <c r="G742" s="75"/>
      <c r="H742" s="75"/>
      <c r="I742" s="75"/>
      <c r="J742" s="75"/>
      <c r="K742" s="75"/>
      <c r="L742" s="75"/>
      <c r="M742" s="75"/>
      <c r="N742" s="75"/>
      <c r="O742" s="75"/>
      <c r="P742" s="76"/>
      <c r="Q742" s="77"/>
      <c r="R742" s="75"/>
      <c r="S742" s="75"/>
      <c r="T742" s="75"/>
      <c r="U742" s="75"/>
      <c r="V742" s="75"/>
      <c r="W742" s="75"/>
      <c r="X742" s="75"/>
      <c r="Y742" s="75"/>
      <c r="Z742" s="75"/>
    </row>
    <row r="743" ht="10.5" customHeight="1">
      <c r="A743" s="75"/>
      <c r="B743" s="75"/>
      <c r="C743" s="75"/>
      <c r="D743" s="75"/>
      <c r="E743" s="75"/>
      <c r="F743" s="75"/>
      <c r="G743" s="75"/>
      <c r="H743" s="75"/>
      <c r="I743" s="75"/>
      <c r="J743" s="75"/>
      <c r="K743" s="75"/>
      <c r="L743" s="75"/>
      <c r="M743" s="75"/>
      <c r="N743" s="75"/>
      <c r="O743" s="75"/>
      <c r="P743" s="76"/>
      <c r="Q743" s="77"/>
      <c r="R743" s="75"/>
      <c r="S743" s="75"/>
      <c r="T743" s="75"/>
      <c r="U743" s="75"/>
      <c r="V743" s="75"/>
      <c r="W743" s="75"/>
      <c r="X743" s="75"/>
      <c r="Y743" s="75"/>
      <c r="Z743" s="75"/>
    </row>
    <row r="744" ht="10.5" customHeight="1">
      <c r="A744" s="75"/>
      <c r="B744" s="75"/>
      <c r="C744" s="75"/>
      <c r="D744" s="75"/>
      <c r="E744" s="75"/>
      <c r="F744" s="75"/>
      <c r="G744" s="75"/>
      <c r="H744" s="75"/>
      <c r="I744" s="75"/>
      <c r="J744" s="75"/>
      <c r="K744" s="75"/>
      <c r="L744" s="75"/>
      <c r="M744" s="75"/>
      <c r="N744" s="75"/>
      <c r="O744" s="75"/>
      <c r="P744" s="76"/>
      <c r="Q744" s="77"/>
      <c r="R744" s="75"/>
      <c r="S744" s="75"/>
      <c r="T744" s="75"/>
      <c r="U744" s="75"/>
      <c r="V744" s="75"/>
      <c r="W744" s="75"/>
      <c r="X744" s="75"/>
      <c r="Y744" s="75"/>
      <c r="Z744" s="75"/>
    </row>
    <row r="745" ht="10.5" customHeight="1">
      <c r="A745" s="75"/>
      <c r="B745" s="75"/>
      <c r="C745" s="75"/>
      <c r="D745" s="75"/>
      <c r="E745" s="75"/>
      <c r="F745" s="75"/>
      <c r="G745" s="75"/>
      <c r="H745" s="75"/>
      <c r="I745" s="75"/>
      <c r="J745" s="75"/>
      <c r="K745" s="75"/>
      <c r="L745" s="75"/>
      <c r="M745" s="75"/>
      <c r="N745" s="75"/>
      <c r="O745" s="75"/>
      <c r="P745" s="76"/>
      <c r="Q745" s="77"/>
      <c r="R745" s="75"/>
      <c r="S745" s="75"/>
      <c r="T745" s="75"/>
      <c r="U745" s="75"/>
      <c r="V745" s="75"/>
      <c r="W745" s="75"/>
      <c r="X745" s="75"/>
      <c r="Y745" s="75"/>
      <c r="Z745" s="75"/>
    </row>
    <row r="746" ht="10.5" customHeight="1">
      <c r="A746" s="75"/>
      <c r="B746" s="75"/>
      <c r="C746" s="75"/>
      <c r="D746" s="75"/>
      <c r="E746" s="75"/>
      <c r="F746" s="75"/>
      <c r="G746" s="75"/>
      <c r="H746" s="75"/>
      <c r="I746" s="75"/>
      <c r="J746" s="75"/>
      <c r="K746" s="75"/>
      <c r="L746" s="75"/>
      <c r="M746" s="75"/>
      <c r="N746" s="75"/>
      <c r="O746" s="75"/>
      <c r="P746" s="76"/>
      <c r="Q746" s="77"/>
      <c r="R746" s="75"/>
      <c r="S746" s="75"/>
      <c r="T746" s="75"/>
      <c r="U746" s="75"/>
      <c r="V746" s="75"/>
      <c r="W746" s="75"/>
      <c r="X746" s="75"/>
      <c r="Y746" s="75"/>
      <c r="Z746" s="75"/>
    </row>
    <row r="747" ht="10.5" customHeight="1">
      <c r="A747" s="75"/>
      <c r="B747" s="75"/>
      <c r="C747" s="75"/>
      <c r="D747" s="75"/>
      <c r="E747" s="75"/>
      <c r="F747" s="75"/>
      <c r="G747" s="75"/>
      <c r="H747" s="75"/>
      <c r="I747" s="75"/>
      <c r="J747" s="75"/>
      <c r="K747" s="75"/>
      <c r="L747" s="75"/>
      <c r="M747" s="75"/>
      <c r="N747" s="75"/>
      <c r="O747" s="75"/>
      <c r="P747" s="76"/>
      <c r="Q747" s="77"/>
      <c r="R747" s="75"/>
      <c r="S747" s="75"/>
      <c r="T747" s="75"/>
      <c r="U747" s="75"/>
      <c r="V747" s="75"/>
      <c r="W747" s="75"/>
      <c r="X747" s="75"/>
      <c r="Y747" s="75"/>
      <c r="Z747" s="75"/>
    </row>
    <row r="748" ht="10.5" customHeight="1">
      <c r="A748" s="75"/>
      <c r="B748" s="75"/>
      <c r="C748" s="75"/>
      <c r="D748" s="75"/>
      <c r="E748" s="75"/>
      <c r="F748" s="75"/>
      <c r="G748" s="75"/>
      <c r="H748" s="75"/>
      <c r="I748" s="75"/>
      <c r="J748" s="75"/>
      <c r="K748" s="75"/>
      <c r="L748" s="75"/>
      <c r="M748" s="75"/>
      <c r="N748" s="75"/>
      <c r="O748" s="75"/>
      <c r="P748" s="76"/>
      <c r="Q748" s="77"/>
      <c r="R748" s="75"/>
      <c r="S748" s="75"/>
      <c r="T748" s="75"/>
      <c r="U748" s="75"/>
      <c r="V748" s="75"/>
      <c r="W748" s="75"/>
      <c r="X748" s="75"/>
      <c r="Y748" s="75"/>
      <c r="Z748" s="75"/>
    </row>
    <row r="749" ht="10.5" customHeight="1">
      <c r="A749" s="75"/>
      <c r="B749" s="75"/>
      <c r="C749" s="75"/>
      <c r="D749" s="75"/>
      <c r="E749" s="75"/>
      <c r="F749" s="75"/>
      <c r="G749" s="75"/>
      <c r="H749" s="75"/>
      <c r="I749" s="75"/>
      <c r="J749" s="75"/>
      <c r="K749" s="75"/>
      <c r="L749" s="75"/>
      <c r="M749" s="75"/>
      <c r="N749" s="75"/>
      <c r="O749" s="75"/>
      <c r="P749" s="76"/>
      <c r="Q749" s="77"/>
      <c r="R749" s="75"/>
      <c r="S749" s="75"/>
      <c r="T749" s="75"/>
      <c r="U749" s="75"/>
      <c r="V749" s="75"/>
      <c r="W749" s="75"/>
      <c r="X749" s="75"/>
      <c r="Y749" s="75"/>
      <c r="Z749" s="75"/>
    </row>
    <row r="750" ht="10.5" customHeight="1">
      <c r="A750" s="75"/>
      <c r="B750" s="75"/>
      <c r="C750" s="75"/>
      <c r="D750" s="75"/>
      <c r="E750" s="75"/>
      <c r="F750" s="75"/>
      <c r="G750" s="75"/>
      <c r="H750" s="75"/>
      <c r="I750" s="75"/>
      <c r="J750" s="75"/>
      <c r="K750" s="75"/>
      <c r="L750" s="75"/>
      <c r="M750" s="75"/>
      <c r="N750" s="75"/>
      <c r="O750" s="75"/>
      <c r="P750" s="76"/>
      <c r="Q750" s="77"/>
      <c r="R750" s="75"/>
      <c r="S750" s="75"/>
      <c r="T750" s="75"/>
      <c r="U750" s="75"/>
      <c r="V750" s="75"/>
      <c r="W750" s="75"/>
      <c r="X750" s="75"/>
      <c r="Y750" s="75"/>
      <c r="Z750" s="75"/>
    </row>
    <row r="751" ht="10.5" customHeight="1">
      <c r="A751" s="75"/>
      <c r="B751" s="75"/>
      <c r="C751" s="75"/>
      <c r="D751" s="75"/>
      <c r="E751" s="75"/>
      <c r="F751" s="75"/>
      <c r="G751" s="75"/>
      <c r="H751" s="75"/>
      <c r="I751" s="75"/>
      <c r="J751" s="75"/>
      <c r="K751" s="75"/>
      <c r="L751" s="75"/>
      <c r="M751" s="75"/>
      <c r="N751" s="75"/>
      <c r="O751" s="75"/>
      <c r="P751" s="76"/>
      <c r="Q751" s="77"/>
      <c r="R751" s="75"/>
      <c r="S751" s="75"/>
      <c r="T751" s="75"/>
      <c r="U751" s="75"/>
      <c r="V751" s="75"/>
      <c r="W751" s="75"/>
      <c r="X751" s="75"/>
      <c r="Y751" s="75"/>
      <c r="Z751" s="75"/>
    </row>
    <row r="752" ht="10.5" customHeight="1">
      <c r="A752" s="75"/>
      <c r="B752" s="75"/>
      <c r="C752" s="75"/>
      <c r="D752" s="75"/>
      <c r="E752" s="75"/>
      <c r="F752" s="75"/>
      <c r="G752" s="75"/>
      <c r="H752" s="75"/>
      <c r="I752" s="75"/>
      <c r="J752" s="75"/>
      <c r="K752" s="75"/>
      <c r="L752" s="75"/>
      <c r="M752" s="75"/>
      <c r="N752" s="75"/>
      <c r="O752" s="75"/>
      <c r="P752" s="76"/>
      <c r="Q752" s="77"/>
      <c r="R752" s="75"/>
      <c r="S752" s="75"/>
      <c r="T752" s="75"/>
      <c r="U752" s="75"/>
      <c r="V752" s="75"/>
      <c r="W752" s="75"/>
      <c r="X752" s="75"/>
      <c r="Y752" s="75"/>
      <c r="Z752" s="75"/>
    </row>
    <row r="753" ht="10.5" customHeight="1">
      <c r="A753" s="75"/>
      <c r="B753" s="75"/>
      <c r="C753" s="75"/>
      <c r="D753" s="75"/>
      <c r="E753" s="75"/>
      <c r="F753" s="75"/>
      <c r="G753" s="75"/>
      <c r="H753" s="75"/>
      <c r="I753" s="75"/>
      <c r="J753" s="75"/>
      <c r="K753" s="75"/>
      <c r="L753" s="75"/>
      <c r="M753" s="75"/>
      <c r="N753" s="75"/>
      <c r="O753" s="75"/>
      <c r="P753" s="76"/>
      <c r="Q753" s="77"/>
      <c r="R753" s="75"/>
      <c r="S753" s="75"/>
      <c r="T753" s="75"/>
      <c r="U753" s="75"/>
      <c r="V753" s="75"/>
      <c r="W753" s="75"/>
      <c r="X753" s="75"/>
      <c r="Y753" s="75"/>
      <c r="Z753" s="75"/>
    </row>
    <row r="754" ht="10.5" customHeight="1">
      <c r="A754" s="75"/>
      <c r="B754" s="75"/>
      <c r="C754" s="75"/>
      <c r="D754" s="75"/>
      <c r="E754" s="75"/>
      <c r="F754" s="75"/>
      <c r="G754" s="75"/>
      <c r="H754" s="75"/>
      <c r="I754" s="75"/>
      <c r="J754" s="75"/>
      <c r="K754" s="75"/>
      <c r="L754" s="75"/>
      <c r="M754" s="75"/>
      <c r="N754" s="75"/>
      <c r="O754" s="75"/>
      <c r="P754" s="76"/>
      <c r="Q754" s="77"/>
      <c r="R754" s="75"/>
      <c r="S754" s="75"/>
      <c r="T754" s="75"/>
      <c r="U754" s="75"/>
      <c r="V754" s="75"/>
      <c r="W754" s="75"/>
      <c r="X754" s="75"/>
      <c r="Y754" s="75"/>
      <c r="Z754" s="75"/>
    </row>
    <row r="755" ht="10.5" customHeight="1">
      <c r="A755" s="75"/>
      <c r="B755" s="75"/>
      <c r="C755" s="75"/>
      <c r="D755" s="75"/>
      <c r="E755" s="75"/>
      <c r="F755" s="75"/>
      <c r="G755" s="75"/>
      <c r="H755" s="75"/>
      <c r="I755" s="75"/>
      <c r="J755" s="75"/>
      <c r="K755" s="75"/>
      <c r="L755" s="75"/>
      <c r="M755" s="75"/>
      <c r="N755" s="75"/>
      <c r="O755" s="75"/>
      <c r="P755" s="76"/>
      <c r="Q755" s="77"/>
      <c r="R755" s="75"/>
      <c r="S755" s="75"/>
      <c r="T755" s="75"/>
      <c r="U755" s="75"/>
      <c r="V755" s="75"/>
      <c r="W755" s="75"/>
      <c r="X755" s="75"/>
      <c r="Y755" s="75"/>
      <c r="Z755" s="75"/>
    </row>
    <row r="756" ht="10.5" customHeight="1">
      <c r="A756" s="75"/>
      <c r="B756" s="75"/>
      <c r="C756" s="75"/>
      <c r="D756" s="75"/>
      <c r="E756" s="75"/>
      <c r="F756" s="75"/>
      <c r="G756" s="75"/>
      <c r="H756" s="75"/>
      <c r="I756" s="75"/>
      <c r="J756" s="75"/>
      <c r="K756" s="75"/>
      <c r="L756" s="75"/>
      <c r="M756" s="75"/>
      <c r="N756" s="75"/>
      <c r="O756" s="75"/>
      <c r="P756" s="76"/>
      <c r="Q756" s="77"/>
      <c r="R756" s="75"/>
      <c r="S756" s="75"/>
      <c r="T756" s="75"/>
      <c r="U756" s="75"/>
      <c r="V756" s="75"/>
      <c r="W756" s="75"/>
      <c r="X756" s="75"/>
      <c r="Y756" s="75"/>
      <c r="Z756" s="75"/>
    </row>
    <row r="757" ht="10.5" customHeight="1">
      <c r="A757" s="75"/>
      <c r="B757" s="75"/>
      <c r="C757" s="75"/>
      <c r="D757" s="75"/>
      <c r="E757" s="75"/>
      <c r="F757" s="75"/>
      <c r="G757" s="75"/>
      <c r="H757" s="75"/>
      <c r="I757" s="75"/>
      <c r="J757" s="75"/>
      <c r="K757" s="75"/>
      <c r="L757" s="75"/>
      <c r="M757" s="75"/>
      <c r="N757" s="75"/>
      <c r="O757" s="75"/>
      <c r="P757" s="76"/>
      <c r="Q757" s="77"/>
      <c r="R757" s="75"/>
      <c r="S757" s="75"/>
      <c r="T757" s="75"/>
      <c r="U757" s="75"/>
      <c r="V757" s="75"/>
      <c r="W757" s="75"/>
      <c r="X757" s="75"/>
      <c r="Y757" s="75"/>
      <c r="Z757" s="75"/>
    </row>
    <row r="758" ht="10.5" customHeight="1">
      <c r="A758" s="75"/>
      <c r="B758" s="75"/>
      <c r="C758" s="75"/>
      <c r="D758" s="75"/>
      <c r="E758" s="75"/>
      <c r="F758" s="75"/>
      <c r="G758" s="75"/>
      <c r="H758" s="75"/>
      <c r="I758" s="75"/>
      <c r="J758" s="75"/>
      <c r="K758" s="75"/>
      <c r="L758" s="75"/>
      <c r="M758" s="75"/>
      <c r="N758" s="75"/>
      <c r="O758" s="75"/>
      <c r="P758" s="76"/>
      <c r="Q758" s="77"/>
      <c r="R758" s="75"/>
      <c r="S758" s="75"/>
      <c r="T758" s="75"/>
      <c r="U758" s="75"/>
      <c r="V758" s="75"/>
      <c r="W758" s="75"/>
      <c r="X758" s="75"/>
      <c r="Y758" s="75"/>
      <c r="Z758" s="75"/>
    </row>
    <row r="759" ht="10.5" customHeight="1">
      <c r="A759" s="75"/>
      <c r="B759" s="75"/>
      <c r="C759" s="75"/>
      <c r="D759" s="75"/>
      <c r="E759" s="75"/>
      <c r="F759" s="75"/>
      <c r="G759" s="75"/>
      <c r="H759" s="75"/>
      <c r="I759" s="75"/>
      <c r="J759" s="75"/>
      <c r="K759" s="75"/>
      <c r="L759" s="75"/>
      <c r="M759" s="75"/>
      <c r="N759" s="75"/>
      <c r="O759" s="75"/>
      <c r="P759" s="76"/>
      <c r="Q759" s="77"/>
      <c r="R759" s="75"/>
      <c r="S759" s="75"/>
      <c r="T759" s="75"/>
      <c r="U759" s="75"/>
      <c r="V759" s="75"/>
      <c r="W759" s="75"/>
      <c r="X759" s="75"/>
      <c r="Y759" s="75"/>
      <c r="Z759" s="75"/>
    </row>
    <row r="760" ht="10.5" customHeight="1">
      <c r="A760" s="75"/>
      <c r="B760" s="75"/>
      <c r="C760" s="75"/>
      <c r="D760" s="75"/>
      <c r="E760" s="75"/>
      <c r="F760" s="75"/>
      <c r="G760" s="75"/>
      <c r="H760" s="75"/>
      <c r="I760" s="75"/>
      <c r="J760" s="75"/>
      <c r="K760" s="75"/>
      <c r="L760" s="75"/>
      <c r="M760" s="75"/>
      <c r="N760" s="75"/>
      <c r="O760" s="75"/>
      <c r="P760" s="76"/>
      <c r="Q760" s="77"/>
      <c r="R760" s="75"/>
      <c r="S760" s="75"/>
      <c r="T760" s="75"/>
      <c r="U760" s="75"/>
      <c r="V760" s="75"/>
      <c r="W760" s="75"/>
      <c r="X760" s="75"/>
      <c r="Y760" s="75"/>
      <c r="Z760" s="75"/>
    </row>
    <row r="761" ht="10.5" customHeight="1">
      <c r="A761" s="75"/>
      <c r="B761" s="75"/>
      <c r="C761" s="75"/>
      <c r="D761" s="75"/>
      <c r="E761" s="75"/>
      <c r="F761" s="75"/>
      <c r="G761" s="75"/>
      <c r="H761" s="75"/>
      <c r="I761" s="75"/>
      <c r="J761" s="75"/>
      <c r="K761" s="75"/>
      <c r="L761" s="75"/>
      <c r="M761" s="75"/>
      <c r="N761" s="75"/>
      <c r="O761" s="75"/>
      <c r="P761" s="76"/>
      <c r="Q761" s="77"/>
      <c r="R761" s="75"/>
      <c r="S761" s="75"/>
      <c r="T761" s="75"/>
      <c r="U761" s="75"/>
      <c r="V761" s="75"/>
      <c r="W761" s="75"/>
      <c r="X761" s="75"/>
      <c r="Y761" s="75"/>
      <c r="Z761" s="75"/>
    </row>
    <row r="762" ht="10.5" customHeight="1">
      <c r="A762" s="75"/>
      <c r="B762" s="75"/>
      <c r="C762" s="75"/>
      <c r="D762" s="75"/>
      <c r="E762" s="75"/>
      <c r="F762" s="75"/>
      <c r="G762" s="75"/>
      <c r="H762" s="75"/>
      <c r="I762" s="75"/>
      <c r="J762" s="75"/>
      <c r="K762" s="75"/>
      <c r="L762" s="75"/>
      <c r="M762" s="75"/>
      <c r="N762" s="75"/>
      <c r="O762" s="75"/>
      <c r="P762" s="76"/>
      <c r="Q762" s="77"/>
      <c r="R762" s="75"/>
      <c r="S762" s="75"/>
      <c r="T762" s="75"/>
      <c r="U762" s="75"/>
      <c r="V762" s="75"/>
      <c r="W762" s="75"/>
      <c r="X762" s="75"/>
      <c r="Y762" s="75"/>
      <c r="Z762" s="75"/>
    </row>
    <row r="763" ht="10.5" customHeight="1">
      <c r="A763" s="75"/>
      <c r="B763" s="75"/>
      <c r="C763" s="75"/>
      <c r="D763" s="75"/>
      <c r="E763" s="75"/>
      <c r="F763" s="75"/>
      <c r="G763" s="75"/>
      <c r="H763" s="75"/>
      <c r="I763" s="75"/>
      <c r="J763" s="75"/>
      <c r="K763" s="75"/>
      <c r="L763" s="75"/>
      <c r="M763" s="75"/>
      <c r="N763" s="75"/>
      <c r="O763" s="75"/>
      <c r="P763" s="76"/>
      <c r="Q763" s="77"/>
      <c r="R763" s="75"/>
      <c r="S763" s="75"/>
      <c r="T763" s="75"/>
      <c r="U763" s="75"/>
      <c r="V763" s="75"/>
      <c r="W763" s="75"/>
      <c r="X763" s="75"/>
      <c r="Y763" s="75"/>
      <c r="Z763" s="75"/>
    </row>
    <row r="764" ht="10.5" customHeight="1">
      <c r="A764" s="75"/>
      <c r="B764" s="75"/>
      <c r="C764" s="75"/>
      <c r="D764" s="75"/>
      <c r="E764" s="75"/>
      <c r="F764" s="75"/>
      <c r="G764" s="75"/>
      <c r="H764" s="75"/>
      <c r="I764" s="75"/>
      <c r="J764" s="75"/>
      <c r="K764" s="75"/>
      <c r="L764" s="75"/>
      <c r="M764" s="75"/>
      <c r="N764" s="75"/>
      <c r="O764" s="75"/>
      <c r="P764" s="76"/>
      <c r="Q764" s="77"/>
      <c r="R764" s="75"/>
      <c r="S764" s="75"/>
      <c r="T764" s="75"/>
      <c r="U764" s="75"/>
      <c r="V764" s="75"/>
      <c r="W764" s="75"/>
      <c r="X764" s="75"/>
      <c r="Y764" s="75"/>
      <c r="Z764" s="75"/>
    </row>
    <row r="765" ht="10.5" customHeight="1">
      <c r="A765" s="75"/>
      <c r="B765" s="75"/>
      <c r="C765" s="75"/>
      <c r="D765" s="75"/>
      <c r="E765" s="75"/>
      <c r="F765" s="75"/>
      <c r="G765" s="75"/>
      <c r="H765" s="75"/>
      <c r="I765" s="75"/>
      <c r="J765" s="75"/>
      <c r="K765" s="75"/>
      <c r="L765" s="75"/>
      <c r="M765" s="75"/>
      <c r="N765" s="75"/>
      <c r="O765" s="75"/>
      <c r="P765" s="76"/>
      <c r="Q765" s="77"/>
      <c r="R765" s="75"/>
      <c r="S765" s="75"/>
      <c r="T765" s="75"/>
      <c r="U765" s="75"/>
      <c r="V765" s="75"/>
      <c r="W765" s="75"/>
      <c r="X765" s="75"/>
      <c r="Y765" s="75"/>
      <c r="Z765" s="75"/>
    </row>
    <row r="766" ht="10.5" customHeight="1">
      <c r="A766" s="75"/>
      <c r="B766" s="75"/>
      <c r="C766" s="75"/>
      <c r="D766" s="75"/>
      <c r="E766" s="75"/>
      <c r="F766" s="75"/>
      <c r="G766" s="75"/>
      <c r="H766" s="75"/>
      <c r="I766" s="75"/>
      <c r="J766" s="75"/>
      <c r="K766" s="75"/>
      <c r="L766" s="75"/>
      <c r="M766" s="75"/>
      <c r="N766" s="75"/>
      <c r="O766" s="75"/>
      <c r="P766" s="76"/>
      <c r="Q766" s="77"/>
      <c r="R766" s="75"/>
      <c r="S766" s="75"/>
      <c r="T766" s="75"/>
      <c r="U766" s="75"/>
      <c r="V766" s="75"/>
      <c r="W766" s="75"/>
      <c r="X766" s="75"/>
      <c r="Y766" s="75"/>
      <c r="Z766" s="75"/>
    </row>
    <row r="767" ht="10.5" customHeight="1">
      <c r="A767" s="75"/>
      <c r="B767" s="75"/>
      <c r="C767" s="75"/>
      <c r="D767" s="75"/>
      <c r="E767" s="75"/>
      <c r="F767" s="75"/>
      <c r="G767" s="75"/>
      <c r="H767" s="75"/>
      <c r="I767" s="75"/>
      <c r="J767" s="75"/>
      <c r="K767" s="75"/>
      <c r="L767" s="75"/>
      <c r="M767" s="75"/>
      <c r="N767" s="75"/>
      <c r="O767" s="75"/>
      <c r="P767" s="76"/>
      <c r="Q767" s="77"/>
      <c r="R767" s="75"/>
      <c r="S767" s="75"/>
      <c r="T767" s="75"/>
      <c r="U767" s="75"/>
      <c r="V767" s="75"/>
      <c r="W767" s="75"/>
      <c r="X767" s="75"/>
      <c r="Y767" s="75"/>
      <c r="Z767" s="75"/>
    </row>
    <row r="768" ht="10.5" customHeight="1">
      <c r="A768" s="75"/>
      <c r="B768" s="75"/>
      <c r="C768" s="75"/>
      <c r="D768" s="75"/>
      <c r="E768" s="75"/>
      <c r="F768" s="75"/>
      <c r="G768" s="75"/>
      <c r="H768" s="75"/>
      <c r="I768" s="75"/>
      <c r="J768" s="75"/>
      <c r="K768" s="75"/>
      <c r="L768" s="75"/>
      <c r="M768" s="75"/>
      <c r="N768" s="75"/>
      <c r="O768" s="75"/>
      <c r="P768" s="76"/>
      <c r="Q768" s="77"/>
      <c r="R768" s="75"/>
      <c r="S768" s="75"/>
      <c r="T768" s="75"/>
      <c r="U768" s="75"/>
      <c r="V768" s="75"/>
      <c r="W768" s="75"/>
      <c r="X768" s="75"/>
      <c r="Y768" s="75"/>
      <c r="Z768" s="75"/>
    </row>
    <row r="769" ht="10.5" customHeight="1">
      <c r="A769" s="75"/>
      <c r="B769" s="75"/>
      <c r="C769" s="75"/>
      <c r="D769" s="75"/>
      <c r="E769" s="75"/>
      <c r="F769" s="75"/>
      <c r="G769" s="75"/>
      <c r="H769" s="75"/>
      <c r="I769" s="75"/>
      <c r="J769" s="75"/>
      <c r="K769" s="75"/>
      <c r="L769" s="75"/>
      <c r="M769" s="75"/>
      <c r="N769" s="75"/>
      <c r="O769" s="75"/>
      <c r="P769" s="76"/>
      <c r="Q769" s="77"/>
      <c r="R769" s="75"/>
      <c r="S769" s="75"/>
      <c r="T769" s="75"/>
      <c r="U769" s="75"/>
      <c r="V769" s="75"/>
      <c r="W769" s="75"/>
      <c r="X769" s="75"/>
      <c r="Y769" s="75"/>
      <c r="Z769" s="75"/>
    </row>
    <row r="770" ht="10.5" customHeight="1">
      <c r="A770" s="75"/>
      <c r="B770" s="75"/>
      <c r="C770" s="75"/>
      <c r="D770" s="75"/>
      <c r="E770" s="75"/>
      <c r="F770" s="75"/>
      <c r="G770" s="75"/>
      <c r="H770" s="75"/>
      <c r="I770" s="75"/>
      <c r="J770" s="75"/>
      <c r="K770" s="75"/>
      <c r="L770" s="75"/>
      <c r="M770" s="75"/>
      <c r="N770" s="75"/>
      <c r="O770" s="75"/>
      <c r="P770" s="76"/>
      <c r="Q770" s="77"/>
      <c r="R770" s="75"/>
      <c r="S770" s="75"/>
      <c r="T770" s="75"/>
      <c r="U770" s="75"/>
      <c r="V770" s="75"/>
      <c r="W770" s="75"/>
      <c r="X770" s="75"/>
      <c r="Y770" s="75"/>
      <c r="Z770" s="75"/>
    </row>
    <row r="771" ht="10.5" customHeight="1">
      <c r="A771" s="75"/>
      <c r="B771" s="75"/>
      <c r="C771" s="75"/>
      <c r="D771" s="75"/>
      <c r="E771" s="75"/>
      <c r="F771" s="75"/>
      <c r="G771" s="75"/>
      <c r="H771" s="75"/>
      <c r="I771" s="75"/>
      <c r="J771" s="75"/>
      <c r="K771" s="75"/>
      <c r="L771" s="75"/>
      <c r="M771" s="75"/>
      <c r="N771" s="75"/>
      <c r="O771" s="75"/>
      <c r="P771" s="76"/>
      <c r="Q771" s="77"/>
      <c r="R771" s="75"/>
      <c r="S771" s="75"/>
      <c r="T771" s="75"/>
      <c r="U771" s="75"/>
      <c r="V771" s="75"/>
      <c r="W771" s="75"/>
      <c r="X771" s="75"/>
      <c r="Y771" s="75"/>
      <c r="Z771" s="75"/>
    </row>
    <row r="772" ht="10.5" customHeight="1">
      <c r="A772" s="75"/>
      <c r="B772" s="75"/>
      <c r="C772" s="75"/>
      <c r="D772" s="75"/>
      <c r="E772" s="75"/>
      <c r="F772" s="75"/>
      <c r="G772" s="75"/>
      <c r="H772" s="75"/>
      <c r="I772" s="75"/>
      <c r="J772" s="75"/>
      <c r="K772" s="75"/>
      <c r="L772" s="75"/>
      <c r="M772" s="75"/>
      <c r="N772" s="75"/>
      <c r="O772" s="75"/>
      <c r="P772" s="76"/>
      <c r="Q772" s="77"/>
      <c r="R772" s="75"/>
      <c r="S772" s="75"/>
      <c r="T772" s="75"/>
      <c r="U772" s="75"/>
      <c r="V772" s="75"/>
      <c r="W772" s="75"/>
      <c r="X772" s="75"/>
      <c r="Y772" s="75"/>
      <c r="Z772" s="75"/>
    </row>
    <row r="773" ht="10.5" customHeight="1">
      <c r="A773" s="75"/>
      <c r="B773" s="75"/>
      <c r="C773" s="75"/>
      <c r="D773" s="75"/>
      <c r="E773" s="75"/>
      <c r="F773" s="75"/>
      <c r="G773" s="75"/>
      <c r="H773" s="75"/>
      <c r="I773" s="75"/>
      <c r="J773" s="75"/>
      <c r="K773" s="75"/>
      <c r="L773" s="75"/>
      <c r="M773" s="75"/>
      <c r="N773" s="75"/>
      <c r="O773" s="75"/>
      <c r="P773" s="76"/>
      <c r="Q773" s="77"/>
      <c r="R773" s="75"/>
      <c r="S773" s="75"/>
      <c r="T773" s="75"/>
      <c r="U773" s="75"/>
      <c r="V773" s="75"/>
      <c r="W773" s="75"/>
      <c r="X773" s="75"/>
      <c r="Y773" s="75"/>
      <c r="Z773" s="75"/>
    </row>
    <row r="774" ht="10.5" customHeight="1">
      <c r="A774" s="75"/>
      <c r="B774" s="75"/>
      <c r="C774" s="75"/>
      <c r="D774" s="75"/>
      <c r="E774" s="75"/>
      <c r="F774" s="75"/>
      <c r="G774" s="75"/>
      <c r="H774" s="75"/>
      <c r="I774" s="75"/>
      <c r="J774" s="75"/>
      <c r="K774" s="75"/>
      <c r="L774" s="75"/>
      <c r="M774" s="75"/>
      <c r="N774" s="75"/>
      <c r="O774" s="75"/>
      <c r="P774" s="76"/>
      <c r="Q774" s="77"/>
      <c r="R774" s="75"/>
      <c r="S774" s="75"/>
      <c r="T774" s="75"/>
      <c r="U774" s="75"/>
      <c r="V774" s="75"/>
      <c r="W774" s="75"/>
      <c r="X774" s="75"/>
      <c r="Y774" s="75"/>
      <c r="Z774" s="75"/>
    </row>
    <row r="775" ht="10.5" customHeight="1">
      <c r="A775" s="75"/>
      <c r="B775" s="75"/>
      <c r="C775" s="75"/>
      <c r="D775" s="75"/>
      <c r="E775" s="75"/>
      <c r="F775" s="75"/>
      <c r="G775" s="75"/>
      <c r="H775" s="75"/>
      <c r="I775" s="75"/>
      <c r="J775" s="75"/>
      <c r="K775" s="75"/>
      <c r="L775" s="75"/>
      <c r="M775" s="75"/>
      <c r="N775" s="75"/>
      <c r="O775" s="75"/>
      <c r="P775" s="76"/>
      <c r="Q775" s="77"/>
      <c r="R775" s="75"/>
      <c r="S775" s="75"/>
      <c r="T775" s="75"/>
      <c r="U775" s="75"/>
      <c r="V775" s="75"/>
      <c r="W775" s="75"/>
      <c r="X775" s="75"/>
      <c r="Y775" s="75"/>
      <c r="Z775" s="75"/>
    </row>
    <row r="776" ht="10.5" customHeight="1">
      <c r="A776" s="75"/>
      <c r="B776" s="75"/>
      <c r="C776" s="75"/>
      <c r="D776" s="75"/>
      <c r="E776" s="75"/>
      <c r="F776" s="75"/>
      <c r="G776" s="75"/>
      <c r="H776" s="75"/>
      <c r="I776" s="75"/>
      <c r="J776" s="75"/>
      <c r="K776" s="75"/>
      <c r="L776" s="75"/>
      <c r="M776" s="75"/>
      <c r="N776" s="75"/>
      <c r="O776" s="75"/>
      <c r="P776" s="76"/>
      <c r="Q776" s="77"/>
      <c r="R776" s="75"/>
      <c r="S776" s="75"/>
      <c r="T776" s="75"/>
      <c r="U776" s="75"/>
      <c r="V776" s="75"/>
      <c r="W776" s="75"/>
      <c r="X776" s="75"/>
      <c r="Y776" s="75"/>
      <c r="Z776" s="75"/>
    </row>
    <row r="777" ht="10.5" customHeight="1">
      <c r="A777" s="75"/>
      <c r="B777" s="75"/>
      <c r="C777" s="75"/>
      <c r="D777" s="75"/>
      <c r="E777" s="75"/>
      <c r="F777" s="75"/>
      <c r="G777" s="75"/>
      <c r="H777" s="75"/>
      <c r="I777" s="75"/>
      <c r="J777" s="75"/>
      <c r="K777" s="75"/>
      <c r="L777" s="75"/>
      <c r="M777" s="75"/>
      <c r="N777" s="75"/>
      <c r="O777" s="75"/>
      <c r="P777" s="76"/>
      <c r="Q777" s="77"/>
      <c r="R777" s="75"/>
      <c r="S777" s="75"/>
      <c r="T777" s="75"/>
      <c r="U777" s="75"/>
      <c r="V777" s="75"/>
      <c r="W777" s="75"/>
      <c r="X777" s="75"/>
      <c r="Y777" s="75"/>
      <c r="Z777" s="75"/>
    </row>
    <row r="778" ht="10.5" customHeight="1">
      <c r="A778" s="75"/>
      <c r="B778" s="75"/>
      <c r="C778" s="75"/>
      <c r="D778" s="75"/>
      <c r="E778" s="75"/>
      <c r="F778" s="75"/>
      <c r="G778" s="75"/>
      <c r="H778" s="75"/>
      <c r="I778" s="75"/>
      <c r="J778" s="75"/>
      <c r="K778" s="75"/>
      <c r="L778" s="75"/>
      <c r="M778" s="75"/>
      <c r="N778" s="75"/>
      <c r="O778" s="75"/>
      <c r="P778" s="76"/>
      <c r="Q778" s="77"/>
      <c r="R778" s="75"/>
      <c r="S778" s="75"/>
      <c r="T778" s="75"/>
      <c r="U778" s="75"/>
      <c r="V778" s="75"/>
      <c r="W778" s="75"/>
      <c r="X778" s="75"/>
      <c r="Y778" s="75"/>
      <c r="Z778" s="75"/>
    </row>
    <row r="779" ht="10.5" customHeight="1">
      <c r="A779" s="75"/>
      <c r="B779" s="75"/>
      <c r="C779" s="75"/>
      <c r="D779" s="75"/>
      <c r="E779" s="75"/>
      <c r="F779" s="75"/>
      <c r="G779" s="75"/>
      <c r="H779" s="75"/>
      <c r="I779" s="75"/>
      <c r="J779" s="75"/>
      <c r="K779" s="75"/>
      <c r="L779" s="75"/>
      <c r="M779" s="75"/>
      <c r="N779" s="75"/>
      <c r="O779" s="75"/>
      <c r="P779" s="76"/>
      <c r="Q779" s="77"/>
      <c r="R779" s="75"/>
      <c r="S779" s="75"/>
      <c r="T779" s="75"/>
      <c r="U779" s="75"/>
      <c r="V779" s="75"/>
      <c r="W779" s="75"/>
      <c r="X779" s="75"/>
      <c r="Y779" s="75"/>
      <c r="Z779" s="75"/>
    </row>
    <row r="780" ht="10.5" customHeight="1">
      <c r="A780" s="75"/>
      <c r="B780" s="75"/>
      <c r="C780" s="75"/>
      <c r="D780" s="75"/>
      <c r="E780" s="75"/>
      <c r="F780" s="75"/>
      <c r="G780" s="75"/>
      <c r="H780" s="75"/>
      <c r="I780" s="75"/>
      <c r="J780" s="75"/>
      <c r="K780" s="75"/>
      <c r="L780" s="75"/>
      <c r="M780" s="75"/>
      <c r="N780" s="75"/>
      <c r="O780" s="75"/>
      <c r="P780" s="76"/>
      <c r="Q780" s="77"/>
      <c r="R780" s="75"/>
      <c r="S780" s="75"/>
      <c r="T780" s="75"/>
      <c r="U780" s="75"/>
      <c r="V780" s="75"/>
      <c r="W780" s="75"/>
      <c r="X780" s="75"/>
      <c r="Y780" s="75"/>
      <c r="Z780" s="75"/>
    </row>
    <row r="781" ht="10.5" customHeight="1">
      <c r="A781" s="75"/>
      <c r="B781" s="75"/>
      <c r="C781" s="75"/>
      <c r="D781" s="75"/>
      <c r="E781" s="75"/>
      <c r="F781" s="75"/>
      <c r="G781" s="75"/>
      <c r="H781" s="75"/>
      <c r="I781" s="75"/>
      <c r="J781" s="75"/>
      <c r="K781" s="75"/>
      <c r="L781" s="75"/>
      <c r="M781" s="75"/>
      <c r="N781" s="75"/>
      <c r="O781" s="75"/>
      <c r="P781" s="76"/>
      <c r="Q781" s="77"/>
      <c r="R781" s="75"/>
      <c r="S781" s="75"/>
      <c r="T781" s="75"/>
      <c r="U781" s="75"/>
      <c r="V781" s="75"/>
      <c r="W781" s="75"/>
      <c r="X781" s="75"/>
      <c r="Y781" s="75"/>
      <c r="Z781" s="75"/>
    </row>
    <row r="782" ht="10.5" customHeight="1">
      <c r="A782" s="75"/>
      <c r="B782" s="75"/>
      <c r="C782" s="75"/>
      <c r="D782" s="75"/>
      <c r="E782" s="75"/>
      <c r="F782" s="75"/>
      <c r="G782" s="75"/>
      <c r="H782" s="75"/>
      <c r="I782" s="75"/>
      <c r="J782" s="75"/>
      <c r="K782" s="75"/>
      <c r="L782" s="75"/>
      <c r="M782" s="75"/>
      <c r="N782" s="75"/>
      <c r="O782" s="75"/>
      <c r="P782" s="76"/>
      <c r="Q782" s="77"/>
      <c r="R782" s="75"/>
      <c r="S782" s="75"/>
      <c r="T782" s="75"/>
      <c r="U782" s="75"/>
      <c r="V782" s="75"/>
      <c r="W782" s="75"/>
      <c r="X782" s="75"/>
      <c r="Y782" s="75"/>
      <c r="Z782" s="75"/>
    </row>
    <row r="783" ht="10.5" customHeight="1">
      <c r="A783" s="75"/>
      <c r="B783" s="75"/>
      <c r="C783" s="75"/>
      <c r="D783" s="75"/>
      <c r="E783" s="75"/>
      <c r="F783" s="75"/>
      <c r="G783" s="75"/>
      <c r="H783" s="75"/>
      <c r="I783" s="75"/>
      <c r="J783" s="75"/>
      <c r="K783" s="75"/>
      <c r="L783" s="75"/>
      <c r="M783" s="75"/>
      <c r="N783" s="75"/>
      <c r="O783" s="75"/>
      <c r="P783" s="76"/>
      <c r="Q783" s="77"/>
      <c r="R783" s="75"/>
      <c r="S783" s="75"/>
      <c r="T783" s="75"/>
      <c r="U783" s="75"/>
      <c r="V783" s="75"/>
      <c r="W783" s="75"/>
      <c r="X783" s="75"/>
      <c r="Y783" s="75"/>
      <c r="Z783" s="75"/>
    </row>
    <row r="784" ht="10.5" customHeight="1">
      <c r="A784" s="75"/>
      <c r="B784" s="75"/>
      <c r="C784" s="75"/>
      <c r="D784" s="75"/>
      <c r="E784" s="75"/>
      <c r="F784" s="75"/>
      <c r="G784" s="75"/>
      <c r="H784" s="75"/>
      <c r="I784" s="75"/>
      <c r="J784" s="75"/>
      <c r="K784" s="75"/>
      <c r="L784" s="75"/>
      <c r="M784" s="75"/>
      <c r="N784" s="75"/>
      <c r="O784" s="75"/>
      <c r="P784" s="76"/>
      <c r="Q784" s="77"/>
      <c r="R784" s="75"/>
      <c r="S784" s="75"/>
      <c r="T784" s="75"/>
      <c r="U784" s="75"/>
      <c r="V784" s="75"/>
      <c r="W784" s="75"/>
      <c r="X784" s="75"/>
      <c r="Y784" s="75"/>
      <c r="Z784" s="75"/>
    </row>
    <row r="785" ht="10.5" customHeight="1">
      <c r="A785" s="75"/>
      <c r="B785" s="75"/>
      <c r="C785" s="75"/>
      <c r="D785" s="75"/>
      <c r="E785" s="75"/>
      <c r="F785" s="75"/>
      <c r="G785" s="75"/>
      <c r="H785" s="75"/>
      <c r="I785" s="75"/>
      <c r="J785" s="75"/>
      <c r="K785" s="75"/>
      <c r="L785" s="75"/>
      <c r="M785" s="75"/>
      <c r="N785" s="75"/>
      <c r="O785" s="75"/>
      <c r="P785" s="76"/>
      <c r="Q785" s="77"/>
      <c r="R785" s="75"/>
      <c r="S785" s="75"/>
      <c r="T785" s="75"/>
      <c r="U785" s="75"/>
      <c r="V785" s="75"/>
      <c r="W785" s="75"/>
      <c r="X785" s="75"/>
      <c r="Y785" s="75"/>
      <c r="Z785" s="75"/>
    </row>
    <row r="786" ht="10.5" customHeight="1">
      <c r="A786" s="75"/>
      <c r="B786" s="75"/>
      <c r="C786" s="75"/>
      <c r="D786" s="75"/>
      <c r="E786" s="75"/>
      <c r="F786" s="75"/>
      <c r="G786" s="75"/>
      <c r="H786" s="75"/>
      <c r="I786" s="75"/>
      <c r="J786" s="75"/>
      <c r="K786" s="75"/>
      <c r="L786" s="75"/>
      <c r="M786" s="75"/>
      <c r="N786" s="75"/>
      <c r="O786" s="75"/>
      <c r="P786" s="76"/>
      <c r="Q786" s="77"/>
      <c r="R786" s="75"/>
      <c r="S786" s="75"/>
      <c r="T786" s="75"/>
      <c r="U786" s="75"/>
      <c r="V786" s="75"/>
      <c r="W786" s="75"/>
      <c r="X786" s="75"/>
      <c r="Y786" s="75"/>
      <c r="Z786" s="75"/>
    </row>
    <row r="787" ht="10.5" customHeight="1">
      <c r="A787" s="75"/>
      <c r="B787" s="75"/>
      <c r="C787" s="75"/>
      <c r="D787" s="75"/>
      <c r="E787" s="75"/>
      <c r="F787" s="75"/>
      <c r="G787" s="75"/>
      <c r="H787" s="75"/>
      <c r="I787" s="75"/>
      <c r="J787" s="75"/>
      <c r="K787" s="75"/>
      <c r="L787" s="75"/>
      <c r="M787" s="75"/>
      <c r="N787" s="75"/>
      <c r="O787" s="75"/>
      <c r="P787" s="76"/>
      <c r="Q787" s="77"/>
      <c r="R787" s="75"/>
      <c r="S787" s="75"/>
      <c r="T787" s="75"/>
      <c r="U787" s="75"/>
      <c r="V787" s="75"/>
      <c r="W787" s="75"/>
      <c r="X787" s="75"/>
      <c r="Y787" s="75"/>
      <c r="Z787" s="75"/>
    </row>
    <row r="788" ht="10.5" customHeight="1">
      <c r="A788" s="75"/>
      <c r="B788" s="75"/>
      <c r="C788" s="75"/>
      <c r="D788" s="75"/>
      <c r="E788" s="75"/>
      <c r="F788" s="75"/>
      <c r="G788" s="75"/>
      <c r="H788" s="75"/>
      <c r="I788" s="75"/>
      <c r="J788" s="75"/>
      <c r="K788" s="75"/>
      <c r="L788" s="75"/>
      <c r="M788" s="75"/>
      <c r="N788" s="75"/>
      <c r="O788" s="75"/>
      <c r="P788" s="76"/>
      <c r="Q788" s="77"/>
      <c r="R788" s="75"/>
      <c r="S788" s="75"/>
      <c r="T788" s="75"/>
      <c r="U788" s="75"/>
      <c r="V788" s="75"/>
      <c r="W788" s="75"/>
      <c r="X788" s="75"/>
      <c r="Y788" s="75"/>
      <c r="Z788" s="75"/>
    </row>
    <row r="789" ht="10.5" customHeight="1">
      <c r="A789" s="75"/>
      <c r="B789" s="75"/>
      <c r="C789" s="75"/>
      <c r="D789" s="75"/>
      <c r="E789" s="75"/>
      <c r="F789" s="75"/>
      <c r="G789" s="75"/>
      <c r="H789" s="75"/>
      <c r="I789" s="75"/>
      <c r="J789" s="75"/>
      <c r="K789" s="75"/>
      <c r="L789" s="75"/>
      <c r="M789" s="75"/>
      <c r="N789" s="75"/>
      <c r="O789" s="75"/>
      <c r="P789" s="76"/>
      <c r="Q789" s="77"/>
      <c r="R789" s="75"/>
      <c r="S789" s="75"/>
      <c r="T789" s="75"/>
      <c r="U789" s="75"/>
      <c r="V789" s="75"/>
      <c r="W789" s="75"/>
      <c r="X789" s="75"/>
      <c r="Y789" s="75"/>
      <c r="Z789" s="75"/>
    </row>
    <row r="790" ht="10.5" customHeight="1">
      <c r="A790" s="75"/>
      <c r="B790" s="75"/>
      <c r="C790" s="75"/>
      <c r="D790" s="75"/>
      <c r="E790" s="75"/>
      <c r="F790" s="75"/>
      <c r="G790" s="75"/>
      <c r="H790" s="75"/>
      <c r="I790" s="75"/>
      <c r="J790" s="75"/>
      <c r="K790" s="75"/>
      <c r="L790" s="75"/>
      <c r="M790" s="75"/>
      <c r="N790" s="75"/>
      <c r="O790" s="75"/>
      <c r="P790" s="76"/>
      <c r="Q790" s="77"/>
      <c r="R790" s="75"/>
      <c r="S790" s="75"/>
      <c r="T790" s="75"/>
      <c r="U790" s="75"/>
      <c r="V790" s="75"/>
      <c r="W790" s="75"/>
      <c r="X790" s="75"/>
      <c r="Y790" s="75"/>
      <c r="Z790" s="75"/>
    </row>
    <row r="791" ht="10.5" customHeight="1">
      <c r="A791" s="75"/>
      <c r="B791" s="75"/>
      <c r="C791" s="75"/>
      <c r="D791" s="75"/>
      <c r="E791" s="75"/>
      <c r="F791" s="75"/>
      <c r="G791" s="75"/>
      <c r="H791" s="75"/>
      <c r="I791" s="75"/>
      <c r="J791" s="75"/>
      <c r="K791" s="75"/>
      <c r="L791" s="75"/>
      <c r="M791" s="75"/>
      <c r="N791" s="75"/>
      <c r="O791" s="75"/>
      <c r="P791" s="76"/>
      <c r="Q791" s="77"/>
      <c r="R791" s="75"/>
      <c r="S791" s="75"/>
      <c r="T791" s="75"/>
      <c r="U791" s="75"/>
      <c r="V791" s="75"/>
      <c r="W791" s="75"/>
      <c r="X791" s="75"/>
      <c r="Y791" s="75"/>
      <c r="Z791" s="75"/>
    </row>
    <row r="792" ht="10.5" customHeight="1">
      <c r="A792" s="75"/>
      <c r="B792" s="75"/>
      <c r="C792" s="75"/>
      <c r="D792" s="75"/>
      <c r="E792" s="75"/>
      <c r="F792" s="75"/>
      <c r="G792" s="75"/>
      <c r="H792" s="75"/>
      <c r="I792" s="75"/>
      <c r="J792" s="75"/>
      <c r="K792" s="75"/>
      <c r="L792" s="75"/>
      <c r="M792" s="75"/>
      <c r="N792" s="75"/>
      <c r="O792" s="75"/>
      <c r="P792" s="76"/>
      <c r="Q792" s="77"/>
      <c r="R792" s="75"/>
      <c r="S792" s="75"/>
      <c r="T792" s="75"/>
      <c r="U792" s="75"/>
      <c r="V792" s="75"/>
      <c r="W792" s="75"/>
      <c r="X792" s="75"/>
      <c r="Y792" s="75"/>
      <c r="Z792" s="75"/>
    </row>
    <row r="793" ht="10.5" customHeight="1">
      <c r="A793" s="75"/>
      <c r="B793" s="75"/>
      <c r="C793" s="75"/>
      <c r="D793" s="75"/>
      <c r="E793" s="75"/>
      <c r="F793" s="75"/>
      <c r="G793" s="75"/>
      <c r="H793" s="75"/>
      <c r="I793" s="75"/>
      <c r="J793" s="75"/>
      <c r="K793" s="75"/>
      <c r="L793" s="75"/>
      <c r="M793" s="75"/>
      <c r="N793" s="75"/>
      <c r="O793" s="75"/>
      <c r="P793" s="76"/>
      <c r="Q793" s="77"/>
      <c r="R793" s="75"/>
      <c r="S793" s="75"/>
      <c r="T793" s="75"/>
      <c r="U793" s="75"/>
      <c r="V793" s="75"/>
      <c r="W793" s="75"/>
      <c r="X793" s="75"/>
      <c r="Y793" s="75"/>
      <c r="Z793" s="75"/>
    </row>
    <row r="794" ht="10.5" customHeight="1">
      <c r="A794" s="75"/>
      <c r="B794" s="75"/>
      <c r="C794" s="75"/>
      <c r="D794" s="75"/>
      <c r="E794" s="75"/>
      <c r="F794" s="75"/>
      <c r="G794" s="75"/>
      <c r="H794" s="75"/>
      <c r="I794" s="75"/>
      <c r="J794" s="75"/>
      <c r="K794" s="75"/>
      <c r="L794" s="75"/>
      <c r="M794" s="75"/>
      <c r="N794" s="75"/>
      <c r="O794" s="75"/>
      <c r="P794" s="76"/>
      <c r="Q794" s="77"/>
      <c r="R794" s="75"/>
      <c r="S794" s="75"/>
      <c r="T794" s="75"/>
      <c r="U794" s="75"/>
      <c r="V794" s="75"/>
      <c r="W794" s="75"/>
      <c r="X794" s="75"/>
      <c r="Y794" s="75"/>
      <c r="Z794" s="75"/>
    </row>
    <row r="795" ht="10.5" customHeight="1">
      <c r="A795" s="75"/>
      <c r="B795" s="75"/>
      <c r="C795" s="75"/>
      <c r="D795" s="75"/>
      <c r="E795" s="75"/>
      <c r="F795" s="75"/>
      <c r="G795" s="75"/>
      <c r="H795" s="75"/>
      <c r="I795" s="75"/>
      <c r="J795" s="75"/>
      <c r="K795" s="75"/>
      <c r="L795" s="75"/>
      <c r="M795" s="75"/>
      <c r="N795" s="75"/>
      <c r="O795" s="75"/>
      <c r="P795" s="76"/>
      <c r="Q795" s="77"/>
      <c r="R795" s="75"/>
      <c r="S795" s="75"/>
      <c r="T795" s="75"/>
      <c r="U795" s="75"/>
      <c r="V795" s="75"/>
      <c r="W795" s="75"/>
      <c r="X795" s="75"/>
      <c r="Y795" s="75"/>
      <c r="Z795" s="75"/>
    </row>
    <row r="796" ht="10.5" customHeight="1">
      <c r="A796" s="75"/>
      <c r="B796" s="75"/>
      <c r="C796" s="75"/>
      <c r="D796" s="75"/>
      <c r="E796" s="75"/>
      <c r="F796" s="75"/>
      <c r="G796" s="75"/>
      <c r="H796" s="75"/>
      <c r="I796" s="75"/>
      <c r="J796" s="75"/>
      <c r="K796" s="75"/>
      <c r="L796" s="75"/>
      <c r="M796" s="75"/>
      <c r="N796" s="75"/>
      <c r="O796" s="75"/>
      <c r="P796" s="76"/>
      <c r="Q796" s="77"/>
      <c r="R796" s="75"/>
      <c r="S796" s="75"/>
      <c r="T796" s="75"/>
      <c r="U796" s="75"/>
      <c r="V796" s="75"/>
      <c r="W796" s="75"/>
      <c r="X796" s="75"/>
      <c r="Y796" s="75"/>
      <c r="Z796" s="75"/>
    </row>
    <row r="797" ht="10.5" customHeight="1">
      <c r="A797" s="75"/>
      <c r="B797" s="75"/>
      <c r="C797" s="75"/>
      <c r="D797" s="75"/>
      <c r="E797" s="75"/>
      <c r="F797" s="75"/>
      <c r="G797" s="75"/>
      <c r="H797" s="75"/>
      <c r="I797" s="75"/>
      <c r="J797" s="75"/>
      <c r="K797" s="75"/>
      <c r="L797" s="75"/>
      <c r="M797" s="75"/>
      <c r="N797" s="75"/>
      <c r="O797" s="75"/>
      <c r="P797" s="76"/>
      <c r="Q797" s="77"/>
      <c r="R797" s="75"/>
      <c r="S797" s="75"/>
      <c r="T797" s="75"/>
      <c r="U797" s="75"/>
      <c r="V797" s="75"/>
      <c r="W797" s="75"/>
      <c r="X797" s="75"/>
      <c r="Y797" s="75"/>
      <c r="Z797" s="75"/>
    </row>
    <row r="798" ht="10.5" customHeight="1">
      <c r="A798" s="75"/>
      <c r="B798" s="75"/>
      <c r="C798" s="75"/>
      <c r="D798" s="75"/>
      <c r="E798" s="75"/>
      <c r="F798" s="75"/>
      <c r="G798" s="75"/>
      <c r="H798" s="75"/>
      <c r="I798" s="75"/>
      <c r="J798" s="75"/>
      <c r="K798" s="75"/>
      <c r="L798" s="75"/>
      <c r="M798" s="75"/>
      <c r="N798" s="75"/>
      <c r="O798" s="75"/>
      <c r="P798" s="76"/>
      <c r="Q798" s="77"/>
      <c r="R798" s="75"/>
      <c r="S798" s="75"/>
      <c r="T798" s="75"/>
      <c r="U798" s="75"/>
      <c r="V798" s="75"/>
      <c r="W798" s="75"/>
      <c r="X798" s="75"/>
      <c r="Y798" s="75"/>
      <c r="Z798" s="75"/>
    </row>
    <row r="799" ht="10.5" customHeight="1">
      <c r="A799" s="75"/>
      <c r="B799" s="75"/>
      <c r="C799" s="75"/>
      <c r="D799" s="75"/>
      <c r="E799" s="75"/>
      <c r="F799" s="75"/>
      <c r="G799" s="75"/>
      <c r="H799" s="75"/>
      <c r="I799" s="75"/>
      <c r="J799" s="75"/>
      <c r="K799" s="75"/>
      <c r="L799" s="75"/>
      <c r="M799" s="75"/>
      <c r="N799" s="75"/>
      <c r="O799" s="75"/>
      <c r="P799" s="76"/>
      <c r="Q799" s="77"/>
      <c r="R799" s="75"/>
      <c r="S799" s="75"/>
      <c r="T799" s="75"/>
      <c r="U799" s="75"/>
      <c r="V799" s="75"/>
      <c r="W799" s="75"/>
      <c r="X799" s="75"/>
      <c r="Y799" s="75"/>
      <c r="Z799" s="75"/>
    </row>
    <row r="800" ht="10.5" customHeight="1">
      <c r="A800" s="75"/>
      <c r="B800" s="75"/>
      <c r="C800" s="75"/>
      <c r="D800" s="75"/>
      <c r="E800" s="75"/>
      <c r="F800" s="75"/>
      <c r="G800" s="75"/>
      <c r="H800" s="75"/>
      <c r="I800" s="75"/>
      <c r="J800" s="75"/>
      <c r="K800" s="75"/>
      <c r="L800" s="75"/>
      <c r="M800" s="75"/>
      <c r="N800" s="75"/>
      <c r="O800" s="75"/>
      <c r="P800" s="76"/>
      <c r="Q800" s="77"/>
      <c r="R800" s="75"/>
      <c r="S800" s="75"/>
      <c r="T800" s="75"/>
      <c r="U800" s="75"/>
      <c r="V800" s="75"/>
      <c r="W800" s="75"/>
      <c r="X800" s="75"/>
      <c r="Y800" s="75"/>
      <c r="Z800" s="75"/>
    </row>
    <row r="801" ht="10.5" customHeight="1">
      <c r="A801" s="75"/>
      <c r="B801" s="75"/>
      <c r="C801" s="75"/>
      <c r="D801" s="75"/>
      <c r="E801" s="75"/>
      <c r="F801" s="75"/>
      <c r="G801" s="75"/>
      <c r="H801" s="75"/>
      <c r="I801" s="75"/>
      <c r="J801" s="75"/>
      <c r="K801" s="75"/>
      <c r="L801" s="75"/>
      <c r="M801" s="75"/>
      <c r="N801" s="75"/>
      <c r="O801" s="75"/>
      <c r="P801" s="76"/>
      <c r="Q801" s="77"/>
      <c r="R801" s="75"/>
      <c r="S801" s="75"/>
      <c r="T801" s="75"/>
      <c r="U801" s="75"/>
      <c r="V801" s="75"/>
      <c r="W801" s="75"/>
      <c r="X801" s="75"/>
      <c r="Y801" s="75"/>
      <c r="Z801" s="75"/>
    </row>
    <row r="802" ht="10.5" customHeight="1">
      <c r="A802" s="75"/>
      <c r="B802" s="75"/>
      <c r="C802" s="75"/>
      <c r="D802" s="75"/>
      <c r="E802" s="75"/>
      <c r="F802" s="75"/>
      <c r="G802" s="75"/>
      <c r="H802" s="75"/>
      <c r="I802" s="75"/>
      <c r="J802" s="75"/>
      <c r="K802" s="75"/>
      <c r="L802" s="75"/>
      <c r="M802" s="75"/>
      <c r="N802" s="75"/>
      <c r="O802" s="75"/>
      <c r="P802" s="76"/>
      <c r="Q802" s="77"/>
      <c r="R802" s="75"/>
      <c r="S802" s="75"/>
      <c r="T802" s="75"/>
      <c r="U802" s="75"/>
      <c r="V802" s="75"/>
      <c r="W802" s="75"/>
      <c r="X802" s="75"/>
      <c r="Y802" s="75"/>
      <c r="Z802" s="75"/>
    </row>
    <row r="803" ht="10.5" customHeight="1">
      <c r="A803" s="75"/>
      <c r="B803" s="75"/>
      <c r="C803" s="75"/>
      <c r="D803" s="75"/>
      <c r="E803" s="75"/>
      <c r="F803" s="75"/>
      <c r="G803" s="75"/>
      <c r="H803" s="75"/>
      <c r="I803" s="75"/>
      <c r="J803" s="75"/>
      <c r="K803" s="75"/>
      <c r="L803" s="75"/>
      <c r="M803" s="75"/>
      <c r="N803" s="75"/>
      <c r="O803" s="75"/>
      <c r="P803" s="76"/>
      <c r="Q803" s="77"/>
      <c r="R803" s="75"/>
      <c r="S803" s="75"/>
      <c r="T803" s="75"/>
      <c r="U803" s="75"/>
      <c r="V803" s="75"/>
      <c r="W803" s="75"/>
      <c r="X803" s="75"/>
      <c r="Y803" s="75"/>
      <c r="Z803" s="75"/>
    </row>
    <row r="804" ht="10.5" customHeight="1">
      <c r="A804" s="75"/>
      <c r="B804" s="75"/>
      <c r="C804" s="75"/>
      <c r="D804" s="75"/>
      <c r="E804" s="75"/>
      <c r="F804" s="75"/>
      <c r="G804" s="75"/>
      <c r="H804" s="75"/>
      <c r="I804" s="75"/>
      <c r="J804" s="75"/>
      <c r="K804" s="75"/>
      <c r="L804" s="75"/>
      <c r="M804" s="75"/>
      <c r="N804" s="75"/>
      <c r="O804" s="75"/>
      <c r="P804" s="76"/>
      <c r="Q804" s="77"/>
      <c r="R804" s="75"/>
      <c r="S804" s="75"/>
      <c r="T804" s="75"/>
      <c r="U804" s="75"/>
      <c r="V804" s="75"/>
      <c r="W804" s="75"/>
      <c r="X804" s="75"/>
      <c r="Y804" s="75"/>
      <c r="Z804" s="75"/>
    </row>
    <row r="805" ht="10.5" customHeight="1">
      <c r="A805" s="75"/>
      <c r="B805" s="75"/>
      <c r="C805" s="75"/>
      <c r="D805" s="75"/>
      <c r="E805" s="75"/>
      <c r="F805" s="75"/>
      <c r="G805" s="75"/>
      <c r="H805" s="75"/>
      <c r="I805" s="75"/>
      <c r="J805" s="75"/>
      <c r="K805" s="75"/>
      <c r="L805" s="75"/>
      <c r="M805" s="75"/>
      <c r="N805" s="75"/>
      <c r="O805" s="75"/>
      <c r="P805" s="76"/>
      <c r="Q805" s="77"/>
      <c r="R805" s="75"/>
      <c r="S805" s="75"/>
      <c r="T805" s="75"/>
      <c r="U805" s="75"/>
      <c r="V805" s="75"/>
      <c r="W805" s="75"/>
      <c r="X805" s="75"/>
      <c r="Y805" s="75"/>
      <c r="Z805" s="75"/>
    </row>
    <row r="806" ht="10.5" customHeight="1">
      <c r="A806" s="75"/>
      <c r="B806" s="75"/>
      <c r="C806" s="75"/>
      <c r="D806" s="75"/>
      <c r="E806" s="75"/>
      <c r="F806" s="75"/>
      <c r="G806" s="75"/>
      <c r="H806" s="75"/>
      <c r="I806" s="75"/>
      <c r="J806" s="75"/>
      <c r="K806" s="75"/>
      <c r="L806" s="75"/>
      <c r="M806" s="75"/>
      <c r="N806" s="75"/>
      <c r="O806" s="75"/>
      <c r="P806" s="76"/>
      <c r="Q806" s="77"/>
      <c r="R806" s="75"/>
      <c r="S806" s="75"/>
      <c r="T806" s="75"/>
      <c r="U806" s="75"/>
      <c r="V806" s="75"/>
      <c r="W806" s="75"/>
      <c r="X806" s="75"/>
      <c r="Y806" s="75"/>
      <c r="Z806" s="75"/>
    </row>
    <row r="807" ht="10.5" customHeight="1">
      <c r="A807" s="75"/>
      <c r="B807" s="75"/>
      <c r="C807" s="75"/>
      <c r="D807" s="75"/>
      <c r="E807" s="75"/>
      <c r="F807" s="75"/>
      <c r="G807" s="75"/>
      <c r="H807" s="75"/>
      <c r="I807" s="75"/>
      <c r="J807" s="75"/>
      <c r="K807" s="75"/>
      <c r="L807" s="75"/>
      <c r="M807" s="75"/>
      <c r="N807" s="75"/>
      <c r="O807" s="75"/>
      <c r="P807" s="76"/>
      <c r="Q807" s="77"/>
      <c r="R807" s="75"/>
      <c r="S807" s="75"/>
      <c r="T807" s="75"/>
      <c r="U807" s="75"/>
      <c r="V807" s="75"/>
      <c r="W807" s="75"/>
      <c r="X807" s="75"/>
      <c r="Y807" s="75"/>
      <c r="Z807" s="75"/>
    </row>
    <row r="808" ht="10.5" customHeight="1">
      <c r="A808" s="75"/>
      <c r="B808" s="75"/>
      <c r="C808" s="75"/>
      <c r="D808" s="75"/>
      <c r="E808" s="75"/>
      <c r="F808" s="75"/>
      <c r="G808" s="75"/>
      <c r="H808" s="75"/>
      <c r="I808" s="75"/>
      <c r="J808" s="75"/>
      <c r="K808" s="75"/>
      <c r="L808" s="75"/>
      <c r="M808" s="75"/>
      <c r="N808" s="75"/>
      <c r="O808" s="75"/>
      <c r="P808" s="76"/>
      <c r="Q808" s="77"/>
      <c r="R808" s="75"/>
      <c r="S808" s="75"/>
      <c r="T808" s="75"/>
      <c r="U808" s="75"/>
      <c r="V808" s="75"/>
      <c r="W808" s="75"/>
      <c r="X808" s="75"/>
      <c r="Y808" s="75"/>
      <c r="Z808" s="75"/>
    </row>
    <row r="809" ht="10.5" customHeight="1">
      <c r="A809" s="75"/>
      <c r="B809" s="75"/>
      <c r="C809" s="75"/>
      <c r="D809" s="75"/>
      <c r="E809" s="75"/>
      <c r="F809" s="75"/>
      <c r="G809" s="75"/>
      <c r="H809" s="75"/>
      <c r="I809" s="75"/>
      <c r="J809" s="75"/>
      <c r="K809" s="75"/>
      <c r="L809" s="75"/>
      <c r="M809" s="75"/>
      <c r="N809" s="75"/>
      <c r="O809" s="75"/>
      <c r="P809" s="76"/>
      <c r="Q809" s="77"/>
      <c r="R809" s="75"/>
      <c r="S809" s="75"/>
      <c r="T809" s="75"/>
      <c r="U809" s="75"/>
      <c r="V809" s="75"/>
      <c r="W809" s="75"/>
      <c r="X809" s="75"/>
      <c r="Y809" s="75"/>
      <c r="Z809" s="75"/>
    </row>
    <row r="810" ht="10.5" customHeight="1">
      <c r="A810" s="75"/>
      <c r="B810" s="75"/>
      <c r="C810" s="75"/>
      <c r="D810" s="75"/>
      <c r="E810" s="75"/>
      <c r="F810" s="75"/>
      <c r="G810" s="75"/>
      <c r="H810" s="75"/>
      <c r="I810" s="75"/>
      <c r="J810" s="75"/>
      <c r="K810" s="75"/>
      <c r="L810" s="75"/>
      <c r="M810" s="75"/>
      <c r="N810" s="75"/>
      <c r="O810" s="75"/>
      <c r="P810" s="76"/>
      <c r="Q810" s="77"/>
      <c r="R810" s="75"/>
      <c r="S810" s="75"/>
      <c r="T810" s="75"/>
      <c r="U810" s="75"/>
      <c r="V810" s="75"/>
      <c r="W810" s="75"/>
      <c r="X810" s="75"/>
      <c r="Y810" s="75"/>
      <c r="Z810" s="75"/>
    </row>
    <row r="811" ht="10.5" customHeight="1">
      <c r="A811" s="75"/>
      <c r="B811" s="75"/>
      <c r="C811" s="75"/>
      <c r="D811" s="75"/>
      <c r="E811" s="75"/>
      <c r="F811" s="75"/>
      <c r="G811" s="75"/>
      <c r="H811" s="75"/>
      <c r="I811" s="75"/>
      <c r="J811" s="75"/>
      <c r="K811" s="75"/>
      <c r="L811" s="75"/>
      <c r="M811" s="75"/>
      <c r="N811" s="75"/>
      <c r="O811" s="75"/>
      <c r="P811" s="76"/>
      <c r="Q811" s="77"/>
      <c r="R811" s="75"/>
      <c r="S811" s="75"/>
      <c r="T811" s="75"/>
      <c r="U811" s="75"/>
      <c r="V811" s="75"/>
      <c r="W811" s="75"/>
      <c r="X811" s="75"/>
      <c r="Y811" s="75"/>
      <c r="Z811" s="75"/>
    </row>
    <row r="812" ht="10.5" customHeight="1">
      <c r="A812" s="75"/>
      <c r="B812" s="75"/>
      <c r="C812" s="75"/>
      <c r="D812" s="75"/>
      <c r="E812" s="75"/>
      <c r="F812" s="75"/>
      <c r="G812" s="75"/>
      <c r="H812" s="75"/>
      <c r="I812" s="75"/>
      <c r="J812" s="75"/>
      <c r="K812" s="75"/>
      <c r="L812" s="75"/>
      <c r="M812" s="75"/>
      <c r="N812" s="75"/>
      <c r="O812" s="75"/>
      <c r="P812" s="76"/>
      <c r="Q812" s="77"/>
      <c r="R812" s="75"/>
      <c r="S812" s="75"/>
      <c r="T812" s="75"/>
      <c r="U812" s="75"/>
      <c r="V812" s="75"/>
      <c r="W812" s="75"/>
      <c r="X812" s="75"/>
      <c r="Y812" s="75"/>
      <c r="Z812" s="75"/>
    </row>
    <row r="813" ht="10.5" customHeight="1">
      <c r="A813" s="75"/>
      <c r="B813" s="75"/>
      <c r="C813" s="75"/>
      <c r="D813" s="75"/>
      <c r="E813" s="75"/>
      <c r="F813" s="75"/>
      <c r="G813" s="75"/>
      <c r="H813" s="75"/>
      <c r="I813" s="75"/>
      <c r="J813" s="75"/>
      <c r="K813" s="75"/>
      <c r="L813" s="75"/>
      <c r="M813" s="75"/>
      <c r="N813" s="75"/>
      <c r="O813" s="75"/>
      <c r="P813" s="76"/>
      <c r="Q813" s="77"/>
      <c r="R813" s="75"/>
      <c r="S813" s="75"/>
      <c r="T813" s="75"/>
      <c r="U813" s="75"/>
      <c r="V813" s="75"/>
      <c r="W813" s="75"/>
      <c r="X813" s="75"/>
      <c r="Y813" s="75"/>
      <c r="Z813" s="75"/>
    </row>
    <row r="814" ht="10.5" customHeight="1">
      <c r="A814" s="75"/>
      <c r="B814" s="75"/>
      <c r="C814" s="75"/>
      <c r="D814" s="75"/>
      <c r="E814" s="75"/>
      <c r="F814" s="75"/>
      <c r="G814" s="75"/>
      <c r="H814" s="75"/>
      <c r="I814" s="75"/>
      <c r="J814" s="75"/>
      <c r="K814" s="75"/>
      <c r="L814" s="75"/>
      <c r="M814" s="75"/>
      <c r="N814" s="75"/>
      <c r="O814" s="75"/>
      <c r="P814" s="76"/>
      <c r="Q814" s="77"/>
      <c r="R814" s="75"/>
      <c r="S814" s="75"/>
      <c r="T814" s="75"/>
      <c r="U814" s="75"/>
      <c r="V814" s="75"/>
      <c r="W814" s="75"/>
      <c r="X814" s="75"/>
      <c r="Y814" s="75"/>
      <c r="Z814" s="75"/>
    </row>
    <row r="815" ht="10.5" customHeight="1">
      <c r="A815" s="75"/>
      <c r="B815" s="75"/>
      <c r="C815" s="75"/>
      <c r="D815" s="75"/>
      <c r="E815" s="75"/>
      <c r="F815" s="75"/>
      <c r="G815" s="75"/>
      <c r="H815" s="75"/>
      <c r="I815" s="75"/>
      <c r="J815" s="75"/>
      <c r="K815" s="75"/>
      <c r="L815" s="75"/>
      <c r="M815" s="75"/>
      <c r="N815" s="75"/>
      <c r="O815" s="75"/>
      <c r="P815" s="76"/>
      <c r="Q815" s="77"/>
      <c r="R815" s="75"/>
      <c r="S815" s="75"/>
      <c r="T815" s="75"/>
      <c r="U815" s="75"/>
      <c r="V815" s="75"/>
      <c r="W815" s="75"/>
      <c r="X815" s="75"/>
      <c r="Y815" s="75"/>
      <c r="Z815" s="75"/>
    </row>
    <row r="816" ht="10.5" customHeight="1">
      <c r="A816" s="75"/>
      <c r="B816" s="75"/>
      <c r="C816" s="75"/>
      <c r="D816" s="75"/>
      <c r="E816" s="75"/>
      <c r="F816" s="75"/>
      <c r="G816" s="75"/>
      <c r="H816" s="75"/>
      <c r="I816" s="75"/>
      <c r="J816" s="75"/>
      <c r="K816" s="75"/>
      <c r="L816" s="75"/>
      <c r="M816" s="75"/>
      <c r="N816" s="75"/>
      <c r="O816" s="75"/>
      <c r="P816" s="76"/>
      <c r="Q816" s="77"/>
      <c r="R816" s="75"/>
      <c r="S816" s="75"/>
      <c r="T816" s="75"/>
      <c r="U816" s="75"/>
      <c r="V816" s="75"/>
      <c r="W816" s="75"/>
      <c r="X816" s="75"/>
      <c r="Y816" s="75"/>
      <c r="Z816" s="75"/>
    </row>
    <row r="817" ht="10.5" customHeight="1">
      <c r="A817" s="75"/>
      <c r="B817" s="75"/>
      <c r="C817" s="75"/>
      <c r="D817" s="75"/>
      <c r="E817" s="75"/>
      <c r="F817" s="75"/>
      <c r="G817" s="75"/>
      <c r="H817" s="75"/>
      <c r="I817" s="75"/>
      <c r="J817" s="75"/>
      <c r="K817" s="75"/>
      <c r="L817" s="75"/>
      <c r="M817" s="75"/>
      <c r="N817" s="75"/>
      <c r="O817" s="75"/>
      <c r="P817" s="76"/>
      <c r="Q817" s="77"/>
      <c r="R817" s="75"/>
      <c r="S817" s="75"/>
      <c r="T817" s="75"/>
      <c r="U817" s="75"/>
      <c r="V817" s="75"/>
      <c r="W817" s="75"/>
      <c r="X817" s="75"/>
      <c r="Y817" s="75"/>
      <c r="Z817" s="75"/>
    </row>
    <row r="818" ht="10.5" customHeight="1">
      <c r="A818" s="75"/>
      <c r="B818" s="75"/>
      <c r="C818" s="75"/>
      <c r="D818" s="75"/>
      <c r="E818" s="75"/>
      <c r="F818" s="75"/>
      <c r="G818" s="75"/>
      <c r="H818" s="75"/>
      <c r="I818" s="75"/>
      <c r="J818" s="75"/>
      <c r="K818" s="75"/>
      <c r="L818" s="75"/>
      <c r="M818" s="75"/>
      <c r="N818" s="75"/>
      <c r="O818" s="75"/>
      <c r="P818" s="76"/>
      <c r="Q818" s="77"/>
      <c r="R818" s="75"/>
      <c r="S818" s="75"/>
      <c r="T818" s="75"/>
      <c r="U818" s="75"/>
      <c r="V818" s="75"/>
      <c r="W818" s="75"/>
      <c r="X818" s="75"/>
      <c r="Y818" s="75"/>
      <c r="Z818" s="75"/>
    </row>
    <row r="819" ht="10.5" customHeight="1">
      <c r="A819" s="75"/>
      <c r="B819" s="75"/>
      <c r="C819" s="75"/>
      <c r="D819" s="75"/>
      <c r="E819" s="75"/>
      <c r="F819" s="75"/>
      <c r="G819" s="75"/>
      <c r="H819" s="75"/>
      <c r="I819" s="75"/>
      <c r="J819" s="75"/>
      <c r="K819" s="75"/>
      <c r="L819" s="75"/>
      <c r="M819" s="75"/>
      <c r="N819" s="75"/>
      <c r="O819" s="75"/>
      <c r="P819" s="76"/>
      <c r="Q819" s="77"/>
      <c r="R819" s="75"/>
      <c r="S819" s="75"/>
      <c r="T819" s="75"/>
      <c r="U819" s="75"/>
      <c r="V819" s="75"/>
      <c r="W819" s="75"/>
      <c r="X819" s="75"/>
      <c r="Y819" s="75"/>
      <c r="Z819" s="75"/>
    </row>
    <row r="820" ht="10.5" customHeight="1">
      <c r="A820" s="75"/>
      <c r="B820" s="75"/>
      <c r="C820" s="75"/>
      <c r="D820" s="75"/>
      <c r="E820" s="75"/>
      <c r="F820" s="75"/>
      <c r="G820" s="75"/>
      <c r="H820" s="75"/>
      <c r="I820" s="75"/>
      <c r="J820" s="75"/>
      <c r="K820" s="75"/>
      <c r="L820" s="75"/>
      <c r="M820" s="75"/>
      <c r="N820" s="75"/>
      <c r="O820" s="75"/>
      <c r="P820" s="76"/>
      <c r="Q820" s="77"/>
      <c r="R820" s="75"/>
      <c r="S820" s="75"/>
      <c r="T820" s="75"/>
      <c r="U820" s="75"/>
      <c r="V820" s="75"/>
      <c r="W820" s="75"/>
      <c r="X820" s="75"/>
      <c r="Y820" s="75"/>
      <c r="Z820" s="75"/>
    </row>
    <row r="821" ht="10.5" customHeight="1">
      <c r="A821" s="75"/>
      <c r="B821" s="75"/>
      <c r="C821" s="75"/>
      <c r="D821" s="75"/>
      <c r="E821" s="75"/>
      <c r="F821" s="75"/>
      <c r="G821" s="75"/>
      <c r="H821" s="75"/>
      <c r="I821" s="75"/>
      <c r="J821" s="75"/>
      <c r="K821" s="75"/>
      <c r="L821" s="75"/>
      <c r="M821" s="75"/>
      <c r="N821" s="75"/>
      <c r="O821" s="75"/>
      <c r="P821" s="76"/>
      <c r="Q821" s="77"/>
      <c r="R821" s="75"/>
      <c r="S821" s="75"/>
      <c r="T821" s="75"/>
      <c r="U821" s="75"/>
      <c r="V821" s="75"/>
      <c r="W821" s="75"/>
      <c r="X821" s="75"/>
      <c r="Y821" s="75"/>
      <c r="Z821" s="75"/>
    </row>
    <row r="822" ht="10.5" customHeight="1">
      <c r="A822" s="75"/>
      <c r="B822" s="75"/>
      <c r="C822" s="75"/>
      <c r="D822" s="75"/>
      <c r="E822" s="75"/>
      <c r="F822" s="75"/>
      <c r="G822" s="75"/>
      <c r="H822" s="75"/>
      <c r="I822" s="75"/>
      <c r="J822" s="75"/>
      <c r="K822" s="75"/>
      <c r="L822" s="75"/>
      <c r="M822" s="75"/>
      <c r="N822" s="75"/>
      <c r="O822" s="75"/>
      <c r="P822" s="76"/>
      <c r="Q822" s="77"/>
      <c r="R822" s="75"/>
      <c r="S822" s="75"/>
      <c r="T822" s="75"/>
      <c r="U822" s="75"/>
      <c r="V822" s="75"/>
      <c r="W822" s="75"/>
      <c r="X822" s="75"/>
      <c r="Y822" s="75"/>
      <c r="Z822" s="75"/>
    </row>
    <row r="823" ht="10.5" customHeight="1">
      <c r="A823" s="75"/>
      <c r="B823" s="75"/>
      <c r="C823" s="75"/>
      <c r="D823" s="75"/>
      <c r="E823" s="75"/>
      <c r="F823" s="75"/>
      <c r="G823" s="75"/>
      <c r="H823" s="75"/>
      <c r="I823" s="75"/>
      <c r="J823" s="75"/>
      <c r="K823" s="75"/>
      <c r="L823" s="75"/>
      <c r="M823" s="75"/>
      <c r="N823" s="75"/>
      <c r="O823" s="75"/>
      <c r="P823" s="76"/>
      <c r="Q823" s="77"/>
      <c r="R823" s="75"/>
      <c r="S823" s="75"/>
      <c r="T823" s="75"/>
      <c r="U823" s="75"/>
      <c r="V823" s="75"/>
      <c r="W823" s="75"/>
      <c r="X823" s="75"/>
      <c r="Y823" s="75"/>
      <c r="Z823" s="75"/>
    </row>
    <row r="824" ht="10.5" customHeight="1">
      <c r="A824" s="75"/>
      <c r="B824" s="75"/>
      <c r="C824" s="75"/>
      <c r="D824" s="75"/>
      <c r="E824" s="75"/>
      <c r="F824" s="75"/>
      <c r="G824" s="75"/>
      <c r="H824" s="75"/>
      <c r="I824" s="75"/>
      <c r="J824" s="75"/>
      <c r="K824" s="75"/>
      <c r="L824" s="75"/>
      <c r="M824" s="75"/>
      <c r="N824" s="75"/>
      <c r="O824" s="75"/>
      <c r="P824" s="76"/>
      <c r="Q824" s="77"/>
      <c r="R824" s="75"/>
      <c r="S824" s="75"/>
      <c r="T824" s="75"/>
      <c r="U824" s="75"/>
      <c r="V824" s="75"/>
      <c r="W824" s="75"/>
      <c r="X824" s="75"/>
      <c r="Y824" s="75"/>
      <c r="Z824" s="75"/>
    </row>
    <row r="825" ht="10.5" customHeight="1">
      <c r="A825" s="75"/>
      <c r="B825" s="75"/>
      <c r="C825" s="75"/>
      <c r="D825" s="75"/>
      <c r="E825" s="75"/>
      <c r="F825" s="75"/>
      <c r="G825" s="75"/>
      <c r="H825" s="75"/>
      <c r="I825" s="75"/>
      <c r="J825" s="75"/>
      <c r="K825" s="75"/>
      <c r="L825" s="75"/>
      <c r="M825" s="75"/>
      <c r="N825" s="75"/>
      <c r="O825" s="75"/>
      <c r="P825" s="76"/>
      <c r="Q825" s="77"/>
      <c r="R825" s="75"/>
      <c r="S825" s="75"/>
      <c r="T825" s="75"/>
      <c r="U825" s="75"/>
      <c r="V825" s="75"/>
      <c r="W825" s="75"/>
      <c r="X825" s="75"/>
      <c r="Y825" s="75"/>
      <c r="Z825" s="75"/>
    </row>
    <row r="826" ht="10.5" customHeight="1">
      <c r="A826" s="75"/>
      <c r="B826" s="75"/>
      <c r="C826" s="75"/>
      <c r="D826" s="75"/>
      <c r="E826" s="75"/>
      <c r="F826" s="75"/>
      <c r="G826" s="75"/>
      <c r="H826" s="75"/>
      <c r="I826" s="75"/>
      <c r="J826" s="75"/>
      <c r="K826" s="75"/>
      <c r="L826" s="75"/>
      <c r="M826" s="75"/>
      <c r="N826" s="75"/>
      <c r="O826" s="75"/>
      <c r="P826" s="76"/>
      <c r="Q826" s="77"/>
      <c r="R826" s="75"/>
      <c r="S826" s="75"/>
      <c r="T826" s="75"/>
      <c r="U826" s="75"/>
      <c r="V826" s="75"/>
      <c r="W826" s="75"/>
      <c r="X826" s="75"/>
      <c r="Y826" s="75"/>
      <c r="Z826" s="75"/>
    </row>
    <row r="827" ht="10.5" customHeight="1">
      <c r="A827" s="75"/>
      <c r="B827" s="75"/>
      <c r="C827" s="75"/>
      <c r="D827" s="75"/>
      <c r="E827" s="75"/>
      <c r="F827" s="75"/>
      <c r="G827" s="75"/>
      <c r="H827" s="75"/>
      <c r="I827" s="75"/>
      <c r="J827" s="75"/>
      <c r="K827" s="75"/>
      <c r="L827" s="75"/>
      <c r="M827" s="75"/>
      <c r="N827" s="75"/>
      <c r="O827" s="75"/>
      <c r="P827" s="76"/>
      <c r="Q827" s="77"/>
      <c r="R827" s="75"/>
      <c r="S827" s="75"/>
      <c r="T827" s="75"/>
      <c r="U827" s="75"/>
      <c r="V827" s="75"/>
      <c r="W827" s="75"/>
      <c r="X827" s="75"/>
      <c r="Y827" s="75"/>
      <c r="Z827" s="75"/>
    </row>
    <row r="828" ht="10.5" customHeight="1">
      <c r="A828" s="75"/>
      <c r="B828" s="75"/>
      <c r="C828" s="75"/>
      <c r="D828" s="75"/>
      <c r="E828" s="75"/>
      <c r="F828" s="75"/>
      <c r="G828" s="75"/>
      <c r="H828" s="75"/>
      <c r="I828" s="75"/>
      <c r="J828" s="75"/>
      <c r="K828" s="75"/>
      <c r="L828" s="75"/>
      <c r="M828" s="75"/>
      <c r="N828" s="75"/>
      <c r="O828" s="75"/>
      <c r="P828" s="76"/>
      <c r="Q828" s="77"/>
      <c r="R828" s="75"/>
      <c r="S828" s="75"/>
      <c r="T828" s="75"/>
      <c r="U828" s="75"/>
      <c r="V828" s="75"/>
      <c r="W828" s="75"/>
      <c r="X828" s="75"/>
      <c r="Y828" s="75"/>
      <c r="Z828" s="75"/>
    </row>
    <row r="829" ht="10.5" customHeight="1">
      <c r="A829" s="75"/>
      <c r="B829" s="75"/>
      <c r="C829" s="75"/>
      <c r="D829" s="75"/>
      <c r="E829" s="75"/>
      <c r="F829" s="75"/>
      <c r="G829" s="75"/>
      <c r="H829" s="75"/>
      <c r="I829" s="75"/>
      <c r="J829" s="75"/>
      <c r="K829" s="75"/>
      <c r="L829" s="75"/>
      <c r="M829" s="75"/>
      <c r="N829" s="75"/>
      <c r="O829" s="75"/>
      <c r="P829" s="76"/>
      <c r="Q829" s="77"/>
      <c r="R829" s="75"/>
      <c r="S829" s="75"/>
      <c r="T829" s="75"/>
      <c r="U829" s="75"/>
      <c r="V829" s="75"/>
      <c r="W829" s="75"/>
      <c r="X829" s="75"/>
      <c r="Y829" s="75"/>
      <c r="Z829" s="75"/>
    </row>
    <row r="830" ht="10.5" customHeight="1">
      <c r="A830" s="75"/>
      <c r="B830" s="75"/>
      <c r="C830" s="75"/>
      <c r="D830" s="75"/>
      <c r="E830" s="75"/>
      <c r="F830" s="75"/>
      <c r="G830" s="75"/>
      <c r="H830" s="75"/>
      <c r="I830" s="75"/>
      <c r="J830" s="75"/>
      <c r="K830" s="75"/>
      <c r="L830" s="75"/>
      <c r="M830" s="75"/>
      <c r="N830" s="75"/>
      <c r="O830" s="75"/>
      <c r="P830" s="76"/>
      <c r="Q830" s="77"/>
      <c r="R830" s="75"/>
      <c r="S830" s="75"/>
      <c r="T830" s="75"/>
      <c r="U830" s="75"/>
      <c r="V830" s="75"/>
      <c r="W830" s="75"/>
      <c r="X830" s="75"/>
      <c r="Y830" s="75"/>
      <c r="Z830" s="75"/>
    </row>
    <row r="831" ht="10.5" customHeight="1">
      <c r="A831" s="75"/>
      <c r="B831" s="75"/>
      <c r="C831" s="75"/>
      <c r="D831" s="75"/>
      <c r="E831" s="75"/>
      <c r="F831" s="75"/>
      <c r="G831" s="75"/>
      <c r="H831" s="75"/>
      <c r="I831" s="75"/>
      <c r="J831" s="75"/>
      <c r="K831" s="75"/>
      <c r="L831" s="75"/>
      <c r="M831" s="75"/>
      <c r="N831" s="75"/>
      <c r="O831" s="75"/>
      <c r="P831" s="76"/>
      <c r="Q831" s="77"/>
      <c r="R831" s="75"/>
      <c r="S831" s="75"/>
      <c r="T831" s="75"/>
      <c r="U831" s="75"/>
      <c r="V831" s="75"/>
      <c r="W831" s="75"/>
      <c r="X831" s="75"/>
      <c r="Y831" s="75"/>
      <c r="Z831" s="75"/>
    </row>
    <row r="832" ht="10.5" customHeight="1">
      <c r="A832" s="75"/>
      <c r="B832" s="75"/>
      <c r="C832" s="75"/>
      <c r="D832" s="75"/>
      <c r="E832" s="75"/>
      <c r="F832" s="75"/>
      <c r="G832" s="75"/>
      <c r="H832" s="75"/>
      <c r="I832" s="75"/>
      <c r="J832" s="75"/>
      <c r="K832" s="75"/>
      <c r="L832" s="75"/>
      <c r="M832" s="75"/>
      <c r="N832" s="75"/>
      <c r="O832" s="75"/>
      <c r="P832" s="76"/>
      <c r="Q832" s="77"/>
      <c r="R832" s="75"/>
      <c r="S832" s="75"/>
      <c r="T832" s="75"/>
      <c r="U832" s="75"/>
      <c r="V832" s="75"/>
      <c r="W832" s="75"/>
      <c r="X832" s="75"/>
      <c r="Y832" s="75"/>
      <c r="Z832" s="75"/>
    </row>
    <row r="833" ht="10.5" customHeight="1">
      <c r="A833" s="75"/>
      <c r="B833" s="75"/>
      <c r="C833" s="75"/>
      <c r="D833" s="75"/>
      <c r="E833" s="75"/>
      <c r="F833" s="75"/>
      <c r="G833" s="75"/>
      <c r="H833" s="75"/>
      <c r="I833" s="75"/>
      <c r="J833" s="75"/>
      <c r="K833" s="75"/>
      <c r="L833" s="75"/>
      <c r="M833" s="75"/>
      <c r="N833" s="75"/>
      <c r="O833" s="75"/>
      <c r="P833" s="76"/>
      <c r="Q833" s="77"/>
      <c r="R833" s="75"/>
      <c r="S833" s="75"/>
      <c r="T833" s="75"/>
      <c r="U833" s="75"/>
      <c r="V833" s="75"/>
      <c r="W833" s="75"/>
      <c r="X833" s="75"/>
      <c r="Y833" s="75"/>
      <c r="Z833" s="75"/>
    </row>
    <row r="834" ht="10.5" customHeight="1">
      <c r="A834" s="75"/>
      <c r="B834" s="75"/>
      <c r="C834" s="75"/>
      <c r="D834" s="75"/>
      <c r="E834" s="75"/>
      <c r="F834" s="75"/>
      <c r="G834" s="75"/>
      <c r="H834" s="75"/>
      <c r="I834" s="75"/>
      <c r="J834" s="75"/>
      <c r="K834" s="75"/>
      <c r="L834" s="75"/>
      <c r="M834" s="75"/>
      <c r="N834" s="75"/>
      <c r="O834" s="75"/>
      <c r="P834" s="76"/>
      <c r="Q834" s="77"/>
      <c r="R834" s="75"/>
      <c r="S834" s="75"/>
      <c r="T834" s="75"/>
      <c r="U834" s="75"/>
      <c r="V834" s="75"/>
      <c r="W834" s="75"/>
      <c r="X834" s="75"/>
      <c r="Y834" s="75"/>
      <c r="Z834" s="75"/>
    </row>
    <row r="835" ht="10.5" customHeight="1">
      <c r="A835" s="75"/>
      <c r="B835" s="75"/>
      <c r="C835" s="75"/>
      <c r="D835" s="75"/>
      <c r="E835" s="75"/>
      <c r="F835" s="75"/>
      <c r="G835" s="75"/>
      <c r="H835" s="75"/>
      <c r="I835" s="75"/>
      <c r="J835" s="75"/>
      <c r="K835" s="75"/>
      <c r="L835" s="75"/>
      <c r="M835" s="75"/>
      <c r="N835" s="75"/>
      <c r="O835" s="75"/>
      <c r="P835" s="76"/>
      <c r="Q835" s="77"/>
      <c r="R835" s="75"/>
      <c r="S835" s="75"/>
      <c r="T835" s="75"/>
      <c r="U835" s="75"/>
      <c r="V835" s="75"/>
      <c r="W835" s="75"/>
      <c r="X835" s="75"/>
      <c r="Y835" s="75"/>
      <c r="Z835" s="75"/>
    </row>
    <row r="836" ht="10.5" customHeight="1">
      <c r="A836" s="75"/>
      <c r="B836" s="75"/>
      <c r="C836" s="75"/>
      <c r="D836" s="75"/>
      <c r="E836" s="75"/>
      <c r="F836" s="75"/>
      <c r="G836" s="75"/>
      <c r="H836" s="75"/>
      <c r="I836" s="75"/>
      <c r="J836" s="75"/>
      <c r="K836" s="75"/>
      <c r="L836" s="75"/>
      <c r="M836" s="75"/>
      <c r="N836" s="75"/>
      <c r="O836" s="75"/>
      <c r="P836" s="76"/>
      <c r="Q836" s="77"/>
      <c r="R836" s="75"/>
      <c r="S836" s="75"/>
      <c r="T836" s="75"/>
      <c r="U836" s="75"/>
      <c r="V836" s="75"/>
      <c r="W836" s="75"/>
      <c r="X836" s="75"/>
      <c r="Y836" s="75"/>
      <c r="Z836" s="75"/>
    </row>
    <row r="837" ht="10.5" customHeight="1">
      <c r="A837" s="75"/>
      <c r="B837" s="75"/>
      <c r="C837" s="75"/>
      <c r="D837" s="75"/>
      <c r="E837" s="75"/>
      <c r="F837" s="75"/>
      <c r="G837" s="75"/>
      <c r="H837" s="75"/>
      <c r="I837" s="75"/>
      <c r="J837" s="75"/>
      <c r="K837" s="75"/>
      <c r="L837" s="75"/>
      <c r="M837" s="75"/>
      <c r="N837" s="75"/>
      <c r="O837" s="75"/>
      <c r="P837" s="76"/>
      <c r="Q837" s="77"/>
      <c r="R837" s="75"/>
      <c r="S837" s="75"/>
      <c r="T837" s="75"/>
      <c r="U837" s="75"/>
      <c r="V837" s="75"/>
      <c r="W837" s="75"/>
      <c r="X837" s="75"/>
      <c r="Y837" s="75"/>
      <c r="Z837" s="75"/>
    </row>
    <row r="838" ht="10.5" customHeight="1">
      <c r="A838" s="75"/>
      <c r="B838" s="75"/>
      <c r="C838" s="75"/>
      <c r="D838" s="75"/>
      <c r="E838" s="75"/>
      <c r="F838" s="75"/>
      <c r="G838" s="75"/>
      <c r="H838" s="75"/>
      <c r="I838" s="75"/>
      <c r="J838" s="75"/>
      <c r="K838" s="75"/>
      <c r="L838" s="75"/>
      <c r="M838" s="75"/>
      <c r="N838" s="75"/>
      <c r="O838" s="75"/>
      <c r="P838" s="76"/>
      <c r="Q838" s="77"/>
      <c r="R838" s="75"/>
      <c r="S838" s="75"/>
      <c r="T838" s="75"/>
      <c r="U838" s="75"/>
      <c r="V838" s="75"/>
      <c r="W838" s="75"/>
      <c r="X838" s="75"/>
      <c r="Y838" s="75"/>
      <c r="Z838" s="75"/>
    </row>
    <row r="839" ht="10.5" customHeight="1">
      <c r="A839" s="75"/>
      <c r="B839" s="75"/>
      <c r="C839" s="75"/>
      <c r="D839" s="75"/>
      <c r="E839" s="75"/>
      <c r="F839" s="75"/>
      <c r="G839" s="75"/>
      <c r="H839" s="75"/>
      <c r="I839" s="75"/>
      <c r="J839" s="75"/>
      <c r="K839" s="75"/>
      <c r="L839" s="75"/>
      <c r="M839" s="75"/>
      <c r="N839" s="75"/>
      <c r="O839" s="75"/>
      <c r="P839" s="76"/>
      <c r="Q839" s="77"/>
      <c r="R839" s="75"/>
      <c r="S839" s="75"/>
      <c r="T839" s="75"/>
      <c r="U839" s="75"/>
      <c r="V839" s="75"/>
      <c r="W839" s="75"/>
      <c r="X839" s="75"/>
      <c r="Y839" s="75"/>
      <c r="Z839" s="75"/>
    </row>
    <row r="840" ht="10.5" customHeight="1">
      <c r="A840" s="75"/>
      <c r="B840" s="75"/>
      <c r="C840" s="75"/>
      <c r="D840" s="75"/>
      <c r="E840" s="75"/>
      <c r="F840" s="75"/>
      <c r="G840" s="75"/>
      <c r="H840" s="75"/>
      <c r="I840" s="75"/>
      <c r="J840" s="75"/>
      <c r="K840" s="75"/>
      <c r="L840" s="75"/>
      <c r="M840" s="75"/>
      <c r="N840" s="75"/>
      <c r="O840" s="75"/>
      <c r="P840" s="76"/>
      <c r="Q840" s="77"/>
      <c r="R840" s="75"/>
      <c r="S840" s="75"/>
      <c r="T840" s="75"/>
      <c r="U840" s="75"/>
      <c r="V840" s="75"/>
      <c r="W840" s="75"/>
      <c r="X840" s="75"/>
      <c r="Y840" s="75"/>
      <c r="Z840" s="75"/>
    </row>
    <row r="841" ht="10.5" customHeight="1">
      <c r="A841" s="75"/>
      <c r="B841" s="75"/>
      <c r="C841" s="75"/>
      <c r="D841" s="75"/>
      <c r="E841" s="75"/>
      <c r="F841" s="75"/>
      <c r="G841" s="75"/>
      <c r="H841" s="75"/>
      <c r="I841" s="75"/>
      <c r="J841" s="75"/>
      <c r="K841" s="75"/>
      <c r="L841" s="75"/>
      <c r="M841" s="75"/>
      <c r="N841" s="75"/>
      <c r="O841" s="75"/>
      <c r="P841" s="76"/>
      <c r="Q841" s="77"/>
      <c r="R841" s="75"/>
      <c r="S841" s="75"/>
      <c r="T841" s="75"/>
      <c r="U841" s="75"/>
      <c r="V841" s="75"/>
      <c r="W841" s="75"/>
      <c r="X841" s="75"/>
      <c r="Y841" s="75"/>
      <c r="Z841" s="75"/>
    </row>
    <row r="842" ht="10.5" customHeight="1">
      <c r="A842" s="75"/>
      <c r="B842" s="75"/>
      <c r="C842" s="75"/>
      <c r="D842" s="75"/>
      <c r="E842" s="75"/>
      <c r="F842" s="75"/>
      <c r="G842" s="75"/>
      <c r="H842" s="75"/>
      <c r="I842" s="75"/>
      <c r="J842" s="75"/>
      <c r="K842" s="75"/>
      <c r="L842" s="75"/>
      <c r="M842" s="75"/>
      <c r="N842" s="75"/>
      <c r="O842" s="75"/>
      <c r="P842" s="76"/>
      <c r="Q842" s="77"/>
      <c r="R842" s="75"/>
      <c r="S842" s="75"/>
      <c r="T842" s="75"/>
      <c r="U842" s="75"/>
      <c r="V842" s="75"/>
      <c r="W842" s="75"/>
      <c r="X842" s="75"/>
      <c r="Y842" s="75"/>
      <c r="Z842" s="75"/>
    </row>
    <row r="843" ht="10.5" customHeight="1">
      <c r="A843" s="75"/>
      <c r="B843" s="75"/>
      <c r="C843" s="75"/>
      <c r="D843" s="75"/>
      <c r="E843" s="75"/>
      <c r="F843" s="75"/>
      <c r="G843" s="75"/>
      <c r="H843" s="75"/>
      <c r="I843" s="75"/>
      <c r="J843" s="75"/>
      <c r="K843" s="75"/>
      <c r="L843" s="75"/>
      <c r="M843" s="75"/>
      <c r="N843" s="75"/>
      <c r="O843" s="75"/>
      <c r="P843" s="76"/>
      <c r="Q843" s="77"/>
      <c r="R843" s="75"/>
      <c r="S843" s="75"/>
      <c r="T843" s="75"/>
      <c r="U843" s="75"/>
      <c r="V843" s="75"/>
      <c r="W843" s="75"/>
      <c r="X843" s="75"/>
      <c r="Y843" s="75"/>
      <c r="Z843" s="75"/>
    </row>
    <row r="844" ht="10.5" customHeight="1">
      <c r="A844" s="75"/>
      <c r="B844" s="75"/>
      <c r="C844" s="75"/>
      <c r="D844" s="75"/>
      <c r="E844" s="75"/>
      <c r="F844" s="75"/>
      <c r="G844" s="75"/>
      <c r="H844" s="75"/>
      <c r="I844" s="75"/>
      <c r="J844" s="75"/>
      <c r="K844" s="75"/>
      <c r="L844" s="75"/>
      <c r="M844" s="75"/>
      <c r="N844" s="75"/>
      <c r="O844" s="75"/>
      <c r="P844" s="76"/>
      <c r="Q844" s="77"/>
      <c r="R844" s="75"/>
      <c r="S844" s="75"/>
      <c r="T844" s="75"/>
      <c r="U844" s="75"/>
      <c r="V844" s="75"/>
      <c r="W844" s="75"/>
      <c r="X844" s="75"/>
      <c r="Y844" s="75"/>
      <c r="Z844" s="75"/>
    </row>
    <row r="845" ht="10.5" customHeight="1">
      <c r="A845" s="75"/>
      <c r="B845" s="75"/>
      <c r="C845" s="75"/>
      <c r="D845" s="75"/>
      <c r="E845" s="75"/>
      <c r="F845" s="75"/>
      <c r="G845" s="75"/>
      <c r="H845" s="75"/>
      <c r="I845" s="75"/>
      <c r="J845" s="75"/>
      <c r="K845" s="75"/>
      <c r="L845" s="75"/>
      <c r="M845" s="75"/>
      <c r="N845" s="75"/>
      <c r="O845" s="75"/>
      <c r="P845" s="76"/>
      <c r="Q845" s="77"/>
      <c r="R845" s="75"/>
      <c r="S845" s="75"/>
      <c r="T845" s="75"/>
      <c r="U845" s="75"/>
      <c r="V845" s="75"/>
      <c r="W845" s="75"/>
      <c r="X845" s="75"/>
      <c r="Y845" s="75"/>
      <c r="Z845" s="75"/>
    </row>
    <row r="846" ht="10.5" customHeight="1">
      <c r="A846" s="75"/>
      <c r="B846" s="75"/>
      <c r="C846" s="75"/>
      <c r="D846" s="75"/>
      <c r="E846" s="75"/>
      <c r="F846" s="75"/>
      <c r="G846" s="75"/>
      <c r="H846" s="75"/>
      <c r="I846" s="75"/>
      <c r="J846" s="75"/>
      <c r="K846" s="75"/>
      <c r="L846" s="75"/>
      <c r="M846" s="75"/>
      <c r="N846" s="75"/>
      <c r="O846" s="75"/>
      <c r="P846" s="76"/>
      <c r="Q846" s="77"/>
      <c r="R846" s="75"/>
      <c r="S846" s="75"/>
      <c r="T846" s="75"/>
      <c r="U846" s="75"/>
      <c r="V846" s="75"/>
      <c r="W846" s="75"/>
      <c r="X846" s="75"/>
      <c r="Y846" s="75"/>
      <c r="Z846" s="75"/>
    </row>
    <row r="847" ht="10.5" customHeight="1">
      <c r="A847" s="75"/>
      <c r="B847" s="75"/>
      <c r="C847" s="75"/>
      <c r="D847" s="75"/>
      <c r="E847" s="75"/>
      <c r="F847" s="75"/>
      <c r="G847" s="75"/>
      <c r="H847" s="75"/>
      <c r="I847" s="75"/>
      <c r="J847" s="75"/>
      <c r="K847" s="75"/>
      <c r="L847" s="75"/>
      <c r="M847" s="75"/>
      <c r="N847" s="75"/>
      <c r="O847" s="75"/>
      <c r="P847" s="76"/>
      <c r="Q847" s="77"/>
      <c r="R847" s="75"/>
      <c r="S847" s="75"/>
      <c r="T847" s="75"/>
      <c r="U847" s="75"/>
      <c r="V847" s="75"/>
      <c r="W847" s="75"/>
      <c r="X847" s="75"/>
      <c r="Y847" s="75"/>
      <c r="Z847" s="75"/>
    </row>
    <row r="848" ht="10.5" customHeight="1">
      <c r="A848" s="75"/>
      <c r="B848" s="75"/>
      <c r="C848" s="75"/>
      <c r="D848" s="75"/>
      <c r="E848" s="75"/>
      <c r="F848" s="75"/>
      <c r="G848" s="75"/>
      <c r="H848" s="75"/>
      <c r="I848" s="75"/>
      <c r="J848" s="75"/>
      <c r="K848" s="75"/>
      <c r="L848" s="75"/>
      <c r="M848" s="75"/>
      <c r="N848" s="75"/>
      <c r="O848" s="75"/>
      <c r="P848" s="76"/>
      <c r="Q848" s="77"/>
      <c r="R848" s="75"/>
      <c r="S848" s="75"/>
      <c r="T848" s="75"/>
      <c r="U848" s="75"/>
      <c r="V848" s="75"/>
      <c r="W848" s="75"/>
      <c r="X848" s="75"/>
      <c r="Y848" s="75"/>
      <c r="Z848" s="75"/>
    </row>
    <row r="849" ht="10.5" customHeight="1">
      <c r="A849" s="75"/>
      <c r="B849" s="75"/>
      <c r="C849" s="75"/>
      <c r="D849" s="75"/>
      <c r="E849" s="75"/>
      <c r="F849" s="75"/>
      <c r="G849" s="75"/>
      <c r="H849" s="75"/>
      <c r="I849" s="75"/>
      <c r="J849" s="75"/>
      <c r="K849" s="75"/>
      <c r="L849" s="75"/>
      <c r="M849" s="75"/>
      <c r="N849" s="75"/>
      <c r="O849" s="75"/>
      <c r="P849" s="76"/>
      <c r="Q849" s="77"/>
      <c r="R849" s="75"/>
      <c r="S849" s="75"/>
      <c r="T849" s="75"/>
      <c r="U849" s="75"/>
      <c r="V849" s="75"/>
      <c r="W849" s="75"/>
      <c r="X849" s="75"/>
      <c r="Y849" s="75"/>
      <c r="Z849" s="75"/>
    </row>
    <row r="850" ht="10.5" customHeight="1">
      <c r="A850" s="75"/>
      <c r="B850" s="75"/>
      <c r="C850" s="75"/>
      <c r="D850" s="75"/>
      <c r="E850" s="75"/>
      <c r="F850" s="75"/>
      <c r="G850" s="75"/>
      <c r="H850" s="75"/>
      <c r="I850" s="75"/>
      <c r="J850" s="75"/>
      <c r="K850" s="75"/>
      <c r="L850" s="75"/>
      <c r="M850" s="75"/>
      <c r="N850" s="75"/>
      <c r="O850" s="75"/>
      <c r="P850" s="76"/>
      <c r="Q850" s="77"/>
      <c r="R850" s="75"/>
      <c r="S850" s="75"/>
      <c r="T850" s="75"/>
      <c r="U850" s="75"/>
      <c r="V850" s="75"/>
      <c r="W850" s="75"/>
      <c r="X850" s="75"/>
      <c r="Y850" s="75"/>
      <c r="Z850" s="75"/>
    </row>
    <row r="851" ht="10.5" customHeight="1">
      <c r="A851" s="75"/>
      <c r="B851" s="75"/>
      <c r="C851" s="75"/>
      <c r="D851" s="75"/>
      <c r="E851" s="75"/>
      <c r="F851" s="75"/>
      <c r="G851" s="75"/>
      <c r="H851" s="75"/>
      <c r="I851" s="75"/>
      <c r="J851" s="75"/>
      <c r="K851" s="75"/>
      <c r="L851" s="75"/>
      <c r="M851" s="75"/>
      <c r="N851" s="75"/>
      <c r="O851" s="75"/>
      <c r="P851" s="76"/>
      <c r="Q851" s="77"/>
      <c r="R851" s="75"/>
      <c r="S851" s="75"/>
      <c r="T851" s="75"/>
      <c r="U851" s="75"/>
      <c r="V851" s="75"/>
      <c r="W851" s="75"/>
      <c r="X851" s="75"/>
      <c r="Y851" s="75"/>
      <c r="Z851" s="75"/>
    </row>
    <row r="852" ht="10.5" customHeight="1">
      <c r="A852" s="75"/>
      <c r="B852" s="75"/>
      <c r="C852" s="75"/>
      <c r="D852" s="75"/>
      <c r="E852" s="75"/>
      <c r="F852" s="75"/>
      <c r="G852" s="75"/>
      <c r="H852" s="75"/>
      <c r="I852" s="75"/>
      <c r="J852" s="75"/>
      <c r="K852" s="75"/>
      <c r="L852" s="75"/>
      <c r="M852" s="75"/>
      <c r="N852" s="75"/>
      <c r="O852" s="75"/>
      <c r="P852" s="76"/>
      <c r="Q852" s="77"/>
      <c r="R852" s="75"/>
      <c r="S852" s="75"/>
      <c r="T852" s="75"/>
      <c r="U852" s="75"/>
      <c r="V852" s="75"/>
      <c r="W852" s="75"/>
      <c r="X852" s="75"/>
      <c r="Y852" s="75"/>
      <c r="Z852" s="75"/>
    </row>
    <row r="853" ht="10.5" customHeight="1">
      <c r="A853" s="75"/>
      <c r="B853" s="75"/>
      <c r="C853" s="75"/>
      <c r="D853" s="75"/>
      <c r="E853" s="75"/>
      <c r="F853" s="75"/>
      <c r="G853" s="75"/>
      <c r="H853" s="75"/>
      <c r="I853" s="75"/>
      <c r="J853" s="75"/>
      <c r="K853" s="75"/>
      <c r="L853" s="75"/>
      <c r="M853" s="75"/>
      <c r="N853" s="75"/>
      <c r="O853" s="75"/>
      <c r="P853" s="76"/>
      <c r="Q853" s="77"/>
      <c r="R853" s="75"/>
      <c r="S853" s="75"/>
      <c r="T853" s="75"/>
      <c r="U853" s="75"/>
      <c r="V853" s="75"/>
      <c r="W853" s="75"/>
      <c r="X853" s="75"/>
      <c r="Y853" s="75"/>
      <c r="Z853" s="75"/>
    </row>
    <row r="854" ht="10.5" customHeight="1">
      <c r="A854" s="75"/>
      <c r="B854" s="75"/>
      <c r="C854" s="75"/>
      <c r="D854" s="75"/>
      <c r="E854" s="75"/>
      <c r="F854" s="75"/>
      <c r="G854" s="75"/>
      <c r="H854" s="75"/>
      <c r="I854" s="75"/>
      <c r="J854" s="75"/>
      <c r="K854" s="75"/>
      <c r="L854" s="75"/>
      <c r="M854" s="75"/>
      <c r="N854" s="75"/>
      <c r="O854" s="75"/>
      <c r="P854" s="76"/>
      <c r="Q854" s="77"/>
      <c r="R854" s="75"/>
      <c r="S854" s="75"/>
      <c r="T854" s="75"/>
      <c r="U854" s="75"/>
      <c r="V854" s="75"/>
      <c r="W854" s="75"/>
      <c r="X854" s="75"/>
      <c r="Y854" s="75"/>
      <c r="Z854" s="75"/>
    </row>
    <row r="855" ht="10.5" customHeight="1">
      <c r="A855" s="75"/>
      <c r="B855" s="75"/>
      <c r="C855" s="75"/>
      <c r="D855" s="75"/>
      <c r="E855" s="75"/>
      <c r="F855" s="75"/>
      <c r="G855" s="75"/>
      <c r="H855" s="75"/>
      <c r="I855" s="75"/>
      <c r="J855" s="75"/>
      <c r="K855" s="75"/>
      <c r="L855" s="75"/>
      <c r="M855" s="75"/>
      <c r="N855" s="75"/>
      <c r="O855" s="75"/>
      <c r="P855" s="76"/>
      <c r="Q855" s="77"/>
      <c r="R855" s="75"/>
      <c r="S855" s="75"/>
      <c r="T855" s="75"/>
      <c r="U855" s="75"/>
      <c r="V855" s="75"/>
      <c r="W855" s="75"/>
      <c r="X855" s="75"/>
      <c r="Y855" s="75"/>
      <c r="Z855" s="75"/>
    </row>
    <row r="856" ht="10.5" customHeight="1">
      <c r="A856" s="75"/>
      <c r="B856" s="75"/>
      <c r="C856" s="75"/>
      <c r="D856" s="75"/>
      <c r="E856" s="75"/>
      <c r="F856" s="75"/>
      <c r="G856" s="75"/>
      <c r="H856" s="75"/>
      <c r="I856" s="75"/>
      <c r="J856" s="75"/>
      <c r="K856" s="75"/>
      <c r="L856" s="75"/>
      <c r="M856" s="75"/>
      <c r="N856" s="75"/>
      <c r="O856" s="75"/>
      <c r="P856" s="76"/>
      <c r="Q856" s="77"/>
      <c r="R856" s="75"/>
      <c r="S856" s="75"/>
      <c r="T856" s="75"/>
      <c r="U856" s="75"/>
      <c r="V856" s="75"/>
      <c r="W856" s="75"/>
      <c r="X856" s="75"/>
      <c r="Y856" s="75"/>
      <c r="Z856" s="75"/>
    </row>
    <row r="857" ht="10.5" customHeight="1">
      <c r="A857" s="75"/>
      <c r="B857" s="75"/>
      <c r="C857" s="75"/>
      <c r="D857" s="75"/>
      <c r="E857" s="75"/>
      <c r="F857" s="75"/>
      <c r="G857" s="75"/>
      <c r="H857" s="75"/>
      <c r="I857" s="75"/>
      <c r="J857" s="75"/>
      <c r="K857" s="75"/>
      <c r="L857" s="75"/>
      <c r="M857" s="75"/>
      <c r="N857" s="75"/>
      <c r="O857" s="75"/>
      <c r="P857" s="76"/>
      <c r="Q857" s="77"/>
      <c r="R857" s="75"/>
      <c r="S857" s="75"/>
      <c r="T857" s="75"/>
      <c r="U857" s="75"/>
      <c r="V857" s="75"/>
      <c r="W857" s="75"/>
      <c r="X857" s="75"/>
      <c r="Y857" s="75"/>
      <c r="Z857" s="75"/>
    </row>
    <row r="858" ht="10.5" customHeight="1">
      <c r="A858" s="75"/>
      <c r="B858" s="75"/>
      <c r="C858" s="75"/>
      <c r="D858" s="75"/>
      <c r="E858" s="75"/>
      <c r="F858" s="75"/>
      <c r="G858" s="75"/>
      <c r="H858" s="75"/>
      <c r="I858" s="75"/>
      <c r="J858" s="75"/>
      <c r="K858" s="75"/>
      <c r="L858" s="75"/>
      <c r="M858" s="75"/>
      <c r="N858" s="75"/>
      <c r="O858" s="75"/>
      <c r="P858" s="76"/>
      <c r="Q858" s="77"/>
      <c r="R858" s="75"/>
      <c r="S858" s="75"/>
      <c r="T858" s="75"/>
      <c r="U858" s="75"/>
      <c r="V858" s="75"/>
      <c r="W858" s="75"/>
      <c r="X858" s="75"/>
      <c r="Y858" s="75"/>
      <c r="Z858" s="75"/>
    </row>
    <row r="859" ht="10.5" customHeight="1">
      <c r="A859" s="75"/>
      <c r="B859" s="75"/>
      <c r="C859" s="75"/>
      <c r="D859" s="75"/>
      <c r="E859" s="75"/>
      <c r="F859" s="75"/>
      <c r="G859" s="75"/>
      <c r="H859" s="75"/>
      <c r="I859" s="75"/>
      <c r="J859" s="75"/>
      <c r="K859" s="75"/>
      <c r="L859" s="75"/>
      <c r="M859" s="75"/>
      <c r="N859" s="75"/>
      <c r="O859" s="75"/>
      <c r="P859" s="76"/>
      <c r="Q859" s="77"/>
      <c r="R859" s="75"/>
      <c r="S859" s="75"/>
      <c r="T859" s="75"/>
      <c r="U859" s="75"/>
      <c r="V859" s="75"/>
      <c r="W859" s="75"/>
      <c r="X859" s="75"/>
      <c r="Y859" s="75"/>
      <c r="Z859" s="75"/>
    </row>
    <row r="860" ht="10.5" customHeight="1">
      <c r="A860" s="75"/>
      <c r="B860" s="75"/>
      <c r="C860" s="75"/>
      <c r="D860" s="75"/>
      <c r="E860" s="75"/>
      <c r="F860" s="75"/>
      <c r="G860" s="75"/>
      <c r="H860" s="75"/>
      <c r="I860" s="75"/>
      <c r="J860" s="75"/>
      <c r="K860" s="75"/>
      <c r="L860" s="75"/>
      <c r="M860" s="75"/>
      <c r="N860" s="75"/>
      <c r="O860" s="75"/>
      <c r="P860" s="76"/>
      <c r="Q860" s="77"/>
      <c r="R860" s="75"/>
      <c r="S860" s="75"/>
      <c r="T860" s="75"/>
      <c r="U860" s="75"/>
      <c r="V860" s="75"/>
      <c r="W860" s="75"/>
      <c r="X860" s="75"/>
      <c r="Y860" s="75"/>
      <c r="Z860" s="75"/>
    </row>
    <row r="861" ht="10.5" customHeight="1">
      <c r="A861" s="75"/>
      <c r="B861" s="75"/>
      <c r="C861" s="75"/>
      <c r="D861" s="75"/>
      <c r="E861" s="75"/>
      <c r="F861" s="75"/>
      <c r="G861" s="75"/>
      <c r="H861" s="75"/>
      <c r="I861" s="75"/>
      <c r="J861" s="75"/>
      <c r="K861" s="75"/>
      <c r="L861" s="75"/>
      <c r="M861" s="75"/>
      <c r="N861" s="75"/>
      <c r="O861" s="75"/>
      <c r="P861" s="76"/>
      <c r="Q861" s="77"/>
      <c r="R861" s="75"/>
      <c r="S861" s="75"/>
      <c r="T861" s="75"/>
      <c r="U861" s="75"/>
      <c r="V861" s="75"/>
      <c r="W861" s="75"/>
      <c r="X861" s="75"/>
      <c r="Y861" s="75"/>
      <c r="Z861" s="75"/>
    </row>
    <row r="862" ht="10.5" customHeight="1">
      <c r="A862" s="75"/>
      <c r="B862" s="75"/>
      <c r="C862" s="75"/>
      <c r="D862" s="75"/>
      <c r="E862" s="75"/>
      <c r="F862" s="75"/>
      <c r="G862" s="75"/>
      <c r="H862" s="75"/>
      <c r="I862" s="75"/>
      <c r="J862" s="75"/>
      <c r="K862" s="75"/>
      <c r="L862" s="75"/>
      <c r="M862" s="75"/>
      <c r="N862" s="75"/>
      <c r="O862" s="75"/>
      <c r="P862" s="76"/>
      <c r="Q862" s="77"/>
      <c r="R862" s="75"/>
      <c r="S862" s="75"/>
      <c r="T862" s="75"/>
      <c r="U862" s="75"/>
      <c r="V862" s="75"/>
      <c r="W862" s="75"/>
      <c r="X862" s="75"/>
      <c r="Y862" s="75"/>
      <c r="Z862" s="75"/>
    </row>
    <row r="863" ht="10.5" customHeight="1">
      <c r="A863" s="75"/>
      <c r="B863" s="75"/>
      <c r="C863" s="75"/>
      <c r="D863" s="75"/>
      <c r="E863" s="75"/>
      <c r="F863" s="75"/>
      <c r="G863" s="75"/>
      <c r="H863" s="75"/>
      <c r="I863" s="75"/>
      <c r="J863" s="75"/>
      <c r="K863" s="75"/>
      <c r="L863" s="75"/>
      <c r="M863" s="75"/>
      <c r="N863" s="75"/>
      <c r="O863" s="75"/>
      <c r="P863" s="76"/>
      <c r="Q863" s="77"/>
      <c r="R863" s="75"/>
      <c r="S863" s="75"/>
      <c r="T863" s="75"/>
      <c r="U863" s="75"/>
      <c r="V863" s="75"/>
      <c r="W863" s="75"/>
      <c r="X863" s="75"/>
      <c r="Y863" s="75"/>
      <c r="Z863" s="75"/>
    </row>
    <row r="864" ht="10.5" customHeight="1">
      <c r="A864" s="75"/>
      <c r="B864" s="75"/>
      <c r="C864" s="75"/>
      <c r="D864" s="75"/>
      <c r="E864" s="75"/>
      <c r="F864" s="75"/>
      <c r="G864" s="75"/>
      <c r="H864" s="75"/>
      <c r="I864" s="75"/>
      <c r="J864" s="75"/>
      <c r="K864" s="75"/>
      <c r="L864" s="75"/>
      <c r="M864" s="75"/>
      <c r="N864" s="75"/>
      <c r="O864" s="75"/>
      <c r="P864" s="76"/>
      <c r="Q864" s="77"/>
      <c r="R864" s="75"/>
      <c r="S864" s="75"/>
      <c r="T864" s="75"/>
      <c r="U864" s="75"/>
      <c r="V864" s="75"/>
      <c r="W864" s="75"/>
      <c r="X864" s="75"/>
      <c r="Y864" s="75"/>
      <c r="Z864" s="75"/>
    </row>
    <row r="865" ht="10.5" customHeight="1">
      <c r="A865" s="75"/>
      <c r="B865" s="75"/>
      <c r="C865" s="75"/>
      <c r="D865" s="75"/>
      <c r="E865" s="75"/>
      <c r="F865" s="75"/>
      <c r="G865" s="75"/>
      <c r="H865" s="75"/>
      <c r="I865" s="75"/>
      <c r="J865" s="75"/>
      <c r="K865" s="75"/>
      <c r="L865" s="75"/>
      <c r="M865" s="75"/>
      <c r="N865" s="75"/>
      <c r="O865" s="75"/>
      <c r="P865" s="76"/>
      <c r="Q865" s="77"/>
      <c r="R865" s="75"/>
      <c r="S865" s="75"/>
      <c r="T865" s="75"/>
      <c r="U865" s="75"/>
      <c r="V865" s="75"/>
      <c r="W865" s="75"/>
      <c r="X865" s="75"/>
      <c r="Y865" s="75"/>
      <c r="Z865" s="75"/>
    </row>
    <row r="866" ht="10.5" customHeight="1">
      <c r="A866" s="75"/>
      <c r="B866" s="75"/>
      <c r="C866" s="75"/>
      <c r="D866" s="75"/>
      <c r="E866" s="75"/>
      <c r="F866" s="75"/>
      <c r="G866" s="75"/>
      <c r="H866" s="75"/>
      <c r="I866" s="75"/>
      <c r="J866" s="75"/>
      <c r="K866" s="75"/>
      <c r="L866" s="75"/>
      <c r="M866" s="75"/>
      <c r="N866" s="75"/>
      <c r="O866" s="75"/>
      <c r="P866" s="76"/>
      <c r="Q866" s="77"/>
      <c r="R866" s="75"/>
      <c r="S866" s="75"/>
      <c r="T866" s="75"/>
      <c r="U866" s="75"/>
      <c r="V866" s="75"/>
      <c r="W866" s="75"/>
      <c r="X866" s="75"/>
      <c r="Y866" s="75"/>
      <c r="Z866" s="75"/>
    </row>
    <row r="867" ht="10.5" customHeight="1">
      <c r="A867" s="75"/>
      <c r="B867" s="75"/>
      <c r="C867" s="75"/>
      <c r="D867" s="75"/>
      <c r="E867" s="75"/>
      <c r="F867" s="75"/>
      <c r="G867" s="75"/>
      <c r="H867" s="75"/>
      <c r="I867" s="75"/>
      <c r="J867" s="75"/>
      <c r="K867" s="75"/>
      <c r="L867" s="75"/>
      <c r="M867" s="75"/>
      <c r="N867" s="75"/>
      <c r="O867" s="75"/>
      <c r="P867" s="76"/>
      <c r="Q867" s="77"/>
      <c r="R867" s="75"/>
      <c r="S867" s="75"/>
      <c r="T867" s="75"/>
      <c r="U867" s="75"/>
      <c r="V867" s="75"/>
      <c r="W867" s="75"/>
      <c r="X867" s="75"/>
      <c r="Y867" s="75"/>
      <c r="Z867" s="75"/>
    </row>
    <row r="868" ht="10.5" customHeight="1">
      <c r="A868" s="75"/>
      <c r="B868" s="75"/>
      <c r="C868" s="75"/>
      <c r="D868" s="75"/>
      <c r="E868" s="75"/>
      <c r="F868" s="75"/>
      <c r="G868" s="75"/>
      <c r="H868" s="75"/>
      <c r="I868" s="75"/>
      <c r="J868" s="75"/>
      <c r="K868" s="75"/>
      <c r="L868" s="75"/>
      <c r="M868" s="75"/>
      <c r="N868" s="75"/>
      <c r="O868" s="75"/>
      <c r="P868" s="76"/>
      <c r="Q868" s="77"/>
      <c r="R868" s="75"/>
      <c r="S868" s="75"/>
      <c r="T868" s="75"/>
      <c r="U868" s="75"/>
      <c r="V868" s="75"/>
      <c r="W868" s="75"/>
      <c r="X868" s="75"/>
      <c r="Y868" s="75"/>
      <c r="Z868" s="75"/>
    </row>
    <row r="869" ht="10.5" customHeight="1">
      <c r="A869" s="75"/>
      <c r="B869" s="75"/>
      <c r="C869" s="75"/>
      <c r="D869" s="75"/>
      <c r="E869" s="75"/>
      <c r="F869" s="75"/>
      <c r="G869" s="75"/>
      <c r="H869" s="75"/>
      <c r="I869" s="75"/>
      <c r="J869" s="75"/>
      <c r="K869" s="75"/>
      <c r="L869" s="75"/>
      <c r="M869" s="75"/>
      <c r="N869" s="75"/>
      <c r="O869" s="75"/>
      <c r="P869" s="76"/>
      <c r="Q869" s="77"/>
      <c r="R869" s="75"/>
      <c r="S869" s="75"/>
      <c r="T869" s="75"/>
      <c r="U869" s="75"/>
      <c r="V869" s="75"/>
      <c r="W869" s="75"/>
      <c r="X869" s="75"/>
      <c r="Y869" s="75"/>
      <c r="Z869" s="75"/>
    </row>
    <row r="870" ht="10.5" customHeight="1">
      <c r="A870" s="75"/>
      <c r="B870" s="75"/>
      <c r="C870" s="75"/>
      <c r="D870" s="75"/>
      <c r="E870" s="75"/>
      <c r="F870" s="75"/>
      <c r="G870" s="75"/>
      <c r="H870" s="75"/>
      <c r="I870" s="75"/>
      <c r="J870" s="75"/>
      <c r="K870" s="75"/>
      <c r="L870" s="75"/>
      <c r="M870" s="75"/>
      <c r="N870" s="75"/>
      <c r="O870" s="75"/>
      <c r="P870" s="76"/>
      <c r="Q870" s="77"/>
      <c r="R870" s="75"/>
      <c r="S870" s="75"/>
      <c r="T870" s="75"/>
      <c r="U870" s="75"/>
      <c r="V870" s="75"/>
      <c r="W870" s="75"/>
      <c r="X870" s="75"/>
      <c r="Y870" s="75"/>
      <c r="Z870" s="75"/>
    </row>
    <row r="871" ht="10.5" customHeight="1">
      <c r="A871" s="75"/>
      <c r="B871" s="75"/>
      <c r="C871" s="75"/>
      <c r="D871" s="75"/>
      <c r="E871" s="75"/>
      <c r="F871" s="75"/>
      <c r="G871" s="75"/>
      <c r="H871" s="75"/>
      <c r="I871" s="75"/>
      <c r="J871" s="75"/>
      <c r="K871" s="75"/>
      <c r="L871" s="75"/>
      <c r="M871" s="75"/>
      <c r="N871" s="75"/>
      <c r="O871" s="75"/>
      <c r="P871" s="76"/>
      <c r="Q871" s="77"/>
      <c r="R871" s="75"/>
      <c r="S871" s="75"/>
      <c r="T871" s="75"/>
      <c r="U871" s="75"/>
      <c r="V871" s="75"/>
      <c r="W871" s="75"/>
      <c r="X871" s="75"/>
      <c r="Y871" s="75"/>
      <c r="Z871" s="75"/>
    </row>
    <row r="872" ht="10.5" customHeight="1">
      <c r="A872" s="75"/>
      <c r="B872" s="75"/>
      <c r="C872" s="75"/>
      <c r="D872" s="75"/>
      <c r="E872" s="75"/>
      <c r="F872" s="75"/>
      <c r="G872" s="75"/>
      <c r="H872" s="75"/>
      <c r="I872" s="75"/>
      <c r="J872" s="75"/>
      <c r="K872" s="75"/>
      <c r="L872" s="75"/>
      <c r="M872" s="75"/>
      <c r="N872" s="75"/>
      <c r="O872" s="75"/>
      <c r="P872" s="76"/>
      <c r="Q872" s="77"/>
      <c r="R872" s="75"/>
      <c r="S872" s="75"/>
      <c r="T872" s="75"/>
      <c r="U872" s="75"/>
      <c r="V872" s="75"/>
      <c r="W872" s="75"/>
      <c r="X872" s="75"/>
      <c r="Y872" s="75"/>
      <c r="Z872" s="75"/>
    </row>
    <row r="873" ht="10.5" customHeight="1">
      <c r="A873" s="75"/>
      <c r="B873" s="75"/>
      <c r="C873" s="75"/>
      <c r="D873" s="75"/>
      <c r="E873" s="75"/>
      <c r="F873" s="75"/>
      <c r="G873" s="75"/>
      <c r="H873" s="75"/>
      <c r="I873" s="75"/>
      <c r="J873" s="75"/>
      <c r="K873" s="75"/>
      <c r="L873" s="75"/>
      <c r="M873" s="75"/>
      <c r="N873" s="75"/>
      <c r="O873" s="75"/>
      <c r="P873" s="76"/>
      <c r="Q873" s="77"/>
      <c r="R873" s="75"/>
      <c r="S873" s="75"/>
      <c r="T873" s="75"/>
      <c r="U873" s="75"/>
      <c r="V873" s="75"/>
      <c r="W873" s="75"/>
      <c r="X873" s="75"/>
      <c r="Y873" s="75"/>
      <c r="Z873" s="75"/>
    </row>
    <row r="874" ht="10.5" customHeight="1">
      <c r="A874" s="75"/>
      <c r="B874" s="75"/>
      <c r="C874" s="75"/>
      <c r="D874" s="75"/>
      <c r="E874" s="75"/>
      <c r="F874" s="75"/>
      <c r="G874" s="75"/>
      <c r="H874" s="75"/>
      <c r="I874" s="75"/>
      <c r="J874" s="75"/>
      <c r="K874" s="75"/>
      <c r="L874" s="75"/>
      <c r="M874" s="75"/>
      <c r="N874" s="75"/>
      <c r="O874" s="75"/>
      <c r="P874" s="76"/>
      <c r="Q874" s="77"/>
      <c r="R874" s="75"/>
      <c r="S874" s="75"/>
      <c r="T874" s="75"/>
      <c r="U874" s="75"/>
      <c r="V874" s="75"/>
      <c r="W874" s="75"/>
      <c r="X874" s="75"/>
      <c r="Y874" s="75"/>
      <c r="Z874" s="75"/>
    </row>
    <row r="875" ht="10.5" customHeight="1">
      <c r="A875" s="75"/>
      <c r="B875" s="75"/>
      <c r="C875" s="75"/>
      <c r="D875" s="75"/>
      <c r="E875" s="75"/>
      <c r="F875" s="75"/>
      <c r="G875" s="75"/>
      <c r="H875" s="75"/>
      <c r="I875" s="75"/>
      <c r="J875" s="75"/>
      <c r="K875" s="75"/>
      <c r="L875" s="75"/>
      <c r="M875" s="75"/>
      <c r="N875" s="75"/>
      <c r="O875" s="75"/>
      <c r="P875" s="76"/>
      <c r="Q875" s="77"/>
      <c r="R875" s="75"/>
      <c r="S875" s="75"/>
      <c r="T875" s="75"/>
      <c r="U875" s="75"/>
      <c r="V875" s="75"/>
      <c r="W875" s="75"/>
      <c r="X875" s="75"/>
      <c r="Y875" s="75"/>
      <c r="Z875" s="75"/>
    </row>
    <row r="876" ht="10.5" customHeight="1">
      <c r="A876" s="75"/>
      <c r="B876" s="75"/>
      <c r="C876" s="75"/>
      <c r="D876" s="75"/>
      <c r="E876" s="75"/>
      <c r="F876" s="75"/>
      <c r="G876" s="75"/>
      <c r="H876" s="75"/>
      <c r="I876" s="75"/>
      <c r="J876" s="75"/>
      <c r="K876" s="75"/>
      <c r="L876" s="75"/>
      <c r="M876" s="75"/>
      <c r="N876" s="75"/>
      <c r="O876" s="75"/>
      <c r="P876" s="76"/>
      <c r="Q876" s="77"/>
      <c r="R876" s="75"/>
      <c r="S876" s="75"/>
      <c r="T876" s="75"/>
      <c r="U876" s="75"/>
      <c r="V876" s="75"/>
      <c r="W876" s="75"/>
      <c r="X876" s="75"/>
      <c r="Y876" s="75"/>
      <c r="Z876" s="75"/>
    </row>
    <row r="877" ht="10.5" customHeight="1">
      <c r="A877" s="75"/>
      <c r="B877" s="75"/>
      <c r="C877" s="75"/>
      <c r="D877" s="75"/>
      <c r="E877" s="75"/>
      <c r="F877" s="75"/>
      <c r="G877" s="75"/>
      <c r="H877" s="75"/>
      <c r="I877" s="75"/>
      <c r="J877" s="75"/>
      <c r="K877" s="75"/>
      <c r="L877" s="75"/>
      <c r="M877" s="75"/>
      <c r="N877" s="75"/>
      <c r="O877" s="75"/>
      <c r="P877" s="76"/>
      <c r="Q877" s="77"/>
      <c r="R877" s="75"/>
      <c r="S877" s="75"/>
      <c r="T877" s="75"/>
      <c r="U877" s="75"/>
      <c r="V877" s="75"/>
      <c r="W877" s="75"/>
      <c r="X877" s="75"/>
      <c r="Y877" s="75"/>
      <c r="Z877" s="75"/>
    </row>
    <row r="878" ht="10.5" customHeight="1">
      <c r="A878" s="75"/>
      <c r="B878" s="75"/>
      <c r="C878" s="75"/>
      <c r="D878" s="75"/>
      <c r="E878" s="75"/>
      <c r="F878" s="75"/>
      <c r="G878" s="75"/>
      <c r="H878" s="75"/>
      <c r="I878" s="75"/>
      <c r="J878" s="75"/>
      <c r="K878" s="75"/>
      <c r="L878" s="75"/>
      <c r="M878" s="75"/>
      <c r="N878" s="75"/>
      <c r="O878" s="75"/>
      <c r="P878" s="76"/>
      <c r="Q878" s="77"/>
      <c r="R878" s="75"/>
      <c r="S878" s="75"/>
      <c r="T878" s="75"/>
      <c r="U878" s="75"/>
      <c r="V878" s="75"/>
      <c r="W878" s="75"/>
      <c r="X878" s="75"/>
      <c r="Y878" s="75"/>
      <c r="Z878" s="75"/>
    </row>
    <row r="879" ht="10.5" customHeight="1">
      <c r="A879" s="75"/>
      <c r="B879" s="75"/>
      <c r="C879" s="75"/>
      <c r="D879" s="75"/>
      <c r="E879" s="75"/>
      <c r="F879" s="75"/>
      <c r="G879" s="75"/>
      <c r="H879" s="75"/>
      <c r="I879" s="75"/>
      <c r="J879" s="75"/>
      <c r="K879" s="75"/>
      <c r="L879" s="75"/>
      <c r="M879" s="75"/>
      <c r="N879" s="75"/>
      <c r="O879" s="75"/>
      <c r="P879" s="76"/>
      <c r="Q879" s="77"/>
      <c r="R879" s="75"/>
      <c r="S879" s="75"/>
      <c r="T879" s="75"/>
      <c r="U879" s="75"/>
      <c r="V879" s="75"/>
      <c r="W879" s="75"/>
      <c r="X879" s="75"/>
      <c r="Y879" s="75"/>
      <c r="Z879" s="75"/>
    </row>
    <row r="880" ht="10.5" customHeight="1">
      <c r="A880" s="75"/>
      <c r="B880" s="75"/>
      <c r="C880" s="75"/>
      <c r="D880" s="75"/>
      <c r="E880" s="75"/>
      <c r="F880" s="75"/>
      <c r="G880" s="75"/>
      <c r="H880" s="75"/>
      <c r="I880" s="75"/>
      <c r="J880" s="75"/>
      <c r="K880" s="75"/>
      <c r="L880" s="75"/>
      <c r="M880" s="75"/>
      <c r="N880" s="75"/>
      <c r="O880" s="75"/>
      <c r="P880" s="76"/>
      <c r="Q880" s="77"/>
      <c r="R880" s="75"/>
      <c r="S880" s="75"/>
      <c r="T880" s="75"/>
      <c r="U880" s="75"/>
      <c r="V880" s="75"/>
      <c r="W880" s="75"/>
      <c r="X880" s="75"/>
      <c r="Y880" s="75"/>
      <c r="Z880" s="75"/>
    </row>
    <row r="881" ht="10.5" customHeight="1">
      <c r="A881" s="75"/>
      <c r="B881" s="75"/>
      <c r="C881" s="75"/>
      <c r="D881" s="75"/>
      <c r="E881" s="75"/>
      <c r="F881" s="75"/>
      <c r="G881" s="75"/>
      <c r="H881" s="75"/>
      <c r="I881" s="75"/>
      <c r="J881" s="75"/>
      <c r="K881" s="75"/>
      <c r="L881" s="75"/>
      <c r="M881" s="75"/>
      <c r="N881" s="75"/>
      <c r="O881" s="75"/>
      <c r="P881" s="76"/>
      <c r="Q881" s="77"/>
      <c r="R881" s="75"/>
      <c r="S881" s="75"/>
      <c r="T881" s="75"/>
      <c r="U881" s="75"/>
      <c r="V881" s="75"/>
      <c r="W881" s="75"/>
      <c r="X881" s="75"/>
      <c r="Y881" s="75"/>
      <c r="Z881" s="75"/>
    </row>
    <row r="882" ht="10.5" customHeight="1">
      <c r="A882" s="75"/>
      <c r="B882" s="75"/>
      <c r="C882" s="75"/>
      <c r="D882" s="75"/>
      <c r="E882" s="75"/>
      <c r="F882" s="75"/>
      <c r="G882" s="75"/>
      <c r="H882" s="75"/>
      <c r="I882" s="75"/>
      <c r="J882" s="75"/>
      <c r="K882" s="75"/>
      <c r="L882" s="75"/>
      <c r="M882" s="75"/>
      <c r="N882" s="75"/>
      <c r="O882" s="75"/>
      <c r="P882" s="76"/>
      <c r="Q882" s="77"/>
      <c r="R882" s="75"/>
      <c r="S882" s="75"/>
      <c r="T882" s="75"/>
      <c r="U882" s="75"/>
      <c r="V882" s="75"/>
      <c r="W882" s="75"/>
      <c r="X882" s="75"/>
      <c r="Y882" s="75"/>
      <c r="Z882" s="75"/>
    </row>
    <row r="883" ht="10.5" customHeight="1">
      <c r="A883" s="75"/>
      <c r="B883" s="75"/>
      <c r="C883" s="75"/>
      <c r="D883" s="75"/>
      <c r="E883" s="75"/>
      <c r="F883" s="75"/>
      <c r="G883" s="75"/>
      <c r="H883" s="75"/>
      <c r="I883" s="75"/>
      <c r="J883" s="75"/>
      <c r="K883" s="75"/>
      <c r="L883" s="75"/>
      <c r="M883" s="75"/>
      <c r="N883" s="75"/>
      <c r="O883" s="75"/>
      <c r="P883" s="76"/>
      <c r="Q883" s="77"/>
      <c r="R883" s="75"/>
      <c r="S883" s="75"/>
      <c r="T883" s="75"/>
      <c r="U883" s="75"/>
      <c r="V883" s="75"/>
      <c r="W883" s="75"/>
      <c r="X883" s="75"/>
      <c r="Y883" s="75"/>
      <c r="Z883" s="75"/>
    </row>
    <row r="884" ht="10.5" customHeight="1">
      <c r="A884" s="75"/>
      <c r="B884" s="75"/>
      <c r="C884" s="75"/>
      <c r="D884" s="75"/>
      <c r="E884" s="75"/>
      <c r="F884" s="75"/>
      <c r="G884" s="75"/>
      <c r="H884" s="75"/>
      <c r="I884" s="75"/>
      <c r="J884" s="75"/>
      <c r="K884" s="75"/>
      <c r="L884" s="75"/>
      <c r="M884" s="75"/>
      <c r="N884" s="75"/>
      <c r="O884" s="75"/>
      <c r="P884" s="76"/>
      <c r="Q884" s="77"/>
      <c r="R884" s="75"/>
      <c r="S884" s="75"/>
      <c r="T884" s="75"/>
      <c r="U884" s="75"/>
      <c r="V884" s="75"/>
      <c r="W884" s="75"/>
      <c r="X884" s="75"/>
      <c r="Y884" s="75"/>
      <c r="Z884" s="75"/>
    </row>
    <row r="885" ht="10.5" customHeight="1">
      <c r="A885" s="75"/>
      <c r="B885" s="75"/>
      <c r="C885" s="75"/>
      <c r="D885" s="75"/>
      <c r="E885" s="75"/>
      <c r="F885" s="75"/>
      <c r="G885" s="75"/>
      <c r="H885" s="75"/>
      <c r="I885" s="75"/>
      <c r="J885" s="75"/>
      <c r="K885" s="75"/>
      <c r="L885" s="75"/>
      <c r="M885" s="75"/>
      <c r="N885" s="75"/>
      <c r="O885" s="75"/>
      <c r="P885" s="76"/>
      <c r="Q885" s="77"/>
      <c r="R885" s="75"/>
      <c r="S885" s="75"/>
      <c r="T885" s="75"/>
      <c r="U885" s="75"/>
      <c r="V885" s="75"/>
      <c r="W885" s="75"/>
      <c r="X885" s="75"/>
      <c r="Y885" s="75"/>
      <c r="Z885" s="75"/>
    </row>
    <row r="886" ht="10.5" customHeight="1">
      <c r="A886" s="75"/>
      <c r="B886" s="75"/>
      <c r="C886" s="75"/>
      <c r="D886" s="75"/>
      <c r="E886" s="75"/>
      <c r="F886" s="75"/>
      <c r="G886" s="75"/>
      <c r="H886" s="75"/>
      <c r="I886" s="75"/>
      <c r="J886" s="75"/>
      <c r="K886" s="75"/>
      <c r="L886" s="75"/>
      <c r="M886" s="75"/>
      <c r="N886" s="75"/>
      <c r="O886" s="75"/>
      <c r="P886" s="76"/>
      <c r="Q886" s="77"/>
      <c r="R886" s="75"/>
      <c r="S886" s="75"/>
      <c r="T886" s="75"/>
      <c r="U886" s="75"/>
      <c r="V886" s="75"/>
      <c r="W886" s="75"/>
      <c r="X886" s="75"/>
      <c r="Y886" s="75"/>
      <c r="Z886" s="75"/>
    </row>
    <row r="887" ht="10.5" customHeight="1">
      <c r="A887" s="75"/>
      <c r="B887" s="75"/>
      <c r="C887" s="75"/>
      <c r="D887" s="75"/>
      <c r="E887" s="75"/>
      <c r="F887" s="75"/>
      <c r="G887" s="75"/>
      <c r="H887" s="75"/>
      <c r="I887" s="75"/>
      <c r="J887" s="75"/>
      <c r="K887" s="75"/>
      <c r="L887" s="75"/>
      <c r="M887" s="75"/>
      <c r="N887" s="75"/>
      <c r="O887" s="75"/>
      <c r="P887" s="76"/>
      <c r="Q887" s="77"/>
      <c r="R887" s="75"/>
      <c r="S887" s="75"/>
      <c r="T887" s="75"/>
      <c r="U887" s="75"/>
      <c r="V887" s="75"/>
      <c r="W887" s="75"/>
      <c r="X887" s="75"/>
      <c r="Y887" s="75"/>
      <c r="Z887" s="75"/>
    </row>
    <row r="888" ht="10.5" customHeight="1">
      <c r="A888" s="75"/>
      <c r="B888" s="75"/>
      <c r="C888" s="75"/>
      <c r="D888" s="75"/>
      <c r="E888" s="75"/>
      <c r="F888" s="75"/>
      <c r="G888" s="75"/>
      <c r="H888" s="75"/>
      <c r="I888" s="75"/>
      <c r="J888" s="75"/>
      <c r="K888" s="75"/>
      <c r="L888" s="75"/>
      <c r="M888" s="75"/>
      <c r="N888" s="75"/>
      <c r="O888" s="75"/>
      <c r="P888" s="76"/>
      <c r="Q888" s="77"/>
      <c r="R888" s="75"/>
      <c r="S888" s="75"/>
      <c r="T888" s="75"/>
      <c r="U888" s="75"/>
      <c r="V888" s="75"/>
      <c r="W888" s="75"/>
      <c r="X888" s="75"/>
      <c r="Y888" s="75"/>
      <c r="Z888" s="75"/>
    </row>
    <row r="889" ht="10.5" customHeight="1">
      <c r="A889" s="75"/>
      <c r="B889" s="75"/>
      <c r="C889" s="75"/>
      <c r="D889" s="75"/>
      <c r="E889" s="75"/>
      <c r="F889" s="75"/>
      <c r="G889" s="75"/>
      <c r="H889" s="75"/>
      <c r="I889" s="75"/>
      <c r="J889" s="75"/>
      <c r="K889" s="75"/>
      <c r="L889" s="75"/>
      <c r="M889" s="75"/>
      <c r="N889" s="75"/>
      <c r="O889" s="75"/>
      <c r="P889" s="76"/>
      <c r="Q889" s="77"/>
      <c r="R889" s="75"/>
      <c r="S889" s="75"/>
      <c r="T889" s="75"/>
      <c r="U889" s="75"/>
      <c r="V889" s="75"/>
      <c r="W889" s="75"/>
      <c r="X889" s="75"/>
      <c r="Y889" s="75"/>
      <c r="Z889" s="75"/>
    </row>
    <row r="890" ht="10.5" customHeight="1">
      <c r="A890" s="75"/>
      <c r="B890" s="75"/>
      <c r="C890" s="75"/>
      <c r="D890" s="75"/>
      <c r="E890" s="75"/>
      <c r="F890" s="75"/>
      <c r="G890" s="75"/>
      <c r="H890" s="75"/>
      <c r="I890" s="75"/>
      <c r="J890" s="75"/>
      <c r="K890" s="75"/>
      <c r="L890" s="75"/>
      <c r="M890" s="75"/>
      <c r="N890" s="75"/>
      <c r="O890" s="75"/>
      <c r="P890" s="76"/>
      <c r="Q890" s="77"/>
      <c r="R890" s="75"/>
      <c r="S890" s="75"/>
      <c r="T890" s="75"/>
      <c r="U890" s="75"/>
      <c r="V890" s="75"/>
      <c r="W890" s="75"/>
      <c r="X890" s="75"/>
      <c r="Y890" s="75"/>
      <c r="Z890" s="75"/>
    </row>
    <row r="891" ht="10.5" customHeight="1">
      <c r="A891" s="75"/>
      <c r="B891" s="75"/>
      <c r="C891" s="75"/>
      <c r="D891" s="75"/>
      <c r="E891" s="75"/>
      <c r="F891" s="75"/>
      <c r="G891" s="75"/>
      <c r="H891" s="75"/>
      <c r="I891" s="75"/>
      <c r="J891" s="75"/>
      <c r="K891" s="75"/>
      <c r="L891" s="75"/>
      <c r="M891" s="75"/>
      <c r="N891" s="75"/>
      <c r="O891" s="75"/>
      <c r="P891" s="76"/>
      <c r="Q891" s="77"/>
      <c r="R891" s="75"/>
      <c r="S891" s="75"/>
      <c r="T891" s="75"/>
      <c r="U891" s="75"/>
      <c r="V891" s="75"/>
      <c r="W891" s="75"/>
      <c r="X891" s="75"/>
      <c r="Y891" s="75"/>
      <c r="Z891" s="75"/>
    </row>
    <row r="892" ht="10.5" customHeight="1">
      <c r="A892" s="75"/>
      <c r="B892" s="75"/>
      <c r="C892" s="75"/>
      <c r="D892" s="75"/>
      <c r="E892" s="75"/>
      <c r="F892" s="75"/>
      <c r="G892" s="75"/>
      <c r="H892" s="75"/>
      <c r="I892" s="75"/>
      <c r="J892" s="75"/>
      <c r="K892" s="75"/>
      <c r="L892" s="75"/>
      <c r="M892" s="75"/>
      <c r="N892" s="75"/>
      <c r="O892" s="75"/>
      <c r="P892" s="76"/>
      <c r="Q892" s="77"/>
      <c r="R892" s="75"/>
      <c r="S892" s="75"/>
      <c r="T892" s="75"/>
      <c r="U892" s="75"/>
      <c r="V892" s="75"/>
      <c r="W892" s="75"/>
      <c r="X892" s="75"/>
      <c r="Y892" s="75"/>
      <c r="Z892" s="75"/>
    </row>
    <row r="893" ht="10.5" customHeight="1">
      <c r="A893" s="75"/>
      <c r="B893" s="75"/>
      <c r="C893" s="75"/>
      <c r="D893" s="75"/>
      <c r="E893" s="75"/>
      <c r="F893" s="75"/>
      <c r="G893" s="75"/>
      <c r="H893" s="75"/>
      <c r="I893" s="75"/>
      <c r="J893" s="75"/>
      <c r="K893" s="75"/>
      <c r="L893" s="75"/>
      <c r="M893" s="75"/>
      <c r="N893" s="75"/>
      <c r="O893" s="75"/>
      <c r="P893" s="76"/>
      <c r="Q893" s="77"/>
      <c r="R893" s="75"/>
      <c r="S893" s="75"/>
      <c r="T893" s="75"/>
      <c r="U893" s="75"/>
      <c r="V893" s="75"/>
      <c r="W893" s="75"/>
      <c r="X893" s="75"/>
      <c r="Y893" s="75"/>
      <c r="Z893" s="75"/>
    </row>
    <row r="894" ht="10.5" customHeight="1">
      <c r="A894" s="75"/>
      <c r="B894" s="75"/>
      <c r="C894" s="75"/>
      <c r="D894" s="75"/>
      <c r="E894" s="75"/>
      <c r="F894" s="75"/>
      <c r="G894" s="75"/>
      <c r="H894" s="75"/>
      <c r="I894" s="75"/>
      <c r="J894" s="75"/>
      <c r="K894" s="75"/>
      <c r="L894" s="75"/>
      <c r="M894" s="75"/>
      <c r="N894" s="75"/>
      <c r="O894" s="75"/>
      <c r="P894" s="76"/>
      <c r="Q894" s="77"/>
      <c r="R894" s="75"/>
      <c r="S894" s="75"/>
      <c r="T894" s="75"/>
      <c r="U894" s="75"/>
      <c r="V894" s="75"/>
      <c r="W894" s="75"/>
      <c r="X894" s="75"/>
      <c r="Y894" s="75"/>
      <c r="Z894" s="75"/>
    </row>
    <row r="895" ht="10.5" customHeight="1">
      <c r="A895" s="75"/>
      <c r="B895" s="75"/>
      <c r="C895" s="75"/>
      <c r="D895" s="75"/>
      <c r="E895" s="75"/>
      <c r="F895" s="75"/>
      <c r="G895" s="75"/>
      <c r="H895" s="75"/>
      <c r="I895" s="75"/>
      <c r="J895" s="75"/>
      <c r="K895" s="75"/>
      <c r="L895" s="75"/>
      <c r="M895" s="75"/>
      <c r="N895" s="75"/>
      <c r="O895" s="75"/>
      <c r="P895" s="76"/>
      <c r="Q895" s="77"/>
      <c r="R895" s="75"/>
      <c r="S895" s="75"/>
      <c r="T895" s="75"/>
      <c r="U895" s="75"/>
      <c r="V895" s="75"/>
      <c r="W895" s="75"/>
      <c r="X895" s="75"/>
      <c r="Y895" s="75"/>
      <c r="Z895" s="75"/>
    </row>
    <row r="896" ht="10.5" customHeight="1">
      <c r="A896" s="75"/>
      <c r="B896" s="75"/>
      <c r="C896" s="75"/>
      <c r="D896" s="75"/>
      <c r="E896" s="75"/>
      <c r="F896" s="75"/>
      <c r="G896" s="75"/>
      <c r="H896" s="75"/>
      <c r="I896" s="75"/>
      <c r="J896" s="75"/>
      <c r="K896" s="75"/>
      <c r="L896" s="75"/>
      <c r="M896" s="75"/>
      <c r="N896" s="75"/>
      <c r="O896" s="75"/>
      <c r="P896" s="76"/>
      <c r="Q896" s="77"/>
      <c r="R896" s="75"/>
      <c r="S896" s="75"/>
      <c r="T896" s="75"/>
      <c r="U896" s="75"/>
      <c r="V896" s="75"/>
      <c r="W896" s="75"/>
      <c r="X896" s="75"/>
      <c r="Y896" s="75"/>
      <c r="Z896" s="75"/>
    </row>
    <row r="897" ht="10.5" customHeight="1">
      <c r="A897" s="75"/>
      <c r="B897" s="75"/>
      <c r="C897" s="75"/>
      <c r="D897" s="75"/>
      <c r="E897" s="75"/>
      <c r="F897" s="75"/>
      <c r="G897" s="75"/>
      <c r="H897" s="75"/>
      <c r="I897" s="75"/>
      <c r="J897" s="75"/>
      <c r="K897" s="75"/>
      <c r="L897" s="75"/>
      <c r="M897" s="75"/>
      <c r="N897" s="75"/>
      <c r="O897" s="75"/>
      <c r="P897" s="76"/>
      <c r="Q897" s="77"/>
      <c r="R897" s="75"/>
      <c r="S897" s="75"/>
      <c r="T897" s="75"/>
      <c r="U897" s="75"/>
      <c r="V897" s="75"/>
      <c r="W897" s="75"/>
      <c r="X897" s="75"/>
      <c r="Y897" s="75"/>
      <c r="Z897" s="75"/>
    </row>
    <row r="898" ht="10.5" customHeight="1">
      <c r="A898" s="75"/>
      <c r="B898" s="75"/>
      <c r="C898" s="75"/>
      <c r="D898" s="75"/>
      <c r="E898" s="75"/>
      <c r="F898" s="75"/>
      <c r="G898" s="75"/>
      <c r="H898" s="75"/>
      <c r="I898" s="75"/>
      <c r="J898" s="75"/>
      <c r="K898" s="75"/>
      <c r="L898" s="75"/>
      <c r="M898" s="75"/>
      <c r="N898" s="75"/>
      <c r="O898" s="75"/>
      <c r="P898" s="76"/>
      <c r="Q898" s="77"/>
      <c r="R898" s="75"/>
      <c r="S898" s="75"/>
      <c r="T898" s="75"/>
      <c r="U898" s="75"/>
      <c r="V898" s="75"/>
      <c r="W898" s="75"/>
      <c r="X898" s="75"/>
      <c r="Y898" s="75"/>
      <c r="Z898" s="75"/>
    </row>
    <row r="899" ht="10.5" customHeight="1">
      <c r="A899" s="75"/>
      <c r="B899" s="75"/>
      <c r="C899" s="75"/>
      <c r="D899" s="75"/>
      <c r="E899" s="75"/>
      <c r="F899" s="75"/>
      <c r="G899" s="75"/>
      <c r="H899" s="75"/>
      <c r="I899" s="75"/>
      <c r="J899" s="75"/>
      <c r="K899" s="75"/>
      <c r="L899" s="75"/>
      <c r="M899" s="75"/>
      <c r="N899" s="75"/>
      <c r="O899" s="75"/>
      <c r="P899" s="76"/>
      <c r="Q899" s="77"/>
      <c r="R899" s="75"/>
      <c r="S899" s="75"/>
      <c r="T899" s="75"/>
      <c r="U899" s="75"/>
      <c r="V899" s="75"/>
      <c r="W899" s="75"/>
      <c r="X899" s="75"/>
      <c r="Y899" s="75"/>
      <c r="Z899" s="75"/>
    </row>
    <row r="900" ht="10.5" customHeight="1">
      <c r="A900" s="75"/>
      <c r="B900" s="75"/>
      <c r="C900" s="75"/>
      <c r="D900" s="75"/>
      <c r="E900" s="75"/>
      <c r="F900" s="75"/>
      <c r="G900" s="75"/>
      <c r="H900" s="75"/>
      <c r="I900" s="75"/>
      <c r="J900" s="75"/>
      <c r="K900" s="75"/>
      <c r="L900" s="75"/>
      <c r="M900" s="75"/>
      <c r="N900" s="75"/>
      <c r="O900" s="75"/>
      <c r="P900" s="76"/>
      <c r="Q900" s="77"/>
      <c r="R900" s="75"/>
      <c r="S900" s="75"/>
      <c r="T900" s="75"/>
      <c r="U900" s="75"/>
      <c r="V900" s="75"/>
      <c r="W900" s="75"/>
      <c r="X900" s="75"/>
      <c r="Y900" s="75"/>
      <c r="Z900" s="75"/>
    </row>
    <row r="901" ht="10.5" customHeight="1">
      <c r="A901" s="75"/>
      <c r="B901" s="75"/>
      <c r="C901" s="75"/>
      <c r="D901" s="75"/>
      <c r="E901" s="75"/>
      <c r="F901" s="75"/>
      <c r="G901" s="75"/>
      <c r="H901" s="75"/>
      <c r="I901" s="75"/>
      <c r="J901" s="75"/>
      <c r="K901" s="75"/>
      <c r="L901" s="75"/>
      <c r="M901" s="75"/>
      <c r="N901" s="75"/>
      <c r="O901" s="75"/>
      <c r="P901" s="76"/>
      <c r="Q901" s="77"/>
      <c r="R901" s="75"/>
      <c r="S901" s="75"/>
      <c r="T901" s="75"/>
      <c r="U901" s="75"/>
      <c r="V901" s="75"/>
      <c r="W901" s="75"/>
      <c r="X901" s="75"/>
      <c r="Y901" s="75"/>
      <c r="Z901" s="75"/>
    </row>
    <row r="902" ht="10.5" customHeight="1">
      <c r="A902" s="75"/>
      <c r="B902" s="75"/>
      <c r="C902" s="75"/>
      <c r="D902" s="75"/>
      <c r="E902" s="75"/>
      <c r="F902" s="75"/>
      <c r="G902" s="75"/>
      <c r="H902" s="75"/>
      <c r="I902" s="75"/>
      <c r="J902" s="75"/>
      <c r="K902" s="75"/>
      <c r="L902" s="75"/>
      <c r="M902" s="75"/>
      <c r="N902" s="75"/>
      <c r="O902" s="75"/>
      <c r="P902" s="76"/>
      <c r="Q902" s="77"/>
      <c r="R902" s="75"/>
      <c r="S902" s="75"/>
      <c r="T902" s="75"/>
      <c r="U902" s="75"/>
      <c r="V902" s="75"/>
      <c r="W902" s="75"/>
      <c r="X902" s="75"/>
      <c r="Y902" s="75"/>
      <c r="Z902" s="75"/>
    </row>
    <row r="903" ht="10.5" customHeight="1">
      <c r="A903" s="75"/>
      <c r="B903" s="75"/>
      <c r="C903" s="75"/>
      <c r="D903" s="75"/>
      <c r="E903" s="75"/>
      <c r="F903" s="75"/>
      <c r="G903" s="75"/>
      <c r="H903" s="75"/>
      <c r="I903" s="75"/>
      <c r="J903" s="75"/>
      <c r="K903" s="75"/>
      <c r="L903" s="75"/>
      <c r="M903" s="75"/>
      <c r="N903" s="75"/>
      <c r="O903" s="75"/>
      <c r="P903" s="76"/>
      <c r="Q903" s="77"/>
      <c r="R903" s="75"/>
      <c r="S903" s="75"/>
      <c r="T903" s="75"/>
      <c r="U903" s="75"/>
      <c r="V903" s="75"/>
      <c r="W903" s="75"/>
      <c r="X903" s="75"/>
      <c r="Y903" s="75"/>
      <c r="Z903" s="75"/>
    </row>
    <row r="904" ht="10.5" customHeight="1">
      <c r="A904" s="75"/>
      <c r="B904" s="75"/>
      <c r="C904" s="75"/>
      <c r="D904" s="75"/>
      <c r="E904" s="75"/>
      <c r="F904" s="75"/>
      <c r="G904" s="75"/>
      <c r="H904" s="75"/>
      <c r="I904" s="75"/>
      <c r="J904" s="75"/>
      <c r="K904" s="75"/>
      <c r="L904" s="75"/>
      <c r="M904" s="75"/>
      <c r="N904" s="75"/>
      <c r="O904" s="75"/>
      <c r="P904" s="76"/>
      <c r="Q904" s="77"/>
      <c r="R904" s="75"/>
      <c r="S904" s="75"/>
      <c r="T904" s="75"/>
      <c r="U904" s="75"/>
      <c r="V904" s="75"/>
      <c r="W904" s="75"/>
      <c r="X904" s="75"/>
      <c r="Y904" s="75"/>
      <c r="Z904" s="75"/>
    </row>
    <row r="905" ht="10.5" customHeight="1">
      <c r="A905" s="75"/>
      <c r="B905" s="75"/>
      <c r="C905" s="75"/>
      <c r="D905" s="75"/>
      <c r="E905" s="75"/>
      <c r="F905" s="75"/>
      <c r="G905" s="75"/>
      <c r="H905" s="75"/>
      <c r="I905" s="75"/>
      <c r="J905" s="75"/>
      <c r="K905" s="75"/>
      <c r="L905" s="75"/>
      <c r="M905" s="75"/>
      <c r="N905" s="75"/>
      <c r="O905" s="75"/>
      <c r="P905" s="76"/>
      <c r="Q905" s="77"/>
      <c r="R905" s="75"/>
      <c r="S905" s="75"/>
      <c r="T905" s="75"/>
      <c r="U905" s="75"/>
      <c r="V905" s="75"/>
      <c r="W905" s="75"/>
      <c r="X905" s="75"/>
      <c r="Y905" s="75"/>
      <c r="Z905" s="75"/>
    </row>
    <row r="906" ht="10.5" customHeight="1">
      <c r="A906" s="75"/>
      <c r="B906" s="75"/>
      <c r="C906" s="75"/>
      <c r="D906" s="75"/>
      <c r="E906" s="75"/>
      <c r="F906" s="75"/>
      <c r="G906" s="75"/>
      <c r="H906" s="75"/>
      <c r="I906" s="75"/>
      <c r="J906" s="75"/>
      <c r="K906" s="75"/>
      <c r="L906" s="75"/>
      <c r="M906" s="75"/>
      <c r="N906" s="75"/>
      <c r="O906" s="75"/>
      <c r="P906" s="76"/>
      <c r="Q906" s="77"/>
      <c r="R906" s="75"/>
      <c r="S906" s="75"/>
      <c r="T906" s="75"/>
      <c r="U906" s="75"/>
      <c r="V906" s="75"/>
      <c r="W906" s="75"/>
      <c r="X906" s="75"/>
      <c r="Y906" s="75"/>
      <c r="Z906" s="75"/>
    </row>
    <row r="907" ht="10.5" customHeight="1">
      <c r="A907" s="75"/>
      <c r="B907" s="75"/>
      <c r="C907" s="75"/>
      <c r="D907" s="75"/>
      <c r="E907" s="75"/>
      <c r="F907" s="75"/>
      <c r="G907" s="75"/>
      <c r="H907" s="75"/>
      <c r="I907" s="75"/>
      <c r="J907" s="75"/>
      <c r="K907" s="75"/>
      <c r="L907" s="75"/>
      <c r="M907" s="75"/>
      <c r="N907" s="75"/>
      <c r="O907" s="75"/>
      <c r="P907" s="76"/>
      <c r="Q907" s="77"/>
      <c r="R907" s="75"/>
      <c r="S907" s="75"/>
      <c r="T907" s="75"/>
      <c r="U907" s="75"/>
      <c r="V907" s="75"/>
      <c r="W907" s="75"/>
      <c r="X907" s="75"/>
      <c r="Y907" s="75"/>
      <c r="Z907" s="75"/>
    </row>
    <row r="908" ht="10.5" customHeight="1">
      <c r="A908" s="75"/>
      <c r="B908" s="75"/>
      <c r="C908" s="75"/>
      <c r="D908" s="75"/>
      <c r="E908" s="75"/>
      <c r="F908" s="75"/>
      <c r="G908" s="75"/>
      <c r="H908" s="75"/>
      <c r="I908" s="75"/>
      <c r="J908" s="75"/>
      <c r="K908" s="75"/>
      <c r="L908" s="75"/>
      <c r="M908" s="75"/>
      <c r="N908" s="75"/>
      <c r="O908" s="75"/>
      <c r="P908" s="76"/>
      <c r="Q908" s="77"/>
      <c r="R908" s="75"/>
      <c r="S908" s="75"/>
      <c r="T908" s="75"/>
      <c r="U908" s="75"/>
      <c r="V908" s="75"/>
      <c r="W908" s="75"/>
      <c r="X908" s="75"/>
      <c r="Y908" s="75"/>
      <c r="Z908" s="75"/>
    </row>
    <row r="909" ht="10.5" customHeight="1">
      <c r="A909" s="75"/>
      <c r="B909" s="75"/>
      <c r="C909" s="75"/>
      <c r="D909" s="75"/>
      <c r="E909" s="75"/>
      <c r="F909" s="75"/>
      <c r="G909" s="75"/>
      <c r="H909" s="75"/>
      <c r="I909" s="75"/>
      <c r="J909" s="75"/>
      <c r="K909" s="75"/>
      <c r="L909" s="75"/>
      <c r="M909" s="75"/>
      <c r="N909" s="75"/>
      <c r="O909" s="75"/>
      <c r="P909" s="76"/>
      <c r="Q909" s="77"/>
      <c r="R909" s="75"/>
      <c r="S909" s="75"/>
      <c r="T909" s="75"/>
      <c r="U909" s="75"/>
      <c r="V909" s="75"/>
      <c r="W909" s="75"/>
      <c r="X909" s="75"/>
      <c r="Y909" s="75"/>
      <c r="Z909" s="75"/>
    </row>
    <row r="910" ht="10.5" customHeight="1">
      <c r="A910" s="75"/>
      <c r="B910" s="75"/>
      <c r="C910" s="75"/>
      <c r="D910" s="75"/>
      <c r="E910" s="75"/>
      <c r="F910" s="75"/>
      <c r="G910" s="75"/>
      <c r="H910" s="75"/>
      <c r="I910" s="75"/>
      <c r="J910" s="75"/>
      <c r="K910" s="75"/>
      <c r="L910" s="75"/>
      <c r="M910" s="75"/>
      <c r="N910" s="75"/>
      <c r="O910" s="75"/>
      <c r="P910" s="76"/>
      <c r="Q910" s="77"/>
      <c r="R910" s="75"/>
      <c r="S910" s="75"/>
      <c r="T910" s="75"/>
      <c r="U910" s="75"/>
      <c r="V910" s="75"/>
      <c r="W910" s="75"/>
      <c r="X910" s="75"/>
      <c r="Y910" s="75"/>
      <c r="Z910" s="75"/>
    </row>
    <row r="911" ht="10.5" customHeight="1">
      <c r="A911" s="75"/>
      <c r="B911" s="75"/>
      <c r="C911" s="75"/>
      <c r="D911" s="75"/>
      <c r="E911" s="75"/>
      <c r="F911" s="75"/>
      <c r="G911" s="75"/>
      <c r="H911" s="75"/>
      <c r="I911" s="75"/>
      <c r="J911" s="75"/>
      <c r="K911" s="75"/>
      <c r="L911" s="75"/>
      <c r="M911" s="75"/>
      <c r="N911" s="75"/>
      <c r="O911" s="75"/>
      <c r="P911" s="76"/>
      <c r="Q911" s="77"/>
      <c r="R911" s="75"/>
      <c r="S911" s="75"/>
      <c r="T911" s="75"/>
      <c r="U911" s="75"/>
      <c r="V911" s="75"/>
      <c r="W911" s="75"/>
      <c r="X911" s="75"/>
      <c r="Y911" s="75"/>
      <c r="Z911" s="75"/>
    </row>
    <row r="912" ht="10.5" customHeight="1">
      <c r="A912" s="75"/>
      <c r="B912" s="75"/>
      <c r="C912" s="75"/>
      <c r="D912" s="75"/>
      <c r="E912" s="75"/>
      <c r="F912" s="75"/>
      <c r="G912" s="75"/>
      <c r="H912" s="75"/>
      <c r="I912" s="75"/>
      <c r="J912" s="75"/>
      <c r="K912" s="75"/>
      <c r="L912" s="75"/>
      <c r="M912" s="75"/>
      <c r="N912" s="75"/>
      <c r="O912" s="75"/>
      <c r="P912" s="76"/>
      <c r="Q912" s="77"/>
      <c r="R912" s="75"/>
      <c r="S912" s="75"/>
      <c r="T912" s="75"/>
      <c r="U912" s="75"/>
      <c r="V912" s="75"/>
      <c r="W912" s="75"/>
      <c r="X912" s="75"/>
      <c r="Y912" s="75"/>
      <c r="Z912" s="75"/>
    </row>
    <row r="913" ht="10.5" customHeight="1">
      <c r="A913" s="75"/>
      <c r="B913" s="75"/>
      <c r="C913" s="75"/>
      <c r="D913" s="75"/>
      <c r="E913" s="75"/>
      <c r="F913" s="75"/>
      <c r="G913" s="75"/>
      <c r="H913" s="75"/>
      <c r="I913" s="75"/>
      <c r="J913" s="75"/>
      <c r="K913" s="75"/>
      <c r="L913" s="75"/>
      <c r="M913" s="75"/>
      <c r="N913" s="75"/>
      <c r="O913" s="75"/>
      <c r="P913" s="76"/>
      <c r="Q913" s="77"/>
      <c r="R913" s="75"/>
      <c r="S913" s="75"/>
      <c r="T913" s="75"/>
      <c r="U913" s="75"/>
      <c r="V913" s="75"/>
      <c r="W913" s="75"/>
      <c r="X913" s="75"/>
      <c r="Y913" s="75"/>
      <c r="Z913" s="75"/>
    </row>
    <row r="914" ht="10.5" customHeight="1">
      <c r="A914" s="75"/>
      <c r="B914" s="75"/>
      <c r="C914" s="75"/>
      <c r="D914" s="75"/>
      <c r="E914" s="75"/>
      <c r="F914" s="75"/>
      <c r="G914" s="75"/>
      <c r="H914" s="75"/>
      <c r="I914" s="75"/>
      <c r="J914" s="75"/>
      <c r="K914" s="75"/>
      <c r="L914" s="75"/>
      <c r="M914" s="75"/>
      <c r="N914" s="75"/>
      <c r="O914" s="75"/>
      <c r="P914" s="76"/>
      <c r="Q914" s="77"/>
      <c r="R914" s="75"/>
      <c r="S914" s="75"/>
      <c r="T914" s="75"/>
      <c r="U914" s="75"/>
      <c r="V914" s="75"/>
      <c r="W914" s="75"/>
      <c r="X914" s="75"/>
      <c r="Y914" s="75"/>
      <c r="Z914" s="75"/>
    </row>
    <row r="915" ht="10.5" customHeight="1">
      <c r="A915" s="75"/>
      <c r="B915" s="75"/>
      <c r="C915" s="75"/>
      <c r="D915" s="75"/>
      <c r="E915" s="75"/>
      <c r="F915" s="75"/>
      <c r="G915" s="75"/>
      <c r="H915" s="75"/>
      <c r="I915" s="75"/>
      <c r="J915" s="75"/>
      <c r="K915" s="75"/>
      <c r="L915" s="75"/>
      <c r="M915" s="75"/>
      <c r="N915" s="75"/>
      <c r="O915" s="75"/>
      <c r="P915" s="76"/>
      <c r="Q915" s="77"/>
      <c r="R915" s="75"/>
      <c r="S915" s="75"/>
      <c r="T915" s="75"/>
      <c r="U915" s="75"/>
      <c r="V915" s="75"/>
      <c r="W915" s="75"/>
      <c r="X915" s="75"/>
      <c r="Y915" s="75"/>
      <c r="Z915" s="75"/>
    </row>
    <row r="916" ht="10.5" customHeight="1">
      <c r="A916" s="75"/>
      <c r="B916" s="75"/>
      <c r="C916" s="75"/>
      <c r="D916" s="75"/>
      <c r="E916" s="75"/>
      <c r="F916" s="75"/>
      <c r="G916" s="75"/>
      <c r="H916" s="75"/>
      <c r="I916" s="75"/>
      <c r="J916" s="75"/>
      <c r="K916" s="75"/>
      <c r="L916" s="75"/>
      <c r="M916" s="75"/>
      <c r="N916" s="75"/>
      <c r="O916" s="75"/>
      <c r="P916" s="76"/>
      <c r="Q916" s="77"/>
      <c r="R916" s="75"/>
      <c r="S916" s="75"/>
      <c r="T916" s="75"/>
      <c r="U916" s="75"/>
      <c r="V916" s="75"/>
      <c r="W916" s="75"/>
      <c r="X916" s="75"/>
      <c r="Y916" s="75"/>
      <c r="Z916" s="75"/>
    </row>
    <row r="917" ht="10.5" customHeight="1">
      <c r="A917" s="75"/>
      <c r="B917" s="75"/>
      <c r="C917" s="75"/>
      <c r="D917" s="75"/>
      <c r="E917" s="75"/>
      <c r="F917" s="75"/>
      <c r="G917" s="75"/>
      <c r="H917" s="75"/>
      <c r="I917" s="75"/>
      <c r="J917" s="75"/>
      <c r="K917" s="75"/>
      <c r="L917" s="75"/>
      <c r="M917" s="75"/>
      <c r="N917" s="75"/>
      <c r="O917" s="75"/>
      <c r="P917" s="76"/>
      <c r="Q917" s="77"/>
      <c r="R917" s="75"/>
      <c r="S917" s="75"/>
      <c r="T917" s="75"/>
      <c r="U917" s="75"/>
      <c r="V917" s="75"/>
      <c r="W917" s="75"/>
      <c r="X917" s="75"/>
      <c r="Y917" s="75"/>
      <c r="Z917" s="75"/>
    </row>
    <row r="918" ht="10.5" customHeight="1">
      <c r="A918" s="75"/>
      <c r="B918" s="75"/>
      <c r="C918" s="75"/>
      <c r="D918" s="75"/>
      <c r="E918" s="75"/>
      <c r="F918" s="75"/>
      <c r="G918" s="75"/>
      <c r="H918" s="75"/>
      <c r="I918" s="75"/>
      <c r="J918" s="75"/>
      <c r="K918" s="75"/>
      <c r="L918" s="75"/>
      <c r="M918" s="75"/>
      <c r="N918" s="75"/>
      <c r="O918" s="75"/>
      <c r="P918" s="76"/>
      <c r="Q918" s="77"/>
      <c r="R918" s="75"/>
      <c r="S918" s="75"/>
      <c r="T918" s="75"/>
      <c r="U918" s="75"/>
      <c r="V918" s="75"/>
      <c r="W918" s="75"/>
      <c r="X918" s="75"/>
      <c r="Y918" s="75"/>
      <c r="Z918" s="75"/>
    </row>
    <row r="919" ht="10.5" customHeight="1">
      <c r="A919" s="75"/>
      <c r="B919" s="75"/>
      <c r="C919" s="75"/>
      <c r="D919" s="75"/>
      <c r="E919" s="75"/>
      <c r="F919" s="75"/>
      <c r="G919" s="75"/>
      <c r="H919" s="75"/>
      <c r="I919" s="75"/>
      <c r="J919" s="75"/>
      <c r="K919" s="75"/>
      <c r="L919" s="75"/>
      <c r="M919" s="75"/>
      <c r="N919" s="75"/>
      <c r="O919" s="75"/>
      <c r="P919" s="76"/>
      <c r="Q919" s="77"/>
      <c r="R919" s="75"/>
      <c r="S919" s="75"/>
      <c r="T919" s="75"/>
      <c r="U919" s="75"/>
      <c r="V919" s="75"/>
      <c r="W919" s="75"/>
      <c r="X919" s="75"/>
      <c r="Y919" s="75"/>
      <c r="Z919" s="75"/>
    </row>
    <row r="920" ht="10.5" customHeight="1">
      <c r="A920" s="75"/>
      <c r="B920" s="75"/>
      <c r="C920" s="75"/>
      <c r="D920" s="75"/>
      <c r="E920" s="75"/>
      <c r="F920" s="75"/>
      <c r="G920" s="75"/>
      <c r="H920" s="75"/>
      <c r="I920" s="75"/>
      <c r="J920" s="75"/>
      <c r="K920" s="75"/>
      <c r="L920" s="75"/>
      <c r="M920" s="75"/>
      <c r="N920" s="75"/>
      <c r="O920" s="75"/>
      <c r="P920" s="76"/>
      <c r="Q920" s="77"/>
      <c r="R920" s="75"/>
      <c r="S920" s="75"/>
      <c r="T920" s="75"/>
      <c r="U920" s="75"/>
      <c r="V920" s="75"/>
      <c r="W920" s="75"/>
      <c r="X920" s="75"/>
      <c r="Y920" s="75"/>
      <c r="Z920" s="75"/>
    </row>
    <row r="921" ht="10.5" customHeight="1">
      <c r="A921" s="75"/>
      <c r="B921" s="75"/>
      <c r="C921" s="75"/>
      <c r="D921" s="75"/>
      <c r="E921" s="75"/>
      <c r="F921" s="75"/>
      <c r="G921" s="75"/>
      <c r="H921" s="75"/>
      <c r="I921" s="75"/>
      <c r="J921" s="75"/>
      <c r="K921" s="75"/>
      <c r="L921" s="75"/>
      <c r="M921" s="75"/>
      <c r="N921" s="75"/>
      <c r="O921" s="75"/>
      <c r="P921" s="76"/>
      <c r="Q921" s="77"/>
      <c r="R921" s="75"/>
      <c r="S921" s="75"/>
      <c r="T921" s="75"/>
      <c r="U921" s="75"/>
      <c r="V921" s="75"/>
      <c r="W921" s="75"/>
      <c r="X921" s="75"/>
      <c r="Y921" s="75"/>
      <c r="Z921" s="75"/>
    </row>
    <row r="922" ht="10.5" customHeight="1">
      <c r="A922" s="75"/>
      <c r="B922" s="75"/>
      <c r="C922" s="75"/>
      <c r="D922" s="75"/>
      <c r="E922" s="75"/>
      <c r="F922" s="75"/>
      <c r="G922" s="75"/>
      <c r="H922" s="75"/>
      <c r="I922" s="75"/>
      <c r="J922" s="75"/>
      <c r="K922" s="75"/>
      <c r="L922" s="75"/>
      <c r="M922" s="75"/>
      <c r="N922" s="75"/>
      <c r="O922" s="75"/>
      <c r="P922" s="76"/>
      <c r="Q922" s="77"/>
      <c r="R922" s="75"/>
      <c r="S922" s="75"/>
      <c r="T922" s="75"/>
      <c r="U922" s="75"/>
      <c r="V922" s="75"/>
      <c r="W922" s="75"/>
      <c r="X922" s="75"/>
      <c r="Y922" s="75"/>
      <c r="Z922" s="75"/>
    </row>
    <row r="923" ht="10.5" customHeight="1">
      <c r="A923" s="75"/>
      <c r="B923" s="75"/>
      <c r="C923" s="75"/>
      <c r="D923" s="75"/>
      <c r="E923" s="75"/>
      <c r="F923" s="75"/>
      <c r="G923" s="75"/>
      <c r="H923" s="75"/>
      <c r="I923" s="75"/>
      <c r="J923" s="75"/>
      <c r="K923" s="75"/>
      <c r="L923" s="75"/>
      <c r="M923" s="75"/>
      <c r="N923" s="75"/>
      <c r="O923" s="75"/>
      <c r="P923" s="76"/>
      <c r="Q923" s="77"/>
      <c r="R923" s="75"/>
      <c r="S923" s="75"/>
      <c r="T923" s="75"/>
      <c r="U923" s="75"/>
      <c r="V923" s="75"/>
      <c r="W923" s="75"/>
      <c r="X923" s="75"/>
      <c r="Y923" s="75"/>
      <c r="Z923" s="75"/>
    </row>
    <row r="924" ht="10.5" customHeight="1">
      <c r="A924" s="75"/>
      <c r="B924" s="75"/>
      <c r="C924" s="75"/>
      <c r="D924" s="75"/>
      <c r="E924" s="75"/>
      <c r="F924" s="75"/>
      <c r="G924" s="75"/>
      <c r="H924" s="75"/>
      <c r="I924" s="75"/>
      <c r="J924" s="75"/>
      <c r="K924" s="75"/>
      <c r="L924" s="75"/>
      <c r="M924" s="75"/>
      <c r="N924" s="75"/>
      <c r="O924" s="75"/>
      <c r="P924" s="76"/>
      <c r="Q924" s="77"/>
      <c r="R924" s="75"/>
      <c r="S924" s="75"/>
      <c r="T924" s="75"/>
      <c r="U924" s="75"/>
      <c r="V924" s="75"/>
      <c r="W924" s="75"/>
      <c r="X924" s="75"/>
      <c r="Y924" s="75"/>
      <c r="Z924" s="75"/>
    </row>
    <row r="925" ht="10.5" customHeight="1">
      <c r="A925" s="75"/>
      <c r="B925" s="75"/>
      <c r="C925" s="75"/>
      <c r="D925" s="75"/>
      <c r="E925" s="75"/>
      <c r="F925" s="75"/>
      <c r="G925" s="75"/>
      <c r="H925" s="75"/>
      <c r="I925" s="75"/>
      <c r="J925" s="75"/>
      <c r="K925" s="75"/>
      <c r="L925" s="75"/>
      <c r="M925" s="75"/>
      <c r="N925" s="75"/>
      <c r="O925" s="75"/>
      <c r="P925" s="76"/>
      <c r="Q925" s="77"/>
      <c r="R925" s="75"/>
      <c r="S925" s="75"/>
      <c r="T925" s="75"/>
      <c r="U925" s="75"/>
      <c r="V925" s="75"/>
      <c r="W925" s="75"/>
      <c r="X925" s="75"/>
      <c r="Y925" s="75"/>
      <c r="Z925" s="75"/>
    </row>
    <row r="926" ht="10.5" customHeight="1">
      <c r="A926" s="75"/>
      <c r="B926" s="75"/>
      <c r="C926" s="75"/>
      <c r="D926" s="75"/>
      <c r="E926" s="75"/>
      <c r="F926" s="75"/>
      <c r="G926" s="75"/>
      <c r="H926" s="75"/>
      <c r="I926" s="75"/>
      <c r="J926" s="75"/>
      <c r="K926" s="75"/>
      <c r="L926" s="75"/>
      <c r="M926" s="75"/>
      <c r="N926" s="75"/>
      <c r="O926" s="75"/>
      <c r="P926" s="76"/>
      <c r="Q926" s="77"/>
      <c r="R926" s="75"/>
      <c r="S926" s="75"/>
      <c r="T926" s="75"/>
      <c r="U926" s="75"/>
      <c r="V926" s="75"/>
      <c r="W926" s="75"/>
      <c r="X926" s="75"/>
      <c r="Y926" s="75"/>
      <c r="Z926" s="75"/>
    </row>
    <row r="927" ht="10.5" customHeight="1">
      <c r="A927" s="75"/>
      <c r="B927" s="75"/>
      <c r="C927" s="75"/>
      <c r="D927" s="75"/>
      <c r="E927" s="75"/>
      <c r="F927" s="75"/>
      <c r="G927" s="75"/>
      <c r="H927" s="75"/>
      <c r="I927" s="75"/>
      <c r="J927" s="75"/>
      <c r="K927" s="75"/>
      <c r="L927" s="75"/>
      <c r="M927" s="75"/>
      <c r="N927" s="75"/>
      <c r="O927" s="75"/>
      <c r="P927" s="76"/>
      <c r="Q927" s="77"/>
      <c r="R927" s="75"/>
      <c r="S927" s="75"/>
      <c r="T927" s="75"/>
      <c r="U927" s="75"/>
      <c r="V927" s="75"/>
      <c r="W927" s="75"/>
      <c r="X927" s="75"/>
      <c r="Y927" s="75"/>
      <c r="Z927" s="75"/>
    </row>
    <row r="928" ht="10.5" customHeight="1">
      <c r="A928" s="75"/>
      <c r="B928" s="75"/>
      <c r="C928" s="75"/>
      <c r="D928" s="75"/>
      <c r="E928" s="75"/>
      <c r="F928" s="75"/>
      <c r="G928" s="75"/>
      <c r="H928" s="75"/>
      <c r="I928" s="75"/>
      <c r="J928" s="75"/>
      <c r="K928" s="75"/>
      <c r="L928" s="75"/>
      <c r="M928" s="75"/>
      <c r="N928" s="75"/>
      <c r="O928" s="75"/>
      <c r="P928" s="76"/>
      <c r="Q928" s="77"/>
      <c r="R928" s="75"/>
      <c r="S928" s="75"/>
      <c r="T928" s="75"/>
      <c r="U928" s="75"/>
      <c r="V928" s="75"/>
      <c r="W928" s="75"/>
      <c r="X928" s="75"/>
      <c r="Y928" s="75"/>
      <c r="Z928" s="75"/>
    </row>
    <row r="929" ht="10.5" customHeight="1">
      <c r="A929" s="75"/>
      <c r="B929" s="75"/>
      <c r="C929" s="75"/>
      <c r="D929" s="75"/>
      <c r="E929" s="75"/>
      <c r="F929" s="75"/>
      <c r="G929" s="75"/>
      <c r="H929" s="75"/>
      <c r="I929" s="75"/>
      <c r="J929" s="75"/>
      <c r="K929" s="75"/>
      <c r="L929" s="75"/>
      <c r="M929" s="75"/>
      <c r="N929" s="75"/>
      <c r="O929" s="75"/>
      <c r="P929" s="76"/>
      <c r="Q929" s="77"/>
      <c r="R929" s="75"/>
      <c r="S929" s="75"/>
      <c r="T929" s="75"/>
      <c r="U929" s="75"/>
      <c r="V929" s="75"/>
      <c r="W929" s="75"/>
      <c r="X929" s="75"/>
      <c r="Y929" s="75"/>
      <c r="Z929" s="75"/>
    </row>
    <row r="930" ht="10.5" customHeight="1">
      <c r="A930" s="75"/>
      <c r="B930" s="75"/>
      <c r="C930" s="75"/>
      <c r="D930" s="75"/>
      <c r="E930" s="75"/>
      <c r="F930" s="75"/>
      <c r="G930" s="75"/>
      <c r="H930" s="75"/>
      <c r="I930" s="75"/>
      <c r="J930" s="75"/>
      <c r="K930" s="75"/>
      <c r="L930" s="75"/>
      <c r="M930" s="75"/>
      <c r="N930" s="75"/>
      <c r="O930" s="75"/>
      <c r="P930" s="76"/>
      <c r="Q930" s="77"/>
      <c r="R930" s="75"/>
      <c r="S930" s="75"/>
      <c r="T930" s="75"/>
      <c r="U930" s="75"/>
      <c r="V930" s="75"/>
      <c r="W930" s="75"/>
      <c r="X930" s="75"/>
      <c r="Y930" s="75"/>
      <c r="Z930" s="75"/>
    </row>
    <row r="931" ht="10.5" customHeight="1">
      <c r="A931" s="75"/>
      <c r="B931" s="75"/>
      <c r="C931" s="75"/>
      <c r="D931" s="75"/>
      <c r="E931" s="75"/>
      <c r="F931" s="75"/>
      <c r="G931" s="75"/>
      <c r="H931" s="75"/>
      <c r="I931" s="75"/>
      <c r="J931" s="75"/>
      <c r="K931" s="75"/>
      <c r="L931" s="75"/>
      <c r="M931" s="75"/>
      <c r="N931" s="75"/>
      <c r="O931" s="75"/>
      <c r="P931" s="76"/>
      <c r="Q931" s="77"/>
      <c r="R931" s="75"/>
      <c r="S931" s="75"/>
      <c r="T931" s="75"/>
      <c r="U931" s="75"/>
      <c r="V931" s="75"/>
      <c r="W931" s="75"/>
      <c r="X931" s="75"/>
      <c r="Y931" s="75"/>
      <c r="Z931" s="75"/>
    </row>
    <row r="932" ht="10.5" customHeight="1">
      <c r="A932" s="75"/>
      <c r="B932" s="75"/>
      <c r="C932" s="75"/>
      <c r="D932" s="75"/>
      <c r="E932" s="75"/>
      <c r="F932" s="75"/>
      <c r="G932" s="75"/>
      <c r="H932" s="75"/>
      <c r="I932" s="75"/>
      <c r="J932" s="75"/>
      <c r="K932" s="75"/>
      <c r="L932" s="75"/>
      <c r="M932" s="75"/>
      <c r="N932" s="75"/>
      <c r="O932" s="75"/>
      <c r="P932" s="76"/>
      <c r="Q932" s="77"/>
      <c r="R932" s="75"/>
      <c r="S932" s="75"/>
      <c r="T932" s="75"/>
      <c r="U932" s="75"/>
      <c r="V932" s="75"/>
      <c r="W932" s="75"/>
      <c r="X932" s="75"/>
      <c r="Y932" s="75"/>
      <c r="Z932" s="75"/>
    </row>
    <row r="933" ht="10.5" customHeight="1">
      <c r="A933" s="75"/>
      <c r="B933" s="75"/>
      <c r="C933" s="75"/>
      <c r="D933" s="75"/>
      <c r="E933" s="75"/>
      <c r="F933" s="75"/>
      <c r="G933" s="75"/>
      <c r="H933" s="75"/>
      <c r="I933" s="75"/>
      <c r="J933" s="75"/>
      <c r="K933" s="75"/>
      <c r="L933" s="75"/>
      <c r="M933" s="75"/>
      <c r="N933" s="75"/>
      <c r="O933" s="75"/>
      <c r="P933" s="76"/>
      <c r="Q933" s="77"/>
      <c r="R933" s="75"/>
      <c r="S933" s="75"/>
      <c r="T933" s="75"/>
      <c r="U933" s="75"/>
      <c r="V933" s="75"/>
      <c r="W933" s="75"/>
      <c r="X933" s="75"/>
      <c r="Y933" s="75"/>
      <c r="Z933" s="75"/>
    </row>
    <row r="934" ht="10.5" customHeight="1">
      <c r="A934" s="75"/>
      <c r="B934" s="75"/>
      <c r="C934" s="75"/>
      <c r="D934" s="75"/>
      <c r="E934" s="75"/>
      <c r="F934" s="75"/>
      <c r="G934" s="75"/>
      <c r="H934" s="75"/>
      <c r="I934" s="75"/>
      <c r="J934" s="75"/>
      <c r="K934" s="75"/>
      <c r="L934" s="75"/>
      <c r="M934" s="75"/>
      <c r="N934" s="75"/>
      <c r="O934" s="75"/>
      <c r="P934" s="76"/>
      <c r="Q934" s="77"/>
      <c r="R934" s="75"/>
      <c r="S934" s="75"/>
      <c r="T934" s="75"/>
      <c r="U934" s="75"/>
      <c r="V934" s="75"/>
      <c r="W934" s="75"/>
      <c r="X934" s="75"/>
      <c r="Y934" s="75"/>
      <c r="Z934" s="75"/>
    </row>
    <row r="935" ht="10.5" customHeight="1">
      <c r="A935" s="75"/>
      <c r="B935" s="75"/>
      <c r="C935" s="75"/>
      <c r="D935" s="75"/>
      <c r="E935" s="75"/>
      <c r="F935" s="75"/>
      <c r="G935" s="75"/>
      <c r="H935" s="75"/>
      <c r="I935" s="75"/>
      <c r="J935" s="75"/>
      <c r="K935" s="75"/>
      <c r="L935" s="75"/>
      <c r="M935" s="75"/>
      <c r="N935" s="75"/>
      <c r="O935" s="75"/>
      <c r="P935" s="76"/>
      <c r="Q935" s="77"/>
      <c r="R935" s="75"/>
      <c r="S935" s="75"/>
      <c r="T935" s="75"/>
      <c r="U935" s="75"/>
      <c r="V935" s="75"/>
      <c r="W935" s="75"/>
      <c r="X935" s="75"/>
      <c r="Y935" s="75"/>
      <c r="Z935" s="75"/>
    </row>
    <row r="936" ht="10.5" customHeight="1">
      <c r="A936" s="75"/>
      <c r="B936" s="75"/>
      <c r="C936" s="75"/>
      <c r="D936" s="75"/>
      <c r="E936" s="75"/>
      <c r="F936" s="75"/>
      <c r="G936" s="75"/>
      <c r="H936" s="75"/>
      <c r="I936" s="75"/>
      <c r="J936" s="75"/>
      <c r="K936" s="75"/>
      <c r="L936" s="75"/>
      <c r="M936" s="75"/>
      <c r="N936" s="75"/>
      <c r="O936" s="75"/>
      <c r="P936" s="76"/>
      <c r="Q936" s="77"/>
      <c r="R936" s="75"/>
      <c r="S936" s="75"/>
      <c r="T936" s="75"/>
      <c r="U936" s="75"/>
      <c r="V936" s="75"/>
      <c r="W936" s="75"/>
      <c r="X936" s="75"/>
      <c r="Y936" s="75"/>
      <c r="Z936" s="75"/>
    </row>
    <row r="937" ht="10.5" customHeight="1">
      <c r="A937" s="75"/>
      <c r="B937" s="75"/>
      <c r="C937" s="75"/>
      <c r="D937" s="75"/>
      <c r="E937" s="75"/>
      <c r="F937" s="75"/>
      <c r="G937" s="75"/>
      <c r="H937" s="75"/>
      <c r="I937" s="75"/>
      <c r="J937" s="75"/>
      <c r="K937" s="75"/>
      <c r="L937" s="75"/>
      <c r="M937" s="75"/>
      <c r="N937" s="75"/>
      <c r="O937" s="75"/>
      <c r="P937" s="76"/>
      <c r="Q937" s="77"/>
      <c r="R937" s="75"/>
      <c r="S937" s="75"/>
      <c r="T937" s="75"/>
      <c r="U937" s="75"/>
      <c r="V937" s="75"/>
      <c r="W937" s="75"/>
      <c r="X937" s="75"/>
      <c r="Y937" s="75"/>
      <c r="Z937" s="75"/>
    </row>
    <row r="938" ht="10.5" customHeight="1">
      <c r="A938" s="75"/>
      <c r="B938" s="75"/>
      <c r="C938" s="75"/>
      <c r="D938" s="75"/>
      <c r="E938" s="75"/>
      <c r="F938" s="75"/>
      <c r="G938" s="75"/>
      <c r="H938" s="75"/>
      <c r="I938" s="75"/>
      <c r="J938" s="75"/>
      <c r="K938" s="75"/>
      <c r="L938" s="75"/>
      <c r="M938" s="75"/>
      <c r="N938" s="75"/>
      <c r="O938" s="75"/>
      <c r="P938" s="76"/>
      <c r="Q938" s="77"/>
      <c r="R938" s="75"/>
      <c r="S938" s="75"/>
      <c r="T938" s="75"/>
      <c r="U938" s="75"/>
      <c r="V938" s="75"/>
      <c r="W938" s="75"/>
      <c r="X938" s="75"/>
      <c r="Y938" s="75"/>
      <c r="Z938" s="75"/>
    </row>
    <row r="939" ht="10.5" customHeight="1">
      <c r="A939" s="75"/>
      <c r="B939" s="75"/>
      <c r="C939" s="75"/>
      <c r="D939" s="75"/>
      <c r="E939" s="75"/>
      <c r="F939" s="75"/>
      <c r="G939" s="75"/>
      <c r="H939" s="75"/>
      <c r="I939" s="75"/>
      <c r="J939" s="75"/>
      <c r="K939" s="75"/>
      <c r="L939" s="75"/>
      <c r="M939" s="75"/>
      <c r="N939" s="75"/>
      <c r="O939" s="75"/>
      <c r="P939" s="76"/>
      <c r="Q939" s="77"/>
      <c r="R939" s="75"/>
      <c r="S939" s="75"/>
      <c r="T939" s="75"/>
      <c r="U939" s="75"/>
      <c r="V939" s="75"/>
      <c r="W939" s="75"/>
      <c r="X939" s="75"/>
      <c r="Y939" s="75"/>
      <c r="Z939" s="75"/>
    </row>
    <row r="940" ht="10.5" customHeight="1">
      <c r="A940" s="75"/>
      <c r="B940" s="75"/>
      <c r="C940" s="75"/>
      <c r="D940" s="75"/>
      <c r="E940" s="75"/>
      <c r="F940" s="75"/>
      <c r="G940" s="75"/>
      <c r="H940" s="75"/>
      <c r="I940" s="75"/>
      <c r="J940" s="75"/>
      <c r="K940" s="75"/>
      <c r="L940" s="75"/>
      <c r="M940" s="75"/>
      <c r="N940" s="75"/>
      <c r="O940" s="75"/>
      <c r="P940" s="76"/>
      <c r="Q940" s="77"/>
      <c r="R940" s="75"/>
      <c r="S940" s="75"/>
      <c r="T940" s="75"/>
      <c r="U940" s="75"/>
      <c r="V940" s="75"/>
      <c r="W940" s="75"/>
      <c r="X940" s="75"/>
      <c r="Y940" s="75"/>
      <c r="Z940" s="75"/>
    </row>
    <row r="941" ht="10.5" customHeight="1">
      <c r="A941" s="75"/>
      <c r="B941" s="75"/>
      <c r="C941" s="75"/>
      <c r="D941" s="75"/>
      <c r="E941" s="75"/>
      <c r="F941" s="75"/>
      <c r="G941" s="75"/>
      <c r="H941" s="75"/>
      <c r="I941" s="75"/>
      <c r="J941" s="75"/>
      <c r="K941" s="75"/>
      <c r="L941" s="75"/>
      <c r="M941" s="75"/>
      <c r="N941" s="75"/>
      <c r="O941" s="75"/>
      <c r="P941" s="76"/>
      <c r="Q941" s="77"/>
      <c r="R941" s="75"/>
      <c r="S941" s="75"/>
      <c r="T941" s="75"/>
      <c r="U941" s="75"/>
      <c r="V941" s="75"/>
      <c r="W941" s="75"/>
      <c r="X941" s="75"/>
      <c r="Y941" s="75"/>
      <c r="Z941" s="75"/>
    </row>
    <row r="942" ht="10.5" customHeight="1">
      <c r="A942" s="75"/>
      <c r="B942" s="75"/>
      <c r="C942" s="75"/>
      <c r="D942" s="75"/>
      <c r="E942" s="75"/>
      <c r="F942" s="75"/>
      <c r="G942" s="75"/>
      <c r="H942" s="75"/>
      <c r="I942" s="75"/>
      <c r="J942" s="75"/>
      <c r="K942" s="75"/>
      <c r="L942" s="75"/>
      <c r="M942" s="75"/>
      <c r="N942" s="75"/>
      <c r="O942" s="75"/>
      <c r="P942" s="76"/>
      <c r="Q942" s="77"/>
      <c r="R942" s="75"/>
      <c r="S942" s="75"/>
      <c r="T942" s="75"/>
      <c r="U942" s="75"/>
      <c r="V942" s="75"/>
      <c r="W942" s="75"/>
      <c r="X942" s="75"/>
      <c r="Y942" s="75"/>
      <c r="Z942" s="75"/>
    </row>
    <row r="943" ht="10.5" customHeight="1">
      <c r="A943" s="75"/>
      <c r="B943" s="75"/>
      <c r="C943" s="75"/>
      <c r="D943" s="75"/>
      <c r="E943" s="75"/>
      <c r="F943" s="75"/>
      <c r="G943" s="75"/>
      <c r="H943" s="75"/>
      <c r="I943" s="75"/>
      <c r="J943" s="75"/>
      <c r="K943" s="75"/>
      <c r="L943" s="75"/>
      <c r="M943" s="75"/>
      <c r="N943" s="75"/>
      <c r="O943" s="75"/>
      <c r="P943" s="76"/>
      <c r="Q943" s="77"/>
      <c r="R943" s="75"/>
      <c r="S943" s="75"/>
      <c r="T943" s="75"/>
      <c r="U943" s="75"/>
      <c r="V943" s="75"/>
      <c r="W943" s="75"/>
      <c r="X943" s="75"/>
      <c r="Y943" s="75"/>
      <c r="Z943" s="75"/>
    </row>
    <row r="944" ht="10.5" customHeight="1">
      <c r="A944" s="75"/>
      <c r="B944" s="75"/>
      <c r="C944" s="75"/>
      <c r="D944" s="75"/>
      <c r="E944" s="75"/>
      <c r="F944" s="75"/>
      <c r="G944" s="75"/>
      <c r="H944" s="75"/>
      <c r="I944" s="75"/>
      <c r="J944" s="75"/>
      <c r="K944" s="75"/>
      <c r="L944" s="75"/>
      <c r="M944" s="75"/>
      <c r="N944" s="75"/>
      <c r="O944" s="75"/>
      <c r="P944" s="76"/>
      <c r="Q944" s="77"/>
      <c r="R944" s="75"/>
      <c r="S944" s="75"/>
      <c r="T944" s="75"/>
      <c r="U944" s="75"/>
      <c r="V944" s="75"/>
      <c r="W944" s="75"/>
      <c r="X944" s="75"/>
      <c r="Y944" s="75"/>
      <c r="Z944" s="75"/>
    </row>
    <row r="945" ht="10.5" customHeight="1">
      <c r="A945" s="75"/>
      <c r="B945" s="75"/>
      <c r="C945" s="75"/>
      <c r="D945" s="75"/>
      <c r="E945" s="75"/>
      <c r="F945" s="75"/>
      <c r="G945" s="75"/>
      <c r="H945" s="75"/>
      <c r="I945" s="75"/>
      <c r="J945" s="75"/>
      <c r="K945" s="75"/>
      <c r="L945" s="75"/>
      <c r="M945" s="75"/>
      <c r="N945" s="75"/>
      <c r="O945" s="75"/>
      <c r="P945" s="76"/>
      <c r="Q945" s="77"/>
      <c r="R945" s="75"/>
      <c r="S945" s="75"/>
      <c r="T945" s="75"/>
      <c r="U945" s="75"/>
      <c r="V945" s="75"/>
      <c r="W945" s="75"/>
      <c r="X945" s="75"/>
      <c r="Y945" s="75"/>
      <c r="Z945" s="75"/>
    </row>
    <row r="946" ht="10.5" customHeight="1">
      <c r="A946" s="75"/>
      <c r="B946" s="75"/>
      <c r="C946" s="75"/>
      <c r="D946" s="75"/>
      <c r="E946" s="75"/>
      <c r="F946" s="75"/>
      <c r="G946" s="75"/>
      <c r="H946" s="75"/>
      <c r="I946" s="75"/>
      <c r="J946" s="75"/>
      <c r="K946" s="75"/>
      <c r="L946" s="75"/>
      <c r="M946" s="75"/>
      <c r="N946" s="75"/>
      <c r="O946" s="75"/>
      <c r="P946" s="76"/>
      <c r="Q946" s="77"/>
      <c r="R946" s="75"/>
      <c r="S946" s="75"/>
      <c r="T946" s="75"/>
      <c r="U946" s="75"/>
      <c r="V946" s="75"/>
      <c r="W946" s="75"/>
      <c r="X946" s="75"/>
      <c r="Y946" s="75"/>
      <c r="Z946" s="75"/>
    </row>
    <row r="947" ht="10.5" customHeight="1">
      <c r="A947" s="75"/>
      <c r="B947" s="75"/>
      <c r="C947" s="75"/>
      <c r="D947" s="75"/>
      <c r="E947" s="75"/>
      <c r="F947" s="75"/>
      <c r="G947" s="75"/>
      <c r="H947" s="75"/>
      <c r="I947" s="75"/>
      <c r="J947" s="75"/>
      <c r="K947" s="75"/>
      <c r="L947" s="75"/>
      <c r="M947" s="75"/>
      <c r="N947" s="75"/>
      <c r="O947" s="75"/>
      <c r="P947" s="76"/>
      <c r="Q947" s="77"/>
      <c r="R947" s="75"/>
      <c r="S947" s="75"/>
      <c r="T947" s="75"/>
      <c r="U947" s="75"/>
      <c r="V947" s="75"/>
      <c r="W947" s="75"/>
      <c r="X947" s="75"/>
      <c r="Y947" s="75"/>
      <c r="Z947" s="75"/>
    </row>
    <row r="948" ht="10.5" customHeight="1">
      <c r="A948" s="75"/>
      <c r="B948" s="75"/>
      <c r="C948" s="75"/>
      <c r="D948" s="75"/>
      <c r="E948" s="75"/>
      <c r="F948" s="75"/>
      <c r="G948" s="75"/>
      <c r="H948" s="75"/>
      <c r="I948" s="75"/>
      <c r="J948" s="75"/>
      <c r="K948" s="75"/>
      <c r="L948" s="75"/>
      <c r="M948" s="75"/>
      <c r="N948" s="75"/>
      <c r="O948" s="75"/>
      <c r="P948" s="76"/>
      <c r="Q948" s="77"/>
      <c r="R948" s="75"/>
      <c r="S948" s="75"/>
      <c r="T948" s="75"/>
      <c r="U948" s="75"/>
      <c r="V948" s="75"/>
      <c r="W948" s="75"/>
      <c r="X948" s="75"/>
      <c r="Y948" s="75"/>
      <c r="Z948" s="75"/>
    </row>
    <row r="949" ht="10.5" customHeight="1">
      <c r="A949" s="75"/>
      <c r="B949" s="75"/>
      <c r="C949" s="75"/>
      <c r="D949" s="75"/>
      <c r="E949" s="75"/>
      <c r="F949" s="75"/>
      <c r="G949" s="75"/>
      <c r="H949" s="75"/>
      <c r="I949" s="75"/>
      <c r="J949" s="75"/>
      <c r="K949" s="75"/>
      <c r="L949" s="75"/>
      <c r="M949" s="75"/>
      <c r="N949" s="75"/>
      <c r="O949" s="75"/>
      <c r="P949" s="76"/>
      <c r="Q949" s="77"/>
      <c r="R949" s="75"/>
      <c r="S949" s="75"/>
      <c r="T949" s="75"/>
      <c r="U949" s="75"/>
      <c r="V949" s="75"/>
      <c r="W949" s="75"/>
      <c r="X949" s="75"/>
      <c r="Y949" s="75"/>
      <c r="Z949" s="75"/>
    </row>
    <row r="950" ht="10.5" customHeight="1">
      <c r="A950" s="75"/>
      <c r="B950" s="75"/>
      <c r="C950" s="75"/>
      <c r="D950" s="75"/>
      <c r="E950" s="75"/>
      <c r="F950" s="75"/>
      <c r="G950" s="75"/>
      <c r="H950" s="75"/>
      <c r="I950" s="75"/>
      <c r="J950" s="75"/>
      <c r="K950" s="75"/>
      <c r="L950" s="75"/>
      <c r="M950" s="75"/>
      <c r="N950" s="75"/>
      <c r="O950" s="75"/>
      <c r="P950" s="76"/>
      <c r="Q950" s="77"/>
      <c r="R950" s="75"/>
      <c r="S950" s="75"/>
      <c r="T950" s="75"/>
      <c r="U950" s="75"/>
      <c r="V950" s="75"/>
      <c r="W950" s="75"/>
      <c r="X950" s="75"/>
      <c r="Y950" s="75"/>
      <c r="Z950" s="75"/>
    </row>
    <row r="951" ht="10.5" customHeight="1">
      <c r="A951" s="75"/>
      <c r="B951" s="75"/>
      <c r="C951" s="75"/>
      <c r="D951" s="75"/>
      <c r="E951" s="75"/>
      <c r="F951" s="75"/>
      <c r="G951" s="75"/>
      <c r="H951" s="75"/>
      <c r="I951" s="75"/>
      <c r="J951" s="75"/>
      <c r="K951" s="75"/>
      <c r="L951" s="75"/>
      <c r="M951" s="75"/>
      <c r="N951" s="75"/>
      <c r="O951" s="75"/>
      <c r="P951" s="76"/>
      <c r="Q951" s="77"/>
      <c r="R951" s="75"/>
      <c r="S951" s="75"/>
      <c r="T951" s="75"/>
      <c r="U951" s="75"/>
      <c r="V951" s="75"/>
      <c r="W951" s="75"/>
      <c r="X951" s="75"/>
      <c r="Y951" s="75"/>
      <c r="Z951" s="75"/>
    </row>
    <row r="952" ht="10.5" customHeight="1">
      <c r="A952" s="75"/>
      <c r="B952" s="75"/>
      <c r="C952" s="75"/>
      <c r="D952" s="75"/>
      <c r="E952" s="75"/>
      <c r="F952" s="75"/>
      <c r="G952" s="75"/>
      <c r="H952" s="75"/>
      <c r="I952" s="75"/>
      <c r="J952" s="75"/>
      <c r="K952" s="75"/>
      <c r="L952" s="75"/>
      <c r="M952" s="75"/>
      <c r="N952" s="75"/>
      <c r="O952" s="75"/>
      <c r="P952" s="76"/>
      <c r="Q952" s="77"/>
      <c r="R952" s="75"/>
      <c r="S952" s="75"/>
      <c r="T952" s="75"/>
      <c r="U952" s="75"/>
      <c r="V952" s="75"/>
      <c r="W952" s="75"/>
      <c r="X952" s="75"/>
      <c r="Y952" s="75"/>
      <c r="Z952" s="75"/>
    </row>
    <row r="953" ht="10.5" customHeight="1">
      <c r="A953" s="75"/>
      <c r="B953" s="75"/>
      <c r="C953" s="75"/>
      <c r="D953" s="75"/>
      <c r="E953" s="75"/>
      <c r="F953" s="75"/>
      <c r="G953" s="75"/>
      <c r="H953" s="75"/>
      <c r="I953" s="75"/>
      <c r="J953" s="75"/>
      <c r="K953" s="75"/>
      <c r="L953" s="75"/>
      <c r="M953" s="75"/>
      <c r="N953" s="75"/>
      <c r="O953" s="75"/>
      <c r="P953" s="76"/>
      <c r="Q953" s="77"/>
      <c r="R953" s="75"/>
      <c r="S953" s="75"/>
      <c r="T953" s="75"/>
      <c r="U953" s="75"/>
      <c r="V953" s="75"/>
      <c r="W953" s="75"/>
      <c r="X953" s="75"/>
      <c r="Y953" s="75"/>
      <c r="Z953" s="75"/>
    </row>
    <row r="954" ht="10.5" customHeight="1">
      <c r="A954" s="75"/>
      <c r="B954" s="75"/>
      <c r="C954" s="75"/>
      <c r="D954" s="75"/>
      <c r="E954" s="75"/>
      <c r="F954" s="75"/>
      <c r="G954" s="75"/>
      <c r="H954" s="75"/>
      <c r="I954" s="75"/>
      <c r="J954" s="75"/>
      <c r="K954" s="75"/>
      <c r="L954" s="75"/>
      <c r="M954" s="75"/>
      <c r="N954" s="75"/>
      <c r="O954" s="75"/>
      <c r="P954" s="76"/>
      <c r="Q954" s="77"/>
      <c r="R954" s="75"/>
      <c r="S954" s="75"/>
      <c r="T954" s="75"/>
      <c r="U954" s="75"/>
      <c r="V954" s="75"/>
      <c r="W954" s="75"/>
      <c r="X954" s="75"/>
      <c r="Y954" s="75"/>
      <c r="Z954" s="75"/>
    </row>
    <row r="955" ht="10.5" customHeight="1">
      <c r="A955" s="75"/>
      <c r="B955" s="75"/>
      <c r="C955" s="75"/>
      <c r="D955" s="75"/>
      <c r="E955" s="75"/>
      <c r="F955" s="75"/>
      <c r="G955" s="75"/>
      <c r="H955" s="75"/>
      <c r="I955" s="75"/>
      <c r="J955" s="75"/>
      <c r="K955" s="75"/>
      <c r="L955" s="75"/>
      <c r="M955" s="75"/>
      <c r="N955" s="75"/>
      <c r="O955" s="75"/>
      <c r="P955" s="76"/>
      <c r="Q955" s="77"/>
      <c r="R955" s="75"/>
      <c r="S955" s="75"/>
      <c r="T955" s="75"/>
      <c r="U955" s="75"/>
      <c r="V955" s="75"/>
      <c r="W955" s="75"/>
      <c r="X955" s="75"/>
      <c r="Y955" s="75"/>
      <c r="Z955" s="75"/>
    </row>
    <row r="956" ht="10.5" customHeight="1">
      <c r="A956" s="75"/>
      <c r="B956" s="75"/>
      <c r="C956" s="75"/>
      <c r="D956" s="75"/>
      <c r="E956" s="75"/>
      <c r="F956" s="75"/>
      <c r="G956" s="75"/>
      <c r="H956" s="75"/>
      <c r="I956" s="75"/>
      <c r="J956" s="75"/>
      <c r="K956" s="75"/>
      <c r="L956" s="75"/>
      <c r="M956" s="75"/>
      <c r="N956" s="75"/>
      <c r="O956" s="75"/>
      <c r="P956" s="76"/>
      <c r="Q956" s="77"/>
      <c r="R956" s="75"/>
      <c r="S956" s="75"/>
      <c r="T956" s="75"/>
      <c r="U956" s="75"/>
      <c r="V956" s="75"/>
      <c r="W956" s="75"/>
      <c r="X956" s="75"/>
      <c r="Y956" s="75"/>
      <c r="Z956" s="75"/>
    </row>
    <row r="957" ht="10.5" customHeight="1">
      <c r="A957" s="75"/>
      <c r="B957" s="75"/>
      <c r="C957" s="75"/>
      <c r="D957" s="75"/>
      <c r="E957" s="75"/>
      <c r="F957" s="75"/>
      <c r="G957" s="75"/>
      <c r="H957" s="75"/>
      <c r="I957" s="75"/>
      <c r="J957" s="75"/>
      <c r="K957" s="75"/>
      <c r="L957" s="75"/>
      <c r="M957" s="75"/>
      <c r="N957" s="75"/>
      <c r="O957" s="75"/>
      <c r="P957" s="76"/>
      <c r="Q957" s="77"/>
      <c r="R957" s="75"/>
      <c r="S957" s="75"/>
      <c r="T957" s="75"/>
      <c r="U957" s="75"/>
      <c r="V957" s="75"/>
      <c r="W957" s="75"/>
      <c r="X957" s="75"/>
      <c r="Y957" s="75"/>
      <c r="Z957" s="75"/>
    </row>
    <row r="958" ht="10.5" customHeight="1">
      <c r="A958" s="75"/>
      <c r="B958" s="75"/>
      <c r="C958" s="75"/>
      <c r="D958" s="75"/>
      <c r="E958" s="75"/>
      <c r="F958" s="75"/>
      <c r="G958" s="75"/>
      <c r="H958" s="75"/>
      <c r="I958" s="75"/>
      <c r="J958" s="75"/>
      <c r="K958" s="75"/>
      <c r="L958" s="75"/>
      <c r="M958" s="75"/>
      <c r="N958" s="75"/>
      <c r="O958" s="75"/>
      <c r="P958" s="76"/>
      <c r="Q958" s="77"/>
      <c r="R958" s="75"/>
      <c r="S958" s="75"/>
      <c r="T958" s="75"/>
      <c r="U958" s="75"/>
      <c r="V958" s="75"/>
      <c r="W958" s="75"/>
      <c r="X958" s="75"/>
      <c r="Y958" s="75"/>
      <c r="Z958" s="75"/>
    </row>
    <row r="959" ht="10.5" customHeight="1">
      <c r="A959" s="75"/>
      <c r="B959" s="75"/>
      <c r="C959" s="75"/>
      <c r="D959" s="75"/>
      <c r="E959" s="75"/>
      <c r="F959" s="75"/>
      <c r="G959" s="75"/>
      <c r="H959" s="75"/>
      <c r="I959" s="75"/>
      <c r="J959" s="75"/>
      <c r="K959" s="75"/>
      <c r="L959" s="75"/>
      <c r="M959" s="75"/>
      <c r="N959" s="75"/>
      <c r="O959" s="75"/>
      <c r="P959" s="76"/>
      <c r="Q959" s="77"/>
      <c r="R959" s="75"/>
      <c r="S959" s="75"/>
      <c r="T959" s="75"/>
      <c r="U959" s="75"/>
      <c r="V959" s="75"/>
      <c r="W959" s="75"/>
      <c r="X959" s="75"/>
      <c r="Y959" s="75"/>
      <c r="Z959" s="75"/>
    </row>
    <row r="960" ht="10.5" customHeight="1">
      <c r="A960" s="75"/>
      <c r="B960" s="75"/>
      <c r="C960" s="75"/>
      <c r="D960" s="75"/>
      <c r="E960" s="75"/>
      <c r="F960" s="75"/>
      <c r="G960" s="75"/>
      <c r="H960" s="75"/>
      <c r="I960" s="75"/>
      <c r="J960" s="75"/>
      <c r="K960" s="75"/>
      <c r="L960" s="75"/>
      <c r="M960" s="75"/>
      <c r="N960" s="75"/>
      <c r="O960" s="75"/>
      <c r="P960" s="76"/>
      <c r="Q960" s="77"/>
      <c r="R960" s="75"/>
      <c r="S960" s="75"/>
      <c r="T960" s="75"/>
      <c r="U960" s="75"/>
      <c r="V960" s="75"/>
      <c r="W960" s="75"/>
      <c r="X960" s="75"/>
      <c r="Y960" s="75"/>
      <c r="Z960" s="75"/>
    </row>
    <row r="961" ht="10.5" customHeight="1">
      <c r="A961" s="75"/>
      <c r="B961" s="75"/>
      <c r="C961" s="75"/>
      <c r="D961" s="75"/>
      <c r="E961" s="75"/>
      <c r="F961" s="75"/>
      <c r="G961" s="75"/>
      <c r="H961" s="75"/>
      <c r="I961" s="75"/>
      <c r="J961" s="75"/>
      <c r="K961" s="75"/>
      <c r="L961" s="75"/>
      <c r="M961" s="75"/>
      <c r="N961" s="75"/>
      <c r="O961" s="75"/>
      <c r="P961" s="76"/>
      <c r="Q961" s="77"/>
      <c r="R961" s="75"/>
      <c r="S961" s="75"/>
      <c r="T961" s="75"/>
      <c r="U961" s="75"/>
      <c r="V961" s="75"/>
      <c r="W961" s="75"/>
      <c r="X961" s="75"/>
      <c r="Y961" s="75"/>
      <c r="Z961" s="75"/>
    </row>
    <row r="962" ht="10.5" customHeight="1">
      <c r="A962" s="75"/>
      <c r="B962" s="75"/>
      <c r="C962" s="75"/>
      <c r="D962" s="75"/>
      <c r="E962" s="75"/>
      <c r="F962" s="75"/>
      <c r="G962" s="75"/>
      <c r="H962" s="75"/>
      <c r="I962" s="75"/>
      <c r="J962" s="75"/>
      <c r="K962" s="75"/>
      <c r="L962" s="75"/>
      <c r="M962" s="75"/>
      <c r="N962" s="75"/>
      <c r="O962" s="75"/>
      <c r="P962" s="76"/>
      <c r="Q962" s="77"/>
      <c r="R962" s="75"/>
      <c r="S962" s="75"/>
      <c r="T962" s="75"/>
      <c r="U962" s="75"/>
      <c r="V962" s="75"/>
      <c r="W962" s="75"/>
      <c r="X962" s="75"/>
      <c r="Y962" s="75"/>
      <c r="Z962" s="75"/>
    </row>
    <row r="963" ht="10.5" customHeight="1">
      <c r="A963" s="75"/>
      <c r="B963" s="75"/>
      <c r="C963" s="75"/>
      <c r="D963" s="75"/>
      <c r="E963" s="75"/>
      <c r="F963" s="75"/>
      <c r="G963" s="75"/>
      <c r="H963" s="75"/>
      <c r="I963" s="75"/>
      <c r="J963" s="75"/>
      <c r="K963" s="75"/>
      <c r="L963" s="75"/>
      <c r="M963" s="75"/>
      <c r="N963" s="75"/>
      <c r="O963" s="75"/>
      <c r="P963" s="76"/>
      <c r="Q963" s="77"/>
      <c r="R963" s="75"/>
      <c r="S963" s="75"/>
      <c r="T963" s="75"/>
      <c r="U963" s="75"/>
      <c r="V963" s="75"/>
      <c r="W963" s="75"/>
      <c r="X963" s="75"/>
      <c r="Y963" s="75"/>
      <c r="Z963" s="75"/>
    </row>
    <row r="964" ht="10.5" customHeight="1">
      <c r="A964" s="75"/>
      <c r="B964" s="75"/>
      <c r="C964" s="75"/>
      <c r="D964" s="75"/>
      <c r="E964" s="75"/>
      <c r="F964" s="75"/>
      <c r="G964" s="75"/>
      <c r="H964" s="75"/>
      <c r="I964" s="75"/>
      <c r="J964" s="75"/>
      <c r="K964" s="75"/>
      <c r="L964" s="75"/>
      <c r="M964" s="75"/>
      <c r="N964" s="75"/>
      <c r="O964" s="75"/>
      <c r="P964" s="76"/>
      <c r="Q964" s="77"/>
      <c r="R964" s="75"/>
      <c r="S964" s="75"/>
      <c r="T964" s="75"/>
      <c r="U964" s="75"/>
      <c r="V964" s="75"/>
      <c r="W964" s="75"/>
      <c r="X964" s="75"/>
      <c r="Y964" s="75"/>
      <c r="Z964" s="75"/>
    </row>
    <row r="965" ht="10.5" customHeight="1">
      <c r="A965" s="75"/>
      <c r="B965" s="75"/>
      <c r="C965" s="75"/>
      <c r="D965" s="75"/>
      <c r="E965" s="75"/>
      <c r="F965" s="75"/>
      <c r="G965" s="75"/>
      <c r="H965" s="75"/>
      <c r="I965" s="75"/>
      <c r="J965" s="75"/>
      <c r="K965" s="75"/>
      <c r="L965" s="75"/>
      <c r="M965" s="75"/>
      <c r="N965" s="75"/>
      <c r="O965" s="75"/>
      <c r="P965" s="76"/>
      <c r="Q965" s="77"/>
      <c r="R965" s="75"/>
      <c r="S965" s="75"/>
      <c r="T965" s="75"/>
      <c r="U965" s="75"/>
      <c r="V965" s="75"/>
      <c r="W965" s="75"/>
      <c r="X965" s="75"/>
      <c r="Y965" s="75"/>
      <c r="Z965" s="75"/>
    </row>
    <row r="966" ht="10.5" customHeight="1">
      <c r="A966" s="75"/>
      <c r="B966" s="75"/>
      <c r="C966" s="75"/>
      <c r="D966" s="75"/>
      <c r="E966" s="75"/>
      <c r="F966" s="75"/>
      <c r="G966" s="75"/>
      <c r="H966" s="75"/>
      <c r="I966" s="75"/>
      <c r="J966" s="75"/>
      <c r="K966" s="75"/>
      <c r="L966" s="75"/>
      <c r="M966" s="75"/>
      <c r="N966" s="75"/>
      <c r="O966" s="75"/>
      <c r="P966" s="76"/>
      <c r="Q966" s="77"/>
      <c r="R966" s="75"/>
      <c r="S966" s="75"/>
      <c r="T966" s="75"/>
      <c r="U966" s="75"/>
      <c r="V966" s="75"/>
      <c r="W966" s="75"/>
      <c r="X966" s="75"/>
      <c r="Y966" s="75"/>
      <c r="Z966" s="75"/>
    </row>
    <row r="967" ht="10.5" customHeight="1">
      <c r="A967" s="75"/>
      <c r="B967" s="75"/>
      <c r="C967" s="75"/>
      <c r="D967" s="75"/>
      <c r="E967" s="75"/>
      <c r="F967" s="75"/>
      <c r="G967" s="75"/>
      <c r="H967" s="75"/>
      <c r="I967" s="75"/>
      <c r="J967" s="75"/>
      <c r="K967" s="75"/>
      <c r="L967" s="75"/>
      <c r="M967" s="75"/>
      <c r="N967" s="75"/>
      <c r="O967" s="75"/>
      <c r="P967" s="76"/>
      <c r="Q967" s="77"/>
      <c r="R967" s="75"/>
      <c r="S967" s="75"/>
      <c r="T967" s="75"/>
      <c r="U967" s="75"/>
      <c r="V967" s="75"/>
      <c r="W967" s="75"/>
      <c r="X967" s="75"/>
      <c r="Y967" s="75"/>
      <c r="Z967" s="75"/>
    </row>
    <row r="968" ht="10.5" customHeight="1">
      <c r="A968" s="75"/>
      <c r="B968" s="75"/>
      <c r="C968" s="75"/>
      <c r="D968" s="75"/>
      <c r="E968" s="75"/>
      <c r="F968" s="75"/>
      <c r="G968" s="75"/>
      <c r="H968" s="75"/>
      <c r="I968" s="75"/>
      <c r="J968" s="75"/>
      <c r="K968" s="75"/>
      <c r="L968" s="75"/>
      <c r="M968" s="75"/>
      <c r="N968" s="75"/>
      <c r="O968" s="75"/>
      <c r="P968" s="76"/>
      <c r="Q968" s="77"/>
      <c r="R968" s="75"/>
      <c r="S968" s="75"/>
      <c r="T968" s="75"/>
      <c r="U968" s="75"/>
      <c r="V968" s="75"/>
      <c r="W968" s="75"/>
      <c r="X968" s="75"/>
      <c r="Y968" s="75"/>
      <c r="Z968" s="75"/>
    </row>
    <row r="969" ht="10.5" customHeight="1">
      <c r="A969" s="75"/>
      <c r="B969" s="75"/>
      <c r="C969" s="75"/>
      <c r="D969" s="75"/>
      <c r="E969" s="75"/>
      <c r="F969" s="75"/>
      <c r="G969" s="75"/>
      <c r="H969" s="75"/>
      <c r="I969" s="75"/>
      <c r="J969" s="75"/>
      <c r="K969" s="75"/>
      <c r="L969" s="75"/>
      <c r="M969" s="75"/>
      <c r="N969" s="75"/>
      <c r="O969" s="75"/>
      <c r="P969" s="76"/>
      <c r="Q969" s="77"/>
      <c r="R969" s="75"/>
      <c r="S969" s="75"/>
      <c r="T969" s="75"/>
      <c r="U969" s="75"/>
      <c r="V969" s="75"/>
      <c r="W969" s="75"/>
      <c r="X969" s="75"/>
      <c r="Y969" s="75"/>
      <c r="Z969" s="75"/>
    </row>
    <row r="970" ht="10.5" customHeight="1">
      <c r="A970" s="75"/>
      <c r="B970" s="75"/>
      <c r="C970" s="75"/>
      <c r="D970" s="75"/>
      <c r="E970" s="75"/>
      <c r="F970" s="75"/>
      <c r="G970" s="75"/>
      <c r="H970" s="75"/>
      <c r="I970" s="75"/>
      <c r="J970" s="75"/>
      <c r="K970" s="75"/>
      <c r="L970" s="75"/>
      <c r="M970" s="75"/>
      <c r="N970" s="75"/>
      <c r="O970" s="75"/>
      <c r="P970" s="76"/>
      <c r="Q970" s="77"/>
      <c r="R970" s="75"/>
      <c r="S970" s="75"/>
      <c r="T970" s="75"/>
      <c r="U970" s="75"/>
      <c r="V970" s="75"/>
      <c r="W970" s="75"/>
      <c r="X970" s="75"/>
      <c r="Y970" s="75"/>
      <c r="Z970" s="75"/>
    </row>
    <row r="971" ht="10.5" customHeight="1">
      <c r="A971" s="75"/>
      <c r="B971" s="75"/>
      <c r="C971" s="75"/>
      <c r="D971" s="75"/>
      <c r="E971" s="75"/>
      <c r="F971" s="75"/>
      <c r="G971" s="75"/>
      <c r="H971" s="75"/>
      <c r="I971" s="75"/>
      <c r="J971" s="75"/>
      <c r="K971" s="75"/>
      <c r="L971" s="75"/>
      <c r="M971" s="75"/>
      <c r="N971" s="75"/>
      <c r="O971" s="75"/>
      <c r="P971" s="76"/>
      <c r="Q971" s="77"/>
      <c r="R971" s="75"/>
      <c r="S971" s="75"/>
      <c r="T971" s="75"/>
      <c r="U971" s="75"/>
      <c r="V971" s="75"/>
      <c r="W971" s="75"/>
      <c r="X971" s="75"/>
      <c r="Y971" s="75"/>
      <c r="Z971" s="75"/>
    </row>
    <row r="972" ht="10.5" customHeight="1">
      <c r="A972" s="75"/>
      <c r="B972" s="75"/>
      <c r="C972" s="75"/>
      <c r="D972" s="75"/>
      <c r="E972" s="75"/>
      <c r="F972" s="75"/>
      <c r="G972" s="75"/>
      <c r="H972" s="75"/>
      <c r="I972" s="75"/>
      <c r="J972" s="75"/>
      <c r="K972" s="75"/>
      <c r="L972" s="75"/>
      <c r="M972" s="75"/>
      <c r="N972" s="75"/>
      <c r="O972" s="75"/>
      <c r="P972" s="76"/>
      <c r="Q972" s="77"/>
      <c r="R972" s="75"/>
      <c r="S972" s="75"/>
      <c r="T972" s="75"/>
      <c r="U972" s="75"/>
      <c r="V972" s="75"/>
      <c r="W972" s="75"/>
      <c r="X972" s="75"/>
      <c r="Y972" s="75"/>
      <c r="Z972" s="75"/>
    </row>
    <row r="973" ht="10.5" customHeight="1">
      <c r="A973" s="75"/>
      <c r="B973" s="75"/>
      <c r="C973" s="75"/>
      <c r="D973" s="75"/>
      <c r="E973" s="75"/>
      <c r="F973" s="75"/>
      <c r="G973" s="75"/>
      <c r="H973" s="75"/>
      <c r="I973" s="75"/>
      <c r="J973" s="75"/>
      <c r="K973" s="75"/>
      <c r="L973" s="75"/>
      <c r="M973" s="75"/>
      <c r="N973" s="75"/>
      <c r="O973" s="75"/>
      <c r="P973" s="76"/>
      <c r="Q973" s="77"/>
      <c r="R973" s="75"/>
      <c r="S973" s="75"/>
      <c r="T973" s="75"/>
      <c r="U973" s="75"/>
      <c r="V973" s="75"/>
      <c r="W973" s="75"/>
      <c r="X973" s="75"/>
      <c r="Y973" s="75"/>
      <c r="Z973" s="75"/>
    </row>
    <row r="974" ht="10.5" customHeight="1">
      <c r="A974" s="75"/>
      <c r="B974" s="75"/>
      <c r="C974" s="75"/>
      <c r="D974" s="75"/>
      <c r="E974" s="75"/>
      <c r="F974" s="75"/>
      <c r="G974" s="75"/>
      <c r="H974" s="75"/>
      <c r="I974" s="75"/>
      <c r="J974" s="75"/>
      <c r="K974" s="75"/>
      <c r="L974" s="75"/>
      <c r="M974" s="75"/>
      <c r="N974" s="75"/>
      <c r="O974" s="75"/>
      <c r="P974" s="76"/>
      <c r="Q974" s="77"/>
      <c r="R974" s="75"/>
      <c r="S974" s="75"/>
      <c r="T974" s="75"/>
      <c r="U974" s="75"/>
      <c r="V974" s="75"/>
      <c r="W974" s="75"/>
      <c r="X974" s="75"/>
      <c r="Y974" s="75"/>
      <c r="Z974" s="75"/>
    </row>
    <row r="975" ht="10.5" customHeight="1">
      <c r="A975" s="75"/>
      <c r="B975" s="75"/>
      <c r="C975" s="75"/>
      <c r="D975" s="75"/>
      <c r="E975" s="75"/>
      <c r="F975" s="75"/>
      <c r="G975" s="75"/>
      <c r="H975" s="75"/>
      <c r="I975" s="75"/>
      <c r="J975" s="75"/>
      <c r="K975" s="75"/>
      <c r="L975" s="75"/>
      <c r="M975" s="75"/>
      <c r="N975" s="75"/>
      <c r="O975" s="75"/>
      <c r="P975" s="76"/>
      <c r="Q975" s="77"/>
      <c r="R975" s="75"/>
      <c r="S975" s="75"/>
      <c r="T975" s="75"/>
      <c r="U975" s="75"/>
      <c r="V975" s="75"/>
      <c r="W975" s="75"/>
      <c r="X975" s="75"/>
      <c r="Y975" s="75"/>
      <c r="Z975" s="75"/>
    </row>
    <row r="976" ht="10.5" customHeight="1">
      <c r="A976" s="75"/>
      <c r="B976" s="75"/>
      <c r="C976" s="75"/>
      <c r="D976" s="75"/>
      <c r="E976" s="75"/>
      <c r="F976" s="75"/>
      <c r="G976" s="75"/>
      <c r="H976" s="75"/>
      <c r="I976" s="75"/>
      <c r="J976" s="75"/>
      <c r="K976" s="75"/>
      <c r="L976" s="75"/>
      <c r="M976" s="75"/>
      <c r="N976" s="75"/>
      <c r="O976" s="75"/>
      <c r="P976" s="76"/>
      <c r="Q976" s="77"/>
      <c r="R976" s="75"/>
      <c r="S976" s="75"/>
      <c r="T976" s="75"/>
      <c r="U976" s="75"/>
      <c r="V976" s="75"/>
      <c r="W976" s="75"/>
      <c r="X976" s="75"/>
      <c r="Y976" s="75"/>
      <c r="Z976" s="75"/>
    </row>
    <row r="977" ht="10.5" customHeight="1">
      <c r="A977" s="75"/>
      <c r="B977" s="75"/>
      <c r="C977" s="75"/>
      <c r="D977" s="75"/>
      <c r="E977" s="75"/>
      <c r="F977" s="75"/>
      <c r="G977" s="75"/>
      <c r="H977" s="75"/>
      <c r="I977" s="75"/>
      <c r="J977" s="75"/>
      <c r="K977" s="75"/>
      <c r="L977" s="75"/>
      <c r="M977" s="75"/>
      <c r="N977" s="75"/>
      <c r="O977" s="75"/>
      <c r="P977" s="76"/>
      <c r="Q977" s="77"/>
      <c r="R977" s="75"/>
      <c r="S977" s="75"/>
      <c r="T977" s="75"/>
      <c r="U977" s="75"/>
      <c r="V977" s="75"/>
      <c r="W977" s="75"/>
      <c r="X977" s="75"/>
      <c r="Y977" s="75"/>
      <c r="Z977" s="75"/>
    </row>
    <row r="978" ht="10.5" customHeight="1">
      <c r="A978" s="75"/>
      <c r="B978" s="75"/>
      <c r="C978" s="75"/>
      <c r="D978" s="75"/>
      <c r="E978" s="75"/>
      <c r="F978" s="75"/>
      <c r="G978" s="75"/>
      <c r="H978" s="75"/>
      <c r="I978" s="75"/>
      <c r="J978" s="75"/>
      <c r="K978" s="75"/>
      <c r="L978" s="75"/>
      <c r="M978" s="75"/>
      <c r="N978" s="75"/>
      <c r="O978" s="75"/>
      <c r="P978" s="76"/>
      <c r="Q978" s="77"/>
      <c r="R978" s="75"/>
      <c r="S978" s="75"/>
      <c r="T978" s="75"/>
      <c r="U978" s="75"/>
      <c r="V978" s="75"/>
      <c r="W978" s="75"/>
      <c r="X978" s="75"/>
      <c r="Y978" s="75"/>
      <c r="Z978" s="75"/>
    </row>
    <row r="979" ht="10.5" customHeight="1">
      <c r="A979" s="75"/>
      <c r="B979" s="75"/>
      <c r="C979" s="75"/>
      <c r="D979" s="75"/>
      <c r="E979" s="75"/>
      <c r="F979" s="75"/>
      <c r="G979" s="75"/>
      <c r="H979" s="75"/>
      <c r="I979" s="75"/>
      <c r="J979" s="75"/>
      <c r="K979" s="75"/>
      <c r="L979" s="75"/>
      <c r="M979" s="75"/>
      <c r="N979" s="75"/>
      <c r="O979" s="75"/>
      <c r="P979" s="76"/>
      <c r="Q979" s="77"/>
      <c r="R979" s="75"/>
      <c r="S979" s="75"/>
      <c r="T979" s="75"/>
      <c r="U979" s="75"/>
      <c r="V979" s="75"/>
      <c r="W979" s="75"/>
      <c r="X979" s="75"/>
      <c r="Y979" s="75"/>
      <c r="Z979" s="75"/>
    </row>
    <row r="980" ht="10.5" customHeight="1">
      <c r="A980" s="75"/>
      <c r="B980" s="75"/>
      <c r="C980" s="75"/>
      <c r="D980" s="75"/>
      <c r="E980" s="75"/>
      <c r="F980" s="75"/>
      <c r="G980" s="75"/>
      <c r="H980" s="75"/>
      <c r="I980" s="75"/>
      <c r="J980" s="75"/>
      <c r="K980" s="75"/>
      <c r="L980" s="75"/>
      <c r="M980" s="75"/>
      <c r="N980" s="75"/>
      <c r="O980" s="75"/>
      <c r="P980" s="76"/>
      <c r="Q980" s="77"/>
      <c r="R980" s="75"/>
      <c r="S980" s="75"/>
      <c r="T980" s="75"/>
      <c r="U980" s="75"/>
      <c r="V980" s="75"/>
      <c r="W980" s="75"/>
      <c r="X980" s="75"/>
      <c r="Y980" s="75"/>
      <c r="Z980" s="75"/>
    </row>
    <row r="981" ht="10.5" customHeight="1">
      <c r="A981" s="75"/>
      <c r="B981" s="75"/>
      <c r="C981" s="75"/>
      <c r="D981" s="75"/>
      <c r="E981" s="75"/>
      <c r="F981" s="75"/>
      <c r="G981" s="75"/>
      <c r="H981" s="75"/>
      <c r="I981" s="75"/>
      <c r="J981" s="75"/>
      <c r="K981" s="75"/>
      <c r="L981" s="75"/>
      <c r="M981" s="75"/>
      <c r="N981" s="75"/>
      <c r="O981" s="75"/>
      <c r="P981" s="76"/>
      <c r="Q981" s="77"/>
      <c r="R981" s="75"/>
      <c r="S981" s="75"/>
      <c r="T981" s="75"/>
      <c r="U981" s="75"/>
      <c r="V981" s="75"/>
      <c r="W981" s="75"/>
      <c r="X981" s="75"/>
      <c r="Y981" s="75"/>
      <c r="Z981" s="75"/>
    </row>
    <row r="982" ht="10.5" customHeight="1">
      <c r="A982" s="75"/>
      <c r="B982" s="75"/>
      <c r="C982" s="75"/>
      <c r="D982" s="75"/>
      <c r="E982" s="75"/>
      <c r="F982" s="75"/>
      <c r="G982" s="75"/>
      <c r="H982" s="75"/>
      <c r="I982" s="75"/>
      <c r="J982" s="75"/>
      <c r="K982" s="75"/>
      <c r="L982" s="75"/>
      <c r="M982" s="75"/>
      <c r="N982" s="75"/>
      <c r="O982" s="75"/>
      <c r="P982" s="76"/>
      <c r="Q982" s="77"/>
      <c r="R982" s="75"/>
      <c r="S982" s="75"/>
      <c r="T982" s="75"/>
      <c r="U982" s="75"/>
      <c r="V982" s="75"/>
      <c r="W982" s="75"/>
      <c r="X982" s="75"/>
      <c r="Y982" s="75"/>
      <c r="Z982" s="75"/>
    </row>
    <row r="983" ht="10.5" customHeight="1">
      <c r="A983" s="75"/>
      <c r="B983" s="75"/>
      <c r="C983" s="75"/>
      <c r="D983" s="75"/>
      <c r="E983" s="75"/>
      <c r="F983" s="75"/>
      <c r="G983" s="75"/>
      <c r="H983" s="75"/>
      <c r="I983" s="75"/>
      <c r="J983" s="75"/>
      <c r="K983" s="75"/>
      <c r="L983" s="75"/>
      <c r="M983" s="75"/>
      <c r="N983" s="75"/>
      <c r="O983" s="75"/>
      <c r="P983" s="76"/>
      <c r="Q983" s="77"/>
      <c r="R983" s="75"/>
      <c r="S983" s="75"/>
      <c r="T983" s="75"/>
      <c r="U983" s="75"/>
      <c r="V983" s="75"/>
      <c r="W983" s="75"/>
      <c r="X983" s="75"/>
      <c r="Y983" s="75"/>
      <c r="Z983" s="75"/>
    </row>
    <row r="984" ht="10.5" customHeight="1">
      <c r="A984" s="75"/>
      <c r="B984" s="75"/>
      <c r="C984" s="75"/>
      <c r="D984" s="75"/>
      <c r="E984" s="75"/>
      <c r="F984" s="75"/>
      <c r="G984" s="75"/>
      <c r="H984" s="75"/>
      <c r="I984" s="75"/>
      <c r="J984" s="75"/>
      <c r="K984" s="75"/>
      <c r="L984" s="75"/>
      <c r="M984" s="75"/>
      <c r="N984" s="75"/>
      <c r="O984" s="75"/>
      <c r="P984" s="76"/>
      <c r="Q984" s="77"/>
      <c r="R984" s="75"/>
      <c r="S984" s="75"/>
      <c r="T984" s="75"/>
      <c r="U984" s="75"/>
      <c r="V984" s="75"/>
      <c r="W984" s="75"/>
      <c r="X984" s="75"/>
      <c r="Y984" s="75"/>
      <c r="Z984" s="75"/>
    </row>
    <row r="985" ht="10.5" customHeight="1">
      <c r="A985" s="75"/>
      <c r="B985" s="75"/>
      <c r="C985" s="75"/>
      <c r="D985" s="75"/>
      <c r="E985" s="75"/>
      <c r="F985" s="75"/>
      <c r="G985" s="75"/>
      <c r="H985" s="75"/>
      <c r="I985" s="75"/>
      <c r="J985" s="75"/>
      <c r="K985" s="75"/>
      <c r="L985" s="75"/>
      <c r="M985" s="75"/>
      <c r="N985" s="75"/>
      <c r="O985" s="75"/>
      <c r="P985" s="76"/>
      <c r="Q985" s="77"/>
      <c r="R985" s="75"/>
      <c r="S985" s="75"/>
      <c r="T985" s="75"/>
      <c r="U985" s="75"/>
      <c r="V985" s="75"/>
      <c r="W985" s="75"/>
      <c r="X985" s="75"/>
      <c r="Y985" s="75"/>
      <c r="Z985" s="75"/>
    </row>
    <row r="986" ht="10.5" customHeight="1">
      <c r="A986" s="75"/>
      <c r="B986" s="75"/>
      <c r="C986" s="75"/>
      <c r="D986" s="75"/>
      <c r="E986" s="75"/>
      <c r="F986" s="75"/>
      <c r="G986" s="75"/>
      <c r="H986" s="75"/>
      <c r="I986" s="75"/>
      <c r="J986" s="75"/>
      <c r="K986" s="75"/>
      <c r="L986" s="75"/>
      <c r="M986" s="75"/>
      <c r="N986" s="75"/>
      <c r="O986" s="75"/>
      <c r="P986" s="76"/>
      <c r="Q986" s="77"/>
      <c r="R986" s="75"/>
      <c r="S986" s="75"/>
      <c r="T986" s="75"/>
      <c r="U986" s="75"/>
      <c r="V986" s="75"/>
      <c r="W986" s="75"/>
      <c r="X986" s="75"/>
      <c r="Y986" s="75"/>
      <c r="Z986" s="75"/>
    </row>
    <row r="987" ht="10.5" customHeight="1">
      <c r="A987" s="75"/>
      <c r="B987" s="75"/>
      <c r="C987" s="75"/>
      <c r="D987" s="75"/>
      <c r="E987" s="75"/>
      <c r="F987" s="75"/>
      <c r="G987" s="75"/>
      <c r="H987" s="75"/>
      <c r="I987" s="75"/>
      <c r="J987" s="75"/>
      <c r="K987" s="75"/>
      <c r="L987" s="75"/>
      <c r="M987" s="75"/>
      <c r="N987" s="75"/>
      <c r="O987" s="75"/>
      <c r="P987" s="76"/>
      <c r="Q987" s="77"/>
      <c r="R987" s="75"/>
      <c r="S987" s="75"/>
      <c r="T987" s="75"/>
      <c r="U987" s="75"/>
      <c r="V987" s="75"/>
      <c r="W987" s="75"/>
      <c r="X987" s="75"/>
      <c r="Y987" s="75"/>
      <c r="Z987" s="75"/>
    </row>
    <row r="988" ht="10.5" customHeight="1">
      <c r="A988" s="75"/>
      <c r="B988" s="75"/>
      <c r="C988" s="75"/>
      <c r="D988" s="75"/>
      <c r="E988" s="75"/>
      <c r="F988" s="75"/>
      <c r="G988" s="75"/>
      <c r="H988" s="75"/>
      <c r="I988" s="75"/>
      <c r="J988" s="75"/>
      <c r="K988" s="75"/>
      <c r="L988" s="75"/>
      <c r="M988" s="75"/>
      <c r="N988" s="75"/>
      <c r="O988" s="75"/>
      <c r="P988" s="76"/>
      <c r="Q988" s="77"/>
      <c r="R988" s="75"/>
      <c r="S988" s="75"/>
      <c r="T988" s="75"/>
      <c r="U988" s="75"/>
      <c r="V988" s="75"/>
      <c r="W988" s="75"/>
      <c r="X988" s="75"/>
      <c r="Y988" s="75"/>
      <c r="Z988" s="75"/>
    </row>
    <row r="989" ht="10.5" customHeight="1">
      <c r="A989" s="75"/>
      <c r="B989" s="75"/>
      <c r="C989" s="75"/>
      <c r="D989" s="75"/>
      <c r="E989" s="75"/>
      <c r="F989" s="75"/>
      <c r="G989" s="75"/>
      <c r="H989" s="75"/>
      <c r="I989" s="75"/>
      <c r="J989" s="75"/>
      <c r="K989" s="75"/>
      <c r="L989" s="75"/>
      <c r="M989" s="75"/>
      <c r="N989" s="75"/>
      <c r="O989" s="75"/>
      <c r="P989" s="76"/>
      <c r="Q989" s="77"/>
      <c r="R989" s="75"/>
      <c r="S989" s="75"/>
      <c r="T989" s="75"/>
      <c r="U989" s="75"/>
      <c r="V989" s="75"/>
      <c r="W989" s="75"/>
      <c r="X989" s="75"/>
      <c r="Y989" s="75"/>
      <c r="Z989" s="75"/>
    </row>
    <row r="990" ht="10.5" customHeight="1">
      <c r="A990" s="75"/>
      <c r="B990" s="75"/>
      <c r="C990" s="75"/>
      <c r="D990" s="75"/>
      <c r="E990" s="75"/>
      <c r="F990" s="75"/>
      <c r="G990" s="75"/>
      <c r="H990" s="75"/>
      <c r="I990" s="75"/>
      <c r="J990" s="75"/>
      <c r="K990" s="75"/>
      <c r="L990" s="75"/>
      <c r="M990" s="75"/>
      <c r="N990" s="75"/>
      <c r="O990" s="75"/>
      <c r="P990" s="76"/>
      <c r="Q990" s="77"/>
      <c r="R990" s="75"/>
      <c r="S990" s="75"/>
      <c r="T990" s="75"/>
      <c r="U990" s="75"/>
      <c r="V990" s="75"/>
      <c r="W990" s="75"/>
      <c r="X990" s="75"/>
      <c r="Y990" s="75"/>
      <c r="Z990" s="75"/>
    </row>
    <row r="991" ht="10.5" customHeight="1">
      <c r="A991" s="75"/>
      <c r="B991" s="75"/>
      <c r="C991" s="75"/>
      <c r="D991" s="75"/>
      <c r="E991" s="75"/>
      <c r="F991" s="75"/>
      <c r="G991" s="75"/>
      <c r="H991" s="75"/>
      <c r="I991" s="75"/>
      <c r="J991" s="75"/>
      <c r="K991" s="75"/>
      <c r="L991" s="75"/>
      <c r="M991" s="75"/>
      <c r="N991" s="75"/>
      <c r="O991" s="75"/>
      <c r="P991" s="76"/>
      <c r="Q991" s="77"/>
      <c r="R991" s="75"/>
      <c r="S991" s="75"/>
      <c r="T991" s="75"/>
      <c r="U991" s="75"/>
      <c r="V991" s="75"/>
      <c r="W991" s="75"/>
      <c r="X991" s="75"/>
      <c r="Y991" s="75"/>
      <c r="Z991" s="75"/>
    </row>
    <row r="992" ht="10.5" customHeight="1">
      <c r="A992" s="75"/>
      <c r="B992" s="75"/>
      <c r="C992" s="75"/>
      <c r="D992" s="75"/>
      <c r="E992" s="75"/>
      <c r="F992" s="75"/>
      <c r="G992" s="75"/>
      <c r="H992" s="75"/>
      <c r="I992" s="75"/>
      <c r="J992" s="75"/>
      <c r="K992" s="75"/>
      <c r="L992" s="75"/>
      <c r="M992" s="75"/>
      <c r="N992" s="75"/>
      <c r="O992" s="75"/>
      <c r="P992" s="76"/>
      <c r="Q992" s="77"/>
      <c r="R992" s="75"/>
      <c r="S992" s="75"/>
      <c r="T992" s="75"/>
      <c r="U992" s="75"/>
      <c r="V992" s="75"/>
      <c r="W992" s="75"/>
      <c r="X992" s="75"/>
      <c r="Y992" s="75"/>
      <c r="Z992" s="75"/>
    </row>
    <row r="993" ht="10.5" customHeight="1">
      <c r="A993" s="75"/>
      <c r="B993" s="75"/>
      <c r="C993" s="75"/>
      <c r="D993" s="75"/>
      <c r="E993" s="75"/>
      <c r="F993" s="75"/>
      <c r="G993" s="75"/>
      <c r="H993" s="75"/>
      <c r="I993" s="75"/>
      <c r="J993" s="75"/>
      <c r="K993" s="75"/>
      <c r="L993" s="75"/>
      <c r="M993" s="75"/>
      <c r="N993" s="75"/>
      <c r="O993" s="75"/>
      <c r="P993" s="76"/>
      <c r="Q993" s="77"/>
      <c r="R993" s="75"/>
      <c r="S993" s="75"/>
      <c r="T993" s="75"/>
      <c r="U993" s="75"/>
      <c r="V993" s="75"/>
      <c r="W993" s="75"/>
      <c r="X993" s="75"/>
      <c r="Y993" s="75"/>
      <c r="Z993" s="75"/>
    </row>
    <row r="994" ht="10.5" customHeight="1">
      <c r="A994" s="75"/>
      <c r="B994" s="75"/>
      <c r="C994" s="75"/>
      <c r="D994" s="75"/>
      <c r="E994" s="75"/>
      <c r="F994" s="75"/>
      <c r="G994" s="75"/>
      <c r="H994" s="75"/>
      <c r="I994" s="75"/>
      <c r="J994" s="75"/>
      <c r="K994" s="75"/>
      <c r="L994" s="75"/>
      <c r="M994" s="75"/>
      <c r="N994" s="75"/>
      <c r="O994" s="75"/>
      <c r="P994" s="76"/>
      <c r="Q994" s="77"/>
      <c r="R994" s="75"/>
      <c r="S994" s="75"/>
      <c r="T994" s="75"/>
      <c r="U994" s="75"/>
      <c r="V994" s="75"/>
      <c r="W994" s="75"/>
      <c r="X994" s="75"/>
      <c r="Y994" s="75"/>
      <c r="Z994" s="75"/>
    </row>
    <row r="995" ht="10.5" customHeight="1">
      <c r="A995" s="75"/>
      <c r="B995" s="75"/>
      <c r="C995" s="75"/>
      <c r="D995" s="75"/>
      <c r="E995" s="75"/>
      <c r="F995" s="75"/>
      <c r="G995" s="75"/>
      <c r="H995" s="75"/>
      <c r="I995" s="75"/>
      <c r="J995" s="75"/>
      <c r="K995" s="75"/>
      <c r="L995" s="75"/>
      <c r="M995" s="75"/>
      <c r="N995" s="75"/>
      <c r="O995" s="75"/>
      <c r="P995" s="76"/>
      <c r="Q995" s="77"/>
      <c r="R995" s="75"/>
      <c r="S995" s="75"/>
      <c r="T995" s="75"/>
      <c r="U995" s="75"/>
      <c r="V995" s="75"/>
      <c r="W995" s="75"/>
      <c r="X995" s="75"/>
      <c r="Y995" s="75"/>
      <c r="Z995" s="75"/>
    </row>
    <row r="996" ht="10.5" customHeight="1">
      <c r="A996" s="75"/>
      <c r="B996" s="75"/>
      <c r="C996" s="75"/>
      <c r="D996" s="75"/>
      <c r="E996" s="75"/>
      <c r="F996" s="75"/>
      <c r="G996" s="75"/>
      <c r="H996" s="75"/>
      <c r="I996" s="75"/>
      <c r="J996" s="75"/>
      <c r="K996" s="75"/>
      <c r="L996" s="75"/>
      <c r="M996" s="75"/>
      <c r="N996" s="75"/>
      <c r="O996" s="75"/>
      <c r="P996" s="76"/>
      <c r="Q996" s="77"/>
      <c r="R996" s="75"/>
      <c r="S996" s="75"/>
      <c r="T996" s="75"/>
      <c r="U996" s="75"/>
      <c r="V996" s="75"/>
      <c r="W996" s="75"/>
      <c r="X996" s="75"/>
      <c r="Y996" s="75"/>
      <c r="Z996" s="75"/>
    </row>
    <row r="997" ht="10.5" customHeight="1">
      <c r="A997" s="75"/>
      <c r="B997" s="75"/>
      <c r="C997" s="75"/>
      <c r="D997" s="75"/>
      <c r="E997" s="75"/>
      <c r="F997" s="75"/>
      <c r="G997" s="75"/>
      <c r="H997" s="75"/>
      <c r="I997" s="75"/>
      <c r="J997" s="75"/>
      <c r="K997" s="75"/>
      <c r="L997" s="75"/>
      <c r="M997" s="75"/>
      <c r="N997" s="75"/>
      <c r="O997" s="75"/>
      <c r="P997" s="76"/>
      <c r="Q997" s="77"/>
      <c r="R997" s="75"/>
      <c r="S997" s="75"/>
      <c r="T997" s="75"/>
      <c r="U997" s="75"/>
      <c r="V997" s="75"/>
      <c r="W997" s="75"/>
      <c r="X997" s="75"/>
      <c r="Y997" s="75"/>
      <c r="Z997" s="75"/>
    </row>
    <row r="998" ht="10.5" customHeight="1">
      <c r="A998" s="75"/>
      <c r="B998" s="75"/>
      <c r="C998" s="75"/>
      <c r="D998" s="75"/>
      <c r="E998" s="75"/>
      <c r="F998" s="75"/>
      <c r="G998" s="75"/>
      <c r="H998" s="75"/>
      <c r="I998" s="75"/>
      <c r="J998" s="75"/>
      <c r="K998" s="75"/>
      <c r="L998" s="75"/>
      <c r="M998" s="75"/>
      <c r="N998" s="75"/>
      <c r="O998" s="75"/>
      <c r="P998" s="76"/>
      <c r="Q998" s="77"/>
      <c r="R998" s="75"/>
      <c r="S998" s="75"/>
      <c r="T998" s="75"/>
      <c r="U998" s="75"/>
      <c r="V998" s="75"/>
      <c r="W998" s="75"/>
      <c r="X998" s="75"/>
      <c r="Y998" s="75"/>
      <c r="Z998" s="75"/>
    </row>
    <row r="999" ht="10.5" customHeight="1">
      <c r="A999" s="75"/>
      <c r="B999" s="75"/>
      <c r="C999" s="75"/>
      <c r="D999" s="75"/>
      <c r="E999" s="75"/>
      <c r="F999" s="75"/>
      <c r="G999" s="75"/>
      <c r="H999" s="75"/>
      <c r="I999" s="75"/>
      <c r="J999" s="75"/>
      <c r="K999" s="75"/>
      <c r="L999" s="75"/>
      <c r="M999" s="75"/>
      <c r="N999" s="75"/>
      <c r="O999" s="75"/>
      <c r="P999" s="76"/>
      <c r="Q999" s="77"/>
      <c r="R999" s="75"/>
      <c r="S999" s="75"/>
      <c r="T999" s="75"/>
      <c r="U999" s="75"/>
      <c r="V999" s="75"/>
      <c r="W999" s="75"/>
      <c r="X999" s="75"/>
      <c r="Y999" s="75"/>
      <c r="Z999" s="75"/>
    </row>
    <row r="1000" ht="10.5" customHeight="1">
      <c r="A1000" s="75"/>
      <c r="B1000" s="75"/>
      <c r="C1000" s="75"/>
      <c r="D1000" s="75"/>
      <c r="E1000" s="75"/>
      <c r="F1000" s="75"/>
      <c r="G1000" s="75"/>
      <c r="H1000" s="75"/>
      <c r="I1000" s="75"/>
      <c r="J1000" s="75"/>
      <c r="K1000" s="75"/>
      <c r="L1000" s="75"/>
      <c r="M1000" s="75"/>
      <c r="N1000" s="75"/>
      <c r="O1000" s="75"/>
      <c r="P1000" s="76"/>
      <c r="Q1000" s="77"/>
      <c r="R1000" s="75"/>
      <c r="S1000" s="75"/>
      <c r="T1000" s="75"/>
      <c r="U1000" s="75"/>
      <c r="V1000" s="75"/>
      <c r="W1000" s="75"/>
      <c r="X1000" s="75"/>
      <c r="Y1000" s="75"/>
      <c r="Z1000" s="75"/>
    </row>
  </sheetData>
  <printOptions/>
  <pageMargins bottom="0.75" footer="0.0" header="0.0" left="0.7" right="0.7" top="0.75"/>
  <pageSetup paperSize="9"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0.71"/>
    <col customWidth="1" min="2" max="2" width="71.86"/>
    <col customWidth="1" min="3" max="6" width="9.14"/>
  </cols>
  <sheetData>
    <row r="1" ht="14.25" customHeight="1">
      <c r="A1" s="89">
        <v>1.0101501E7</v>
      </c>
      <c r="B1" s="90" t="s">
        <v>1031</v>
      </c>
    </row>
    <row r="2" ht="14.25" customHeight="1">
      <c r="A2" s="89">
        <v>1.0101502E7</v>
      </c>
      <c r="B2" s="90" t="s">
        <v>1032</v>
      </c>
    </row>
    <row r="3" ht="14.25" customHeight="1">
      <c r="A3" s="89">
        <v>1.0101504E7</v>
      </c>
      <c r="B3" s="90" t="s">
        <v>1033</v>
      </c>
    </row>
    <row r="4" ht="14.25" customHeight="1">
      <c r="A4" s="89">
        <v>1.0101505E7</v>
      </c>
      <c r="B4" s="90" t="s">
        <v>1034</v>
      </c>
    </row>
    <row r="5" ht="14.25" customHeight="1">
      <c r="A5" s="89">
        <v>1.0101506E7</v>
      </c>
      <c r="B5" s="90" t="s">
        <v>1035</v>
      </c>
    </row>
    <row r="6" ht="14.25" customHeight="1">
      <c r="A6" s="89">
        <v>1.0101507E7</v>
      </c>
      <c r="B6" s="90" t="s">
        <v>1036</v>
      </c>
    </row>
    <row r="7" ht="14.25" customHeight="1">
      <c r="A7" s="89">
        <v>1.0101508E7</v>
      </c>
      <c r="B7" s="90" t="s">
        <v>1037</v>
      </c>
    </row>
    <row r="8" ht="14.25" customHeight="1">
      <c r="A8" s="89">
        <v>1.0101509E7</v>
      </c>
      <c r="B8" s="90" t="s">
        <v>1038</v>
      </c>
    </row>
    <row r="9" ht="14.25" customHeight="1">
      <c r="A9" s="89">
        <v>1.010151E7</v>
      </c>
      <c r="B9" s="90" t="s">
        <v>1039</v>
      </c>
    </row>
    <row r="10" ht="14.25" customHeight="1">
      <c r="A10" s="89">
        <v>1.0101511E7</v>
      </c>
      <c r="B10" s="90" t="s">
        <v>1040</v>
      </c>
    </row>
    <row r="11" ht="14.25" customHeight="1">
      <c r="A11" s="89">
        <v>1.0101512E7</v>
      </c>
      <c r="B11" s="90" t="s">
        <v>1041</v>
      </c>
    </row>
    <row r="12" ht="14.25" customHeight="1">
      <c r="A12" s="89">
        <v>1.0101513E7</v>
      </c>
      <c r="B12" s="90" t="s">
        <v>1042</v>
      </c>
    </row>
    <row r="13" ht="14.25" customHeight="1">
      <c r="A13" s="89">
        <v>1.0101514E7</v>
      </c>
      <c r="B13" s="90" t="s">
        <v>1043</v>
      </c>
    </row>
    <row r="14" ht="14.25" customHeight="1">
      <c r="A14" s="89">
        <v>1.0101515E7</v>
      </c>
      <c r="B14" s="90" t="s">
        <v>1044</v>
      </c>
    </row>
    <row r="15" ht="14.25" customHeight="1">
      <c r="A15" s="89">
        <v>1.0101516E7</v>
      </c>
      <c r="B15" s="90" t="s">
        <v>1045</v>
      </c>
    </row>
    <row r="16" ht="14.25" customHeight="1">
      <c r="A16" s="89">
        <v>1.0101517E7</v>
      </c>
      <c r="B16" s="90" t="s">
        <v>1046</v>
      </c>
    </row>
    <row r="17" ht="14.25" customHeight="1">
      <c r="A17" s="89">
        <v>1.0101601E7</v>
      </c>
      <c r="B17" s="90" t="s">
        <v>1047</v>
      </c>
    </row>
    <row r="18" ht="14.25" customHeight="1">
      <c r="A18" s="89">
        <v>1.0101602E7</v>
      </c>
      <c r="B18" s="90" t="s">
        <v>1048</v>
      </c>
    </row>
    <row r="19" ht="14.25" customHeight="1">
      <c r="A19" s="89">
        <v>1.0101603E7</v>
      </c>
      <c r="B19" s="90" t="s">
        <v>1049</v>
      </c>
    </row>
    <row r="20" ht="14.25" customHeight="1">
      <c r="A20" s="89">
        <v>1.0101604E7</v>
      </c>
      <c r="B20" s="90" t="s">
        <v>1050</v>
      </c>
    </row>
    <row r="21" ht="14.25" customHeight="1">
      <c r="A21" s="89">
        <v>1.0101605E7</v>
      </c>
      <c r="B21" s="90" t="s">
        <v>1051</v>
      </c>
    </row>
    <row r="22" ht="14.25" customHeight="1">
      <c r="A22" s="89">
        <v>1.0101701E7</v>
      </c>
      <c r="B22" s="90" t="s">
        <v>1052</v>
      </c>
    </row>
    <row r="23" ht="14.25" customHeight="1">
      <c r="A23" s="89">
        <v>1.0101702E7</v>
      </c>
      <c r="B23" s="90" t="s">
        <v>1053</v>
      </c>
    </row>
    <row r="24" ht="14.25" customHeight="1">
      <c r="A24" s="89">
        <v>1.0101703E7</v>
      </c>
      <c r="B24" s="90" t="s">
        <v>1054</v>
      </c>
    </row>
    <row r="25" ht="14.25" customHeight="1">
      <c r="A25" s="89">
        <v>1.0101704E7</v>
      </c>
      <c r="B25" s="90" t="s">
        <v>1055</v>
      </c>
    </row>
    <row r="26" ht="14.25" customHeight="1">
      <c r="A26" s="89">
        <v>1.0101705E7</v>
      </c>
      <c r="B26" s="90" t="s">
        <v>1056</v>
      </c>
    </row>
    <row r="27" ht="14.25" customHeight="1">
      <c r="A27" s="89">
        <v>1.0101801E7</v>
      </c>
      <c r="B27" s="90" t="s">
        <v>1057</v>
      </c>
    </row>
    <row r="28" ht="14.25" customHeight="1">
      <c r="A28" s="89">
        <v>1.0101802E7</v>
      </c>
      <c r="B28" s="90" t="s">
        <v>1058</v>
      </c>
    </row>
    <row r="29" ht="14.25" customHeight="1">
      <c r="A29" s="89">
        <v>1.0101803E7</v>
      </c>
      <c r="B29" s="90" t="s">
        <v>1059</v>
      </c>
    </row>
    <row r="30" ht="14.25" customHeight="1">
      <c r="A30" s="89">
        <v>1.0101804E7</v>
      </c>
      <c r="B30" s="90" t="s">
        <v>1060</v>
      </c>
    </row>
    <row r="31" ht="14.25" customHeight="1">
      <c r="A31" s="89">
        <v>1.0101805E7</v>
      </c>
      <c r="B31" s="90" t="s">
        <v>1061</v>
      </c>
    </row>
    <row r="32" ht="14.25" customHeight="1">
      <c r="A32" s="89">
        <v>1.0101806E7</v>
      </c>
      <c r="B32" s="90" t="s">
        <v>1062</v>
      </c>
    </row>
    <row r="33" ht="14.25" customHeight="1">
      <c r="A33" s="89">
        <v>1.0101807E7</v>
      </c>
      <c r="B33" s="90" t="s">
        <v>1063</v>
      </c>
    </row>
    <row r="34" ht="14.25" customHeight="1">
      <c r="A34" s="89">
        <v>1.0101808E7</v>
      </c>
      <c r="B34" s="90" t="s">
        <v>1064</v>
      </c>
    </row>
    <row r="35" ht="14.25" customHeight="1">
      <c r="A35" s="89">
        <v>1.0101901E7</v>
      </c>
      <c r="B35" s="90" t="s">
        <v>1065</v>
      </c>
    </row>
    <row r="36" ht="14.25" customHeight="1">
      <c r="A36" s="89">
        <v>1.0101902E7</v>
      </c>
      <c r="B36" s="90" t="s">
        <v>1066</v>
      </c>
    </row>
    <row r="37" ht="14.25" customHeight="1">
      <c r="A37" s="89">
        <v>1.0101903E7</v>
      </c>
      <c r="B37" s="90" t="s">
        <v>1067</v>
      </c>
    </row>
    <row r="38" ht="14.25" customHeight="1">
      <c r="A38" s="89">
        <v>1.0101904E7</v>
      </c>
      <c r="B38" s="90" t="s">
        <v>1068</v>
      </c>
    </row>
    <row r="39" ht="14.25" customHeight="1">
      <c r="A39" s="89">
        <v>1.0102001E7</v>
      </c>
      <c r="B39" s="90" t="s">
        <v>1069</v>
      </c>
    </row>
    <row r="40" ht="14.25" customHeight="1">
      <c r="A40" s="89">
        <v>1.0102002E7</v>
      </c>
      <c r="B40" s="90" t="s">
        <v>1070</v>
      </c>
    </row>
    <row r="41" ht="14.25" customHeight="1">
      <c r="A41" s="89">
        <v>1.0111301E7</v>
      </c>
      <c r="B41" s="90" t="s">
        <v>1071</v>
      </c>
    </row>
    <row r="42" ht="14.25" customHeight="1">
      <c r="A42" s="89">
        <v>1.0111302E7</v>
      </c>
      <c r="B42" s="90" t="s">
        <v>1072</v>
      </c>
    </row>
    <row r="43" ht="14.25" customHeight="1">
      <c r="A43" s="89">
        <v>1.0111303E7</v>
      </c>
      <c r="B43" s="90" t="s">
        <v>1073</v>
      </c>
    </row>
    <row r="44" ht="14.25" customHeight="1">
      <c r="A44" s="89">
        <v>1.0111304E7</v>
      </c>
      <c r="B44" s="90" t="s">
        <v>1074</v>
      </c>
    </row>
    <row r="45" ht="14.25" customHeight="1">
      <c r="A45" s="89">
        <v>1.0111305E7</v>
      </c>
      <c r="B45" s="90" t="s">
        <v>1075</v>
      </c>
    </row>
    <row r="46" ht="14.25" customHeight="1">
      <c r="A46" s="89">
        <v>1.0111306E7</v>
      </c>
      <c r="B46" s="90" t="s">
        <v>1076</v>
      </c>
    </row>
    <row r="47" ht="14.25" customHeight="1">
      <c r="A47" s="89">
        <v>1.0111307E7</v>
      </c>
      <c r="B47" s="90" t="s">
        <v>1077</v>
      </c>
    </row>
    <row r="48" ht="14.25" customHeight="1">
      <c r="A48" s="89">
        <v>1.0121501E7</v>
      </c>
      <c r="B48" s="90" t="s">
        <v>1078</v>
      </c>
    </row>
    <row r="49" ht="14.25" customHeight="1">
      <c r="A49" s="89">
        <v>1.0121502E7</v>
      </c>
      <c r="B49" s="90" t="s">
        <v>1079</v>
      </c>
    </row>
    <row r="50" ht="14.25" customHeight="1">
      <c r="A50" s="89">
        <v>1.0121503E7</v>
      </c>
      <c r="B50" s="90" t="s">
        <v>1080</v>
      </c>
    </row>
    <row r="51" ht="14.25" customHeight="1">
      <c r="A51" s="89">
        <v>1.0121504E7</v>
      </c>
      <c r="B51" s="90" t="s">
        <v>1081</v>
      </c>
    </row>
    <row r="52" ht="14.25" customHeight="1">
      <c r="A52" s="89">
        <v>1.0121505E7</v>
      </c>
      <c r="B52" s="90" t="s">
        <v>1082</v>
      </c>
    </row>
    <row r="53" ht="14.25" customHeight="1">
      <c r="A53" s="89">
        <v>1.0121506E7</v>
      </c>
      <c r="B53" s="90" t="s">
        <v>1083</v>
      </c>
    </row>
    <row r="54" ht="14.25" customHeight="1">
      <c r="A54" s="89">
        <v>1.0121601E7</v>
      </c>
      <c r="B54" s="90" t="s">
        <v>1084</v>
      </c>
    </row>
    <row r="55" ht="14.25" customHeight="1">
      <c r="A55" s="89">
        <v>1.0121602E7</v>
      </c>
      <c r="B55" s="90" t="s">
        <v>1085</v>
      </c>
    </row>
    <row r="56" ht="14.25" customHeight="1">
      <c r="A56" s="89">
        <v>1.0121603E7</v>
      </c>
      <c r="B56" s="90" t="s">
        <v>1086</v>
      </c>
    </row>
    <row r="57" ht="14.25" customHeight="1">
      <c r="A57" s="89">
        <v>1.0121604E7</v>
      </c>
      <c r="B57" s="90" t="s">
        <v>1087</v>
      </c>
    </row>
    <row r="58" ht="14.25" customHeight="1">
      <c r="A58" s="89">
        <v>1.0121701E7</v>
      </c>
      <c r="B58" s="90" t="s">
        <v>1088</v>
      </c>
    </row>
    <row r="59" ht="14.25" customHeight="1">
      <c r="A59" s="89">
        <v>1.0121702E7</v>
      </c>
      <c r="B59" s="90" t="s">
        <v>1089</v>
      </c>
    </row>
    <row r="60" ht="14.25" customHeight="1">
      <c r="A60" s="89">
        <v>1.0121703E7</v>
      </c>
      <c r="B60" s="90" t="s">
        <v>1090</v>
      </c>
    </row>
    <row r="61" ht="14.25" customHeight="1">
      <c r="A61" s="89">
        <v>1.0121801E7</v>
      </c>
      <c r="B61" s="90" t="s">
        <v>1091</v>
      </c>
    </row>
    <row r="62" ht="14.25" customHeight="1">
      <c r="A62" s="89">
        <v>1.0121802E7</v>
      </c>
      <c r="B62" s="90" t="s">
        <v>1091</v>
      </c>
    </row>
    <row r="63" ht="14.25" customHeight="1">
      <c r="A63" s="89">
        <v>1.0121803E7</v>
      </c>
      <c r="B63" s="90" t="s">
        <v>1092</v>
      </c>
    </row>
    <row r="64" ht="14.25" customHeight="1">
      <c r="A64" s="89">
        <v>1.0121804E7</v>
      </c>
      <c r="B64" s="90" t="s">
        <v>1093</v>
      </c>
    </row>
    <row r="65" ht="14.25" customHeight="1">
      <c r="A65" s="89">
        <v>1.0121805E7</v>
      </c>
      <c r="B65" s="90" t="s">
        <v>1094</v>
      </c>
    </row>
    <row r="66" ht="14.25" customHeight="1">
      <c r="A66" s="89">
        <v>1.0121806E7</v>
      </c>
      <c r="B66" s="90" t="s">
        <v>1095</v>
      </c>
    </row>
    <row r="67" ht="14.25" customHeight="1">
      <c r="A67" s="89">
        <v>1.0121901E7</v>
      </c>
      <c r="B67" s="90" t="s">
        <v>1096</v>
      </c>
    </row>
    <row r="68" ht="14.25" customHeight="1">
      <c r="A68" s="89">
        <v>1.0122001E7</v>
      </c>
      <c r="B68" s="90" t="s">
        <v>1097</v>
      </c>
    </row>
    <row r="69" ht="14.25" customHeight="1">
      <c r="A69" s="89">
        <v>1.0122002E7</v>
      </c>
      <c r="B69" s="90" t="s">
        <v>1098</v>
      </c>
    </row>
    <row r="70" ht="14.25" customHeight="1">
      <c r="A70" s="89">
        <v>1.0122003E7</v>
      </c>
      <c r="B70" s="90" t="s">
        <v>1099</v>
      </c>
    </row>
    <row r="71" ht="14.25" customHeight="1">
      <c r="A71" s="89">
        <v>1.0122101E7</v>
      </c>
      <c r="B71" s="90" t="s">
        <v>1100</v>
      </c>
    </row>
    <row r="72" ht="14.25" customHeight="1">
      <c r="A72" s="89">
        <v>1.0122102E7</v>
      </c>
      <c r="B72" s="90" t="s">
        <v>1101</v>
      </c>
    </row>
    <row r="73" ht="14.25" customHeight="1">
      <c r="A73" s="89">
        <v>1.0122103E7</v>
      </c>
      <c r="B73" s="90" t="s">
        <v>1102</v>
      </c>
    </row>
    <row r="74" ht="14.25" customHeight="1">
      <c r="A74" s="89">
        <v>1.0131506E7</v>
      </c>
      <c r="B74" s="90" t="s">
        <v>1103</v>
      </c>
    </row>
    <row r="75" ht="14.25" customHeight="1">
      <c r="A75" s="89">
        <v>1.0131507E7</v>
      </c>
      <c r="B75" s="90" t="s">
        <v>1104</v>
      </c>
    </row>
    <row r="76" ht="14.25" customHeight="1">
      <c r="A76" s="89">
        <v>1.0131508E7</v>
      </c>
      <c r="B76" s="90" t="s">
        <v>1105</v>
      </c>
    </row>
    <row r="77" ht="14.25" customHeight="1">
      <c r="A77" s="89">
        <v>1.0131601E7</v>
      </c>
      <c r="B77" s="90" t="s">
        <v>1106</v>
      </c>
    </row>
    <row r="78" ht="14.25" customHeight="1">
      <c r="A78" s="89">
        <v>1.0131602E7</v>
      </c>
      <c r="B78" s="90" t="s">
        <v>1107</v>
      </c>
    </row>
    <row r="79" ht="14.25" customHeight="1">
      <c r="A79" s="89">
        <v>1.0131603E7</v>
      </c>
      <c r="B79" s="90" t="s">
        <v>1108</v>
      </c>
    </row>
    <row r="80" ht="14.25" customHeight="1">
      <c r="A80" s="89">
        <v>1.0131604E7</v>
      </c>
      <c r="B80" s="90" t="s">
        <v>1109</v>
      </c>
    </row>
    <row r="81" ht="14.25" customHeight="1">
      <c r="A81" s="89">
        <v>1.0131701E7</v>
      </c>
      <c r="B81" s="90" t="s">
        <v>1110</v>
      </c>
    </row>
    <row r="82" ht="14.25" customHeight="1">
      <c r="A82" s="89">
        <v>1.0131702E7</v>
      </c>
      <c r="B82" s="90" t="s">
        <v>1111</v>
      </c>
    </row>
    <row r="83" ht="14.25" customHeight="1">
      <c r="A83" s="89">
        <v>1.0141501E7</v>
      </c>
      <c r="B83" s="90" t="s">
        <v>1112</v>
      </c>
    </row>
    <row r="84" ht="14.25" customHeight="1">
      <c r="A84" s="89">
        <v>1.0141502E7</v>
      </c>
      <c r="B84" s="90" t="s">
        <v>1113</v>
      </c>
    </row>
    <row r="85" ht="14.25" customHeight="1">
      <c r="A85" s="89">
        <v>1.0141503E7</v>
      </c>
      <c r="B85" s="90" t="s">
        <v>1114</v>
      </c>
    </row>
    <row r="86" ht="14.25" customHeight="1">
      <c r="A86" s="89">
        <v>1.0141504E7</v>
      </c>
      <c r="B86" s="90" t="s">
        <v>1115</v>
      </c>
    </row>
    <row r="87" ht="14.25" customHeight="1">
      <c r="A87" s="89">
        <v>1.0141601E7</v>
      </c>
      <c r="B87" s="90" t="s">
        <v>1116</v>
      </c>
    </row>
    <row r="88" ht="14.25" customHeight="1">
      <c r="A88" s="89">
        <v>1.0141602E7</v>
      </c>
      <c r="B88" s="90" t="s">
        <v>1117</v>
      </c>
    </row>
    <row r="89" ht="14.25" customHeight="1">
      <c r="A89" s="89">
        <v>1.0141603E7</v>
      </c>
      <c r="B89" s="90" t="s">
        <v>1118</v>
      </c>
    </row>
    <row r="90" ht="14.25" customHeight="1">
      <c r="A90" s="89">
        <v>1.0141604E7</v>
      </c>
      <c r="B90" s="90" t="s">
        <v>1119</v>
      </c>
    </row>
    <row r="91" ht="14.25" customHeight="1">
      <c r="A91" s="89">
        <v>1.0141605E7</v>
      </c>
      <c r="B91" s="90" t="s">
        <v>1120</v>
      </c>
    </row>
    <row r="92" ht="14.25" customHeight="1">
      <c r="A92" s="89">
        <v>1.0141606E7</v>
      </c>
      <c r="B92" s="90" t="s">
        <v>1121</v>
      </c>
    </row>
    <row r="93" ht="14.25" customHeight="1">
      <c r="A93" s="89">
        <v>1.0141607E7</v>
      </c>
      <c r="B93" s="90" t="s">
        <v>1122</v>
      </c>
    </row>
    <row r="94" ht="14.25" customHeight="1">
      <c r="A94" s="89">
        <v>1.0141608E7</v>
      </c>
      <c r="B94" s="90" t="s">
        <v>1123</v>
      </c>
    </row>
    <row r="95" ht="14.25" customHeight="1">
      <c r="A95" s="89">
        <v>1.0141609E7</v>
      </c>
      <c r="B95" s="90" t="s">
        <v>1124</v>
      </c>
    </row>
    <row r="96" ht="14.25" customHeight="1">
      <c r="A96" s="89">
        <v>1.014161E7</v>
      </c>
      <c r="B96" s="90" t="s">
        <v>1125</v>
      </c>
    </row>
    <row r="97" ht="14.25" customHeight="1">
      <c r="A97" s="89">
        <v>1.0141611E7</v>
      </c>
      <c r="B97" s="90" t="s">
        <v>1126</v>
      </c>
    </row>
    <row r="98" ht="14.25" customHeight="1">
      <c r="A98" s="89">
        <v>1.0151501E7</v>
      </c>
      <c r="B98" s="90" t="s">
        <v>1127</v>
      </c>
    </row>
    <row r="99" ht="14.25" customHeight="1">
      <c r="A99" s="89">
        <v>1.0151502E7</v>
      </c>
      <c r="B99" s="90" t="s">
        <v>1128</v>
      </c>
    </row>
    <row r="100" ht="14.25" customHeight="1">
      <c r="A100" s="89">
        <v>1.0151503E7</v>
      </c>
      <c r="B100" s="90" t="s">
        <v>1129</v>
      </c>
    </row>
    <row r="101" ht="14.25" customHeight="1">
      <c r="A101" s="89">
        <v>1.0151504E7</v>
      </c>
      <c r="B101" s="90" t="s">
        <v>1130</v>
      </c>
    </row>
    <row r="102" ht="14.25" customHeight="1">
      <c r="A102" s="89">
        <v>1.0151505E7</v>
      </c>
      <c r="B102" s="90" t="s">
        <v>1131</v>
      </c>
    </row>
    <row r="103" ht="14.25" customHeight="1">
      <c r="A103" s="89">
        <v>1.0151506E7</v>
      </c>
      <c r="B103" s="90" t="s">
        <v>1132</v>
      </c>
    </row>
    <row r="104" ht="14.25" customHeight="1">
      <c r="A104" s="89">
        <v>1.0151507E7</v>
      </c>
      <c r="B104" s="90" t="s">
        <v>1133</v>
      </c>
    </row>
    <row r="105" ht="14.25" customHeight="1">
      <c r="A105" s="89">
        <v>1.0151508E7</v>
      </c>
      <c r="B105" s="90" t="s">
        <v>1134</v>
      </c>
    </row>
    <row r="106" ht="14.25" customHeight="1">
      <c r="A106" s="89">
        <v>1.0151509E7</v>
      </c>
      <c r="B106" s="90" t="s">
        <v>1135</v>
      </c>
    </row>
    <row r="107" ht="14.25" customHeight="1">
      <c r="A107" s="89">
        <v>1.015151E7</v>
      </c>
      <c r="B107" s="90" t="s">
        <v>1136</v>
      </c>
    </row>
    <row r="108" ht="14.25" customHeight="1">
      <c r="A108" s="89">
        <v>1.0151511E7</v>
      </c>
      <c r="B108" s="90" t="s">
        <v>1137</v>
      </c>
    </row>
    <row r="109" ht="14.25" customHeight="1">
      <c r="A109" s="89">
        <v>1.0151512E7</v>
      </c>
      <c r="B109" s="90" t="s">
        <v>1138</v>
      </c>
    </row>
    <row r="110" ht="14.25" customHeight="1">
      <c r="A110" s="89">
        <v>1.0151513E7</v>
      </c>
      <c r="B110" s="90" t="s">
        <v>1139</v>
      </c>
    </row>
    <row r="111" ht="14.25" customHeight="1">
      <c r="A111" s="89">
        <v>1.0151514E7</v>
      </c>
      <c r="B111" s="90" t="s">
        <v>1140</v>
      </c>
    </row>
    <row r="112" ht="14.25" customHeight="1">
      <c r="A112" s="89">
        <v>1.0151515E7</v>
      </c>
      <c r="B112" s="90" t="s">
        <v>1141</v>
      </c>
    </row>
    <row r="113" ht="14.25" customHeight="1">
      <c r="A113" s="89">
        <v>1.0151516E7</v>
      </c>
      <c r="B113" s="90" t="s">
        <v>1142</v>
      </c>
    </row>
    <row r="114" ht="14.25" customHeight="1">
      <c r="A114" s="89">
        <v>1.0151517E7</v>
      </c>
      <c r="B114" s="90" t="s">
        <v>1143</v>
      </c>
    </row>
    <row r="115" ht="14.25" customHeight="1">
      <c r="A115" s="89">
        <v>1.0151518E7</v>
      </c>
      <c r="B115" s="90" t="s">
        <v>1144</v>
      </c>
    </row>
    <row r="116" ht="14.25" customHeight="1">
      <c r="A116" s="89">
        <v>1.0151519E7</v>
      </c>
      <c r="B116" s="90" t="s">
        <v>1145</v>
      </c>
    </row>
    <row r="117" ht="14.25" customHeight="1">
      <c r="A117" s="89">
        <v>1.015152E7</v>
      </c>
      <c r="B117" s="90" t="s">
        <v>1146</v>
      </c>
    </row>
    <row r="118" ht="14.25" customHeight="1">
      <c r="A118" s="89">
        <v>1.0151521E7</v>
      </c>
      <c r="B118" s="90" t="s">
        <v>1147</v>
      </c>
    </row>
    <row r="119" ht="14.25" customHeight="1">
      <c r="A119" s="89">
        <v>1.0151522E7</v>
      </c>
      <c r="B119" s="90" t="s">
        <v>1148</v>
      </c>
    </row>
    <row r="120" ht="14.25" customHeight="1">
      <c r="A120" s="89">
        <v>1.0151523E7</v>
      </c>
      <c r="B120" s="90" t="s">
        <v>1149</v>
      </c>
    </row>
    <row r="121" ht="14.25" customHeight="1">
      <c r="A121" s="89">
        <v>1.0151524E7</v>
      </c>
      <c r="B121" s="90" t="s">
        <v>1150</v>
      </c>
    </row>
    <row r="122" ht="14.25" customHeight="1">
      <c r="A122" s="89">
        <v>1.0151525E7</v>
      </c>
      <c r="B122" s="90" t="s">
        <v>1151</v>
      </c>
    </row>
    <row r="123" ht="14.25" customHeight="1">
      <c r="A123" s="89">
        <v>1.0151526E7</v>
      </c>
      <c r="B123" s="90" t="s">
        <v>1152</v>
      </c>
    </row>
    <row r="124" ht="14.25" customHeight="1">
      <c r="A124" s="89">
        <v>1.0151527E7</v>
      </c>
      <c r="B124" s="90" t="s">
        <v>1153</v>
      </c>
    </row>
    <row r="125" ht="14.25" customHeight="1">
      <c r="A125" s="89">
        <v>1.0151528E7</v>
      </c>
      <c r="B125" s="90" t="s">
        <v>1154</v>
      </c>
    </row>
    <row r="126" ht="14.25" customHeight="1">
      <c r="A126" s="89">
        <v>1.0151529E7</v>
      </c>
      <c r="B126" s="90" t="s">
        <v>1155</v>
      </c>
    </row>
    <row r="127" ht="14.25" customHeight="1">
      <c r="A127" s="89">
        <v>1.015153E7</v>
      </c>
      <c r="B127" s="90" t="s">
        <v>1156</v>
      </c>
    </row>
    <row r="128" ht="14.25" customHeight="1">
      <c r="A128" s="89">
        <v>1.0151531E7</v>
      </c>
      <c r="B128" s="90" t="s">
        <v>1157</v>
      </c>
    </row>
    <row r="129" ht="14.25" customHeight="1">
      <c r="A129" s="89">
        <v>1.0151532E7</v>
      </c>
      <c r="B129" s="90" t="s">
        <v>1158</v>
      </c>
    </row>
    <row r="130" ht="14.25" customHeight="1">
      <c r="A130" s="89">
        <v>1.0151533E7</v>
      </c>
      <c r="B130" s="90" t="s">
        <v>1159</v>
      </c>
    </row>
    <row r="131" ht="14.25" customHeight="1">
      <c r="A131" s="89">
        <v>1.0151534E7</v>
      </c>
      <c r="B131" s="90" t="s">
        <v>1160</v>
      </c>
    </row>
    <row r="132" ht="14.25" customHeight="1">
      <c r="A132" s="89">
        <v>1.0151535E7</v>
      </c>
      <c r="B132" s="90" t="s">
        <v>1161</v>
      </c>
    </row>
    <row r="133" ht="14.25" customHeight="1">
      <c r="A133" s="89">
        <v>1.0151601E7</v>
      </c>
      <c r="B133" s="90" t="s">
        <v>1162</v>
      </c>
    </row>
    <row r="134" ht="14.25" customHeight="1">
      <c r="A134" s="89">
        <v>1.0151602E7</v>
      </c>
      <c r="B134" s="90" t="s">
        <v>1163</v>
      </c>
    </row>
    <row r="135" ht="14.25" customHeight="1">
      <c r="A135" s="89">
        <v>1.0151603E7</v>
      </c>
      <c r="B135" s="90" t="s">
        <v>1164</v>
      </c>
    </row>
    <row r="136" ht="14.25" customHeight="1">
      <c r="A136" s="89">
        <v>1.0151604E7</v>
      </c>
      <c r="B136" s="90" t="s">
        <v>1165</v>
      </c>
    </row>
    <row r="137" ht="14.25" customHeight="1">
      <c r="A137" s="89">
        <v>1.0151605E7</v>
      </c>
      <c r="B137" s="90" t="s">
        <v>1166</v>
      </c>
    </row>
    <row r="138" ht="14.25" customHeight="1">
      <c r="A138" s="89">
        <v>1.0151606E7</v>
      </c>
      <c r="B138" s="90" t="s">
        <v>1167</v>
      </c>
    </row>
    <row r="139" ht="14.25" customHeight="1">
      <c r="A139" s="89">
        <v>1.0151607E7</v>
      </c>
      <c r="B139" s="90" t="s">
        <v>1168</v>
      </c>
    </row>
    <row r="140" ht="14.25" customHeight="1">
      <c r="A140" s="89">
        <v>1.0151608E7</v>
      </c>
      <c r="B140" s="90" t="s">
        <v>1169</v>
      </c>
    </row>
    <row r="141" ht="14.25" customHeight="1">
      <c r="A141" s="89">
        <v>1.0151609E7</v>
      </c>
      <c r="B141" s="90" t="s">
        <v>1170</v>
      </c>
    </row>
    <row r="142" ht="14.25" customHeight="1">
      <c r="A142" s="89">
        <v>1.015161E7</v>
      </c>
      <c r="B142" s="90" t="s">
        <v>1171</v>
      </c>
    </row>
    <row r="143" ht="14.25" customHeight="1">
      <c r="A143" s="89">
        <v>1.0151611E7</v>
      </c>
      <c r="B143" s="90" t="s">
        <v>1172</v>
      </c>
    </row>
    <row r="144" ht="14.25" customHeight="1">
      <c r="A144" s="89">
        <v>1.0151701E7</v>
      </c>
      <c r="B144" s="90" t="s">
        <v>1173</v>
      </c>
    </row>
    <row r="145" ht="14.25" customHeight="1">
      <c r="A145" s="89">
        <v>1.0151702E7</v>
      </c>
      <c r="B145" s="90" t="s">
        <v>1174</v>
      </c>
    </row>
    <row r="146" ht="14.25" customHeight="1">
      <c r="A146" s="89">
        <v>1.0151703E7</v>
      </c>
      <c r="B146" s="90" t="s">
        <v>1175</v>
      </c>
    </row>
    <row r="147" ht="14.25" customHeight="1">
      <c r="A147" s="89">
        <v>1.0151704E7</v>
      </c>
      <c r="B147" s="90" t="s">
        <v>1176</v>
      </c>
    </row>
    <row r="148" ht="14.25" customHeight="1">
      <c r="A148" s="89">
        <v>1.0151705E7</v>
      </c>
      <c r="B148" s="90" t="s">
        <v>1177</v>
      </c>
    </row>
    <row r="149" ht="14.25" customHeight="1">
      <c r="A149" s="89">
        <v>1.0151706E7</v>
      </c>
      <c r="B149" s="90" t="s">
        <v>1178</v>
      </c>
    </row>
    <row r="150" ht="14.25" customHeight="1">
      <c r="A150" s="89">
        <v>1.0151707E7</v>
      </c>
      <c r="B150" s="90" t="s">
        <v>1179</v>
      </c>
    </row>
    <row r="151" ht="14.25" customHeight="1">
      <c r="A151" s="89">
        <v>1.0151708E7</v>
      </c>
      <c r="B151" s="90" t="s">
        <v>1180</v>
      </c>
    </row>
    <row r="152" ht="14.25" customHeight="1">
      <c r="A152" s="89">
        <v>1.0151709E7</v>
      </c>
      <c r="B152" s="90" t="s">
        <v>1181</v>
      </c>
    </row>
    <row r="153" ht="14.25" customHeight="1">
      <c r="A153" s="89">
        <v>1.0151801E7</v>
      </c>
      <c r="B153" s="90" t="s">
        <v>1182</v>
      </c>
    </row>
    <row r="154" ht="14.25" customHeight="1">
      <c r="A154" s="89">
        <v>1.0151802E7</v>
      </c>
      <c r="B154" s="90" t="s">
        <v>1183</v>
      </c>
    </row>
    <row r="155" ht="14.25" customHeight="1">
      <c r="A155" s="89">
        <v>1.0151803E7</v>
      </c>
      <c r="B155" s="90" t="s">
        <v>1184</v>
      </c>
    </row>
    <row r="156" ht="14.25" customHeight="1">
      <c r="A156" s="89">
        <v>1.0151804E7</v>
      </c>
      <c r="B156" s="90" t="s">
        <v>1185</v>
      </c>
    </row>
    <row r="157" ht="14.25" customHeight="1">
      <c r="A157" s="89">
        <v>1.0151805E7</v>
      </c>
      <c r="B157" s="90" t="s">
        <v>1186</v>
      </c>
    </row>
    <row r="158" ht="14.25" customHeight="1">
      <c r="A158" s="89">
        <v>1.0151806E7</v>
      </c>
      <c r="B158" s="90" t="s">
        <v>1187</v>
      </c>
    </row>
    <row r="159" ht="14.25" customHeight="1">
      <c r="A159" s="89">
        <v>1.0151807E7</v>
      </c>
      <c r="B159" s="90" t="s">
        <v>1188</v>
      </c>
    </row>
    <row r="160" ht="14.25" customHeight="1">
      <c r="A160" s="89">
        <v>1.0151808E7</v>
      </c>
      <c r="B160" s="90" t="s">
        <v>1189</v>
      </c>
    </row>
    <row r="161" ht="14.25" customHeight="1">
      <c r="A161" s="89">
        <v>1.0151809E7</v>
      </c>
      <c r="B161" s="90" t="s">
        <v>1190</v>
      </c>
    </row>
    <row r="162" ht="14.25" customHeight="1">
      <c r="A162" s="89">
        <v>1.015181E7</v>
      </c>
      <c r="B162" s="90" t="s">
        <v>1191</v>
      </c>
    </row>
    <row r="163" ht="14.25" customHeight="1">
      <c r="A163" s="89">
        <v>1.0151811E7</v>
      </c>
      <c r="B163" s="90" t="s">
        <v>1192</v>
      </c>
    </row>
    <row r="164" ht="14.25" customHeight="1">
      <c r="A164" s="89">
        <v>1.0151901E7</v>
      </c>
      <c r="B164" s="90" t="s">
        <v>1193</v>
      </c>
    </row>
    <row r="165" ht="14.25" customHeight="1">
      <c r="A165" s="89">
        <v>1.0151902E7</v>
      </c>
      <c r="B165" s="90" t="s">
        <v>1194</v>
      </c>
    </row>
    <row r="166" ht="14.25" customHeight="1">
      <c r="A166" s="89">
        <v>1.0151903E7</v>
      </c>
      <c r="B166" s="90" t="s">
        <v>1195</v>
      </c>
    </row>
    <row r="167" ht="14.25" customHeight="1">
      <c r="A167" s="89">
        <v>1.0151904E7</v>
      </c>
      <c r="B167" s="90" t="s">
        <v>1196</v>
      </c>
    </row>
    <row r="168" ht="14.25" customHeight="1">
      <c r="A168" s="89">
        <v>1.0151905E7</v>
      </c>
      <c r="B168" s="90" t="s">
        <v>1197</v>
      </c>
    </row>
    <row r="169" ht="14.25" customHeight="1">
      <c r="A169" s="89">
        <v>1.0151906E7</v>
      </c>
      <c r="B169" s="90" t="s">
        <v>1198</v>
      </c>
    </row>
    <row r="170" ht="14.25" customHeight="1">
      <c r="A170" s="89">
        <v>1.0151907E7</v>
      </c>
      <c r="B170" s="90" t="s">
        <v>1199</v>
      </c>
    </row>
    <row r="171" ht="14.25" customHeight="1">
      <c r="A171" s="89">
        <v>1.0152001E7</v>
      </c>
      <c r="B171" s="90" t="s">
        <v>1200</v>
      </c>
    </row>
    <row r="172" ht="14.25" customHeight="1">
      <c r="A172" s="89">
        <v>1.0152002E7</v>
      </c>
      <c r="B172" s="90" t="s">
        <v>1201</v>
      </c>
    </row>
    <row r="173" ht="14.25" customHeight="1">
      <c r="A173" s="89">
        <v>1.0152003E7</v>
      </c>
      <c r="B173" s="90" t="s">
        <v>1202</v>
      </c>
    </row>
    <row r="174" ht="14.25" customHeight="1">
      <c r="A174" s="89">
        <v>1.0152101E7</v>
      </c>
      <c r="B174" s="90" t="s">
        <v>1203</v>
      </c>
    </row>
    <row r="175" ht="14.25" customHeight="1">
      <c r="A175" s="89">
        <v>1.0152102E7</v>
      </c>
      <c r="B175" s="90" t="s">
        <v>1204</v>
      </c>
    </row>
    <row r="176" ht="14.25" customHeight="1">
      <c r="A176" s="89">
        <v>1.0152103E7</v>
      </c>
      <c r="B176" s="90" t="s">
        <v>1205</v>
      </c>
    </row>
    <row r="177" ht="14.25" customHeight="1">
      <c r="A177" s="89">
        <v>1.0152104E7</v>
      </c>
      <c r="B177" s="90" t="s">
        <v>1206</v>
      </c>
    </row>
    <row r="178" ht="14.25" customHeight="1">
      <c r="A178" s="89">
        <v>1.0152201E7</v>
      </c>
      <c r="B178" s="90" t="s">
        <v>1207</v>
      </c>
    </row>
    <row r="179" ht="14.25" customHeight="1">
      <c r="A179" s="89">
        <v>1.0152202E7</v>
      </c>
      <c r="B179" s="90" t="s">
        <v>1208</v>
      </c>
    </row>
    <row r="180" ht="14.25" customHeight="1">
      <c r="A180" s="89">
        <v>1.0161501E7</v>
      </c>
      <c r="B180" s="90" t="s">
        <v>1209</v>
      </c>
    </row>
    <row r="181" ht="14.25" customHeight="1">
      <c r="A181" s="89">
        <v>1.0161502E7</v>
      </c>
      <c r="B181" s="90" t="s">
        <v>1210</v>
      </c>
    </row>
    <row r="182" ht="14.25" customHeight="1">
      <c r="A182" s="89">
        <v>1.0161503E7</v>
      </c>
      <c r="B182" s="90" t="s">
        <v>1211</v>
      </c>
    </row>
    <row r="183" ht="14.25" customHeight="1">
      <c r="A183" s="89">
        <v>1.0161504E7</v>
      </c>
      <c r="B183" s="90" t="s">
        <v>1212</v>
      </c>
    </row>
    <row r="184" ht="14.25" customHeight="1">
      <c r="A184" s="89">
        <v>1.0161505E7</v>
      </c>
      <c r="B184" s="90" t="s">
        <v>1213</v>
      </c>
    </row>
    <row r="185" ht="14.25" customHeight="1">
      <c r="A185" s="89">
        <v>1.0161506E7</v>
      </c>
      <c r="B185" s="90" t="s">
        <v>1214</v>
      </c>
    </row>
    <row r="186" ht="14.25" customHeight="1">
      <c r="A186" s="89">
        <v>1.0161507E7</v>
      </c>
      <c r="B186" s="90" t="s">
        <v>1215</v>
      </c>
    </row>
    <row r="187" ht="14.25" customHeight="1">
      <c r="A187" s="89">
        <v>1.0161508E7</v>
      </c>
      <c r="B187" s="90" t="s">
        <v>1216</v>
      </c>
    </row>
    <row r="188" ht="14.25" customHeight="1">
      <c r="A188" s="89">
        <v>1.0161509E7</v>
      </c>
      <c r="B188" s="90" t="s">
        <v>1217</v>
      </c>
    </row>
    <row r="189" ht="14.25" customHeight="1">
      <c r="A189" s="89">
        <v>1.016151E7</v>
      </c>
      <c r="B189" s="90" t="s">
        <v>1218</v>
      </c>
    </row>
    <row r="190" ht="14.25" customHeight="1">
      <c r="A190" s="89">
        <v>1.0161511E7</v>
      </c>
      <c r="B190" s="90" t="s">
        <v>1219</v>
      </c>
    </row>
    <row r="191" ht="14.25" customHeight="1">
      <c r="A191" s="89">
        <v>1.0161512E7</v>
      </c>
      <c r="B191" s="90" t="s">
        <v>1220</v>
      </c>
    </row>
    <row r="192" ht="14.25" customHeight="1">
      <c r="A192" s="89">
        <v>1.0161513E7</v>
      </c>
      <c r="B192" s="90" t="s">
        <v>1221</v>
      </c>
    </row>
    <row r="193" ht="14.25" customHeight="1">
      <c r="A193" s="89">
        <v>1.0161601E7</v>
      </c>
      <c r="B193" s="90" t="s">
        <v>1222</v>
      </c>
    </row>
    <row r="194" ht="14.25" customHeight="1">
      <c r="A194" s="89">
        <v>1.0161602E7</v>
      </c>
      <c r="B194" s="90" t="s">
        <v>1223</v>
      </c>
    </row>
    <row r="195" ht="14.25" customHeight="1">
      <c r="A195" s="89">
        <v>1.0161603E7</v>
      </c>
      <c r="B195" s="90" t="s">
        <v>1224</v>
      </c>
    </row>
    <row r="196" ht="14.25" customHeight="1">
      <c r="A196" s="89">
        <v>1.0161604E7</v>
      </c>
      <c r="B196" s="90" t="s">
        <v>1225</v>
      </c>
    </row>
    <row r="197" ht="14.25" customHeight="1">
      <c r="A197" s="89">
        <v>1.0161605E7</v>
      </c>
      <c r="B197" s="90" t="s">
        <v>1226</v>
      </c>
    </row>
    <row r="198" ht="14.25" customHeight="1">
      <c r="A198" s="89">
        <v>1.0161701E7</v>
      </c>
      <c r="B198" s="90" t="s">
        <v>1227</v>
      </c>
    </row>
    <row r="199" ht="14.25" customHeight="1">
      <c r="A199" s="89">
        <v>1.0161702E7</v>
      </c>
      <c r="B199" s="90" t="s">
        <v>1228</v>
      </c>
    </row>
    <row r="200" ht="14.25" customHeight="1">
      <c r="A200" s="89">
        <v>1.0161703E7</v>
      </c>
      <c r="B200" s="90" t="s">
        <v>1229</v>
      </c>
    </row>
    <row r="201" ht="14.25" customHeight="1">
      <c r="A201" s="89">
        <v>1.0161704E7</v>
      </c>
      <c r="B201" s="90" t="s">
        <v>1230</v>
      </c>
    </row>
    <row r="202" ht="14.25" customHeight="1">
      <c r="A202" s="89">
        <v>1.0161705E7</v>
      </c>
      <c r="B202" s="90" t="s">
        <v>1231</v>
      </c>
    </row>
    <row r="203" ht="14.25" customHeight="1">
      <c r="A203" s="89">
        <v>1.0161707E7</v>
      </c>
      <c r="B203" s="90" t="s">
        <v>1232</v>
      </c>
    </row>
    <row r="204" ht="14.25" customHeight="1">
      <c r="A204" s="89">
        <v>1.0161801E7</v>
      </c>
      <c r="B204" s="90" t="s">
        <v>1233</v>
      </c>
    </row>
    <row r="205" ht="14.25" customHeight="1">
      <c r="A205" s="89">
        <v>1.0161802E7</v>
      </c>
      <c r="B205" s="90" t="s">
        <v>1234</v>
      </c>
    </row>
    <row r="206" ht="14.25" customHeight="1">
      <c r="A206" s="89">
        <v>1.0161803E7</v>
      </c>
      <c r="B206" s="90" t="s">
        <v>1235</v>
      </c>
    </row>
    <row r="207" ht="14.25" customHeight="1">
      <c r="A207" s="89">
        <v>1.0161804E7</v>
      </c>
      <c r="B207" s="90" t="s">
        <v>1236</v>
      </c>
    </row>
    <row r="208" ht="14.25" customHeight="1">
      <c r="A208" s="89">
        <v>1.0161901E7</v>
      </c>
      <c r="B208" s="90" t="s">
        <v>1237</v>
      </c>
    </row>
    <row r="209" ht="14.25" customHeight="1">
      <c r="A209" s="89">
        <v>1.0161902E7</v>
      </c>
      <c r="B209" s="90" t="s">
        <v>1238</v>
      </c>
    </row>
    <row r="210" ht="14.25" customHeight="1">
      <c r="A210" s="89">
        <v>1.0161903E7</v>
      </c>
      <c r="B210" s="90" t="s">
        <v>1239</v>
      </c>
    </row>
    <row r="211" ht="14.25" customHeight="1">
      <c r="A211" s="89">
        <v>1.0161904E7</v>
      </c>
      <c r="B211" s="90" t="s">
        <v>1240</v>
      </c>
    </row>
    <row r="212" ht="14.25" customHeight="1">
      <c r="A212" s="89">
        <v>1.0161905E7</v>
      </c>
      <c r="B212" s="90" t="s">
        <v>1241</v>
      </c>
    </row>
    <row r="213" ht="14.25" customHeight="1">
      <c r="A213" s="89">
        <v>1.0161906E7</v>
      </c>
      <c r="B213" s="90" t="s">
        <v>1242</v>
      </c>
    </row>
    <row r="214" ht="14.25" customHeight="1">
      <c r="A214" s="89">
        <v>1.0161907E7</v>
      </c>
      <c r="B214" s="90" t="s">
        <v>1243</v>
      </c>
    </row>
    <row r="215" ht="14.25" customHeight="1">
      <c r="A215" s="89">
        <v>1.0161908E7</v>
      </c>
      <c r="B215" s="90" t="s">
        <v>1244</v>
      </c>
    </row>
    <row r="216" ht="14.25" customHeight="1">
      <c r="A216" s="89">
        <v>1.0171501E7</v>
      </c>
      <c r="B216" s="90" t="s">
        <v>1245</v>
      </c>
    </row>
    <row r="217" ht="14.25" customHeight="1">
      <c r="A217" s="89">
        <v>1.0171502E7</v>
      </c>
      <c r="B217" s="90" t="s">
        <v>1246</v>
      </c>
    </row>
    <row r="218" ht="14.25" customHeight="1">
      <c r="A218" s="89">
        <v>1.0171503E7</v>
      </c>
      <c r="B218" s="90" t="s">
        <v>1247</v>
      </c>
    </row>
    <row r="219" ht="14.25" customHeight="1">
      <c r="A219" s="89">
        <v>1.0171504E7</v>
      </c>
      <c r="B219" s="90" t="s">
        <v>1248</v>
      </c>
    </row>
    <row r="220" ht="14.25" customHeight="1">
      <c r="A220" s="89">
        <v>1.0171601E7</v>
      </c>
      <c r="B220" s="90" t="s">
        <v>1249</v>
      </c>
    </row>
    <row r="221" ht="14.25" customHeight="1">
      <c r="A221" s="89">
        <v>1.0171602E7</v>
      </c>
      <c r="B221" s="90" t="s">
        <v>1250</v>
      </c>
    </row>
    <row r="222" ht="14.25" customHeight="1">
      <c r="A222" s="89">
        <v>1.0171603E7</v>
      </c>
      <c r="B222" s="90" t="s">
        <v>1251</v>
      </c>
    </row>
    <row r="223" ht="14.25" customHeight="1">
      <c r="A223" s="89">
        <v>1.0171604E7</v>
      </c>
      <c r="B223" s="90" t="s">
        <v>1252</v>
      </c>
    </row>
    <row r="224" ht="14.25" customHeight="1">
      <c r="A224" s="89">
        <v>1.0171605E7</v>
      </c>
      <c r="B224" s="90" t="s">
        <v>1253</v>
      </c>
    </row>
    <row r="225" ht="14.25" customHeight="1">
      <c r="A225" s="89">
        <v>1.0171701E7</v>
      </c>
      <c r="B225" s="90" t="s">
        <v>1254</v>
      </c>
    </row>
    <row r="226" ht="14.25" customHeight="1">
      <c r="A226" s="89">
        <v>1.0171702E7</v>
      </c>
      <c r="B226" s="90" t="s">
        <v>1255</v>
      </c>
    </row>
    <row r="227" ht="14.25" customHeight="1">
      <c r="A227" s="89">
        <v>1.0191506E7</v>
      </c>
      <c r="B227" s="90" t="s">
        <v>1256</v>
      </c>
    </row>
    <row r="228" ht="14.25" customHeight="1">
      <c r="A228" s="89">
        <v>1.0191507E7</v>
      </c>
      <c r="B228" s="90" t="s">
        <v>1257</v>
      </c>
    </row>
    <row r="229" ht="14.25" customHeight="1">
      <c r="A229" s="89">
        <v>1.0191508E7</v>
      </c>
      <c r="B229" s="90" t="s">
        <v>1258</v>
      </c>
    </row>
    <row r="230" ht="14.25" customHeight="1">
      <c r="A230" s="89">
        <v>1.0191509E7</v>
      </c>
      <c r="B230" s="90" t="s">
        <v>1259</v>
      </c>
    </row>
    <row r="231" ht="14.25" customHeight="1">
      <c r="A231" s="89">
        <v>1.0191701E7</v>
      </c>
      <c r="B231" s="90" t="s">
        <v>1260</v>
      </c>
    </row>
    <row r="232" ht="14.25" customHeight="1">
      <c r="A232" s="89">
        <v>1.0191703E7</v>
      </c>
      <c r="B232" s="90" t="s">
        <v>1261</v>
      </c>
    </row>
    <row r="233" ht="14.25" customHeight="1">
      <c r="A233" s="89">
        <v>1.0191704E7</v>
      </c>
      <c r="B233" s="90" t="s">
        <v>1262</v>
      </c>
    </row>
    <row r="234" ht="14.25" customHeight="1">
      <c r="A234" s="89">
        <v>1.0191705E7</v>
      </c>
      <c r="B234" s="90" t="s">
        <v>1263</v>
      </c>
    </row>
    <row r="235" ht="14.25" customHeight="1">
      <c r="A235" s="89">
        <v>1.0191706E7</v>
      </c>
      <c r="B235" s="90" t="s">
        <v>1264</v>
      </c>
    </row>
    <row r="236" ht="14.25" customHeight="1">
      <c r="A236" s="89">
        <v>1.1101501E7</v>
      </c>
      <c r="B236" s="90" t="s">
        <v>1265</v>
      </c>
    </row>
    <row r="237" ht="14.25" customHeight="1">
      <c r="A237" s="89">
        <v>1.1101502E7</v>
      </c>
      <c r="B237" s="90" t="s">
        <v>1266</v>
      </c>
    </row>
    <row r="238" ht="14.25" customHeight="1">
      <c r="A238" s="89">
        <v>1.1101503E7</v>
      </c>
      <c r="B238" s="90" t="s">
        <v>1267</v>
      </c>
    </row>
    <row r="239" ht="14.25" customHeight="1">
      <c r="A239" s="89">
        <v>1.1101504E7</v>
      </c>
      <c r="B239" s="90" t="s">
        <v>1268</v>
      </c>
    </row>
    <row r="240" ht="14.25" customHeight="1">
      <c r="A240" s="89">
        <v>1.1101505E7</v>
      </c>
      <c r="B240" s="90" t="s">
        <v>1269</v>
      </c>
    </row>
    <row r="241" ht="14.25" customHeight="1">
      <c r="A241" s="89">
        <v>1.1101506E7</v>
      </c>
      <c r="B241" s="90" t="s">
        <v>1270</v>
      </c>
    </row>
    <row r="242" ht="14.25" customHeight="1">
      <c r="A242" s="89">
        <v>1.1101507E7</v>
      </c>
      <c r="B242" s="90" t="s">
        <v>1271</v>
      </c>
    </row>
    <row r="243" ht="14.25" customHeight="1">
      <c r="A243" s="89">
        <v>1.1101508E7</v>
      </c>
      <c r="B243" s="90" t="s">
        <v>1272</v>
      </c>
    </row>
    <row r="244" ht="14.25" customHeight="1">
      <c r="A244" s="89">
        <v>1.1101509E7</v>
      </c>
      <c r="B244" s="90" t="s">
        <v>1273</v>
      </c>
    </row>
    <row r="245" ht="14.25" customHeight="1">
      <c r="A245" s="89">
        <v>1.110151E7</v>
      </c>
      <c r="B245" s="90" t="s">
        <v>1274</v>
      </c>
    </row>
    <row r="246" ht="14.25" customHeight="1">
      <c r="A246" s="89">
        <v>1.1101511E7</v>
      </c>
      <c r="B246" s="90" t="s">
        <v>1275</v>
      </c>
    </row>
    <row r="247" ht="14.25" customHeight="1">
      <c r="A247" s="89">
        <v>1.1101512E7</v>
      </c>
      <c r="B247" s="90" t="s">
        <v>1276</v>
      </c>
    </row>
    <row r="248" ht="14.25" customHeight="1">
      <c r="A248" s="89">
        <v>1.1101513E7</v>
      </c>
      <c r="B248" s="90" t="s">
        <v>1277</v>
      </c>
    </row>
    <row r="249" ht="14.25" customHeight="1">
      <c r="A249" s="89">
        <v>1.1101514E7</v>
      </c>
      <c r="B249" s="90" t="s">
        <v>1278</v>
      </c>
    </row>
    <row r="250" ht="14.25" customHeight="1">
      <c r="A250" s="89">
        <v>1.1101515E7</v>
      </c>
      <c r="B250" s="90" t="s">
        <v>1279</v>
      </c>
    </row>
    <row r="251" ht="14.25" customHeight="1">
      <c r="A251" s="89">
        <v>1.1101516E7</v>
      </c>
      <c r="B251" s="90" t="s">
        <v>1280</v>
      </c>
    </row>
    <row r="252" ht="14.25" customHeight="1">
      <c r="A252" s="89">
        <v>1.1101517E7</v>
      </c>
      <c r="B252" s="90" t="s">
        <v>1281</v>
      </c>
    </row>
    <row r="253" ht="14.25" customHeight="1">
      <c r="A253" s="89">
        <v>1.1101518E7</v>
      </c>
      <c r="B253" s="90" t="s">
        <v>1282</v>
      </c>
    </row>
    <row r="254" ht="14.25" customHeight="1">
      <c r="A254" s="89">
        <v>1.1101519E7</v>
      </c>
      <c r="B254" s="90" t="s">
        <v>1283</v>
      </c>
    </row>
    <row r="255" ht="14.25" customHeight="1">
      <c r="A255" s="89">
        <v>1.110152E7</v>
      </c>
      <c r="B255" s="90" t="s">
        <v>1284</v>
      </c>
    </row>
    <row r="256" ht="14.25" customHeight="1">
      <c r="A256" s="89">
        <v>1.1101521E7</v>
      </c>
      <c r="B256" s="90" t="s">
        <v>1285</v>
      </c>
    </row>
    <row r="257" ht="14.25" customHeight="1">
      <c r="A257" s="89">
        <v>1.1101522E7</v>
      </c>
      <c r="B257" s="90" t="s">
        <v>1286</v>
      </c>
    </row>
    <row r="258" ht="14.25" customHeight="1">
      <c r="A258" s="89">
        <v>1.1101523E7</v>
      </c>
      <c r="B258" s="90" t="s">
        <v>1287</v>
      </c>
    </row>
    <row r="259" ht="14.25" customHeight="1">
      <c r="A259" s="89">
        <v>1.1101524E7</v>
      </c>
      <c r="B259" s="90" t="s">
        <v>1288</v>
      </c>
    </row>
    <row r="260" ht="14.25" customHeight="1">
      <c r="A260" s="89">
        <v>1.1101525E7</v>
      </c>
      <c r="B260" s="90" t="s">
        <v>1289</v>
      </c>
    </row>
    <row r="261" ht="14.25" customHeight="1">
      <c r="A261" s="89">
        <v>1.1101526E7</v>
      </c>
      <c r="B261" s="90" t="s">
        <v>1290</v>
      </c>
    </row>
    <row r="262" ht="14.25" customHeight="1">
      <c r="A262" s="89">
        <v>1.1101527E7</v>
      </c>
      <c r="B262" s="90" t="s">
        <v>1291</v>
      </c>
    </row>
    <row r="263" ht="14.25" customHeight="1">
      <c r="A263" s="89">
        <v>1.1101601E7</v>
      </c>
      <c r="B263" s="90" t="s">
        <v>1292</v>
      </c>
    </row>
    <row r="264" ht="14.25" customHeight="1">
      <c r="A264" s="89">
        <v>1.1101602E7</v>
      </c>
      <c r="B264" s="90" t="s">
        <v>1293</v>
      </c>
    </row>
    <row r="265" ht="14.25" customHeight="1">
      <c r="A265" s="89">
        <v>1.1101603E7</v>
      </c>
      <c r="B265" s="90" t="s">
        <v>1294</v>
      </c>
    </row>
    <row r="266" ht="14.25" customHeight="1">
      <c r="A266" s="89">
        <v>1.1101604E7</v>
      </c>
      <c r="B266" s="90" t="s">
        <v>1295</v>
      </c>
    </row>
    <row r="267" ht="14.25" customHeight="1">
      <c r="A267" s="89">
        <v>1.1101605E7</v>
      </c>
      <c r="B267" s="90" t="s">
        <v>1296</v>
      </c>
    </row>
    <row r="268" ht="14.25" customHeight="1">
      <c r="A268" s="89">
        <v>1.1101606E7</v>
      </c>
      <c r="B268" s="90" t="s">
        <v>1297</v>
      </c>
    </row>
    <row r="269" ht="14.25" customHeight="1">
      <c r="A269" s="89">
        <v>1.1101607E7</v>
      </c>
      <c r="B269" s="90" t="s">
        <v>1298</v>
      </c>
    </row>
    <row r="270" ht="14.25" customHeight="1">
      <c r="A270" s="89">
        <v>1.1101608E7</v>
      </c>
      <c r="B270" s="90" t="s">
        <v>1299</v>
      </c>
    </row>
    <row r="271" ht="14.25" customHeight="1">
      <c r="A271" s="89">
        <v>1.1101609E7</v>
      </c>
      <c r="B271" s="90" t="s">
        <v>1300</v>
      </c>
    </row>
    <row r="272" ht="14.25" customHeight="1">
      <c r="A272" s="89">
        <v>1.110161E7</v>
      </c>
      <c r="B272" s="90" t="s">
        <v>1301</v>
      </c>
    </row>
    <row r="273" ht="14.25" customHeight="1">
      <c r="A273" s="89">
        <v>1.1101611E7</v>
      </c>
      <c r="B273" s="90" t="s">
        <v>1302</v>
      </c>
    </row>
    <row r="274" ht="14.25" customHeight="1">
      <c r="A274" s="89">
        <v>1.1101612E7</v>
      </c>
      <c r="B274" s="90" t="s">
        <v>1303</v>
      </c>
    </row>
    <row r="275" ht="14.25" customHeight="1">
      <c r="A275" s="89">
        <v>1.1101613E7</v>
      </c>
      <c r="B275" s="90" t="s">
        <v>1304</v>
      </c>
    </row>
    <row r="276" ht="14.25" customHeight="1">
      <c r="A276" s="89">
        <v>1.1101614E7</v>
      </c>
      <c r="B276" s="90" t="s">
        <v>1305</v>
      </c>
    </row>
    <row r="277" ht="14.25" customHeight="1">
      <c r="A277" s="89">
        <v>1.1101615E7</v>
      </c>
      <c r="B277" s="90" t="s">
        <v>1306</v>
      </c>
    </row>
    <row r="278" ht="14.25" customHeight="1">
      <c r="A278" s="89">
        <v>1.1101616E7</v>
      </c>
      <c r="B278" s="90" t="s">
        <v>1307</v>
      </c>
    </row>
    <row r="279" ht="14.25" customHeight="1">
      <c r="A279" s="89">
        <v>1.1101617E7</v>
      </c>
      <c r="B279" s="90" t="s">
        <v>1308</v>
      </c>
    </row>
    <row r="280" ht="14.25" customHeight="1">
      <c r="A280" s="89">
        <v>1.1101618E7</v>
      </c>
      <c r="B280" s="90" t="s">
        <v>1309</v>
      </c>
    </row>
    <row r="281" ht="14.25" customHeight="1">
      <c r="A281" s="89">
        <v>1.1101619E7</v>
      </c>
      <c r="B281" s="90" t="s">
        <v>1310</v>
      </c>
    </row>
    <row r="282" ht="14.25" customHeight="1">
      <c r="A282" s="89">
        <v>1.110162E7</v>
      </c>
      <c r="B282" s="90" t="s">
        <v>1311</v>
      </c>
    </row>
    <row r="283" ht="14.25" customHeight="1">
      <c r="A283" s="89">
        <v>1.1101621E7</v>
      </c>
      <c r="B283" s="90" t="s">
        <v>1312</v>
      </c>
    </row>
    <row r="284" ht="14.25" customHeight="1">
      <c r="A284" s="89">
        <v>1.1101622E7</v>
      </c>
      <c r="B284" s="90" t="s">
        <v>1313</v>
      </c>
    </row>
    <row r="285" ht="14.25" customHeight="1">
      <c r="A285" s="89">
        <v>1.1101623E7</v>
      </c>
      <c r="B285" s="90" t="s">
        <v>1314</v>
      </c>
    </row>
    <row r="286" ht="14.25" customHeight="1">
      <c r="A286" s="89">
        <v>1.1101701E7</v>
      </c>
      <c r="B286" s="90" t="s">
        <v>1315</v>
      </c>
    </row>
    <row r="287" ht="14.25" customHeight="1">
      <c r="A287" s="89">
        <v>1.1101702E7</v>
      </c>
      <c r="B287" s="90" t="s">
        <v>1316</v>
      </c>
    </row>
    <row r="288" ht="14.25" customHeight="1">
      <c r="A288" s="89">
        <v>1.1101703E7</v>
      </c>
      <c r="B288" s="90" t="s">
        <v>1317</v>
      </c>
    </row>
    <row r="289" ht="14.25" customHeight="1">
      <c r="A289" s="89">
        <v>1.1101704E7</v>
      </c>
      <c r="B289" s="90" t="s">
        <v>1318</v>
      </c>
    </row>
    <row r="290" ht="14.25" customHeight="1">
      <c r="A290" s="89">
        <v>1.1101705E7</v>
      </c>
      <c r="B290" s="90" t="s">
        <v>1319</v>
      </c>
    </row>
    <row r="291" ht="14.25" customHeight="1">
      <c r="A291" s="89">
        <v>1.1101706E7</v>
      </c>
      <c r="B291" s="90" t="s">
        <v>1320</v>
      </c>
    </row>
    <row r="292" ht="14.25" customHeight="1">
      <c r="A292" s="89">
        <v>1.1101707E7</v>
      </c>
      <c r="B292" s="90" t="s">
        <v>1321</v>
      </c>
    </row>
    <row r="293" ht="14.25" customHeight="1">
      <c r="A293" s="89">
        <v>1.1101708E7</v>
      </c>
      <c r="B293" s="90" t="s">
        <v>1322</v>
      </c>
    </row>
    <row r="294" ht="14.25" customHeight="1">
      <c r="A294" s="89">
        <v>1.1101709E7</v>
      </c>
      <c r="B294" s="90" t="s">
        <v>1323</v>
      </c>
    </row>
    <row r="295" ht="14.25" customHeight="1">
      <c r="A295" s="89">
        <v>1.110171E7</v>
      </c>
      <c r="B295" s="90" t="s">
        <v>1324</v>
      </c>
    </row>
    <row r="296" ht="14.25" customHeight="1">
      <c r="A296" s="89">
        <v>1.1101711E7</v>
      </c>
      <c r="B296" s="90" t="s">
        <v>1325</v>
      </c>
    </row>
    <row r="297" ht="14.25" customHeight="1">
      <c r="A297" s="89">
        <v>1.1101712E7</v>
      </c>
      <c r="B297" s="90" t="s">
        <v>1326</v>
      </c>
    </row>
    <row r="298" ht="14.25" customHeight="1">
      <c r="A298" s="89">
        <v>1.1101713E7</v>
      </c>
      <c r="B298" s="90" t="s">
        <v>1327</v>
      </c>
    </row>
    <row r="299" ht="14.25" customHeight="1">
      <c r="A299" s="89">
        <v>1.1101714E7</v>
      </c>
      <c r="B299" s="90" t="s">
        <v>1328</v>
      </c>
    </row>
    <row r="300" ht="14.25" customHeight="1">
      <c r="A300" s="89">
        <v>1.1101715E7</v>
      </c>
      <c r="B300" s="90" t="s">
        <v>1329</v>
      </c>
    </row>
    <row r="301" ht="14.25" customHeight="1">
      <c r="A301" s="89">
        <v>1.1101716E7</v>
      </c>
      <c r="B301" s="90" t="s">
        <v>1330</v>
      </c>
    </row>
    <row r="302" ht="14.25" customHeight="1">
      <c r="A302" s="89">
        <v>1.1101717E7</v>
      </c>
      <c r="B302" s="90" t="s">
        <v>1331</v>
      </c>
    </row>
    <row r="303" ht="14.25" customHeight="1">
      <c r="A303" s="89">
        <v>1.1101718E7</v>
      </c>
      <c r="B303" s="90" t="s">
        <v>1332</v>
      </c>
    </row>
    <row r="304" ht="14.25" customHeight="1">
      <c r="A304" s="89">
        <v>1.1101719E7</v>
      </c>
      <c r="B304" s="90" t="s">
        <v>1333</v>
      </c>
    </row>
    <row r="305" ht="14.25" customHeight="1">
      <c r="A305" s="89">
        <v>1.1101801E7</v>
      </c>
      <c r="B305" s="90" t="s">
        <v>1334</v>
      </c>
    </row>
    <row r="306" ht="14.25" customHeight="1">
      <c r="A306" s="89">
        <v>1.1101802E7</v>
      </c>
      <c r="B306" s="90" t="s">
        <v>1335</v>
      </c>
    </row>
    <row r="307" ht="14.25" customHeight="1">
      <c r="A307" s="89">
        <v>1.1101803E7</v>
      </c>
      <c r="B307" s="90" t="s">
        <v>1336</v>
      </c>
    </row>
    <row r="308" ht="14.25" customHeight="1">
      <c r="A308" s="89">
        <v>1.1111501E7</v>
      </c>
      <c r="B308" s="90" t="s">
        <v>1337</v>
      </c>
    </row>
    <row r="309" ht="14.25" customHeight="1">
      <c r="A309" s="89">
        <v>1.1111502E7</v>
      </c>
      <c r="B309" s="90" t="s">
        <v>1338</v>
      </c>
    </row>
    <row r="310" ht="14.25" customHeight="1">
      <c r="A310" s="89">
        <v>1.1111503E7</v>
      </c>
      <c r="B310" s="90" t="s">
        <v>1339</v>
      </c>
    </row>
    <row r="311" ht="14.25" customHeight="1">
      <c r="A311" s="89">
        <v>1.1111601E7</v>
      </c>
      <c r="B311" s="90" t="s">
        <v>1340</v>
      </c>
    </row>
    <row r="312" ht="14.25" customHeight="1">
      <c r="A312" s="89">
        <v>1.1111602E7</v>
      </c>
      <c r="B312" s="90" t="s">
        <v>1341</v>
      </c>
    </row>
    <row r="313" ht="14.25" customHeight="1">
      <c r="A313" s="89">
        <v>1.1111603E7</v>
      </c>
      <c r="B313" s="90" t="s">
        <v>1342</v>
      </c>
    </row>
    <row r="314" ht="14.25" customHeight="1">
      <c r="A314" s="89">
        <v>1.1111604E7</v>
      </c>
      <c r="B314" s="90" t="s">
        <v>1343</v>
      </c>
    </row>
    <row r="315" ht="14.25" customHeight="1">
      <c r="A315" s="89">
        <v>1.1111605E7</v>
      </c>
      <c r="B315" s="90" t="s">
        <v>1344</v>
      </c>
    </row>
    <row r="316" ht="14.25" customHeight="1">
      <c r="A316" s="89">
        <v>1.1111606E7</v>
      </c>
      <c r="B316" s="90" t="s">
        <v>1345</v>
      </c>
    </row>
    <row r="317" ht="14.25" customHeight="1">
      <c r="A317" s="89">
        <v>1.1111607E7</v>
      </c>
      <c r="B317" s="90" t="s">
        <v>1346</v>
      </c>
    </row>
    <row r="318" ht="14.25" customHeight="1">
      <c r="A318" s="89">
        <v>1.1111608E7</v>
      </c>
      <c r="B318" s="90" t="s">
        <v>1347</v>
      </c>
    </row>
    <row r="319" ht="14.25" customHeight="1">
      <c r="A319" s="89">
        <v>1.1111609E7</v>
      </c>
      <c r="B319" s="90" t="s">
        <v>1348</v>
      </c>
    </row>
    <row r="320" ht="14.25" customHeight="1">
      <c r="A320" s="89">
        <v>1.111161E7</v>
      </c>
      <c r="B320" s="90" t="s">
        <v>1349</v>
      </c>
    </row>
    <row r="321" ht="14.25" customHeight="1">
      <c r="A321" s="89">
        <v>1.1111611E7</v>
      </c>
      <c r="B321" s="90" t="s">
        <v>1350</v>
      </c>
    </row>
    <row r="322" ht="14.25" customHeight="1">
      <c r="A322" s="89">
        <v>1.1111701E7</v>
      </c>
      <c r="B322" s="90" t="s">
        <v>1351</v>
      </c>
    </row>
    <row r="323" ht="14.25" customHeight="1">
      <c r="A323" s="89">
        <v>1.1111801E7</v>
      </c>
      <c r="B323" s="90" t="s">
        <v>1352</v>
      </c>
    </row>
    <row r="324" ht="14.25" customHeight="1">
      <c r="A324" s="89">
        <v>1.1111802E7</v>
      </c>
      <c r="B324" s="90" t="s">
        <v>1353</v>
      </c>
    </row>
    <row r="325" ht="14.25" customHeight="1">
      <c r="A325" s="89">
        <v>1.1111803E7</v>
      </c>
      <c r="B325" s="90" t="s">
        <v>1354</v>
      </c>
    </row>
    <row r="326" ht="14.25" customHeight="1">
      <c r="A326" s="89">
        <v>1.1111804E7</v>
      </c>
      <c r="B326" s="90" t="s">
        <v>1355</v>
      </c>
    </row>
    <row r="327" ht="14.25" customHeight="1">
      <c r="A327" s="89">
        <v>1.1111805E7</v>
      </c>
      <c r="B327" s="90" t="s">
        <v>1356</v>
      </c>
    </row>
    <row r="328" ht="14.25" customHeight="1">
      <c r="A328" s="89">
        <v>1.1111806E7</v>
      </c>
      <c r="B328" s="90" t="s">
        <v>1357</v>
      </c>
    </row>
    <row r="329" ht="14.25" customHeight="1">
      <c r="A329" s="89">
        <v>1.1111807E7</v>
      </c>
      <c r="B329" s="90" t="s">
        <v>1358</v>
      </c>
    </row>
    <row r="330" ht="14.25" customHeight="1">
      <c r="A330" s="89">
        <v>1.1111808E7</v>
      </c>
      <c r="B330" s="90" t="s">
        <v>1359</v>
      </c>
    </row>
    <row r="331" ht="14.25" customHeight="1">
      <c r="A331" s="89">
        <v>1.1111809E7</v>
      </c>
      <c r="B331" s="90" t="s">
        <v>1360</v>
      </c>
    </row>
    <row r="332" ht="14.25" customHeight="1">
      <c r="A332" s="89">
        <v>1.111181E7</v>
      </c>
      <c r="B332" s="90" t="s">
        <v>1361</v>
      </c>
    </row>
    <row r="333" ht="14.25" customHeight="1">
      <c r="A333" s="89">
        <v>1.1121502E7</v>
      </c>
      <c r="B333" s="90" t="s">
        <v>1362</v>
      </c>
    </row>
    <row r="334" ht="14.25" customHeight="1">
      <c r="A334" s="89">
        <v>1.1121503E7</v>
      </c>
      <c r="B334" s="90" t="s">
        <v>1363</v>
      </c>
    </row>
    <row r="335" ht="14.25" customHeight="1">
      <c r="A335" s="89">
        <v>1.1121603E7</v>
      </c>
      <c r="B335" s="90" t="s">
        <v>1364</v>
      </c>
    </row>
    <row r="336" ht="14.25" customHeight="1">
      <c r="A336" s="89">
        <v>1.1121604E7</v>
      </c>
      <c r="B336" s="90" t="s">
        <v>1365</v>
      </c>
    </row>
    <row r="337" ht="14.25" customHeight="1">
      <c r="A337" s="89">
        <v>1.1121605E7</v>
      </c>
      <c r="B337" s="90" t="s">
        <v>1366</v>
      </c>
    </row>
    <row r="338" ht="14.25" customHeight="1">
      <c r="A338" s="89">
        <v>1.1121606E7</v>
      </c>
      <c r="B338" s="90" t="s">
        <v>1367</v>
      </c>
    </row>
    <row r="339" ht="14.25" customHeight="1">
      <c r="A339" s="89">
        <v>1.1121607E7</v>
      </c>
      <c r="B339" s="90" t="s">
        <v>1368</v>
      </c>
    </row>
    <row r="340" ht="14.25" customHeight="1">
      <c r="A340" s="89">
        <v>1.1121608E7</v>
      </c>
      <c r="B340" s="90" t="s">
        <v>1369</v>
      </c>
    </row>
    <row r="341" ht="14.25" customHeight="1">
      <c r="A341" s="89">
        <v>1.1121609E7</v>
      </c>
      <c r="B341" s="90" t="s">
        <v>1370</v>
      </c>
    </row>
    <row r="342" ht="14.25" customHeight="1">
      <c r="A342" s="89">
        <v>1.112161E7</v>
      </c>
      <c r="B342" s="90" t="s">
        <v>1371</v>
      </c>
    </row>
    <row r="343" ht="14.25" customHeight="1">
      <c r="A343" s="89">
        <v>1.1121611E7</v>
      </c>
      <c r="B343" s="90" t="s">
        <v>1372</v>
      </c>
    </row>
    <row r="344" ht="14.25" customHeight="1">
      <c r="A344" s="89">
        <v>1.1121612E7</v>
      </c>
      <c r="B344" s="90" t="s">
        <v>1373</v>
      </c>
    </row>
    <row r="345" ht="14.25" customHeight="1">
      <c r="A345" s="89">
        <v>1.1121701E7</v>
      </c>
      <c r="B345" s="90" t="s">
        <v>1374</v>
      </c>
    </row>
    <row r="346" ht="14.25" customHeight="1">
      <c r="A346" s="89">
        <v>1.1121702E7</v>
      </c>
      <c r="B346" s="90" t="s">
        <v>1375</v>
      </c>
    </row>
    <row r="347" ht="14.25" customHeight="1">
      <c r="A347" s="89">
        <v>1.1121703E7</v>
      </c>
      <c r="B347" s="90" t="s">
        <v>1376</v>
      </c>
    </row>
    <row r="348" ht="14.25" customHeight="1">
      <c r="A348" s="89">
        <v>1.1121705E7</v>
      </c>
      <c r="B348" s="90" t="s">
        <v>1377</v>
      </c>
    </row>
    <row r="349" ht="14.25" customHeight="1">
      <c r="A349" s="89">
        <v>1.1121706E7</v>
      </c>
      <c r="B349" s="90" t="s">
        <v>1378</v>
      </c>
    </row>
    <row r="350" ht="14.25" customHeight="1">
      <c r="A350" s="89">
        <v>1.1121707E7</v>
      </c>
      <c r="B350" s="90" t="s">
        <v>1379</v>
      </c>
    </row>
    <row r="351" ht="14.25" customHeight="1">
      <c r="A351" s="89">
        <v>1.1121708E7</v>
      </c>
      <c r="B351" s="90" t="s">
        <v>1380</v>
      </c>
    </row>
    <row r="352" ht="14.25" customHeight="1">
      <c r="A352" s="89">
        <v>1.1121709E7</v>
      </c>
      <c r="B352" s="90" t="s">
        <v>1381</v>
      </c>
    </row>
    <row r="353" ht="14.25" customHeight="1">
      <c r="A353" s="89">
        <v>1.112171E7</v>
      </c>
      <c r="B353" s="90" t="s">
        <v>1382</v>
      </c>
    </row>
    <row r="354" ht="14.25" customHeight="1">
      <c r="A354" s="89">
        <v>1.1121801E7</v>
      </c>
      <c r="B354" s="90" t="s">
        <v>1383</v>
      </c>
    </row>
    <row r="355" ht="14.25" customHeight="1">
      <c r="A355" s="89">
        <v>1.1121802E7</v>
      </c>
      <c r="B355" s="90" t="s">
        <v>1384</v>
      </c>
    </row>
    <row r="356" ht="14.25" customHeight="1">
      <c r="A356" s="89">
        <v>1.1121803E7</v>
      </c>
      <c r="B356" s="90" t="s">
        <v>1385</v>
      </c>
    </row>
    <row r="357" ht="14.25" customHeight="1">
      <c r="A357" s="89">
        <v>1.1121804E7</v>
      </c>
      <c r="B357" s="90" t="s">
        <v>1386</v>
      </c>
    </row>
    <row r="358" ht="14.25" customHeight="1">
      <c r="A358" s="89">
        <v>1.1121805E7</v>
      </c>
      <c r="B358" s="90" t="s">
        <v>1387</v>
      </c>
    </row>
    <row r="359" ht="14.25" customHeight="1">
      <c r="A359" s="89">
        <v>1.1121806E7</v>
      </c>
      <c r="B359" s="90" t="s">
        <v>1388</v>
      </c>
    </row>
    <row r="360" ht="14.25" customHeight="1">
      <c r="A360" s="89">
        <v>1.1121807E7</v>
      </c>
      <c r="B360" s="90" t="s">
        <v>1389</v>
      </c>
    </row>
    <row r="361" ht="14.25" customHeight="1">
      <c r="A361" s="89">
        <v>1.1121808E7</v>
      </c>
      <c r="B361" s="90" t="s">
        <v>1390</v>
      </c>
    </row>
    <row r="362" ht="14.25" customHeight="1">
      <c r="A362" s="89">
        <v>1.1121809E7</v>
      </c>
      <c r="B362" s="90" t="s">
        <v>1391</v>
      </c>
    </row>
    <row r="363" ht="14.25" customHeight="1">
      <c r="A363" s="89">
        <v>1.112181E7</v>
      </c>
      <c r="B363" s="90" t="s">
        <v>1392</v>
      </c>
    </row>
    <row r="364" ht="14.25" customHeight="1">
      <c r="A364" s="89">
        <v>1.1121901E7</v>
      </c>
      <c r="B364" s="90" t="s">
        <v>1393</v>
      </c>
    </row>
    <row r="365" ht="14.25" customHeight="1">
      <c r="A365" s="89">
        <v>1.1131501E7</v>
      </c>
      <c r="B365" s="90" t="s">
        <v>1394</v>
      </c>
    </row>
    <row r="366" ht="14.25" customHeight="1">
      <c r="A366" s="89">
        <v>1.1131502E7</v>
      </c>
      <c r="B366" s="90" t="s">
        <v>1395</v>
      </c>
    </row>
    <row r="367" ht="14.25" customHeight="1">
      <c r="A367" s="89">
        <v>1.1131503E7</v>
      </c>
      <c r="B367" s="90" t="s">
        <v>1396</v>
      </c>
    </row>
    <row r="368" ht="14.25" customHeight="1">
      <c r="A368" s="89">
        <v>1.1131504E7</v>
      </c>
      <c r="B368" s="90" t="s">
        <v>1397</v>
      </c>
    </row>
    <row r="369" ht="14.25" customHeight="1">
      <c r="A369" s="89">
        <v>1.1131505E7</v>
      </c>
      <c r="B369" s="90" t="s">
        <v>1398</v>
      </c>
    </row>
    <row r="370" ht="14.25" customHeight="1">
      <c r="A370" s="89">
        <v>1.1131506E7</v>
      </c>
      <c r="B370" s="90" t="s">
        <v>1399</v>
      </c>
    </row>
    <row r="371" ht="14.25" customHeight="1">
      <c r="A371" s="89">
        <v>1.1131507E7</v>
      </c>
      <c r="B371" s="90" t="s">
        <v>1400</v>
      </c>
    </row>
    <row r="372" ht="14.25" customHeight="1">
      <c r="A372" s="89">
        <v>1.1131508E7</v>
      </c>
      <c r="B372" s="90" t="s">
        <v>1401</v>
      </c>
    </row>
    <row r="373" ht="14.25" customHeight="1">
      <c r="A373" s="89">
        <v>1.1131601E7</v>
      </c>
      <c r="B373" s="90" t="s">
        <v>1402</v>
      </c>
    </row>
    <row r="374" ht="14.25" customHeight="1">
      <c r="A374" s="89">
        <v>1.1131602E7</v>
      </c>
      <c r="B374" s="90" t="s">
        <v>1403</v>
      </c>
    </row>
    <row r="375" ht="14.25" customHeight="1">
      <c r="A375" s="89">
        <v>1.1131603E7</v>
      </c>
      <c r="B375" s="90" t="s">
        <v>1404</v>
      </c>
    </row>
    <row r="376" ht="14.25" customHeight="1">
      <c r="A376" s="89">
        <v>1.1131604E7</v>
      </c>
      <c r="B376" s="90" t="s">
        <v>1405</v>
      </c>
    </row>
    <row r="377" ht="14.25" customHeight="1">
      <c r="A377" s="89">
        <v>1.1131605E7</v>
      </c>
      <c r="B377" s="90" t="s">
        <v>1406</v>
      </c>
    </row>
    <row r="378" ht="14.25" customHeight="1">
      <c r="A378" s="89">
        <v>1.1131606E7</v>
      </c>
      <c r="B378" s="90" t="s">
        <v>1407</v>
      </c>
    </row>
    <row r="379" ht="14.25" customHeight="1">
      <c r="A379" s="89">
        <v>1.1131607E7</v>
      </c>
      <c r="B379" s="90" t="s">
        <v>1408</v>
      </c>
    </row>
    <row r="380" ht="14.25" customHeight="1">
      <c r="A380" s="89">
        <v>1.1131608E7</v>
      </c>
      <c r="B380" s="90" t="s">
        <v>1409</v>
      </c>
    </row>
    <row r="381" ht="14.25" customHeight="1">
      <c r="A381" s="89">
        <v>1.1141601E7</v>
      </c>
      <c r="B381" s="90" t="s">
        <v>1410</v>
      </c>
    </row>
    <row r="382" ht="14.25" customHeight="1">
      <c r="A382" s="89">
        <v>1.1141602E7</v>
      </c>
      <c r="B382" s="90" t="s">
        <v>1411</v>
      </c>
    </row>
    <row r="383" ht="14.25" customHeight="1">
      <c r="A383" s="89">
        <v>1.1141603E7</v>
      </c>
      <c r="B383" s="90" t="s">
        <v>1412</v>
      </c>
    </row>
    <row r="384" ht="14.25" customHeight="1">
      <c r="A384" s="89">
        <v>1.1141604E7</v>
      </c>
      <c r="B384" s="90" t="s">
        <v>1413</v>
      </c>
    </row>
    <row r="385" ht="14.25" customHeight="1">
      <c r="A385" s="89">
        <v>1.1141605E7</v>
      </c>
      <c r="B385" s="90" t="s">
        <v>1414</v>
      </c>
    </row>
    <row r="386" ht="14.25" customHeight="1">
      <c r="A386" s="89">
        <v>1.1141606E7</v>
      </c>
      <c r="B386" s="90" t="s">
        <v>1415</v>
      </c>
    </row>
    <row r="387" ht="14.25" customHeight="1">
      <c r="A387" s="89">
        <v>1.1141607E7</v>
      </c>
      <c r="B387" s="90" t="s">
        <v>1416</v>
      </c>
    </row>
    <row r="388" ht="14.25" customHeight="1">
      <c r="A388" s="89">
        <v>1.1141608E7</v>
      </c>
      <c r="B388" s="90" t="s">
        <v>1417</v>
      </c>
    </row>
    <row r="389" ht="14.25" customHeight="1">
      <c r="A389" s="89">
        <v>1.1141609E7</v>
      </c>
      <c r="B389" s="90" t="s">
        <v>1418</v>
      </c>
    </row>
    <row r="390" ht="14.25" customHeight="1">
      <c r="A390" s="89">
        <v>1.114161E7</v>
      </c>
      <c r="B390" s="90" t="s">
        <v>1419</v>
      </c>
    </row>
    <row r="391" ht="14.25" customHeight="1">
      <c r="A391" s="89">
        <v>1.1141701E7</v>
      </c>
      <c r="B391" s="90" t="s">
        <v>1420</v>
      </c>
    </row>
    <row r="392" ht="14.25" customHeight="1">
      <c r="A392" s="89">
        <v>1.1141702E7</v>
      </c>
      <c r="B392" s="90" t="s">
        <v>1421</v>
      </c>
    </row>
    <row r="393" ht="14.25" customHeight="1">
      <c r="A393" s="89">
        <v>1.1151501E7</v>
      </c>
      <c r="B393" s="90" t="s">
        <v>1422</v>
      </c>
    </row>
    <row r="394" ht="14.25" customHeight="1">
      <c r="A394" s="89">
        <v>1.1151502E7</v>
      </c>
      <c r="B394" s="90" t="s">
        <v>1423</v>
      </c>
    </row>
    <row r="395" ht="14.25" customHeight="1">
      <c r="A395" s="89">
        <v>1.1151503E7</v>
      </c>
      <c r="B395" s="90" t="s">
        <v>1424</v>
      </c>
    </row>
    <row r="396" ht="14.25" customHeight="1">
      <c r="A396" s="89">
        <v>1.1151504E7</v>
      </c>
      <c r="B396" s="90" t="s">
        <v>1425</v>
      </c>
    </row>
    <row r="397" ht="14.25" customHeight="1">
      <c r="A397" s="89">
        <v>1.1151505E7</v>
      </c>
      <c r="B397" s="90" t="s">
        <v>1426</v>
      </c>
    </row>
    <row r="398" ht="14.25" customHeight="1">
      <c r="A398" s="89">
        <v>1.1151506E7</v>
      </c>
      <c r="B398" s="90" t="s">
        <v>1427</v>
      </c>
    </row>
    <row r="399" ht="14.25" customHeight="1">
      <c r="A399" s="89">
        <v>1.1151507E7</v>
      </c>
      <c r="B399" s="90" t="s">
        <v>1428</v>
      </c>
    </row>
    <row r="400" ht="14.25" customHeight="1">
      <c r="A400" s="89">
        <v>1.1151508E7</v>
      </c>
      <c r="B400" s="90" t="s">
        <v>1429</v>
      </c>
    </row>
    <row r="401" ht="14.25" customHeight="1">
      <c r="A401" s="89">
        <v>1.1151509E7</v>
      </c>
      <c r="B401" s="90" t="s">
        <v>1430</v>
      </c>
    </row>
    <row r="402" ht="14.25" customHeight="1">
      <c r="A402" s="89">
        <v>1.115151E7</v>
      </c>
      <c r="B402" s="90" t="s">
        <v>1431</v>
      </c>
    </row>
    <row r="403" ht="14.25" customHeight="1">
      <c r="A403" s="89">
        <v>1.1151511E7</v>
      </c>
      <c r="B403" s="90" t="s">
        <v>1432</v>
      </c>
    </row>
    <row r="404" ht="14.25" customHeight="1">
      <c r="A404" s="89">
        <v>1.1151512E7</v>
      </c>
      <c r="B404" s="90" t="s">
        <v>1433</v>
      </c>
    </row>
    <row r="405" ht="14.25" customHeight="1">
      <c r="A405" s="89">
        <v>1.1151513E7</v>
      </c>
      <c r="B405" s="90" t="s">
        <v>1434</v>
      </c>
    </row>
    <row r="406" ht="14.25" customHeight="1">
      <c r="A406" s="89">
        <v>1.1151514E7</v>
      </c>
      <c r="B406" s="90" t="s">
        <v>1435</v>
      </c>
    </row>
    <row r="407" ht="14.25" customHeight="1">
      <c r="A407" s="89">
        <v>1.1151515E7</v>
      </c>
      <c r="B407" s="90" t="s">
        <v>1436</v>
      </c>
    </row>
    <row r="408" ht="14.25" customHeight="1">
      <c r="A408" s="89">
        <v>1.1151601E7</v>
      </c>
      <c r="B408" s="90" t="s">
        <v>1437</v>
      </c>
    </row>
    <row r="409" ht="14.25" customHeight="1">
      <c r="A409" s="89">
        <v>1.1151602E7</v>
      </c>
      <c r="B409" s="90" t="s">
        <v>1438</v>
      </c>
    </row>
    <row r="410" ht="14.25" customHeight="1">
      <c r="A410" s="89">
        <v>1.1151603E7</v>
      </c>
      <c r="B410" s="90" t="s">
        <v>1439</v>
      </c>
    </row>
    <row r="411" ht="14.25" customHeight="1">
      <c r="A411" s="89">
        <v>1.1151604E7</v>
      </c>
      <c r="B411" s="90" t="s">
        <v>1440</v>
      </c>
    </row>
    <row r="412" ht="14.25" customHeight="1">
      <c r="A412" s="89">
        <v>1.1151605E7</v>
      </c>
      <c r="B412" s="90" t="s">
        <v>1441</v>
      </c>
    </row>
    <row r="413" ht="14.25" customHeight="1">
      <c r="A413" s="89">
        <v>1.1151606E7</v>
      </c>
      <c r="B413" s="90" t="s">
        <v>1442</v>
      </c>
    </row>
    <row r="414" ht="14.25" customHeight="1">
      <c r="A414" s="89">
        <v>1.1151607E7</v>
      </c>
      <c r="B414" s="90" t="s">
        <v>1443</v>
      </c>
    </row>
    <row r="415" ht="14.25" customHeight="1">
      <c r="A415" s="89">
        <v>1.1151608E7</v>
      </c>
      <c r="B415" s="90" t="s">
        <v>1444</v>
      </c>
    </row>
    <row r="416" ht="14.25" customHeight="1">
      <c r="A416" s="89">
        <v>1.1151609E7</v>
      </c>
      <c r="B416" s="90" t="s">
        <v>1445</v>
      </c>
    </row>
    <row r="417" ht="14.25" customHeight="1">
      <c r="A417" s="89">
        <v>1.115161E7</v>
      </c>
      <c r="B417" s="90" t="s">
        <v>1446</v>
      </c>
    </row>
    <row r="418" ht="14.25" customHeight="1">
      <c r="A418" s="89">
        <v>1.1151611E7</v>
      </c>
      <c r="B418" s="90" t="s">
        <v>1447</v>
      </c>
    </row>
    <row r="419" ht="14.25" customHeight="1">
      <c r="A419" s="89">
        <v>1.1151612E7</v>
      </c>
      <c r="B419" s="90" t="s">
        <v>1448</v>
      </c>
    </row>
    <row r="420" ht="14.25" customHeight="1">
      <c r="A420" s="89">
        <v>1.1151701E7</v>
      </c>
      <c r="B420" s="90" t="s">
        <v>1449</v>
      </c>
    </row>
    <row r="421" ht="14.25" customHeight="1">
      <c r="A421" s="89">
        <v>1.1151702E7</v>
      </c>
      <c r="B421" s="90" t="s">
        <v>1450</v>
      </c>
    </row>
    <row r="422" ht="14.25" customHeight="1">
      <c r="A422" s="89">
        <v>1.1151703E7</v>
      </c>
      <c r="B422" s="90" t="s">
        <v>1451</v>
      </c>
    </row>
    <row r="423" ht="14.25" customHeight="1">
      <c r="A423" s="89">
        <v>1.1151704E7</v>
      </c>
      <c r="B423" s="90" t="s">
        <v>1452</v>
      </c>
    </row>
    <row r="424" ht="14.25" customHeight="1">
      <c r="A424" s="89">
        <v>1.1151705E7</v>
      </c>
      <c r="B424" s="90" t="s">
        <v>1453</v>
      </c>
    </row>
    <row r="425" ht="14.25" customHeight="1">
      <c r="A425" s="89">
        <v>1.1151706E7</v>
      </c>
      <c r="B425" s="90" t="s">
        <v>1454</v>
      </c>
    </row>
    <row r="426" ht="14.25" customHeight="1">
      <c r="A426" s="89">
        <v>1.1151708E7</v>
      </c>
      <c r="B426" s="90" t="s">
        <v>1455</v>
      </c>
    </row>
    <row r="427" ht="14.25" customHeight="1">
      <c r="A427" s="89">
        <v>1.1151709E7</v>
      </c>
      <c r="B427" s="90" t="s">
        <v>1456</v>
      </c>
    </row>
    <row r="428" ht="14.25" customHeight="1">
      <c r="A428" s="89">
        <v>1.115171E7</v>
      </c>
      <c r="B428" s="90" t="s">
        <v>1457</v>
      </c>
    </row>
    <row r="429" ht="14.25" customHeight="1">
      <c r="A429" s="89">
        <v>1.1151711E7</v>
      </c>
      <c r="B429" s="90" t="s">
        <v>1458</v>
      </c>
    </row>
    <row r="430" ht="14.25" customHeight="1">
      <c r="A430" s="89">
        <v>1.1151712E7</v>
      </c>
      <c r="B430" s="90" t="s">
        <v>1459</v>
      </c>
    </row>
    <row r="431" ht="14.25" customHeight="1">
      <c r="A431" s="89">
        <v>1.1151713E7</v>
      </c>
      <c r="B431" s="90" t="s">
        <v>1460</v>
      </c>
    </row>
    <row r="432" ht="14.25" customHeight="1">
      <c r="A432" s="89">
        <v>1.1151714E7</v>
      </c>
      <c r="B432" s="90" t="s">
        <v>1461</v>
      </c>
    </row>
    <row r="433" ht="14.25" customHeight="1">
      <c r="A433" s="89">
        <v>1.1151715E7</v>
      </c>
      <c r="B433" s="90" t="s">
        <v>1462</v>
      </c>
    </row>
    <row r="434" ht="14.25" customHeight="1">
      <c r="A434" s="89">
        <v>1.1161501E7</v>
      </c>
      <c r="B434" s="90" t="s">
        <v>1463</v>
      </c>
    </row>
    <row r="435" ht="14.25" customHeight="1">
      <c r="A435" s="89">
        <v>1.1161502E7</v>
      </c>
      <c r="B435" s="90" t="s">
        <v>1464</v>
      </c>
    </row>
    <row r="436" ht="14.25" customHeight="1">
      <c r="A436" s="89">
        <v>1.1161503E7</v>
      </c>
      <c r="B436" s="90" t="s">
        <v>1465</v>
      </c>
    </row>
    <row r="437" ht="14.25" customHeight="1">
      <c r="A437" s="89">
        <v>1.1161504E7</v>
      </c>
      <c r="B437" s="90" t="s">
        <v>1466</v>
      </c>
    </row>
    <row r="438" ht="14.25" customHeight="1">
      <c r="A438" s="89">
        <v>1.1161601E7</v>
      </c>
      <c r="B438" s="90" t="s">
        <v>1467</v>
      </c>
    </row>
    <row r="439" ht="14.25" customHeight="1">
      <c r="A439" s="89">
        <v>1.1161602E7</v>
      </c>
      <c r="B439" s="90" t="s">
        <v>1468</v>
      </c>
    </row>
    <row r="440" ht="14.25" customHeight="1">
      <c r="A440" s="89">
        <v>1.1161603E7</v>
      </c>
      <c r="B440" s="90" t="s">
        <v>1469</v>
      </c>
    </row>
    <row r="441" ht="14.25" customHeight="1">
      <c r="A441" s="89">
        <v>1.1161604E7</v>
      </c>
      <c r="B441" s="90" t="s">
        <v>1470</v>
      </c>
    </row>
    <row r="442" ht="14.25" customHeight="1">
      <c r="A442" s="89">
        <v>1.1161701E7</v>
      </c>
      <c r="B442" s="90" t="s">
        <v>1471</v>
      </c>
    </row>
    <row r="443" ht="14.25" customHeight="1">
      <c r="A443" s="89">
        <v>1.1161702E7</v>
      </c>
      <c r="B443" s="90" t="s">
        <v>1472</v>
      </c>
    </row>
    <row r="444" ht="14.25" customHeight="1">
      <c r="A444" s="89">
        <v>1.1161703E7</v>
      </c>
      <c r="B444" s="90" t="s">
        <v>1473</v>
      </c>
    </row>
    <row r="445" ht="14.25" customHeight="1">
      <c r="A445" s="89">
        <v>1.1161704E7</v>
      </c>
      <c r="B445" s="90" t="s">
        <v>1474</v>
      </c>
    </row>
    <row r="446" ht="14.25" customHeight="1">
      <c r="A446" s="89">
        <v>1.1161705E7</v>
      </c>
      <c r="B446" s="90" t="s">
        <v>1475</v>
      </c>
    </row>
    <row r="447" ht="14.25" customHeight="1">
      <c r="A447" s="89">
        <v>1.1161801E7</v>
      </c>
      <c r="B447" s="90" t="s">
        <v>1476</v>
      </c>
    </row>
    <row r="448" ht="14.25" customHeight="1">
      <c r="A448" s="89">
        <v>1.1161802E7</v>
      </c>
      <c r="B448" s="90" t="s">
        <v>1477</v>
      </c>
    </row>
    <row r="449" ht="14.25" customHeight="1">
      <c r="A449" s="89">
        <v>1.1161803E7</v>
      </c>
      <c r="B449" s="90" t="s">
        <v>1478</v>
      </c>
    </row>
    <row r="450" ht="14.25" customHeight="1">
      <c r="A450" s="89">
        <v>1.1161804E7</v>
      </c>
      <c r="B450" s="90" t="s">
        <v>1479</v>
      </c>
    </row>
    <row r="451" ht="14.25" customHeight="1">
      <c r="A451" s="89">
        <v>1.1161805E7</v>
      </c>
      <c r="B451" s="90" t="s">
        <v>1480</v>
      </c>
    </row>
    <row r="452" ht="14.25" customHeight="1">
      <c r="A452" s="89">
        <v>1.1162001E7</v>
      </c>
      <c r="B452" s="90" t="s">
        <v>1481</v>
      </c>
    </row>
    <row r="453" ht="14.25" customHeight="1">
      <c r="A453" s="89">
        <v>1.1162002E7</v>
      </c>
      <c r="B453" s="90" t="s">
        <v>1482</v>
      </c>
    </row>
    <row r="454" ht="14.25" customHeight="1">
      <c r="A454" s="89">
        <v>1.1162003E7</v>
      </c>
      <c r="B454" s="90" t="s">
        <v>1483</v>
      </c>
    </row>
    <row r="455" ht="14.25" customHeight="1">
      <c r="A455" s="89">
        <v>1.1162101E7</v>
      </c>
      <c r="B455" s="90" t="s">
        <v>1484</v>
      </c>
    </row>
    <row r="456" ht="14.25" customHeight="1">
      <c r="A456" s="89">
        <v>1.1162102E7</v>
      </c>
      <c r="B456" s="90" t="s">
        <v>1485</v>
      </c>
    </row>
    <row r="457" ht="14.25" customHeight="1">
      <c r="A457" s="89">
        <v>1.1162104E7</v>
      </c>
      <c r="B457" s="90" t="s">
        <v>1486</v>
      </c>
    </row>
    <row r="458" ht="14.25" customHeight="1">
      <c r="A458" s="89">
        <v>1.1162105E7</v>
      </c>
      <c r="B458" s="90" t="s">
        <v>1487</v>
      </c>
    </row>
    <row r="459" ht="14.25" customHeight="1">
      <c r="A459" s="89">
        <v>1.1162107E7</v>
      </c>
      <c r="B459" s="90" t="s">
        <v>1488</v>
      </c>
    </row>
    <row r="460" ht="14.25" customHeight="1">
      <c r="A460" s="89">
        <v>1.1162108E7</v>
      </c>
      <c r="B460" s="90" t="s">
        <v>1489</v>
      </c>
    </row>
    <row r="461" ht="14.25" customHeight="1">
      <c r="A461" s="89">
        <v>1.1162109E7</v>
      </c>
      <c r="B461" s="90" t="s">
        <v>1490</v>
      </c>
    </row>
    <row r="462" ht="14.25" customHeight="1">
      <c r="A462" s="89">
        <v>1.116211E7</v>
      </c>
      <c r="B462" s="90" t="s">
        <v>1491</v>
      </c>
    </row>
    <row r="463" ht="14.25" customHeight="1">
      <c r="A463" s="89">
        <v>1.1162111E7</v>
      </c>
      <c r="B463" s="90" t="s">
        <v>1492</v>
      </c>
    </row>
    <row r="464" ht="14.25" customHeight="1">
      <c r="A464" s="89">
        <v>1.1162112E7</v>
      </c>
      <c r="B464" s="90" t="s">
        <v>1493</v>
      </c>
    </row>
    <row r="465" ht="14.25" customHeight="1">
      <c r="A465" s="89">
        <v>1.1162113E7</v>
      </c>
      <c r="B465" s="90" t="s">
        <v>1494</v>
      </c>
    </row>
    <row r="466" ht="14.25" customHeight="1">
      <c r="A466" s="89">
        <v>1.1162114E7</v>
      </c>
      <c r="B466" s="90" t="s">
        <v>1495</v>
      </c>
    </row>
    <row r="467" ht="14.25" customHeight="1">
      <c r="A467" s="89">
        <v>1.1162115E7</v>
      </c>
      <c r="B467" s="90" t="s">
        <v>1496</v>
      </c>
    </row>
    <row r="468" ht="14.25" customHeight="1">
      <c r="A468" s="89">
        <v>1.1162116E7</v>
      </c>
      <c r="B468" s="90" t="s">
        <v>1497</v>
      </c>
    </row>
    <row r="469" ht="14.25" customHeight="1">
      <c r="A469" s="89">
        <v>1.1162117E7</v>
      </c>
      <c r="B469" s="90" t="s">
        <v>1498</v>
      </c>
    </row>
    <row r="470" ht="14.25" customHeight="1">
      <c r="A470" s="89">
        <v>1.1162118E7</v>
      </c>
      <c r="B470" s="90" t="s">
        <v>1499</v>
      </c>
    </row>
    <row r="471" ht="14.25" customHeight="1">
      <c r="A471" s="89">
        <v>1.1162119E7</v>
      </c>
      <c r="B471" s="90" t="s">
        <v>1500</v>
      </c>
    </row>
    <row r="472" ht="14.25" customHeight="1">
      <c r="A472" s="89">
        <v>1.116212E7</v>
      </c>
      <c r="B472" s="90" t="s">
        <v>1501</v>
      </c>
    </row>
    <row r="473" ht="14.25" customHeight="1">
      <c r="A473" s="89">
        <v>1.1162121E7</v>
      </c>
      <c r="B473" s="90" t="s">
        <v>1502</v>
      </c>
    </row>
    <row r="474" ht="14.25" customHeight="1">
      <c r="A474" s="89">
        <v>1.1162122E7</v>
      </c>
      <c r="B474" s="90" t="s">
        <v>1503</v>
      </c>
    </row>
    <row r="475" ht="14.25" customHeight="1">
      <c r="A475" s="89">
        <v>1.1162123E7</v>
      </c>
      <c r="B475" s="90" t="s">
        <v>1504</v>
      </c>
    </row>
    <row r="476" ht="14.25" customHeight="1">
      <c r="A476" s="89">
        <v>1.1162124E7</v>
      </c>
      <c r="B476" s="90" t="s">
        <v>1505</v>
      </c>
    </row>
    <row r="477" ht="14.25" customHeight="1">
      <c r="A477" s="89">
        <v>1.1162125E7</v>
      </c>
      <c r="B477" s="90" t="s">
        <v>1506</v>
      </c>
    </row>
    <row r="478" ht="14.25" customHeight="1">
      <c r="A478" s="89">
        <v>1.1162126E7</v>
      </c>
      <c r="B478" s="90" t="s">
        <v>1507</v>
      </c>
    </row>
    <row r="479" ht="14.25" customHeight="1">
      <c r="A479" s="89">
        <v>1.1162127E7</v>
      </c>
      <c r="B479" s="90" t="s">
        <v>1508</v>
      </c>
    </row>
    <row r="480" ht="14.25" customHeight="1">
      <c r="A480" s="89">
        <v>1.1162128E7</v>
      </c>
      <c r="B480" s="90" t="s">
        <v>1509</v>
      </c>
    </row>
    <row r="481" ht="14.25" customHeight="1">
      <c r="A481" s="89">
        <v>1.1162129E7</v>
      </c>
      <c r="B481" s="90" t="s">
        <v>1510</v>
      </c>
    </row>
    <row r="482" ht="14.25" customHeight="1">
      <c r="A482" s="89">
        <v>1.116213E7</v>
      </c>
      <c r="B482" s="90" t="s">
        <v>1511</v>
      </c>
    </row>
    <row r="483" ht="14.25" customHeight="1">
      <c r="A483" s="89">
        <v>1.1162131E7</v>
      </c>
      <c r="B483" s="90" t="s">
        <v>1512</v>
      </c>
    </row>
    <row r="484" ht="14.25" customHeight="1">
      <c r="A484" s="89">
        <v>1.1162201E7</v>
      </c>
      <c r="B484" s="90" t="s">
        <v>1513</v>
      </c>
    </row>
    <row r="485" ht="14.25" customHeight="1">
      <c r="A485" s="89">
        <v>1.1162202E7</v>
      </c>
      <c r="B485" s="90" t="s">
        <v>1514</v>
      </c>
    </row>
    <row r="486" ht="14.25" customHeight="1">
      <c r="A486" s="89">
        <v>1.1162301E7</v>
      </c>
      <c r="B486" s="90" t="s">
        <v>1515</v>
      </c>
    </row>
    <row r="487" ht="14.25" customHeight="1">
      <c r="A487" s="89">
        <v>1.1162302E7</v>
      </c>
      <c r="B487" s="90" t="s">
        <v>1516</v>
      </c>
    </row>
    <row r="488" ht="14.25" customHeight="1">
      <c r="A488" s="89">
        <v>1.1162303E7</v>
      </c>
      <c r="B488" s="90" t="s">
        <v>1517</v>
      </c>
    </row>
    <row r="489" ht="14.25" customHeight="1">
      <c r="A489" s="89">
        <v>1.1162304E7</v>
      </c>
      <c r="B489" s="90" t="s">
        <v>1518</v>
      </c>
    </row>
    <row r="490" ht="14.25" customHeight="1">
      <c r="A490" s="89">
        <v>1.1162305E7</v>
      </c>
      <c r="B490" s="90" t="s">
        <v>1519</v>
      </c>
    </row>
    <row r="491" ht="14.25" customHeight="1">
      <c r="A491" s="89">
        <v>1.1162306E7</v>
      </c>
      <c r="B491" s="90" t="s">
        <v>1520</v>
      </c>
    </row>
    <row r="492" ht="14.25" customHeight="1">
      <c r="A492" s="89">
        <v>1.1162307E7</v>
      </c>
      <c r="B492" s="90" t="s">
        <v>1521</v>
      </c>
    </row>
    <row r="493" ht="14.25" customHeight="1">
      <c r="A493" s="89">
        <v>1.1162308E7</v>
      </c>
      <c r="B493" s="90" t="s">
        <v>1522</v>
      </c>
    </row>
    <row r="494" ht="14.25" customHeight="1">
      <c r="A494" s="89">
        <v>1.1162309E7</v>
      </c>
      <c r="B494" s="90" t="s">
        <v>1523</v>
      </c>
    </row>
    <row r="495" ht="14.25" customHeight="1">
      <c r="A495" s="89">
        <v>1.116231E7</v>
      </c>
      <c r="B495" s="90" t="s">
        <v>1524</v>
      </c>
    </row>
    <row r="496" ht="14.25" customHeight="1">
      <c r="A496" s="89">
        <v>1.1162311E7</v>
      </c>
      <c r="B496" s="90" t="s">
        <v>1525</v>
      </c>
    </row>
    <row r="497" ht="14.25" customHeight="1">
      <c r="A497" s="89">
        <v>1.1171501E7</v>
      </c>
      <c r="B497" s="90" t="s">
        <v>1526</v>
      </c>
    </row>
    <row r="498" ht="14.25" customHeight="1">
      <c r="A498" s="89">
        <v>1.1171601E7</v>
      </c>
      <c r="B498" s="90" t="s">
        <v>1527</v>
      </c>
    </row>
    <row r="499" ht="14.25" customHeight="1">
      <c r="A499" s="89">
        <v>1.1171602E7</v>
      </c>
      <c r="B499" s="90" t="s">
        <v>1528</v>
      </c>
    </row>
    <row r="500" ht="14.25" customHeight="1">
      <c r="A500" s="89">
        <v>1.1171603E7</v>
      </c>
      <c r="B500" s="90" t="s">
        <v>1529</v>
      </c>
    </row>
    <row r="501" ht="14.25" customHeight="1">
      <c r="A501" s="89">
        <v>1.1171701E7</v>
      </c>
      <c r="B501" s="90" t="s">
        <v>1530</v>
      </c>
    </row>
    <row r="502" ht="14.25" customHeight="1">
      <c r="A502" s="89">
        <v>1.1171702E7</v>
      </c>
      <c r="B502" s="90" t="s">
        <v>1531</v>
      </c>
    </row>
    <row r="503" ht="14.25" customHeight="1">
      <c r="A503" s="89">
        <v>1.1171801E7</v>
      </c>
      <c r="B503" s="90" t="s">
        <v>1532</v>
      </c>
    </row>
    <row r="504" ht="14.25" customHeight="1">
      <c r="A504" s="89">
        <v>1.1171901E7</v>
      </c>
      <c r="B504" s="90" t="s">
        <v>1533</v>
      </c>
    </row>
    <row r="505" ht="14.25" customHeight="1">
      <c r="A505" s="89">
        <v>1.1172001E7</v>
      </c>
      <c r="B505" s="90" t="s">
        <v>1534</v>
      </c>
    </row>
    <row r="506" ht="14.25" customHeight="1">
      <c r="A506" s="89">
        <v>1.1172101E7</v>
      </c>
      <c r="B506" s="90" t="s">
        <v>1535</v>
      </c>
    </row>
    <row r="507" ht="14.25" customHeight="1">
      <c r="A507" s="89">
        <v>1.1181501E7</v>
      </c>
      <c r="B507" s="90" t="s">
        <v>1536</v>
      </c>
    </row>
    <row r="508" ht="14.25" customHeight="1">
      <c r="A508" s="89">
        <v>1.1191501E7</v>
      </c>
      <c r="B508" s="90" t="s">
        <v>1537</v>
      </c>
    </row>
    <row r="509" ht="14.25" customHeight="1">
      <c r="A509" s="89">
        <v>1.1191502E7</v>
      </c>
      <c r="B509" s="90" t="s">
        <v>1538</v>
      </c>
    </row>
    <row r="510" ht="14.25" customHeight="1">
      <c r="A510" s="89">
        <v>1.1191503E7</v>
      </c>
      <c r="B510" s="90" t="s">
        <v>1539</v>
      </c>
    </row>
    <row r="511" ht="14.25" customHeight="1">
      <c r="A511" s="89">
        <v>1.1191504E7</v>
      </c>
      <c r="B511" s="90" t="s">
        <v>1540</v>
      </c>
    </row>
    <row r="512" ht="14.25" customHeight="1">
      <c r="A512" s="89">
        <v>1.1191505E7</v>
      </c>
      <c r="B512" s="90" t="s">
        <v>1541</v>
      </c>
    </row>
    <row r="513" ht="14.25" customHeight="1">
      <c r="A513" s="89">
        <v>1.1191601E7</v>
      </c>
      <c r="B513" s="90" t="s">
        <v>1542</v>
      </c>
    </row>
    <row r="514" ht="14.25" customHeight="1">
      <c r="A514" s="89">
        <v>1.1191602E7</v>
      </c>
      <c r="B514" s="90" t="s">
        <v>1543</v>
      </c>
    </row>
    <row r="515" ht="14.25" customHeight="1">
      <c r="A515" s="89">
        <v>1.1191603E7</v>
      </c>
      <c r="B515" s="90" t="s">
        <v>1544</v>
      </c>
    </row>
    <row r="516" ht="14.25" customHeight="1">
      <c r="A516" s="89">
        <v>1.1191604E7</v>
      </c>
      <c r="B516" s="90" t="s">
        <v>1545</v>
      </c>
    </row>
    <row r="517" ht="14.25" customHeight="1">
      <c r="A517" s="89">
        <v>1.1191605E7</v>
      </c>
      <c r="B517" s="90" t="s">
        <v>1546</v>
      </c>
    </row>
    <row r="518" ht="14.25" customHeight="1">
      <c r="A518" s="89">
        <v>1.1191606E7</v>
      </c>
      <c r="B518" s="90" t="s">
        <v>1547</v>
      </c>
    </row>
    <row r="519" ht="14.25" customHeight="1">
      <c r="A519" s="89">
        <v>1.1191701E7</v>
      </c>
      <c r="B519" s="90" t="s">
        <v>1548</v>
      </c>
    </row>
    <row r="520" ht="14.25" customHeight="1">
      <c r="A520" s="89">
        <v>1.1191702E7</v>
      </c>
      <c r="B520" s="90" t="s">
        <v>1549</v>
      </c>
    </row>
    <row r="521" ht="14.25" customHeight="1">
      <c r="A521" s="89">
        <v>1.2131501E7</v>
      </c>
      <c r="B521" s="90" t="s">
        <v>1550</v>
      </c>
    </row>
    <row r="522" ht="14.25" customHeight="1">
      <c r="A522" s="89">
        <v>1.2131502E7</v>
      </c>
      <c r="B522" s="90" t="s">
        <v>1551</v>
      </c>
    </row>
    <row r="523" ht="14.25" customHeight="1">
      <c r="A523" s="89">
        <v>1.2131503E7</v>
      </c>
      <c r="B523" s="90" t="s">
        <v>1552</v>
      </c>
    </row>
    <row r="524" ht="14.25" customHeight="1">
      <c r="A524" s="89">
        <v>1.2131504E7</v>
      </c>
      <c r="B524" s="90" t="s">
        <v>1553</v>
      </c>
    </row>
    <row r="525" ht="14.25" customHeight="1">
      <c r="A525" s="89">
        <v>1.2131505E7</v>
      </c>
      <c r="B525" s="90" t="s">
        <v>1554</v>
      </c>
    </row>
    <row r="526" ht="14.25" customHeight="1">
      <c r="A526" s="89">
        <v>1.2131506E7</v>
      </c>
      <c r="B526" s="90" t="s">
        <v>1555</v>
      </c>
    </row>
    <row r="527" ht="14.25" customHeight="1">
      <c r="A527" s="89">
        <v>1.2131507E7</v>
      </c>
      <c r="B527" s="90" t="s">
        <v>1556</v>
      </c>
    </row>
    <row r="528" ht="14.25" customHeight="1">
      <c r="A528" s="89">
        <v>1.2131508E7</v>
      </c>
      <c r="B528" s="90" t="s">
        <v>1557</v>
      </c>
    </row>
    <row r="529" ht="14.25" customHeight="1">
      <c r="A529" s="89">
        <v>1.2131601E7</v>
      </c>
      <c r="B529" s="90" t="s">
        <v>1558</v>
      </c>
    </row>
    <row r="530" ht="14.25" customHeight="1">
      <c r="A530" s="89">
        <v>1.2131602E7</v>
      </c>
      <c r="B530" s="90" t="s">
        <v>1559</v>
      </c>
    </row>
    <row r="531" ht="14.25" customHeight="1">
      <c r="A531" s="89">
        <v>1.2131603E7</v>
      </c>
      <c r="B531" s="90" t="s">
        <v>1560</v>
      </c>
    </row>
    <row r="532" ht="14.25" customHeight="1">
      <c r="A532" s="89">
        <v>1.2131604E7</v>
      </c>
      <c r="B532" s="90" t="s">
        <v>1561</v>
      </c>
    </row>
    <row r="533" ht="14.25" customHeight="1">
      <c r="A533" s="89">
        <v>1.2131605E7</v>
      </c>
      <c r="B533" s="90" t="s">
        <v>1562</v>
      </c>
    </row>
    <row r="534" ht="14.25" customHeight="1">
      <c r="A534" s="89">
        <v>1.2131701E7</v>
      </c>
      <c r="B534" s="90" t="s">
        <v>1563</v>
      </c>
    </row>
    <row r="535" ht="14.25" customHeight="1">
      <c r="A535" s="89">
        <v>1.2131702E7</v>
      </c>
      <c r="B535" s="90" t="s">
        <v>1564</v>
      </c>
    </row>
    <row r="536" ht="14.25" customHeight="1">
      <c r="A536" s="89">
        <v>1.2131703E7</v>
      </c>
      <c r="B536" s="90" t="s">
        <v>1565</v>
      </c>
    </row>
    <row r="537" ht="14.25" customHeight="1">
      <c r="A537" s="89">
        <v>1.2131704E7</v>
      </c>
      <c r="B537" s="90" t="s">
        <v>1566</v>
      </c>
    </row>
    <row r="538" ht="14.25" customHeight="1">
      <c r="A538" s="89">
        <v>1.2131705E7</v>
      </c>
      <c r="B538" s="90" t="s">
        <v>1567</v>
      </c>
    </row>
    <row r="539" ht="14.25" customHeight="1">
      <c r="A539" s="89">
        <v>1.2131706E7</v>
      </c>
      <c r="B539" s="90" t="s">
        <v>1568</v>
      </c>
    </row>
    <row r="540" ht="14.25" customHeight="1">
      <c r="A540" s="89">
        <v>1.2131707E7</v>
      </c>
      <c r="B540" s="90" t="s">
        <v>1569</v>
      </c>
    </row>
    <row r="541" ht="14.25" customHeight="1">
      <c r="A541" s="89">
        <v>1.2131708E7</v>
      </c>
      <c r="B541" s="90" t="s">
        <v>1570</v>
      </c>
    </row>
    <row r="542" ht="14.25" customHeight="1">
      <c r="A542" s="89">
        <v>1.2131801E7</v>
      </c>
      <c r="B542" s="90" t="s">
        <v>1571</v>
      </c>
    </row>
    <row r="543" ht="14.25" customHeight="1">
      <c r="A543" s="89">
        <v>1.2131802E7</v>
      </c>
      <c r="B543" s="90" t="s">
        <v>1572</v>
      </c>
    </row>
    <row r="544" ht="14.25" customHeight="1">
      <c r="A544" s="89">
        <v>1.2131803E7</v>
      </c>
      <c r="B544" s="90" t="s">
        <v>1573</v>
      </c>
    </row>
    <row r="545" ht="14.25" customHeight="1">
      <c r="A545" s="89">
        <v>1.2131804E7</v>
      </c>
      <c r="B545" s="90" t="s">
        <v>1574</v>
      </c>
    </row>
    <row r="546" ht="14.25" customHeight="1">
      <c r="A546" s="89">
        <v>1.2131805E7</v>
      </c>
      <c r="B546" s="90" t="s">
        <v>1575</v>
      </c>
    </row>
    <row r="547" ht="14.25" customHeight="1">
      <c r="A547" s="89">
        <v>1.2131806E7</v>
      </c>
      <c r="B547" s="90" t="s">
        <v>1576</v>
      </c>
    </row>
    <row r="548" ht="14.25" customHeight="1">
      <c r="A548" s="89">
        <v>1.2141501E7</v>
      </c>
      <c r="B548" s="90" t="s">
        <v>1577</v>
      </c>
    </row>
    <row r="549" ht="14.25" customHeight="1">
      <c r="A549" s="89">
        <v>1.2141502E7</v>
      </c>
      <c r="B549" s="90" t="s">
        <v>1578</v>
      </c>
    </row>
    <row r="550" ht="14.25" customHeight="1">
      <c r="A550" s="89">
        <v>1.2141503E7</v>
      </c>
      <c r="B550" s="90" t="s">
        <v>1579</v>
      </c>
    </row>
    <row r="551" ht="14.25" customHeight="1">
      <c r="A551" s="89">
        <v>1.2141504E7</v>
      </c>
      <c r="B551" s="90" t="s">
        <v>1580</v>
      </c>
    </row>
    <row r="552" ht="14.25" customHeight="1">
      <c r="A552" s="89">
        <v>1.2141505E7</v>
      </c>
      <c r="B552" s="90" t="s">
        <v>1581</v>
      </c>
    </row>
    <row r="553" ht="14.25" customHeight="1">
      <c r="A553" s="89">
        <v>1.2141506E7</v>
      </c>
      <c r="B553" s="90" t="s">
        <v>1582</v>
      </c>
    </row>
    <row r="554" ht="14.25" customHeight="1">
      <c r="A554" s="89">
        <v>1.2141601E7</v>
      </c>
      <c r="B554" s="90" t="s">
        <v>1583</v>
      </c>
    </row>
    <row r="555" ht="14.25" customHeight="1">
      <c r="A555" s="89">
        <v>1.2141602E7</v>
      </c>
      <c r="B555" s="90" t="s">
        <v>1584</v>
      </c>
    </row>
    <row r="556" ht="14.25" customHeight="1">
      <c r="A556" s="89">
        <v>1.2141603E7</v>
      </c>
      <c r="B556" s="90" t="s">
        <v>1585</v>
      </c>
    </row>
    <row r="557" ht="14.25" customHeight="1">
      <c r="A557" s="89">
        <v>1.2141604E7</v>
      </c>
      <c r="B557" s="90" t="s">
        <v>1586</v>
      </c>
    </row>
    <row r="558" ht="14.25" customHeight="1">
      <c r="A558" s="89">
        <v>1.2141605E7</v>
      </c>
      <c r="B558" s="90" t="s">
        <v>1587</v>
      </c>
    </row>
    <row r="559" ht="14.25" customHeight="1">
      <c r="A559" s="89">
        <v>1.2141606E7</v>
      </c>
      <c r="B559" s="90" t="s">
        <v>1588</v>
      </c>
    </row>
    <row r="560" ht="14.25" customHeight="1">
      <c r="A560" s="89">
        <v>1.2141607E7</v>
      </c>
      <c r="B560" s="90" t="s">
        <v>1589</v>
      </c>
    </row>
    <row r="561" ht="14.25" customHeight="1">
      <c r="A561" s="89">
        <v>1.2141608E7</v>
      </c>
      <c r="B561" s="90" t="s">
        <v>1590</v>
      </c>
    </row>
    <row r="562" ht="14.25" customHeight="1">
      <c r="A562" s="89">
        <v>1.2141609E7</v>
      </c>
      <c r="B562" s="90" t="s">
        <v>1591</v>
      </c>
    </row>
    <row r="563" ht="14.25" customHeight="1">
      <c r="A563" s="89">
        <v>1.214161E7</v>
      </c>
      <c r="B563" s="90" t="s">
        <v>1592</v>
      </c>
    </row>
    <row r="564" ht="14.25" customHeight="1">
      <c r="A564" s="89">
        <v>1.2141611E7</v>
      </c>
      <c r="B564" s="90" t="s">
        <v>1593</v>
      </c>
    </row>
    <row r="565" ht="14.25" customHeight="1">
      <c r="A565" s="89">
        <v>1.2141612E7</v>
      </c>
      <c r="B565" s="90" t="s">
        <v>1594</v>
      </c>
    </row>
    <row r="566" ht="14.25" customHeight="1">
      <c r="A566" s="89">
        <v>1.2141613E7</v>
      </c>
      <c r="B566" s="90" t="s">
        <v>1595</v>
      </c>
    </row>
    <row r="567" ht="14.25" customHeight="1">
      <c r="A567" s="89">
        <v>1.2141614E7</v>
      </c>
      <c r="B567" s="90" t="s">
        <v>1596</v>
      </c>
    </row>
    <row r="568" ht="14.25" customHeight="1">
      <c r="A568" s="89">
        <v>1.2141615E7</v>
      </c>
      <c r="B568" s="90" t="s">
        <v>1597</v>
      </c>
    </row>
    <row r="569" ht="14.25" customHeight="1">
      <c r="A569" s="89">
        <v>1.2141616E7</v>
      </c>
      <c r="B569" s="90" t="s">
        <v>1598</v>
      </c>
    </row>
    <row r="570" ht="14.25" customHeight="1">
      <c r="A570" s="89">
        <v>1.2141617E7</v>
      </c>
      <c r="B570" s="90" t="s">
        <v>1599</v>
      </c>
    </row>
    <row r="571" ht="14.25" customHeight="1">
      <c r="A571" s="89">
        <v>1.2141701E7</v>
      </c>
      <c r="B571" s="90" t="s">
        <v>1600</v>
      </c>
    </row>
    <row r="572" ht="14.25" customHeight="1">
      <c r="A572" s="89">
        <v>1.2141702E7</v>
      </c>
      <c r="B572" s="90" t="s">
        <v>1601</v>
      </c>
    </row>
    <row r="573" ht="14.25" customHeight="1">
      <c r="A573" s="89">
        <v>1.2141703E7</v>
      </c>
      <c r="B573" s="90" t="s">
        <v>1602</v>
      </c>
    </row>
    <row r="574" ht="14.25" customHeight="1">
      <c r="A574" s="89">
        <v>1.2141704E7</v>
      </c>
      <c r="B574" s="90" t="s">
        <v>1603</v>
      </c>
    </row>
    <row r="575" ht="14.25" customHeight="1">
      <c r="A575" s="89">
        <v>1.2141705E7</v>
      </c>
      <c r="B575" s="90" t="s">
        <v>1604</v>
      </c>
    </row>
    <row r="576" ht="14.25" customHeight="1">
      <c r="A576" s="89">
        <v>1.2141706E7</v>
      </c>
      <c r="B576" s="90" t="s">
        <v>1605</v>
      </c>
    </row>
    <row r="577" ht="14.25" customHeight="1">
      <c r="A577" s="89">
        <v>1.2141707E7</v>
      </c>
      <c r="B577" s="90" t="s">
        <v>1606</v>
      </c>
    </row>
    <row r="578" ht="14.25" customHeight="1">
      <c r="A578" s="89">
        <v>1.2141708E7</v>
      </c>
      <c r="B578" s="90" t="s">
        <v>1607</v>
      </c>
    </row>
    <row r="579" ht="14.25" customHeight="1">
      <c r="A579" s="89">
        <v>1.2141709E7</v>
      </c>
      <c r="B579" s="90" t="s">
        <v>1608</v>
      </c>
    </row>
    <row r="580" ht="14.25" customHeight="1">
      <c r="A580" s="89">
        <v>1.214171E7</v>
      </c>
      <c r="B580" s="90" t="s">
        <v>1609</v>
      </c>
    </row>
    <row r="581" ht="14.25" customHeight="1">
      <c r="A581" s="89">
        <v>1.2141711E7</v>
      </c>
      <c r="B581" s="90" t="s">
        <v>1610</v>
      </c>
    </row>
    <row r="582" ht="14.25" customHeight="1">
      <c r="A582" s="89">
        <v>1.2141712E7</v>
      </c>
      <c r="B582" s="90" t="s">
        <v>1611</v>
      </c>
    </row>
    <row r="583" ht="14.25" customHeight="1">
      <c r="A583" s="89">
        <v>1.2141713E7</v>
      </c>
      <c r="B583" s="90" t="s">
        <v>1612</v>
      </c>
    </row>
    <row r="584" ht="14.25" customHeight="1">
      <c r="A584" s="89">
        <v>1.2141714E7</v>
      </c>
      <c r="B584" s="90" t="s">
        <v>1613</v>
      </c>
    </row>
    <row r="585" ht="14.25" customHeight="1">
      <c r="A585" s="89">
        <v>1.2141715E7</v>
      </c>
      <c r="B585" s="90" t="s">
        <v>1614</v>
      </c>
    </row>
    <row r="586" ht="14.25" customHeight="1">
      <c r="A586" s="89">
        <v>1.2141716E7</v>
      </c>
      <c r="B586" s="90" t="s">
        <v>1615</v>
      </c>
    </row>
    <row r="587" ht="14.25" customHeight="1">
      <c r="A587" s="89">
        <v>1.2141717E7</v>
      </c>
      <c r="B587" s="90" t="s">
        <v>1616</v>
      </c>
    </row>
    <row r="588" ht="14.25" customHeight="1">
      <c r="A588" s="89">
        <v>1.2141718E7</v>
      </c>
      <c r="B588" s="90" t="s">
        <v>1617</v>
      </c>
    </row>
    <row r="589" ht="14.25" customHeight="1">
      <c r="A589" s="89">
        <v>1.2141719E7</v>
      </c>
      <c r="B589" s="90" t="s">
        <v>1618</v>
      </c>
    </row>
    <row r="590" ht="14.25" customHeight="1">
      <c r="A590" s="89">
        <v>1.214172E7</v>
      </c>
      <c r="B590" s="90" t="s">
        <v>1619</v>
      </c>
    </row>
    <row r="591" ht="14.25" customHeight="1">
      <c r="A591" s="89">
        <v>1.2141721E7</v>
      </c>
      <c r="B591" s="90" t="s">
        <v>1620</v>
      </c>
    </row>
    <row r="592" ht="14.25" customHeight="1">
      <c r="A592" s="89">
        <v>1.2141722E7</v>
      </c>
      <c r="B592" s="90" t="s">
        <v>1621</v>
      </c>
    </row>
    <row r="593" ht="14.25" customHeight="1">
      <c r="A593" s="89">
        <v>1.2141723E7</v>
      </c>
      <c r="B593" s="90" t="s">
        <v>1622</v>
      </c>
    </row>
    <row r="594" ht="14.25" customHeight="1">
      <c r="A594" s="89">
        <v>1.2141724E7</v>
      </c>
      <c r="B594" s="90" t="s">
        <v>1623</v>
      </c>
    </row>
    <row r="595" ht="14.25" customHeight="1">
      <c r="A595" s="89">
        <v>1.2141725E7</v>
      </c>
      <c r="B595" s="90" t="s">
        <v>1624</v>
      </c>
    </row>
    <row r="596" ht="14.25" customHeight="1">
      <c r="A596" s="89">
        <v>1.2141726E7</v>
      </c>
      <c r="B596" s="90" t="s">
        <v>1625</v>
      </c>
    </row>
    <row r="597" ht="14.25" customHeight="1">
      <c r="A597" s="89">
        <v>1.2141727E7</v>
      </c>
      <c r="B597" s="90" t="s">
        <v>1626</v>
      </c>
    </row>
    <row r="598" ht="14.25" customHeight="1">
      <c r="A598" s="89">
        <v>1.2141728E7</v>
      </c>
      <c r="B598" s="90" t="s">
        <v>1627</v>
      </c>
    </row>
    <row r="599" ht="14.25" customHeight="1">
      <c r="A599" s="89">
        <v>1.2141729E7</v>
      </c>
      <c r="B599" s="90" t="s">
        <v>1628</v>
      </c>
    </row>
    <row r="600" ht="14.25" customHeight="1">
      <c r="A600" s="89">
        <v>1.214173E7</v>
      </c>
      <c r="B600" s="90" t="s">
        <v>1629</v>
      </c>
    </row>
    <row r="601" ht="14.25" customHeight="1">
      <c r="A601" s="89">
        <v>1.2141731E7</v>
      </c>
      <c r="B601" s="90" t="s">
        <v>1630</v>
      </c>
    </row>
    <row r="602" ht="14.25" customHeight="1">
      <c r="A602" s="89">
        <v>1.2141732E7</v>
      </c>
      <c r="B602" s="90" t="s">
        <v>1631</v>
      </c>
    </row>
    <row r="603" ht="14.25" customHeight="1">
      <c r="A603" s="89">
        <v>1.2141733E7</v>
      </c>
      <c r="B603" s="90" t="s">
        <v>1632</v>
      </c>
    </row>
    <row r="604" ht="14.25" customHeight="1">
      <c r="A604" s="89">
        <v>1.2141734E7</v>
      </c>
      <c r="B604" s="90" t="s">
        <v>1633</v>
      </c>
    </row>
    <row r="605" ht="14.25" customHeight="1">
      <c r="A605" s="89">
        <v>1.2141735E7</v>
      </c>
      <c r="B605" s="90" t="s">
        <v>1634</v>
      </c>
    </row>
    <row r="606" ht="14.25" customHeight="1">
      <c r="A606" s="89">
        <v>1.2141736E7</v>
      </c>
      <c r="B606" s="90" t="s">
        <v>1635</v>
      </c>
    </row>
    <row r="607" ht="14.25" customHeight="1">
      <c r="A607" s="89">
        <v>1.2141737E7</v>
      </c>
      <c r="B607" s="90" t="s">
        <v>1636</v>
      </c>
    </row>
    <row r="608" ht="14.25" customHeight="1">
      <c r="A608" s="89">
        <v>1.2141738E7</v>
      </c>
      <c r="B608" s="90" t="s">
        <v>1637</v>
      </c>
    </row>
    <row r="609" ht="14.25" customHeight="1">
      <c r="A609" s="89">
        <v>1.2141739E7</v>
      </c>
      <c r="B609" s="90" t="s">
        <v>1638</v>
      </c>
    </row>
    <row r="610" ht="14.25" customHeight="1">
      <c r="A610" s="89">
        <v>1.214174E7</v>
      </c>
      <c r="B610" s="90" t="s">
        <v>1639</v>
      </c>
    </row>
    <row r="611" ht="14.25" customHeight="1">
      <c r="A611" s="89">
        <v>1.2141741E7</v>
      </c>
      <c r="B611" s="90" t="s">
        <v>1640</v>
      </c>
    </row>
    <row r="612" ht="14.25" customHeight="1">
      <c r="A612" s="89">
        <v>1.2141742E7</v>
      </c>
      <c r="B612" s="90" t="s">
        <v>1641</v>
      </c>
    </row>
    <row r="613" ht="14.25" customHeight="1">
      <c r="A613" s="89">
        <v>1.2141743E7</v>
      </c>
      <c r="B613" s="90" t="s">
        <v>1642</v>
      </c>
    </row>
    <row r="614" ht="14.25" customHeight="1">
      <c r="A614" s="89">
        <v>1.2141744E7</v>
      </c>
      <c r="B614" s="90" t="s">
        <v>1643</v>
      </c>
    </row>
    <row r="615" ht="14.25" customHeight="1">
      <c r="A615" s="89">
        <v>1.2141745E7</v>
      </c>
      <c r="B615" s="90" t="s">
        <v>1644</v>
      </c>
    </row>
    <row r="616" ht="14.25" customHeight="1">
      <c r="A616" s="89">
        <v>1.2141746E7</v>
      </c>
      <c r="B616" s="90" t="s">
        <v>1645</v>
      </c>
    </row>
    <row r="617" ht="14.25" customHeight="1">
      <c r="A617" s="89">
        <v>1.2141747E7</v>
      </c>
      <c r="B617" s="90" t="s">
        <v>1646</v>
      </c>
    </row>
    <row r="618" ht="14.25" customHeight="1">
      <c r="A618" s="89">
        <v>1.2141748E7</v>
      </c>
      <c r="B618" s="90" t="s">
        <v>1647</v>
      </c>
    </row>
    <row r="619" ht="14.25" customHeight="1">
      <c r="A619" s="89">
        <v>1.2141749E7</v>
      </c>
      <c r="B619" s="90" t="s">
        <v>1648</v>
      </c>
    </row>
    <row r="620" ht="14.25" customHeight="1">
      <c r="A620" s="89">
        <v>1.214175E7</v>
      </c>
      <c r="B620" s="90" t="s">
        <v>1649</v>
      </c>
    </row>
    <row r="621" ht="14.25" customHeight="1">
      <c r="A621" s="89">
        <v>1.2141751E7</v>
      </c>
      <c r="B621" s="90" t="s">
        <v>1650</v>
      </c>
    </row>
    <row r="622" ht="14.25" customHeight="1">
      <c r="A622" s="89">
        <v>1.2141752E7</v>
      </c>
      <c r="B622" s="90" t="s">
        <v>1651</v>
      </c>
    </row>
    <row r="623" ht="14.25" customHeight="1">
      <c r="A623" s="89">
        <v>1.2141753E7</v>
      </c>
      <c r="B623" s="90" t="s">
        <v>1652</v>
      </c>
    </row>
    <row r="624" ht="14.25" customHeight="1">
      <c r="A624" s="89">
        <v>1.2141754E7</v>
      </c>
      <c r="B624" s="90" t="s">
        <v>1653</v>
      </c>
    </row>
    <row r="625" ht="14.25" customHeight="1">
      <c r="A625" s="89">
        <v>1.2141755E7</v>
      </c>
      <c r="B625" s="90" t="s">
        <v>1654</v>
      </c>
    </row>
    <row r="626" ht="14.25" customHeight="1">
      <c r="A626" s="89">
        <v>1.2141756E7</v>
      </c>
      <c r="B626" s="90" t="s">
        <v>1655</v>
      </c>
    </row>
    <row r="627" ht="14.25" customHeight="1">
      <c r="A627" s="89">
        <v>1.2141757E7</v>
      </c>
      <c r="B627" s="90" t="s">
        <v>1656</v>
      </c>
    </row>
    <row r="628" ht="14.25" customHeight="1">
      <c r="A628" s="89">
        <v>1.2141758E7</v>
      </c>
      <c r="B628" s="90" t="s">
        <v>1657</v>
      </c>
    </row>
    <row r="629" ht="14.25" customHeight="1">
      <c r="A629" s="89">
        <v>1.2141759E7</v>
      </c>
      <c r="B629" s="90" t="s">
        <v>1658</v>
      </c>
    </row>
    <row r="630" ht="14.25" customHeight="1">
      <c r="A630" s="89">
        <v>1.214176E7</v>
      </c>
      <c r="B630" s="90" t="s">
        <v>1659</v>
      </c>
    </row>
    <row r="631" ht="14.25" customHeight="1">
      <c r="A631" s="89">
        <v>1.2141801E7</v>
      </c>
      <c r="B631" s="90" t="s">
        <v>1660</v>
      </c>
    </row>
    <row r="632" ht="14.25" customHeight="1">
      <c r="A632" s="89">
        <v>1.2141802E7</v>
      </c>
      <c r="B632" s="90" t="s">
        <v>1661</v>
      </c>
    </row>
    <row r="633" ht="14.25" customHeight="1">
      <c r="A633" s="89">
        <v>1.2141803E7</v>
      </c>
      <c r="B633" s="90" t="s">
        <v>1662</v>
      </c>
    </row>
    <row r="634" ht="14.25" customHeight="1">
      <c r="A634" s="89">
        <v>1.2141804E7</v>
      </c>
      <c r="B634" s="90" t="s">
        <v>1663</v>
      </c>
    </row>
    <row r="635" ht="14.25" customHeight="1">
      <c r="A635" s="89">
        <v>1.2141805E7</v>
      </c>
      <c r="B635" s="90" t="s">
        <v>1664</v>
      </c>
    </row>
    <row r="636" ht="14.25" customHeight="1">
      <c r="A636" s="89">
        <v>1.2141806E7</v>
      </c>
      <c r="B636" s="90" t="s">
        <v>1665</v>
      </c>
    </row>
    <row r="637" ht="14.25" customHeight="1">
      <c r="A637" s="89">
        <v>1.2141901E7</v>
      </c>
      <c r="B637" s="90" t="s">
        <v>1666</v>
      </c>
    </row>
    <row r="638" ht="14.25" customHeight="1">
      <c r="A638" s="89">
        <v>1.2141902E7</v>
      </c>
      <c r="B638" s="90" t="s">
        <v>1667</v>
      </c>
    </row>
    <row r="639" ht="14.25" customHeight="1">
      <c r="A639" s="89">
        <v>1.2141903E7</v>
      </c>
      <c r="B639" s="90" t="s">
        <v>1668</v>
      </c>
    </row>
    <row r="640" ht="14.25" customHeight="1">
      <c r="A640" s="89">
        <v>1.2141904E7</v>
      </c>
      <c r="B640" s="90" t="s">
        <v>1669</v>
      </c>
    </row>
    <row r="641" ht="14.25" customHeight="1">
      <c r="A641" s="89">
        <v>1.2141905E7</v>
      </c>
      <c r="B641" s="90" t="s">
        <v>1670</v>
      </c>
    </row>
    <row r="642" ht="14.25" customHeight="1">
      <c r="A642" s="89">
        <v>1.2141906E7</v>
      </c>
      <c r="B642" s="90" t="s">
        <v>1671</v>
      </c>
    </row>
    <row r="643" ht="14.25" customHeight="1">
      <c r="A643" s="89">
        <v>1.2141907E7</v>
      </c>
      <c r="B643" s="90" t="s">
        <v>1672</v>
      </c>
    </row>
    <row r="644" ht="14.25" customHeight="1">
      <c r="A644" s="89">
        <v>1.2141908E7</v>
      </c>
      <c r="B644" s="90" t="s">
        <v>1673</v>
      </c>
    </row>
    <row r="645" ht="14.25" customHeight="1">
      <c r="A645" s="89">
        <v>1.2141909E7</v>
      </c>
      <c r="B645" s="90" t="s">
        <v>1674</v>
      </c>
    </row>
    <row r="646" ht="14.25" customHeight="1">
      <c r="A646" s="89">
        <v>1.214191E7</v>
      </c>
      <c r="B646" s="90" t="s">
        <v>1675</v>
      </c>
    </row>
    <row r="647" ht="14.25" customHeight="1">
      <c r="A647" s="89">
        <v>1.2141911E7</v>
      </c>
      <c r="B647" s="90" t="s">
        <v>1676</v>
      </c>
    </row>
    <row r="648" ht="14.25" customHeight="1">
      <c r="A648" s="89">
        <v>1.2141912E7</v>
      </c>
      <c r="B648" s="90" t="s">
        <v>1677</v>
      </c>
    </row>
    <row r="649" ht="14.25" customHeight="1">
      <c r="A649" s="89">
        <v>1.2141913E7</v>
      </c>
      <c r="B649" s="90" t="s">
        <v>1678</v>
      </c>
    </row>
    <row r="650" ht="14.25" customHeight="1">
      <c r="A650" s="89">
        <v>1.2141914E7</v>
      </c>
      <c r="B650" s="90" t="s">
        <v>1679</v>
      </c>
    </row>
    <row r="651" ht="14.25" customHeight="1">
      <c r="A651" s="89">
        <v>1.2141915E7</v>
      </c>
      <c r="B651" s="90" t="s">
        <v>1680</v>
      </c>
    </row>
    <row r="652" ht="14.25" customHeight="1">
      <c r="A652" s="89">
        <v>1.2141916E7</v>
      </c>
      <c r="B652" s="90" t="s">
        <v>1681</v>
      </c>
    </row>
    <row r="653" ht="14.25" customHeight="1">
      <c r="A653" s="89">
        <v>1.2142001E7</v>
      </c>
      <c r="B653" s="90" t="s">
        <v>1682</v>
      </c>
    </row>
    <row r="654" ht="14.25" customHeight="1">
      <c r="A654" s="89">
        <v>1.2142002E7</v>
      </c>
      <c r="B654" s="90" t="s">
        <v>1683</v>
      </c>
    </row>
    <row r="655" ht="14.25" customHeight="1">
      <c r="A655" s="89">
        <v>1.2142003E7</v>
      </c>
      <c r="B655" s="90" t="s">
        <v>1684</v>
      </c>
    </row>
    <row r="656" ht="14.25" customHeight="1">
      <c r="A656" s="89">
        <v>1.2142004E7</v>
      </c>
      <c r="B656" s="90" t="s">
        <v>1685</v>
      </c>
    </row>
    <row r="657" ht="14.25" customHeight="1">
      <c r="A657" s="89">
        <v>1.2142005E7</v>
      </c>
      <c r="B657" s="90" t="s">
        <v>1686</v>
      </c>
    </row>
    <row r="658" ht="14.25" customHeight="1">
      <c r="A658" s="89">
        <v>1.2142006E7</v>
      </c>
      <c r="B658" s="90" t="s">
        <v>1687</v>
      </c>
    </row>
    <row r="659" ht="14.25" customHeight="1">
      <c r="A659" s="89">
        <v>1.2142101E7</v>
      </c>
      <c r="B659" s="90" t="s">
        <v>1688</v>
      </c>
    </row>
    <row r="660" ht="14.25" customHeight="1">
      <c r="A660" s="89">
        <v>1.2142102E7</v>
      </c>
      <c r="B660" s="90" t="s">
        <v>1689</v>
      </c>
    </row>
    <row r="661" ht="14.25" customHeight="1">
      <c r="A661" s="89">
        <v>1.2142103E7</v>
      </c>
      <c r="B661" s="90" t="s">
        <v>1690</v>
      </c>
    </row>
    <row r="662" ht="14.25" customHeight="1">
      <c r="A662" s="89">
        <v>1.2142104E7</v>
      </c>
      <c r="B662" s="90" t="s">
        <v>1691</v>
      </c>
    </row>
    <row r="663" ht="14.25" customHeight="1">
      <c r="A663" s="89">
        <v>1.2142105E7</v>
      </c>
      <c r="B663" s="90" t="s">
        <v>1692</v>
      </c>
    </row>
    <row r="664" ht="14.25" customHeight="1">
      <c r="A664" s="89">
        <v>1.2142106E7</v>
      </c>
      <c r="B664" s="90" t="s">
        <v>1693</v>
      </c>
    </row>
    <row r="665" ht="14.25" customHeight="1">
      <c r="A665" s="89">
        <v>1.2142201E7</v>
      </c>
      <c r="B665" s="90" t="s">
        <v>1694</v>
      </c>
    </row>
    <row r="666" ht="14.25" customHeight="1">
      <c r="A666" s="89">
        <v>1.2142202E7</v>
      </c>
      <c r="B666" s="90" t="s">
        <v>1695</v>
      </c>
    </row>
    <row r="667" ht="14.25" customHeight="1">
      <c r="A667" s="89">
        <v>1.2142203E7</v>
      </c>
      <c r="B667" s="90" t="s">
        <v>1696</v>
      </c>
    </row>
    <row r="668" ht="14.25" customHeight="1">
      <c r="A668" s="89">
        <v>1.2142204E7</v>
      </c>
      <c r="B668" s="90" t="s">
        <v>1697</v>
      </c>
    </row>
    <row r="669" ht="14.25" customHeight="1">
      <c r="A669" s="89">
        <v>1.2142205E7</v>
      </c>
      <c r="B669" s="90" t="s">
        <v>1698</v>
      </c>
    </row>
    <row r="670" ht="14.25" customHeight="1">
      <c r="A670" s="89">
        <v>1.2142206E7</v>
      </c>
      <c r="B670" s="90" t="s">
        <v>1699</v>
      </c>
    </row>
    <row r="671" ht="14.25" customHeight="1">
      <c r="A671" s="89">
        <v>1.2142207E7</v>
      </c>
      <c r="B671" s="90" t="s">
        <v>1700</v>
      </c>
    </row>
    <row r="672" ht="14.25" customHeight="1">
      <c r="A672" s="89">
        <v>1.2142208E7</v>
      </c>
      <c r="B672" s="90" t="s">
        <v>1701</v>
      </c>
    </row>
    <row r="673" ht="14.25" customHeight="1">
      <c r="A673" s="89">
        <v>1.2161501E7</v>
      </c>
      <c r="B673" s="90" t="s">
        <v>1702</v>
      </c>
    </row>
    <row r="674" ht="14.25" customHeight="1">
      <c r="A674" s="89">
        <v>1.2161502E7</v>
      </c>
      <c r="B674" s="90" t="s">
        <v>1703</v>
      </c>
    </row>
    <row r="675" ht="14.25" customHeight="1">
      <c r="A675" s="89">
        <v>1.2161503E7</v>
      </c>
      <c r="B675" s="90" t="s">
        <v>1704</v>
      </c>
    </row>
    <row r="676" ht="14.25" customHeight="1">
      <c r="A676" s="89">
        <v>1.2161504E7</v>
      </c>
      <c r="B676" s="90" t="s">
        <v>1705</v>
      </c>
    </row>
    <row r="677" ht="14.25" customHeight="1">
      <c r="A677" s="89">
        <v>1.2161505E7</v>
      </c>
      <c r="B677" s="90" t="s">
        <v>1706</v>
      </c>
    </row>
    <row r="678" ht="14.25" customHeight="1">
      <c r="A678" s="89">
        <v>1.2161506E7</v>
      </c>
      <c r="B678" s="90" t="s">
        <v>1707</v>
      </c>
    </row>
    <row r="679" ht="14.25" customHeight="1">
      <c r="A679" s="89">
        <v>1.2161507E7</v>
      </c>
      <c r="B679" s="90" t="s">
        <v>1708</v>
      </c>
    </row>
    <row r="680" ht="14.25" customHeight="1">
      <c r="A680" s="89">
        <v>1.2161601E7</v>
      </c>
      <c r="B680" s="90" t="s">
        <v>1709</v>
      </c>
    </row>
    <row r="681" ht="14.25" customHeight="1">
      <c r="A681" s="89">
        <v>1.2161602E7</v>
      </c>
      <c r="B681" s="90" t="s">
        <v>1710</v>
      </c>
    </row>
    <row r="682" ht="14.25" customHeight="1">
      <c r="A682" s="89">
        <v>1.2161603E7</v>
      </c>
      <c r="B682" s="90" t="s">
        <v>1711</v>
      </c>
    </row>
    <row r="683" ht="14.25" customHeight="1">
      <c r="A683" s="89">
        <v>1.2161604E7</v>
      </c>
      <c r="B683" s="90" t="s">
        <v>1712</v>
      </c>
    </row>
    <row r="684" ht="14.25" customHeight="1">
      <c r="A684" s="89">
        <v>1.2161701E7</v>
      </c>
      <c r="B684" s="90" t="s">
        <v>1713</v>
      </c>
    </row>
    <row r="685" ht="14.25" customHeight="1">
      <c r="A685" s="89">
        <v>1.2161702E7</v>
      </c>
      <c r="B685" s="90" t="s">
        <v>1714</v>
      </c>
    </row>
    <row r="686" ht="14.25" customHeight="1">
      <c r="A686" s="89">
        <v>1.2161703E7</v>
      </c>
      <c r="B686" s="90" t="s">
        <v>1715</v>
      </c>
    </row>
    <row r="687" ht="14.25" customHeight="1">
      <c r="A687" s="89">
        <v>1.2161704E7</v>
      </c>
      <c r="B687" s="90" t="s">
        <v>1716</v>
      </c>
    </row>
    <row r="688" ht="14.25" customHeight="1">
      <c r="A688" s="89">
        <v>1.2161705E7</v>
      </c>
      <c r="B688" s="90" t="s">
        <v>1717</v>
      </c>
    </row>
    <row r="689" ht="14.25" customHeight="1">
      <c r="A689" s="89">
        <v>1.2161706E7</v>
      </c>
      <c r="B689" s="90" t="s">
        <v>1718</v>
      </c>
    </row>
    <row r="690" ht="14.25" customHeight="1">
      <c r="A690" s="89">
        <v>1.2161801E7</v>
      </c>
      <c r="B690" s="90" t="s">
        <v>1719</v>
      </c>
    </row>
    <row r="691" ht="14.25" customHeight="1">
      <c r="A691" s="89">
        <v>1.2161802E7</v>
      </c>
      <c r="B691" s="90" t="s">
        <v>1720</v>
      </c>
    </row>
    <row r="692" ht="14.25" customHeight="1">
      <c r="A692" s="89">
        <v>1.2161803E7</v>
      </c>
      <c r="B692" s="90" t="s">
        <v>1721</v>
      </c>
    </row>
    <row r="693" ht="14.25" customHeight="1">
      <c r="A693" s="89">
        <v>1.2161804E7</v>
      </c>
      <c r="B693" s="90" t="s">
        <v>1722</v>
      </c>
    </row>
    <row r="694" ht="14.25" customHeight="1">
      <c r="A694" s="89">
        <v>1.2161805E7</v>
      </c>
      <c r="B694" s="90" t="s">
        <v>1723</v>
      </c>
    </row>
    <row r="695" ht="14.25" customHeight="1">
      <c r="A695" s="89">
        <v>1.2161806E7</v>
      </c>
      <c r="B695" s="90" t="s">
        <v>1724</v>
      </c>
    </row>
    <row r="696" ht="14.25" customHeight="1">
      <c r="A696" s="89">
        <v>1.2161807E7</v>
      </c>
      <c r="B696" s="90" t="s">
        <v>1725</v>
      </c>
    </row>
    <row r="697" ht="14.25" customHeight="1">
      <c r="A697" s="89">
        <v>1.2161808E7</v>
      </c>
      <c r="B697" s="90" t="s">
        <v>1726</v>
      </c>
    </row>
    <row r="698" ht="14.25" customHeight="1">
      <c r="A698" s="89">
        <v>1.2161901E7</v>
      </c>
      <c r="B698" s="90" t="s">
        <v>1727</v>
      </c>
    </row>
    <row r="699" ht="14.25" customHeight="1">
      <c r="A699" s="89">
        <v>1.2161902E7</v>
      </c>
      <c r="B699" s="90" t="s">
        <v>1728</v>
      </c>
    </row>
    <row r="700" ht="14.25" customHeight="1">
      <c r="A700" s="89">
        <v>1.2161903E7</v>
      </c>
      <c r="B700" s="90" t="s">
        <v>1729</v>
      </c>
    </row>
    <row r="701" ht="14.25" customHeight="1">
      <c r="A701" s="89">
        <v>1.2161904E7</v>
      </c>
      <c r="B701" s="90" t="s">
        <v>1730</v>
      </c>
    </row>
    <row r="702" ht="14.25" customHeight="1">
      <c r="A702" s="89">
        <v>1.2161905E7</v>
      </c>
      <c r="B702" s="90" t="s">
        <v>1731</v>
      </c>
    </row>
    <row r="703" ht="14.25" customHeight="1">
      <c r="A703" s="89">
        <v>1.2161906E7</v>
      </c>
      <c r="B703" s="90" t="s">
        <v>1732</v>
      </c>
    </row>
    <row r="704" ht="14.25" customHeight="1">
      <c r="A704" s="89">
        <v>1.2161907E7</v>
      </c>
      <c r="B704" s="90" t="s">
        <v>1733</v>
      </c>
    </row>
    <row r="705" ht="14.25" customHeight="1">
      <c r="A705" s="89">
        <v>1.2162002E7</v>
      </c>
      <c r="B705" s="90" t="s">
        <v>1734</v>
      </c>
    </row>
    <row r="706" ht="14.25" customHeight="1">
      <c r="A706" s="89">
        <v>1.2162003E7</v>
      </c>
      <c r="B706" s="90" t="s">
        <v>1735</v>
      </c>
    </row>
    <row r="707" ht="14.25" customHeight="1">
      <c r="A707" s="89">
        <v>1.2162004E7</v>
      </c>
      <c r="B707" s="90" t="s">
        <v>1736</v>
      </c>
    </row>
    <row r="708" ht="14.25" customHeight="1">
      <c r="A708" s="89">
        <v>1.2162005E7</v>
      </c>
      <c r="B708" s="90" t="s">
        <v>1737</v>
      </c>
    </row>
    <row r="709" ht="14.25" customHeight="1">
      <c r="A709" s="89">
        <v>1.2162101E7</v>
      </c>
      <c r="B709" s="90" t="s">
        <v>1738</v>
      </c>
    </row>
    <row r="710" ht="14.25" customHeight="1">
      <c r="A710" s="89">
        <v>1.2162201E7</v>
      </c>
      <c r="B710" s="90" t="s">
        <v>1739</v>
      </c>
    </row>
    <row r="711" ht="14.25" customHeight="1">
      <c r="A711" s="89">
        <v>1.2162202E7</v>
      </c>
      <c r="B711" s="90" t="s">
        <v>1740</v>
      </c>
    </row>
    <row r="712" ht="14.25" customHeight="1">
      <c r="A712" s="89">
        <v>1.2162203E7</v>
      </c>
      <c r="B712" s="90" t="s">
        <v>1741</v>
      </c>
    </row>
    <row r="713" ht="14.25" customHeight="1">
      <c r="A713" s="89">
        <v>1.2162204E7</v>
      </c>
      <c r="B713" s="90" t="s">
        <v>1742</v>
      </c>
    </row>
    <row r="714" ht="14.25" customHeight="1">
      <c r="A714" s="89">
        <v>1.2162205E7</v>
      </c>
      <c r="B714" s="90" t="s">
        <v>1743</v>
      </c>
    </row>
    <row r="715" ht="14.25" customHeight="1">
      <c r="A715" s="89">
        <v>1.2162206E7</v>
      </c>
      <c r="B715" s="90" t="s">
        <v>1744</v>
      </c>
    </row>
    <row r="716" ht="14.25" customHeight="1">
      <c r="A716" s="89">
        <v>1.2162207E7</v>
      </c>
      <c r="B716" s="90" t="s">
        <v>1745</v>
      </c>
    </row>
    <row r="717" ht="14.25" customHeight="1">
      <c r="A717" s="89">
        <v>1.2162208E7</v>
      </c>
      <c r="B717" s="90" t="s">
        <v>1746</v>
      </c>
    </row>
    <row r="718" ht="14.25" customHeight="1">
      <c r="A718" s="89">
        <v>1.2162209E7</v>
      </c>
      <c r="B718" s="90" t="s">
        <v>1747</v>
      </c>
    </row>
    <row r="719" ht="14.25" customHeight="1">
      <c r="A719" s="89">
        <v>1.216221E7</v>
      </c>
      <c r="B719" s="90" t="s">
        <v>1748</v>
      </c>
    </row>
    <row r="720" ht="14.25" customHeight="1">
      <c r="A720" s="89">
        <v>1.2162211E7</v>
      </c>
      <c r="B720" s="90" t="s">
        <v>1749</v>
      </c>
    </row>
    <row r="721" ht="14.25" customHeight="1">
      <c r="A721" s="89">
        <v>1.2162212E7</v>
      </c>
      <c r="B721" s="90" t="s">
        <v>1750</v>
      </c>
    </row>
    <row r="722" ht="14.25" customHeight="1">
      <c r="A722" s="89">
        <v>1.2162301E7</v>
      </c>
      <c r="B722" s="90" t="s">
        <v>1751</v>
      </c>
    </row>
    <row r="723" ht="14.25" customHeight="1">
      <c r="A723" s="89">
        <v>1.2162302E7</v>
      </c>
      <c r="B723" s="90" t="s">
        <v>1752</v>
      </c>
    </row>
    <row r="724" ht="14.25" customHeight="1">
      <c r="A724" s="89">
        <v>1.2162303E7</v>
      </c>
      <c r="B724" s="90" t="s">
        <v>1753</v>
      </c>
    </row>
    <row r="725" ht="14.25" customHeight="1">
      <c r="A725" s="89">
        <v>1.2162401E7</v>
      </c>
      <c r="B725" s="90" t="s">
        <v>1754</v>
      </c>
    </row>
    <row r="726" ht="14.25" customHeight="1">
      <c r="A726" s="89">
        <v>1.2162402E7</v>
      </c>
      <c r="B726" s="90" t="s">
        <v>1755</v>
      </c>
    </row>
    <row r="727" ht="14.25" customHeight="1">
      <c r="A727" s="89">
        <v>1.2162501E7</v>
      </c>
      <c r="B727" s="90" t="s">
        <v>1756</v>
      </c>
    </row>
    <row r="728" ht="14.25" customHeight="1">
      <c r="A728" s="89">
        <v>1.2162502E7</v>
      </c>
      <c r="B728" s="90" t="s">
        <v>1757</v>
      </c>
    </row>
    <row r="729" ht="14.25" customHeight="1">
      <c r="A729" s="89">
        <v>1.2162503E7</v>
      </c>
      <c r="B729" s="90" t="s">
        <v>1758</v>
      </c>
    </row>
    <row r="730" ht="14.25" customHeight="1">
      <c r="A730" s="89">
        <v>1.2162601E7</v>
      </c>
      <c r="B730" s="90" t="s">
        <v>1759</v>
      </c>
    </row>
    <row r="731" ht="14.25" customHeight="1">
      <c r="A731" s="89">
        <v>1.2162602E7</v>
      </c>
      <c r="B731" s="90" t="s">
        <v>1760</v>
      </c>
    </row>
    <row r="732" ht="14.25" customHeight="1">
      <c r="A732" s="89">
        <v>1.2162701E7</v>
      </c>
      <c r="B732" s="90" t="s">
        <v>1761</v>
      </c>
    </row>
    <row r="733" ht="14.25" customHeight="1">
      <c r="A733" s="89">
        <v>1.2162702E7</v>
      </c>
      <c r="B733" s="90" t="s">
        <v>1762</v>
      </c>
    </row>
    <row r="734" ht="14.25" customHeight="1">
      <c r="A734" s="89">
        <v>1.2162801E7</v>
      </c>
      <c r="B734" s="90" t="s">
        <v>1763</v>
      </c>
    </row>
    <row r="735" ht="14.25" customHeight="1">
      <c r="A735" s="89">
        <v>1.2162802E7</v>
      </c>
      <c r="B735" s="90" t="s">
        <v>1764</v>
      </c>
    </row>
    <row r="736" ht="14.25" customHeight="1">
      <c r="A736" s="89">
        <v>1.2162901E7</v>
      </c>
      <c r="B736" s="90" t="s">
        <v>1765</v>
      </c>
    </row>
    <row r="737" ht="14.25" customHeight="1">
      <c r="A737" s="89">
        <v>1.2162902E7</v>
      </c>
      <c r="B737" s="90" t="s">
        <v>1766</v>
      </c>
    </row>
    <row r="738" ht="14.25" customHeight="1">
      <c r="A738" s="89">
        <v>1.2162903E7</v>
      </c>
      <c r="B738" s="90" t="s">
        <v>1767</v>
      </c>
    </row>
    <row r="739" ht="14.25" customHeight="1">
      <c r="A739" s="89">
        <v>1.2163001E7</v>
      </c>
      <c r="B739" s="90" t="s">
        <v>1768</v>
      </c>
    </row>
    <row r="740" ht="14.25" customHeight="1">
      <c r="A740" s="89">
        <v>1.2163101E7</v>
      </c>
      <c r="B740" s="90" t="s">
        <v>1769</v>
      </c>
    </row>
    <row r="741" ht="14.25" customHeight="1">
      <c r="A741" s="89">
        <v>1.2163201E7</v>
      </c>
      <c r="B741" s="90" t="s">
        <v>1770</v>
      </c>
    </row>
    <row r="742" ht="14.25" customHeight="1">
      <c r="A742" s="89">
        <v>1.2163301E7</v>
      </c>
      <c r="B742" s="90" t="s">
        <v>1771</v>
      </c>
    </row>
    <row r="743" ht="14.25" customHeight="1">
      <c r="A743" s="89">
        <v>1.2163401E7</v>
      </c>
      <c r="B743" s="90" t="s">
        <v>1772</v>
      </c>
    </row>
    <row r="744" ht="14.25" customHeight="1">
      <c r="A744" s="89">
        <v>1.2163501E7</v>
      </c>
      <c r="B744" s="90" t="s">
        <v>1773</v>
      </c>
    </row>
    <row r="745" ht="14.25" customHeight="1">
      <c r="A745" s="89">
        <v>1.2163601E7</v>
      </c>
      <c r="B745" s="90" t="s">
        <v>1774</v>
      </c>
    </row>
    <row r="746" ht="14.25" customHeight="1">
      <c r="A746" s="89">
        <v>1.2163602E7</v>
      </c>
      <c r="B746" s="90" t="s">
        <v>1775</v>
      </c>
    </row>
    <row r="747" ht="14.25" customHeight="1">
      <c r="A747" s="89">
        <v>1.2163701E7</v>
      </c>
      <c r="B747" s="90" t="s">
        <v>1776</v>
      </c>
    </row>
    <row r="748" ht="14.25" customHeight="1">
      <c r="A748" s="89">
        <v>1.2163801E7</v>
      </c>
      <c r="B748" s="90" t="s">
        <v>1777</v>
      </c>
    </row>
    <row r="749" ht="14.25" customHeight="1">
      <c r="A749" s="89">
        <v>1.2163802E7</v>
      </c>
      <c r="B749" s="90" t="s">
        <v>1778</v>
      </c>
    </row>
    <row r="750" ht="14.25" customHeight="1">
      <c r="A750" s="89">
        <v>1.2163901E7</v>
      </c>
      <c r="B750" s="90" t="s">
        <v>1779</v>
      </c>
    </row>
    <row r="751" ht="14.25" customHeight="1">
      <c r="A751" s="89">
        <v>1.2163902E7</v>
      </c>
      <c r="B751" s="90" t="s">
        <v>1780</v>
      </c>
    </row>
    <row r="752" ht="14.25" customHeight="1">
      <c r="A752" s="89">
        <v>1.2164001E7</v>
      </c>
      <c r="B752" s="90" t="s">
        <v>1781</v>
      </c>
    </row>
    <row r="753" ht="14.25" customHeight="1">
      <c r="A753" s="89">
        <v>1.2164101E7</v>
      </c>
      <c r="B753" s="90" t="s">
        <v>1782</v>
      </c>
    </row>
    <row r="754" ht="14.25" customHeight="1">
      <c r="A754" s="89">
        <v>1.2164102E7</v>
      </c>
      <c r="B754" s="90" t="s">
        <v>1783</v>
      </c>
    </row>
    <row r="755" ht="14.25" customHeight="1">
      <c r="A755" s="89">
        <v>1.2164201E7</v>
      </c>
      <c r="B755" s="90" t="s">
        <v>1784</v>
      </c>
    </row>
    <row r="756" ht="14.25" customHeight="1">
      <c r="A756" s="89">
        <v>1.2164301E7</v>
      </c>
      <c r="B756" s="90" t="s">
        <v>1785</v>
      </c>
    </row>
    <row r="757" ht="14.25" customHeight="1">
      <c r="A757" s="89">
        <v>1.2164401E7</v>
      </c>
      <c r="B757" s="90" t="s">
        <v>1786</v>
      </c>
    </row>
    <row r="758" ht="14.25" customHeight="1">
      <c r="A758" s="89">
        <v>1.2164501E7</v>
      </c>
      <c r="B758" s="90" t="s">
        <v>1787</v>
      </c>
    </row>
    <row r="759" ht="14.25" customHeight="1">
      <c r="A759" s="89">
        <v>1.2164502E7</v>
      </c>
      <c r="B759" s="90" t="s">
        <v>1788</v>
      </c>
    </row>
    <row r="760" ht="14.25" customHeight="1">
      <c r="A760" s="89">
        <v>1.2164503E7</v>
      </c>
      <c r="B760" s="90" t="s">
        <v>1789</v>
      </c>
    </row>
    <row r="761" ht="14.25" customHeight="1">
      <c r="A761" s="89">
        <v>1.2164504E7</v>
      </c>
      <c r="B761" s="90" t="s">
        <v>1790</v>
      </c>
    </row>
    <row r="762" ht="14.25" customHeight="1">
      <c r="A762" s="89">
        <v>1.2171501E7</v>
      </c>
      <c r="B762" s="90" t="s">
        <v>1791</v>
      </c>
    </row>
    <row r="763" ht="14.25" customHeight="1">
      <c r="A763" s="89">
        <v>1.2171502E7</v>
      </c>
      <c r="B763" s="90" t="s">
        <v>1792</v>
      </c>
    </row>
    <row r="764" ht="14.25" customHeight="1">
      <c r="A764" s="89">
        <v>1.2171503E7</v>
      </c>
      <c r="B764" s="90" t="s">
        <v>1793</v>
      </c>
    </row>
    <row r="765" ht="14.25" customHeight="1">
      <c r="A765" s="89">
        <v>1.2171504E7</v>
      </c>
      <c r="B765" s="90" t="s">
        <v>1794</v>
      </c>
    </row>
    <row r="766" ht="14.25" customHeight="1">
      <c r="A766" s="89">
        <v>1.2171505E7</v>
      </c>
      <c r="B766" s="90" t="s">
        <v>1795</v>
      </c>
    </row>
    <row r="767" ht="14.25" customHeight="1">
      <c r="A767" s="89">
        <v>1.2171506E7</v>
      </c>
      <c r="B767" s="90" t="s">
        <v>1796</v>
      </c>
    </row>
    <row r="768" ht="14.25" customHeight="1">
      <c r="A768" s="89">
        <v>1.2171602E7</v>
      </c>
      <c r="B768" s="90" t="s">
        <v>1797</v>
      </c>
    </row>
    <row r="769" ht="14.25" customHeight="1">
      <c r="A769" s="89">
        <v>1.2171603E7</v>
      </c>
      <c r="B769" s="90" t="s">
        <v>1798</v>
      </c>
    </row>
    <row r="770" ht="14.25" customHeight="1">
      <c r="A770" s="89">
        <v>1.2171604E7</v>
      </c>
      <c r="B770" s="90" t="s">
        <v>1799</v>
      </c>
    </row>
    <row r="771" ht="14.25" customHeight="1">
      <c r="A771" s="89">
        <v>1.2171605E7</v>
      </c>
      <c r="B771" s="90" t="s">
        <v>1800</v>
      </c>
    </row>
    <row r="772" ht="14.25" customHeight="1">
      <c r="A772" s="89">
        <v>1.2171701E7</v>
      </c>
      <c r="B772" s="90" t="s">
        <v>1801</v>
      </c>
    </row>
    <row r="773" ht="14.25" customHeight="1">
      <c r="A773" s="89">
        <v>1.2171702E7</v>
      </c>
      <c r="B773" s="90" t="s">
        <v>1802</v>
      </c>
    </row>
    <row r="774" ht="14.25" customHeight="1">
      <c r="A774" s="89">
        <v>1.2171703E7</v>
      </c>
      <c r="B774" s="90" t="s">
        <v>1803</v>
      </c>
    </row>
    <row r="775" ht="14.25" customHeight="1">
      <c r="A775" s="89">
        <v>1.2181501E7</v>
      </c>
      <c r="B775" s="90" t="s">
        <v>1804</v>
      </c>
    </row>
    <row r="776" ht="14.25" customHeight="1">
      <c r="A776" s="89">
        <v>1.2181502E7</v>
      </c>
      <c r="B776" s="90" t="s">
        <v>1805</v>
      </c>
    </row>
    <row r="777" ht="14.25" customHeight="1">
      <c r="A777" s="89">
        <v>1.2181503E7</v>
      </c>
      <c r="B777" s="90" t="s">
        <v>1806</v>
      </c>
    </row>
    <row r="778" ht="14.25" customHeight="1">
      <c r="A778" s="89">
        <v>1.2181504E7</v>
      </c>
      <c r="B778" s="90" t="s">
        <v>1807</v>
      </c>
    </row>
    <row r="779" ht="14.25" customHeight="1">
      <c r="A779" s="89">
        <v>1.2181601E7</v>
      </c>
      <c r="B779" s="90" t="s">
        <v>1808</v>
      </c>
    </row>
    <row r="780" ht="14.25" customHeight="1">
      <c r="A780" s="89">
        <v>1.2181602E7</v>
      </c>
      <c r="B780" s="90" t="s">
        <v>1809</v>
      </c>
    </row>
    <row r="781" ht="14.25" customHeight="1">
      <c r="A781" s="89">
        <v>1.2191501E7</v>
      </c>
      <c r="B781" s="90" t="s">
        <v>1810</v>
      </c>
    </row>
    <row r="782" ht="14.25" customHeight="1">
      <c r="A782" s="89">
        <v>1.2191502E7</v>
      </c>
      <c r="B782" s="90" t="s">
        <v>1811</v>
      </c>
    </row>
    <row r="783" ht="14.25" customHeight="1">
      <c r="A783" s="89">
        <v>1.2191503E7</v>
      </c>
      <c r="B783" s="90" t="s">
        <v>1812</v>
      </c>
    </row>
    <row r="784" ht="14.25" customHeight="1">
      <c r="A784" s="89">
        <v>1.2191504E7</v>
      </c>
      <c r="B784" s="90" t="s">
        <v>1813</v>
      </c>
    </row>
    <row r="785" ht="14.25" customHeight="1">
      <c r="A785" s="89">
        <v>1.2191601E7</v>
      </c>
      <c r="B785" s="90" t="s">
        <v>1814</v>
      </c>
    </row>
    <row r="786" ht="14.25" customHeight="1">
      <c r="A786" s="89">
        <v>1.2191602E7</v>
      </c>
      <c r="B786" s="90" t="s">
        <v>1815</v>
      </c>
    </row>
    <row r="787" ht="14.25" customHeight="1">
      <c r="A787" s="89">
        <v>1.2352001E7</v>
      </c>
      <c r="B787" s="90" t="s">
        <v>1816</v>
      </c>
    </row>
    <row r="788" ht="14.25" customHeight="1">
      <c r="A788" s="89">
        <v>1.2352002E7</v>
      </c>
      <c r="B788" s="90" t="s">
        <v>1817</v>
      </c>
    </row>
    <row r="789" ht="14.25" customHeight="1">
      <c r="A789" s="89">
        <v>1.2352003E7</v>
      </c>
      <c r="B789" s="90" t="s">
        <v>1818</v>
      </c>
    </row>
    <row r="790" ht="14.25" customHeight="1">
      <c r="A790" s="89">
        <v>1.2352005E7</v>
      </c>
      <c r="B790" s="90" t="s">
        <v>1819</v>
      </c>
    </row>
    <row r="791" ht="14.25" customHeight="1">
      <c r="A791" s="89">
        <v>1.2352101E7</v>
      </c>
      <c r="B791" s="90" t="s">
        <v>1820</v>
      </c>
    </row>
    <row r="792" ht="14.25" customHeight="1">
      <c r="A792" s="89">
        <v>1.2352102E7</v>
      </c>
      <c r="B792" s="90" t="s">
        <v>1821</v>
      </c>
    </row>
    <row r="793" ht="14.25" customHeight="1">
      <c r="A793" s="89">
        <v>1.2352103E7</v>
      </c>
      <c r="B793" s="90" t="s">
        <v>1822</v>
      </c>
    </row>
    <row r="794" ht="14.25" customHeight="1">
      <c r="A794" s="89">
        <v>1.2352104E7</v>
      </c>
      <c r="B794" s="90" t="s">
        <v>1823</v>
      </c>
    </row>
    <row r="795" ht="14.25" customHeight="1">
      <c r="A795" s="89">
        <v>1.2352105E7</v>
      </c>
      <c r="B795" s="90" t="s">
        <v>1824</v>
      </c>
    </row>
    <row r="796" ht="14.25" customHeight="1">
      <c r="A796" s="89">
        <v>1.2352106E7</v>
      </c>
      <c r="B796" s="90" t="s">
        <v>1825</v>
      </c>
    </row>
    <row r="797" ht="14.25" customHeight="1">
      <c r="A797" s="89">
        <v>1.2352107E7</v>
      </c>
      <c r="B797" s="90" t="s">
        <v>1826</v>
      </c>
    </row>
    <row r="798" ht="14.25" customHeight="1">
      <c r="A798" s="89">
        <v>1.2352108E7</v>
      </c>
      <c r="B798" s="90" t="s">
        <v>1827</v>
      </c>
    </row>
    <row r="799" ht="14.25" customHeight="1">
      <c r="A799" s="89">
        <v>1.2352111E7</v>
      </c>
      <c r="B799" s="90" t="s">
        <v>1828</v>
      </c>
    </row>
    <row r="800" ht="14.25" customHeight="1">
      <c r="A800" s="89">
        <v>1.2352112E7</v>
      </c>
      <c r="B800" s="90" t="s">
        <v>1827</v>
      </c>
    </row>
    <row r="801" ht="14.25" customHeight="1">
      <c r="A801" s="89">
        <v>1.2352113E7</v>
      </c>
      <c r="B801" s="90" t="s">
        <v>1829</v>
      </c>
    </row>
    <row r="802" ht="14.25" customHeight="1">
      <c r="A802" s="89">
        <v>1.2352114E7</v>
      </c>
      <c r="B802" s="90" t="s">
        <v>1830</v>
      </c>
    </row>
    <row r="803" ht="14.25" customHeight="1">
      <c r="A803" s="89">
        <v>1.2352115E7</v>
      </c>
      <c r="B803" s="90" t="s">
        <v>1831</v>
      </c>
    </row>
    <row r="804" ht="14.25" customHeight="1">
      <c r="A804" s="89">
        <v>1.2352116E7</v>
      </c>
      <c r="B804" s="90" t="s">
        <v>1832</v>
      </c>
    </row>
    <row r="805" ht="14.25" customHeight="1">
      <c r="A805" s="89">
        <v>1.2352117E7</v>
      </c>
      <c r="B805" s="90" t="s">
        <v>1833</v>
      </c>
    </row>
    <row r="806" ht="14.25" customHeight="1">
      <c r="A806" s="89">
        <v>1.2352118E7</v>
      </c>
      <c r="B806" s="90" t="s">
        <v>1834</v>
      </c>
    </row>
    <row r="807" ht="14.25" customHeight="1">
      <c r="A807" s="89">
        <v>1.2352119E7</v>
      </c>
      <c r="B807" s="90" t="s">
        <v>1835</v>
      </c>
    </row>
    <row r="808" ht="14.25" customHeight="1">
      <c r="A808" s="89">
        <v>1.235212E7</v>
      </c>
      <c r="B808" s="90" t="s">
        <v>1836</v>
      </c>
    </row>
    <row r="809" ht="14.25" customHeight="1">
      <c r="A809" s="89">
        <v>1.2352121E7</v>
      </c>
      <c r="B809" s="90" t="s">
        <v>1837</v>
      </c>
    </row>
    <row r="810" ht="14.25" customHeight="1">
      <c r="A810" s="89">
        <v>1.2352123E7</v>
      </c>
      <c r="B810" s="90" t="s">
        <v>1838</v>
      </c>
    </row>
    <row r="811" ht="14.25" customHeight="1">
      <c r="A811" s="89">
        <v>1.2352124E7</v>
      </c>
      <c r="B811" s="90" t="s">
        <v>1839</v>
      </c>
    </row>
    <row r="812" ht="14.25" customHeight="1">
      <c r="A812" s="89">
        <v>1.2352125E7</v>
      </c>
      <c r="B812" s="90" t="s">
        <v>1840</v>
      </c>
    </row>
    <row r="813" ht="14.25" customHeight="1">
      <c r="A813" s="89">
        <v>1.2352126E7</v>
      </c>
      <c r="B813" s="90" t="s">
        <v>1841</v>
      </c>
    </row>
    <row r="814" ht="14.25" customHeight="1">
      <c r="A814" s="89">
        <v>1.2352127E7</v>
      </c>
      <c r="B814" s="90" t="s">
        <v>1842</v>
      </c>
    </row>
    <row r="815" ht="14.25" customHeight="1">
      <c r="A815" s="89">
        <v>1.2352128E7</v>
      </c>
      <c r="B815" s="90" t="s">
        <v>1843</v>
      </c>
    </row>
    <row r="816" ht="14.25" customHeight="1">
      <c r="A816" s="89">
        <v>1.2352129E7</v>
      </c>
      <c r="B816" s="90" t="s">
        <v>1844</v>
      </c>
    </row>
    <row r="817" ht="14.25" customHeight="1">
      <c r="A817" s="89">
        <v>1.235213E7</v>
      </c>
      <c r="B817" s="90" t="s">
        <v>1845</v>
      </c>
    </row>
    <row r="818" ht="14.25" customHeight="1">
      <c r="A818" s="89">
        <v>1.2352201E7</v>
      </c>
      <c r="B818" s="90" t="s">
        <v>1846</v>
      </c>
    </row>
    <row r="819" ht="14.25" customHeight="1">
      <c r="A819" s="89">
        <v>1.2352202E7</v>
      </c>
      <c r="B819" s="90" t="s">
        <v>1847</v>
      </c>
    </row>
    <row r="820" ht="14.25" customHeight="1">
      <c r="A820" s="89">
        <v>1.2352203E7</v>
      </c>
      <c r="B820" s="90" t="s">
        <v>1848</v>
      </c>
    </row>
    <row r="821" ht="14.25" customHeight="1">
      <c r="A821" s="89">
        <v>1.2352204E7</v>
      </c>
      <c r="B821" s="90" t="s">
        <v>1849</v>
      </c>
    </row>
    <row r="822" ht="14.25" customHeight="1">
      <c r="A822" s="89">
        <v>1.2352205E7</v>
      </c>
      <c r="B822" s="90" t="s">
        <v>1850</v>
      </c>
    </row>
    <row r="823" ht="14.25" customHeight="1">
      <c r="A823" s="89">
        <v>1.2352206E7</v>
      </c>
      <c r="B823" s="90" t="s">
        <v>1851</v>
      </c>
    </row>
    <row r="824" ht="14.25" customHeight="1">
      <c r="A824" s="89">
        <v>1.2352207E7</v>
      </c>
      <c r="B824" s="90" t="s">
        <v>1852</v>
      </c>
    </row>
    <row r="825" ht="14.25" customHeight="1">
      <c r="A825" s="89">
        <v>1.2352208E7</v>
      </c>
      <c r="B825" s="90" t="s">
        <v>1853</v>
      </c>
    </row>
    <row r="826" ht="14.25" customHeight="1">
      <c r="A826" s="89">
        <v>1.2352209E7</v>
      </c>
      <c r="B826" s="90" t="s">
        <v>1854</v>
      </c>
    </row>
    <row r="827" ht="14.25" customHeight="1">
      <c r="A827" s="89">
        <v>1.235221E7</v>
      </c>
      <c r="B827" s="90" t="s">
        <v>1855</v>
      </c>
    </row>
    <row r="828" ht="14.25" customHeight="1">
      <c r="A828" s="89">
        <v>1.2352211E7</v>
      </c>
      <c r="B828" s="90" t="s">
        <v>1856</v>
      </c>
    </row>
    <row r="829" ht="14.25" customHeight="1">
      <c r="A829" s="89">
        <v>1.2352212E7</v>
      </c>
      <c r="B829" s="90" t="s">
        <v>1857</v>
      </c>
    </row>
    <row r="830" ht="14.25" customHeight="1">
      <c r="A830" s="89">
        <v>1.2352301E7</v>
      </c>
      <c r="B830" s="90" t="s">
        <v>1858</v>
      </c>
    </row>
    <row r="831" ht="14.25" customHeight="1">
      <c r="A831" s="89">
        <v>1.2352302E7</v>
      </c>
      <c r="B831" s="90" t="s">
        <v>1859</v>
      </c>
    </row>
    <row r="832" ht="14.25" customHeight="1">
      <c r="A832" s="89">
        <v>1.2352303E7</v>
      </c>
      <c r="B832" s="90" t="s">
        <v>1860</v>
      </c>
    </row>
    <row r="833" ht="14.25" customHeight="1">
      <c r="A833" s="89">
        <v>1.2352304E7</v>
      </c>
      <c r="B833" s="90" t="s">
        <v>1861</v>
      </c>
    </row>
    <row r="834" ht="14.25" customHeight="1">
      <c r="A834" s="89">
        <v>1.2352305E7</v>
      </c>
      <c r="B834" s="90" t="s">
        <v>1862</v>
      </c>
    </row>
    <row r="835" ht="14.25" customHeight="1">
      <c r="A835" s="89">
        <v>1.2352306E7</v>
      </c>
      <c r="B835" s="90" t="s">
        <v>1863</v>
      </c>
    </row>
    <row r="836" ht="14.25" customHeight="1">
      <c r="A836" s="89">
        <v>1.2352307E7</v>
      </c>
      <c r="B836" s="90" t="s">
        <v>1864</v>
      </c>
    </row>
    <row r="837" ht="14.25" customHeight="1">
      <c r="A837" s="89">
        <v>1.2352308E7</v>
      </c>
      <c r="B837" s="90" t="s">
        <v>1865</v>
      </c>
    </row>
    <row r="838" ht="14.25" customHeight="1">
      <c r="A838" s="89">
        <v>1.2352309E7</v>
      </c>
      <c r="B838" s="90" t="s">
        <v>1866</v>
      </c>
    </row>
    <row r="839" ht="14.25" customHeight="1">
      <c r="A839" s="89">
        <v>1.235231E7</v>
      </c>
      <c r="B839" s="90" t="s">
        <v>1867</v>
      </c>
    </row>
    <row r="840" ht="14.25" customHeight="1">
      <c r="A840" s="89">
        <v>1.2352311E7</v>
      </c>
      <c r="B840" s="90" t="s">
        <v>1868</v>
      </c>
    </row>
    <row r="841" ht="14.25" customHeight="1">
      <c r="A841" s="89">
        <v>1.2352312E7</v>
      </c>
      <c r="B841" s="90" t="s">
        <v>1869</v>
      </c>
    </row>
    <row r="842" ht="14.25" customHeight="1">
      <c r="A842" s="89">
        <v>1.2352401E7</v>
      </c>
      <c r="B842" s="90" t="s">
        <v>1870</v>
      </c>
    </row>
    <row r="843" ht="14.25" customHeight="1">
      <c r="A843" s="89">
        <v>1.2352402E7</v>
      </c>
      <c r="B843" s="90" t="s">
        <v>1871</v>
      </c>
    </row>
    <row r="844" ht="14.25" customHeight="1">
      <c r="A844" s="89">
        <v>1.2352501E7</v>
      </c>
      <c r="B844" s="90" t="s">
        <v>1872</v>
      </c>
    </row>
    <row r="845" ht="14.25" customHeight="1">
      <c r="A845" s="89">
        <v>1.2352502E7</v>
      </c>
      <c r="B845" s="90" t="s">
        <v>1873</v>
      </c>
    </row>
    <row r="846" ht="14.25" customHeight="1">
      <c r="A846" s="89">
        <v>1.2352503E7</v>
      </c>
      <c r="B846" s="90" t="s">
        <v>1874</v>
      </c>
    </row>
    <row r="847" ht="14.25" customHeight="1">
      <c r="A847" s="89">
        <v>1.3101501E7</v>
      </c>
      <c r="B847" s="90" t="s">
        <v>1875</v>
      </c>
    </row>
    <row r="848" ht="14.25" customHeight="1">
      <c r="A848" s="89">
        <v>1.3101502E7</v>
      </c>
      <c r="B848" s="90" t="s">
        <v>1876</v>
      </c>
    </row>
    <row r="849" ht="14.25" customHeight="1">
      <c r="A849" s="89">
        <v>1.3101503E7</v>
      </c>
      <c r="B849" s="90" t="s">
        <v>1877</v>
      </c>
    </row>
    <row r="850" ht="14.25" customHeight="1">
      <c r="A850" s="89">
        <v>1.3101504E7</v>
      </c>
      <c r="B850" s="90" t="s">
        <v>1878</v>
      </c>
    </row>
    <row r="851" ht="14.25" customHeight="1">
      <c r="A851" s="89">
        <v>1.3101505E7</v>
      </c>
      <c r="B851" s="90" t="s">
        <v>1879</v>
      </c>
    </row>
    <row r="852" ht="14.25" customHeight="1">
      <c r="A852" s="89">
        <v>1.3101601E7</v>
      </c>
      <c r="B852" s="90" t="s">
        <v>1880</v>
      </c>
    </row>
    <row r="853" ht="14.25" customHeight="1">
      <c r="A853" s="89">
        <v>1.3101602E7</v>
      </c>
      <c r="B853" s="90" t="s">
        <v>1881</v>
      </c>
    </row>
    <row r="854" ht="14.25" customHeight="1">
      <c r="A854" s="89">
        <v>1.3101603E7</v>
      </c>
      <c r="B854" s="90" t="s">
        <v>1882</v>
      </c>
    </row>
    <row r="855" ht="14.25" customHeight="1">
      <c r="A855" s="89">
        <v>1.3101604E7</v>
      </c>
      <c r="B855" s="90" t="s">
        <v>1883</v>
      </c>
    </row>
    <row r="856" ht="14.25" customHeight="1">
      <c r="A856" s="89">
        <v>1.3101605E7</v>
      </c>
      <c r="B856" s="90" t="s">
        <v>1884</v>
      </c>
    </row>
    <row r="857" ht="14.25" customHeight="1">
      <c r="A857" s="89">
        <v>1.3101606E7</v>
      </c>
      <c r="B857" s="90" t="s">
        <v>1885</v>
      </c>
    </row>
    <row r="858" ht="14.25" customHeight="1">
      <c r="A858" s="89">
        <v>1.3101607E7</v>
      </c>
      <c r="B858" s="90" t="s">
        <v>1886</v>
      </c>
    </row>
    <row r="859" ht="14.25" customHeight="1">
      <c r="A859" s="89">
        <v>1.3101701E7</v>
      </c>
      <c r="B859" s="90" t="s">
        <v>1887</v>
      </c>
    </row>
    <row r="860" ht="14.25" customHeight="1">
      <c r="A860" s="89">
        <v>1.3101702E7</v>
      </c>
      <c r="B860" s="90" t="s">
        <v>1888</v>
      </c>
    </row>
    <row r="861" ht="14.25" customHeight="1">
      <c r="A861" s="89">
        <v>1.3101703E7</v>
      </c>
      <c r="B861" s="90" t="s">
        <v>1889</v>
      </c>
    </row>
    <row r="862" ht="14.25" customHeight="1">
      <c r="A862" s="89">
        <v>1.3101704E7</v>
      </c>
      <c r="B862" s="90" t="s">
        <v>1890</v>
      </c>
    </row>
    <row r="863" ht="14.25" customHeight="1">
      <c r="A863" s="89">
        <v>1.3101705E7</v>
      </c>
      <c r="B863" s="90" t="s">
        <v>1891</v>
      </c>
    </row>
    <row r="864" ht="14.25" customHeight="1">
      <c r="A864" s="89">
        <v>1.3101706E7</v>
      </c>
      <c r="B864" s="90" t="s">
        <v>1892</v>
      </c>
    </row>
    <row r="865" ht="14.25" customHeight="1">
      <c r="A865" s="89">
        <v>1.3101707E7</v>
      </c>
      <c r="B865" s="90" t="s">
        <v>1893</v>
      </c>
    </row>
    <row r="866" ht="14.25" customHeight="1">
      <c r="A866" s="89">
        <v>1.3101708E7</v>
      </c>
      <c r="B866" s="90" t="s">
        <v>1894</v>
      </c>
    </row>
    <row r="867" ht="14.25" customHeight="1">
      <c r="A867" s="89">
        <v>1.3101709E7</v>
      </c>
      <c r="B867" s="90" t="s">
        <v>1895</v>
      </c>
    </row>
    <row r="868" ht="14.25" customHeight="1">
      <c r="A868" s="89">
        <v>1.310171E7</v>
      </c>
      <c r="B868" s="90" t="s">
        <v>1896</v>
      </c>
    </row>
    <row r="869" ht="14.25" customHeight="1">
      <c r="A869" s="89">
        <v>1.3101711E7</v>
      </c>
      <c r="B869" s="90" t="s">
        <v>1897</v>
      </c>
    </row>
    <row r="870" ht="14.25" customHeight="1">
      <c r="A870" s="89">
        <v>1.3101712E7</v>
      </c>
      <c r="B870" s="90" t="s">
        <v>1898</v>
      </c>
    </row>
    <row r="871" ht="14.25" customHeight="1">
      <c r="A871" s="89">
        <v>1.3101713E7</v>
      </c>
      <c r="B871" s="90" t="s">
        <v>1899</v>
      </c>
    </row>
    <row r="872" ht="14.25" customHeight="1">
      <c r="A872" s="89">
        <v>1.3101714E7</v>
      </c>
      <c r="B872" s="90" t="s">
        <v>1900</v>
      </c>
    </row>
    <row r="873" ht="14.25" customHeight="1">
      <c r="A873" s="89">
        <v>1.3101715E7</v>
      </c>
      <c r="B873" s="90" t="s">
        <v>1901</v>
      </c>
    </row>
    <row r="874" ht="14.25" customHeight="1">
      <c r="A874" s="89">
        <v>1.3101716E7</v>
      </c>
      <c r="B874" s="90" t="s">
        <v>1902</v>
      </c>
    </row>
    <row r="875" ht="14.25" customHeight="1">
      <c r="A875" s="89">
        <v>1.3101717E7</v>
      </c>
      <c r="B875" s="90" t="s">
        <v>1903</v>
      </c>
    </row>
    <row r="876" ht="14.25" customHeight="1">
      <c r="A876" s="89">
        <v>1.3101718E7</v>
      </c>
      <c r="B876" s="90" t="s">
        <v>1904</v>
      </c>
    </row>
    <row r="877" ht="14.25" customHeight="1">
      <c r="A877" s="89">
        <v>1.3101719E7</v>
      </c>
      <c r="B877" s="90" t="s">
        <v>1905</v>
      </c>
    </row>
    <row r="878" ht="14.25" customHeight="1">
      <c r="A878" s="89">
        <v>1.310172E7</v>
      </c>
      <c r="B878" s="90" t="s">
        <v>1906</v>
      </c>
    </row>
    <row r="879" ht="14.25" customHeight="1">
      <c r="A879" s="89">
        <v>1.3101721E7</v>
      </c>
      <c r="B879" s="90" t="s">
        <v>1907</v>
      </c>
    </row>
    <row r="880" ht="14.25" customHeight="1">
      <c r="A880" s="89">
        <v>1.3101722E7</v>
      </c>
      <c r="B880" s="90" t="s">
        <v>1908</v>
      </c>
    </row>
    <row r="881" ht="14.25" customHeight="1">
      <c r="A881" s="89">
        <v>1.3101723E7</v>
      </c>
      <c r="B881" s="90" t="s">
        <v>1909</v>
      </c>
    </row>
    <row r="882" ht="14.25" customHeight="1">
      <c r="A882" s="89">
        <v>1.3101724E7</v>
      </c>
      <c r="B882" s="90" t="s">
        <v>1910</v>
      </c>
    </row>
    <row r="883" ht="14.25" customHeight="1">
      <c r="A883" s="89">
        <v>1.3101902E7</v>
      </c>
      <c r="B883" s="90" t="s">
        <v>1911</v>
      </c>
    </row>
    <row r="884" ht="14.25" customHeight="1">
      <c r="A884" s="89">
        <v>1.3101903E7</v>
      </c>
      <c r="B884" s="90" t="s">
        <v>1912</v>
      </c>
    </row>
    <row r="885" ht="14.25" customHeight="1">
      <c r="A885" s="89">
        <v>1.3101904E7</v>
      </c>
      <c r="B885" s="90" t="s">
        <v>1913</v>
      </c>
    </row>
    <row r="886" ht="14.25" customHeight="1">
      <c r="A886" s="89">
        <v>1.3101905E7</v>
      </c>
      <c r="B886" s="90" t="s">
        <v>1914</v>
      </c>
    </row>
    <row r="887" ht="14.25" customHeight="1">
      <c r="A887" s="89">
        <v>1.3101906E7</v>
      </c>
      <c r="B887" s="90" t="s">
        <v>1915</v>
      </c>
    </row>
    <row r="888" ht="14.25" customHeight="1">
      <c r="A888" s="89">
        <v>1.3102001E7</v>
      </c>
      <c r="B888" s="90" t="s">
        <v>1916</v>
      </c>
    </row>
    <row r="889" ht="14.25" customHeight="1">
      <c r="A889" s="89">
        <v>1.3102002E7</v>
      </c>
      <c r="B889" s="90" t="s">
        <v>1917</v>
      </c>
    </row>
    <row r="890" ht="14.25" customHeight="1">
      <c r="A890" s="89">
        <v>1.3102003E7</v>
      </c>
      <c r="B890" s="90" t="s">
        <v>1918</v>
      </c>
    </row>
    <row r="891" ht="14.25" customHeight="1">
      <c r="A891" s="89">
        <v>1.3102005E7</v>
      </c>
      <c r="B891" s="90" t="s">
        <v>1919</v>
      </c>
    </row>
    <row r="892" ht="14.25" customHeight="1">
      <c r="A892" s="89">
        <v>1.3102006E7</v>
      </c>
      <c r="B892" s="90" t="s">
        <v>1920</v>
      </c>
    </row>
    <row r="893" ht="14.25" customHeight="1">
      <c r="A893" s="89">
        <v>1.3102008E7</v>
      </c>
      <c r="B893" s="90" t="s">
        <v>1921</v>
      </c>
    </row>
    <row r="894" ht="14.25" customHeight="1">
      <c r="A894" s="89">
        <v>1.3102009E7</v>
      </c>
      <c r="B894" s="90" t="s">
        <v>1922</v>
      </c>
    </row>
    <row r="895" ht="14.25" customHeight="1">
      <c r="A895" s="89">
        <v>1.310201E7</v>
      </c>
      <c r="B895" s="90" t="s">
        <v>1923</v>
      </c>
    </row>
    <row r="896" ht="14.25" customHeight="1">
      <c r="A896" s="89">
        <v>1.3102011E7</v>
      </c>
      <c r="B896" s="90" t="s">
        <v>1924</v>
      </c>
    </row>
    <row r="897" ht="14.25" customHeight="1">
      <c r="A897" s="89">
        <v>1.3102012E7</v>
      </c>
      <c r="B897" s="90" t="s">
        <v>1925</v>
      </c>
    </row>
    <row r="898" ht="14.25" customHeight="1">
      <c r="A898" s="89">
        <v>1.3102013E7</v>
      </c>
      <c r="B898" s="90" t="s">
        <v>1926</v>
      </c>
    </row>
    <row r="899" ht="14.25" customHeight="1">
      <c r="A899" s="89">
        <v>1.3102014E7</v>
      </c>
      <c r="B899" s="90" t="s">
        <v>1927</v>
      </c>
    </row>
    <row r="900" ht="14.25" customHeight="1">
      <c r="A900" s="89">
        <v>1.3102015E7</v>
      </c>
      <c r="B900" s="90" t="s">
        <v>1928</v>
      </c>
    </row>
    <row r="901" ht="14.25" customHeight="1">
      <c r="A901" s="89">
        <v>1.3102016E7</v>
      </c>
      <c r="B901" s="90" t="s">
        <v>1929</v>
      </c>
    </row>
    <row r="902" ht="14.25" customHeight="1">
      <c r="A902" s="89">
        <v>1.3102017E7</v>
      </c>
      <c r="B902" s="90" t="s">
        <v>1930</v>
      </c>
    </row>
    <row r="903" ht="14.25" customHeight="1">
      <c r="A903" s="89">
        <v>1.3102018E7</v>
      </c>
      <c r="B903" s="90" t="s">
        <v>1931</v>
      </c>
    </row>
    <row r="904" ht="14.25" customHeight="1">
      <c r="A904" s="89">
        <v>1.3102019E7</v>
      </c>
      <c r="B904" s="90" t="s">
        <v>1932</v>
      </c>
    </row>
    <row r="905" ht="14.25" customHeight="1">
      <c r="A905" s="89">
        <v>1.310202E7</v>
      </c>
      <c r="B905" s="90" t="s">
        <v>1933</v>
      </c>
    </row>
    <row r="906" ht="14.25" customHeight="1">
      <c r="A906" s="89">
        <v>1.3102021E7</v>
      </c>
      <c r="B906" s="90" t="s">
        <v>1934</v>
      </c>
    </row>
    <row r="907" ht="14.25" customHeight="1">
      <c r="A907" s="89">
        <v>1.3102022E7</v>
      </c>
      <c r="B907" s="90" t="s">
        <v>1935</v>
      </c>
    </row>
    <row r="908" ht="14.25" customHeight="1">
      <c r="A908" s="89">
        <v>1.3102023E7</v>
      </c>
      <c r="B908" s="90" t="s">
        <v>1936</v>
      </c>
    </row>
    <row r="909" ht="14.25" customHeight="1">
      <c r="A909" s="89">
        <v>1.3102024E7</v>
      </c>
      <c r="B909" s="90" t="s">
        <v>1937</v>
      </c>
    </row>
    <row r="910" ht="14.25" customHeight="1">
      <c r="A910" s="89">
        <v>1.3102025E7</v>
      </c>
      <c r="B910" s="90" t="s">
        <v>1938</v>
      </c>
    </row>
    <row r="911" ht="14.25" customHeight="1">
      <c r="A911" s="89">
        <v>1.3102026E7</v>
      </c>
      <c r="B911" s="90" t="s">
        <v>1939</v>
      </c>
    </row>
    <row r="912" ht="14.25" customHeight="1">
      <c r="A912" s="89">
        <v>1.3102027E7</v>
      </c>
      <c r="B912" s="90" t="s">
        <v>1940</v>
      </c>
    </row>
    <row r="913" ht="14.25" customHeight="1">
      <c r="A913" s="89">
        <v>1.3102028E7</v>
      </c>
      <c r="B913" s="90" t="s">
        <v>1941</v>
      </c>
    </row>
    <row r="914" ht="14.25" customHeight="1">
      <c r="A914" s="89">
        <v>1.3102029E7</v>
      </c>
      <c r="B914" s="90" t="s">
        <v>1942</v>
      </c>
    </row>
    <row r="915" ht="14.25" customHeight="1">
      <c r="A915" s="89">
        <v>1.310203E7</v>
      </c>
      <c r="B915" s="90" t="s">
        <v>1943</v>
      </c>
    </row>
    <row r="916" ht="14.25" customHeight="1">
      <c r="A916" s="89">
        <v>1.3102031E7</v>
      </c>
      <c r="B916" s="90" t="s">
        <v>1944</v>
      </c>
    </row>
    <row r="917" ht="14.25" customHeight="1">
      <c r="A917" s="89">
        <v>1.3111001E7</v>
      </c>
      <c r="B917" s="90" t="s">
        <v>1945</v>
      </c>
    </row>
    <row r="918" ht="14.25" customHeight="1">
      <c r="A918" s="89">
        <v>1.3111002E7</v>
      </c>
      <c r="B918" s="90" t="s">
        <v>1946</v>
      </c>
    </row>
    <row r="919" ht="14.25" customHeight="1">
      <c r="A919" s="89">
        <v>1.3111003E7</v>
      </c>
      <c r="B919" s="90" t="s">
        <v>1947</v>
      </c>
    </row>
    <row r="920" ht="14.25" customHeight="1">
      <c r="A920" s="89">
        <v>1.3111004E7</v>
      </c>
      <c r="B920" s="90" t="s">
        <v>1948</v>
      </c>
    </row>
    <row r="921" ht="14.25" customHeight="1">
      <c r="A921" s="89">
        <v>1.3111005E7</v>
      </c>
      <c r="B921" s="90" t="s">
        <v>1949</v>
      </c>
    </row>
    <row r="922" ht="14.25" customHeight="1">
      <c r="A922" s="89">
        <v>1.3111006E7</v>
      </c>
      <c r="B922" s="90" t="s">
        <v>1950</v>
      </c>
    </row>
    <row r="923" ht="14.25" customHeight="1">
      <c r="A923" s="89">
        <v>1.3111007E7</v>
      </c>
      <c r="B923" s="90" t="s">
        <v>1951</v>
      </c>
    </row>
    <row r="924" ht="14.25" customHeight="1">
      <c r="A924" s="89">
        <v>1.3111008E7</v>
      </c>
      <c r="B924" s="90" t="s">
        <v>1952</v>
      </c>
    </row>
    <row r="925" ht="14.25" customHeight="1">
      <c r="A925" s="89">
        <v>1.3111009E7</v>
      </c>
      <c r="B925" s="90" t="s">
        <v>1953</v>
      </c>
    </row>
    <row r="926" ht="14.25" customHeight="1">
      <c r="A926" s="89">
        <v>1.311101E7</v>
      </c>
      <c r="B926" s="90" t="s">
        <v>1954</v>
      </c>
    </row>
    <row r="927" ht="14.25" customHeight="1">
      <c r="A927" s="89">
        <v>1.3111011E7</v>
      </c>
      <c r="B927" s="90" t="s">
        <v>1955</v>
      </c>
    </row>
    <row r="928" ht="14.25" customHeight="1">
      <c r="A928" s="89">
        <v>1.3111012E7</v>
      </c>
      <c r="B928" s="90" t="s">
        <v>1956</v>
      </c>
    </row>
    <row r="929" ht="14.25" customHeight="1">
      <c r="A929" s="89">
        <v>1.3111013E7</v>
      </c>
      <c r="B929" s="90" t="s">
        <v>1957</v>
      </c>
    </row>
    <row r="930" ht="14.25" customHeight="1">
      <c r="A930" s="89">
        <v>1.3111014E7</v>
      </c>
      <c r="B930" s="90" t="s">
        <v>1958</v>
      </c>
    </row>
    <row r="931" ht="14.25" customHeight="1">
      <c r="A931" s="89">
        <v>1.3111015E7</v>
      </c>
      <c r="B931" s="90" t="s">
        <v>1959</v>
      </c>
    </row>
    <row r="932" ht="14.25" customHeight="1">
      <c r="A932" s="89">
        <v>1.3111016E7</v>
      </c>
      <c r="B932" s="90" t="s">
        <v>1960</v>
      </c>
    </row>
    <row r="933" ht="14.25" customHeight="1">
      <c r="A933" s="89">
        <v>1.3111017E7</v>
      </c>
      <c r="B933" s="90" t="s">
        <v>1961</v>
      </c>
    </row>
    <row r="934" ht="14.25" customHeight="1">
      <c r="A934" s="89">
        <v>1.3111018E7</v>
      </c>
      <c r="B934" s="90" t="s">
        <v>1962</v>
      </c>
    </row>
    <row r="935" ht="14.25" customHeight="1">
      <c r="A935" s="89">
        <v>1.3111019E7</v>
      </c>
      <c r="B935" s="90" t="s">
        <v>1963</v>
      </c>
    </row>
    <row r="936" ht="14.25" customHeight="1">
      <c r="A936" s="89">
        <v>1.311102E7</v>
      </c>
      <c r="B936" s="90" t="s">
        <v>1964</v>
      </c>
    </row>
    <row r="937" ht="14.25" customHeight="1">
      <c r="A937" s="89">
        <v>1.3111021E7</v>
      </c>
      <c r="B937" s="90" t="s">
        <v>1965</v>
      </c>
    </row>
    <row r="938" ht="14.25" customHeight="1">
      <c r="A938" s="89">
        <v>1.3111022E7</v>
      </c>
      <c r="B938" s="90" t="s">
        <v>1966</v>
      </c>
    </row>
    <row r="939" ht="14.25" customHeight="1">
      <c r="A939" s="89">
        <v>1.3111023E7</v>
      </c>
      <c r="B939" s="90" t="s">
        <v>1967</v>
      </c>
    </row>
    <row r="940" ht="14.25" customHeight="1">
      <c r="A940" s="89">
        <v>1.3111024E7</v>
      </c>
      <c r="B940" s="90" t="s">
        <v>1968</v>
      </c>
    </row>
    <row r="941" ht="14.25" customHeight="1">
      <c r="A941" s="89">
        <v>1.3111025E7</v>
      </c>
      <c r="B941" s="90" t="s">
        <v>1969</v>
      </c>
    </row>
    <row r="942" ht="14.25" customHeight="1">
      <c r="A942" s="89">
        <v>1.3111026E7</v>
      </c>
      <c r="B942" s="90" t="s">
        <v>1970</v>
      </c>
    </row>
    <row r="943" ht="14.25" customHeight="1">
      <c r="A943" s="89">
        <v>1.3111027E7</v>
      </c>
      <c r="B943" s="90" t="s">
        <v>1971</v>
      </c>
    </row>
    <row r="944" ht="14.25" customHeight="1">
      <c r="A944" s="89">
        <v>1.3111028E7</v>
      </c>
      <c r="B944" s="90" t="s">
        <v>1972</v>
      </c>
    </row>
    <row r="945" ht="14.25" customHeight="1">
      <c r="A945" s="89">
        <v>1.3111029E7</v>
      </c>
      <c r="B945" s="90" t="s">
        <v>1973</v>
      </c>
    </row>
    <row r="946" ht="14.25" customHeight="1">
      <c r="A946" s="89">
        <v>1.311103E7</v>
      </c>
      <c r="B946" s="90" t="s">
        <v>1974</v>
      </c>
    </row>
    <row r="947" ht="14.25" customHeight="1">
      <c r="A947" s="89">
        <v>1.3111031E7</v>
      </c>
      <c r="B947" s="90" t="s">
        <v>1975</v>
      </c>
    </row>
    <row r="948" ht="14.25" customHeight="1">
      <c r="A948" s="89">
        <v>1.3111032E7</v>
      </c>
      <c r="B948" s="90" t="s">
        <v>1976</v>
      </c>
    </row>
    <row r="949" ht="14.25" customHeight="1">
      <c r="A949" s="89">
        <v>1.3111033E7</v>
      </c>
      <c r="B949" s="90" t="s">
        <v>1977</v>
      </c>
    </row>
    <row r="950" ht="14.25" customHeight="1">
      <c r="A950" s="89">
        <v>1.3111034E7</v>
      </c>
      <c r="B950" s="90" t="s">
        <v>1978</v>
      </c>
    </row>
    <row r="951" ht="14.25" customHeight="1">
      <c r="A951" s="89">
        <v>1.3111035E7</v>
      </c>
      <c r="B951" s="90" t="s">
        <v>1979</v>
      </c>
    </row>
    <row r="952" ht="14.25" customHeight="1">
      <c r="A952" s="89">
        <v>1.3111036E7</v>
      </c>
      <c r="B952" s="90" t="s">
        <v>1980</v>
      </c>
    </row>
    <row r="953" ht="14.25" customHeight="1">
      <c r="A953" s="89">
        <v>1.3111037E7</v>
      </c>
      <c r="B953" s="90" t="s">
        <v>1981</v>
      </c>
    </row>
    <row r="954" ht="14.25" customHeight="1">
      <c r="A954" s="89">
        <v>1.3111038E7</v>
      </c>
      <c r="B954" s="90" t="s">
        <v>1982</v>
      </c>
    </row>
    <row r="955" ht="14.25" customHeight="1">
      <c r="A955" s="89">
        <v>1.3111039E7</v>
      </c>
      <c r="B955" s="90" t="s">
        <v>1983</v>
      </c>
    </row>
    <row r="956" ht="14.25" customHeight="1">
      <c r="A956" s="89">
        <v>1.311104E7</v>
      </c>
      <c r="B956" s="90" t="s">
        <v>1984</v>
      </c>
    </row>
    <row r="957" ht="14.25" customHeight="1">
      <c r="A957" s="89">
        <v>1.3111041E7</v>
      </c>
      <c r="B957" s="90" t="s">
        <v>1985</v>
      </c>
    </row>
    <row r="958" ht="14.25" customHeight="1">
      <c r="A958" s="89">
        <v>1.3111042E7</v>
      </c>
      <c r="B958" s="90" t="s">
        <v>1986</v>
      </c>
    </row>
    <row r="959" ht="14.25" customHeight="1">
      <c r="A959" s="89">
        <v>1.3111043E7</v>
      </c>
      <c r="B959" s="90" t="s">
        <v>1987</v>
      </c>
    </row>
    <row r="960" ht="14.25" customHeight="1">
      <c r="A960" s="89">
        <v>1.3111044E7</v>
      </c>
      <c r="B960" s="90" t="s">
        <v>1988</v>
      </c>
    </row>
    <row r="961" ht="14.25" customHeight="1">
      <c r="A961" s="89">
        <v>1.3111045E7</v>
      </c>
      <c r="B961" s="90" t="s">
        <v>1989</v>
      </c>
    </row>
    <row r="962" ht="14.25" customHeight="1">
      <c r="A962" s="89">
        <v>1.3111046E7</v>
      </c>
      <c r="B962" s="90" t="s">
        <v>1990</v>
      </c>
    </row>
    <row r="963" ht="14.25" customHeight="1">
      <c r="A963" s="89">
        <v>1.3111047E7</v>
      </c>
      <c r="B963" s="90" t="s">
        <v>1991</v>
      </c>
    </row>
    <row r="964" ht="14.25" customHeight="1">
      <c r="A964" s="89">
        <v>1.3111048E7</v>
      </c>
      <c r="B964" s="90" t="s">
        <v>1992</v>
      </c>
    </row>
    <row r="965" ht="14.25" customHeight="1">
      <c r="A965" s="89">
        <v>1.3111049E7</v>
      </c>
      <c r="B965" s="90" t="s">
        <v>1993</v>
      </c>
    </row>
    <row r="966" ht="14.25" customHeight="1">
      <c r="A966" s="89">
        <v>1.311105E7</v>
      </c>
      <c r="B966" s="90" t="s">
        <v>1994</v>
      </c>
    </row>
    <row r="967" ht="14.25" customHeight="1">
      <c r="A967" s="89">
        <v>1.3111051E7</v>
      </c>
      <c r="B967" s="90" t="s">
        <v>1995</v>
      </c>
    </row>
    <row r="968" ht="14.25" customHeight="1">
      <c r="A968" s="89">
        <v>1.3111052E7</v>
      </c>
      <c r="B968" s="90" t="s">
        <v>1996</v>
      </c>
    </row>
    <row r="969" ht="14.25" customHeight="1">
      <c r="A969" s="89">
        <v>1.3111053E7</v>
      </c>
      <c r="B969" s="90" t="s">
        <v>1997</v>
      </c>
    </row>
    <row r="970" ht="14.25" customHeight="1">
      <c r="A970" s="89">
        <v>1.3111054E7</v>
      </c>
      <c r="B970" s="90" t="s">
        <v>1998</v>
      </c>
    </row>
    <row r="971" ht="14.25" customHeight="1">
      <c r="A971" s="89">
        <v>1.3111055E7</v>
      </c>
      <c r="B971" s="90" t="s">
        <v>1999</v>
      </c>
    </row>
    <row r="972" ht="14.25" customHeight="1">
      <c r="A972" s="89">
        <v>1.3111056E7</v>
      </c>
      <c r="B972" s="90" t="s">
        <v>2000</v>
      </c>
    </row>
    <row r="973" ht="14.25" customHeight="1">
      <c r="A973" s="89">
        <v>1.3111057E7</v>
      </c>
      <c r="B973" s="90" t="s">
        <v>2001</v>
      </c>
    </row>
    <row r="974" ht="14.25" customHeight="1">
      <c r="A974" s="89">
        <v>1.3111058E7</v>
      </c>
      <c r="B974" s="90" t="s">
        <v>2002</v>
      </c>
    </row>
    <row r="975" ht="14.25" customHeight="1">
      <c r="A975" s="89">
        <v>1.3111059E7</v>
      </c>
      <c r="B975" s="90" t="s">
        <v>2003</v>
      </c>
    </row>
    <row r="976" ht="14.25" customHeight="1">
      <c r="A976" s="89">
        <v>1.311106E7</v>
      </c>
      <c r="B976" s="90" t="s">
        <v>2004</v>
      </c>
    </row>
    <row r="977" ht="14.25" customHeight="1">
      <c r="A977" s="89">
        <v>1.3111061E7</v>
      </c>
      <c r="B977" s="90" t="s">
        <v>2005</v>
      </c>
    </row>
    <row r="978" ht="14.25" customHeight="1">
      <c r="A978" s="89">
        <v>1.3111062E7</v>
      </c>
      <c r="B978" s="90" t="s">
        <v>2006</v>
      </c>
    </row>
    <row r="979" ht="14.25" customHeight="1">
      <c r="A979" s="89">
        <v>1.3111063E7</v>
      </c>
      <c r="B979" s="90" t="s">
        <v>2007</v>
      </c>
    </row>
    <row r="980" ht="14.25" customHeight="1">
      <c r="A980" s="89">
        <v>1.3111064E7</v>
      </c>
      <c r="B980" s="90" t="s">
        <v>2008</v>
      </c>
    </row>
    <row r="981" ht="14.25" customHeight="1">
      <c r="A981" s="89">
        <v>1.3111065E7</v>
      </c>
      <c r="B981" s="90" t="s">
        <v>2009</v>
      </c>
    </row>
    <row r="982" ht="14.25" customHeight="1">
      <c r="A982" s="89">
        <v>1.3111066E7</v>
      </c>
      <c r="B982" s="90" t="s">
        <v>2010</v>
      </c>
    </row>
    <row r="983" ht="14.25" customHeight="1">
      <c r="A983" s="89">
        <v>1.3111101E7</v>
      </c>
      <c r="B983" s="90" t="s">
        <v>2011</v>
      </c>
    </row>
    <row r="984" ht="14.25" customHeight="1">
      <c r="A984" s="89">
        <v>1.3111102E7</v>
      </c>
      <c r="B984" s="90" t="s">
        <v>2012</v>
      </c>
    </row>
    <row r="985" ht="14.25" customHeight="1">
      <c r="A985" s="89">
        <v>1.3111103E7</v>
      </c>
      <c r="B985" s="90" t="s">
        <v>2013</v>
      </c>
    </row>
    <row r="986" ht="14.25" customHeight="1">
      <c r="A986" s="89">
        <v>1.3111201E7</v>
      </c>
      <c r="B986" s="90" t="s">
        <v>2014</v>
      </c>
    </row>
    <row r="987" ht="14.25" customHeight="1">
      <c r="A987" s="89">
        <v>1.3111202E7</v>
      </c>
      <c r="B987" s="90" t="s">
        <v>2015</v>
      </c>
    </row>
    <row r="988" ht="14.25" customHeight="1">
      <c r="A988" s="89">
        <v>1.3111203E7</v>
      </c>
      <c r="B988" s="90" t="s">
        <v>2016</v>
      </c>
    </row>
    <row r="989" ht="14.25" customHeight="1">
      <c r="A989" s="89">
        <v>1.3111204E7</v>
      </c>
      <c r="B989" s="90" t="s">
        <v>2017</v>
      </c>
    </row>
    <row r="990" ht="14.25" customHeight="1">
      <c r="A990" s="89">
        <v>1.3111205E7</v>
      </c>
      <c r="B990" s="90" t="s">
        <v>2018</v>
      </c>
    </row>
    <row r="991" ht="14.25" customHeight="1">
      <c r="A991" s="89">
        <v>1.3111206E7</v>
      </c>
      <c r="B991" s="90" t="s">
        <v>2019</v>
      </c>
    </row>
    <row r="992" ht="14.25" customHeight="1">
      <c r="A992" s="89">
        <v>1.3111207E7</v>
      </c>
      <c r="B992" s="90" t="s">
        <v>2020</v>
      </c>
    </row>
    <row r="993" ht="14.25" customHeight="1">
      <c r="A993" s="89">
        <v>1.3111208E7</v>
      </c>
      <c r="B993" s="90" t="s">
        <v>2021</v>
      </c>
    </row>
    <row r="994" ht="14.25" customHeight="1">
      <c r="A994" s="89">
        <v>1.3111209E7</v>
      </c>
      <c r="B994" s="90" t="s">
        <v>2022</v>
      </c>
    </row>
    <row r="995" ht="14.25" customHeight="1">
      <c r="A995" s="89">
        <v>1.311121E7</v>
      </c>
      <c r="B995" s="90" t="s">
        <v>2023</v>
      </c>
    </row>
    <row r="996" ht="14.25" customHeight="1">
      <c r="A996" s="89">
        <v>1.3111211E7</v>
      </c>
      <c r="B996" s="90" t="s">
        <v>2024</v>
      </c>
    </row>
    <row r="997" ht="14.25" customHeight="1">
      <c r="A997" s="89">
        <v>1.3111212E7</v>
      </c>
      <c r="B997" s="90" t="s">
        <v>2025</v>
      </c>
    </row>
    <row r="998" ht="14.25" customHeight="1">
      <c r="A998" s="89">
        <v>1.3111213E7</v>
      </c>
      <c r="B998" s="90" t="s">
        <v>2026</v>
      </c>
    </row>
    <row r="999" ht="14.25" customHeight="1">
      <c r="A999" s="89">
        <v>1.3111214E7</v>
      </c>
      <c r="B999" s="90" t="s">
        <v>2027</v>
      </c>
    </row>
    <row r="1000" ht="14.25" customHeight="1">
      <c r="A1000" s="89">
        <v>1.3111215E7</v>
      </c>
      <c r="B1000" s="90" t="s">
        <v>2028</v>
      </c>
    </row>
    <row r="1001" ht="14.25" customHeight="1">
      <c r="A1001" s="89">
        <v>1.3111216E7</v>
      </c>
      <c r="B1001" s="90" t="s">
        <v>2029</v>
      </c>
    </row>
    <row r="1002" ht="14.25" customHeight="1">
      <c r="A1002" s="89">
        <v>1.3111217E7</v>
      </c>
      <c r="B1002" s="90" t="s">
        <v>2030</v>
      </c>
    </row>
    <row r="1003" ht="14.25" customHeight="1">
      <c r="A1003" s="89">
        <v>1.3111218E7</v>
      </c>
      <c r="B1003" s="90" t="s">
        <v>2031</v>
      </c>
    </row>
    <row r="1004" ht="14.25" customHeight="1">
      <c r="A1004" s="89">
        <v>1.3111219E7</v>
      </c>
      <c r="B1004" s="90" t="s">
        <v>2032</v>
      </c>
    </row>
    <row r="1005" ht="14.25" customHeight="1">
      <c r="A1005" s="89">
        <v>1.311122E7</v>
      </c>
      <c r="B1005" s="90" t="s">
        <v>2033</v>
      </c>
    </row>
    <row r="1006" ht="14.25" customHeight="1">
      <c r="A1006" s="89">
        <v>1.3111301E7</v>
      </c>
      <c r="B1006" s="90" t="s">
        <v>2034</v>
      </c>
    </row>
    <row r="1007" ht="14.25" customHeight="1">
      <c r="A1007" s="89">
        <v>1.3111302E7</v>
      </c>
      <c r="B1007" s="90" t="s">
        <v>2035</v>
      </c>
    </row>
    <row r="1008" ht="14.25" customHeight="1">
      <c r="A1008" s="89">
        <v>1.3111303E7</v>
      </c>
      <c r="B1008" s="90" t="s">
        <v>2036</v>
      </c>
    </row>
    <row r="1009" ht="14.25" customHeight="1">
      <c r="A1009" s="89">
        <v>1.3111304E7</v>
      </c>
      <c r="B1009" s="90" t="s">
        <v>2037</v>
      </c>
    </row>
    <row r="1010" ht="14.25" customHeight="1">
      <c r="A1010" s="89">
        <v>1.3111305E7</v>
      </c>
      <c r="B1010" s="90" t="s">
        <v>2038</v>
      </c>
    </row>
    <row r="1011" ht="14.25" customHeight="1">
      <c r="A1011" s="89">
        <v>1.3111306E7</v>
      </c>
      <c r="B1011" s="90" t="s">
        <v>2039</v>
      </c>
    </row>
    <row r="1012" ht="14.25" customHeight="1">
      <c r="A1012" s="89">
        <v>1.3111307E7</v>
      </c>
      <c r="B1012" s="90" t="s">
        <v>2040</v>
      </c>
    </row>
    <row r="1013" ht="14.25" customHeight="1">
      <c r="A1013" s="89">
        <v>1.3111308E7</v>
      </c>
      <c r="B1013" s="90" t="s">
        <v>2041</v>
      </c>
    </row>
    <row r="1014" ht="14.25" customHeight="1">
      <c r="A1014" s="89">
        <v>1.4101501E7</v>
      </c>
      <c r="B1014" s="90" t="s">
        <v>2042</v>
      </c>
    </row>
    <row r="1015" ht="14.25" customHeight="1">
      <c r="A1015" s="89">
        <v>1.4111501E7</v>
      </c>
      <c r="B1015" s="90" t="s">
        <v>2043</v>
      </c>
    </row>
    <row r="1016" ht="14.25" customHeight="1">
      <c r="A1016" s="89">
        <v>1.4111502E7</v>
      </c>
      <c r="B1016" s="90" t="s">
        <v>2044</v>
      </c>
    </row>
    <row r="1017" ht="14.25" customHeight="1">
      <c r="A1017" s="89">
        <v>1.4111503E7</v>
      </c>
      <c r="B1017" s="90" t="s">
        <v>2045</v>
      </c>
    </row>
    <row r="1018" ht="14.25" customHeight="1">
      <c r="A1018" s="89">
        <v>1.4111504E7</v>
      </c>
      <c r="B1018" s="90" t="s">
        <v>2046</v>
      </c>
    </row>
    <row r="1019" ht="14.25" customHeight="1">
      <c r="A1019" s="89">
        <v>1.4111505E7</v>
      </c>
      <c r="B1019" s="90" t="s">
        <v>2047</v>
      </c>
    </row>
    <row r="1020" ht="14.25" customHeight="1">
      <c r="A1020" s="89">
        <v>1.4111506E7</v>
      </c>
      <c r="B1020" s="90" t="s">
        <v>2048</v>
      </c>
    </row>
    <row r="1021" ht="14.25" customHeight="1">
      <c r="A1021" s="89">
        <v>1.4111507E7</v>
      </c>
      <c r="B1021" s="90" t="s">
        <v>2049</v>
      </c>
    </row>
    <row r="1022" ht="14.25" customHeight="1">
      <c r="A1022" s="89">
        <v>1.4111508E7</v>
      </c>
      <c r="B1022" s="90" t="s">
        <v>2050</v>
      </c>
    </row>
    <row r="1023" ht="14.25" customHeight="1">
      <c r="A1023" s="89">
        <v>1.4111509E7</v>
      </c>
      <c r="B1023" s="90" t="s">
        <v>2051</v>
      </c>
    </row>
    <row r="1024" ht="14.25" customHeight="1">
      <c r="A1024" s="89">
        <v>1.411151E7</v>
      </c>
      <c r="B1024" s="90" t="s">
        <v>2052</v>
      </c>
    </row>
    <row r="1025" ht="14.25" customHeight="1">
      <c r="A1025" s="89">
        <v>1.4111511E7</v>
      </c>
      <c r="B1025" s="90" t="s">
        <v>2053</v>
      </c>
    </row>
    <row r="1026" ht="14.25" customHeight="1">
      <c r="A1026" s="89">
        <v>1.4111512E7</v>
      </c>
      <c r="B1026" s="90" t="s">
        <v>2054</v>
      </c>
    </row>
    <row r="1027" ht="14.25" customHeight="1">
      <c r="A1027" s="89">
        <v>1.4111513E7</v>
      </c>
      <c r="B1027" s="90" t="s">
        <v>2055</v>
      </c>
    </row>
    <row r="1028" ht="14.25" customHeight="1">
      <c r="A1028" s="89">
        <v>1.4111514E7</v>
      </c>
      <c r="B1028" s="90" t="s">
        <v>2056</v>
      </c>
    </row>
    <row r="1029" ht="14.25" customHeight="1">
      <c r="A1029" s="89">
        <v>1.4111515E7</v>
      </c>
      <c r="B1029" s="90" t="s">
        <v>2057</v>
      </c>
    </row>
    <row r="1030" ht="14.25" customHeight="1">
      <c r="A1030" s="89">
        <v>1.4111516E7</v>
      </c>
      <c r="B1030" s="90" t="s">
        <v>2058</v>
      </c>
    </row>
    <row r="1031" ht="14.25" customHeight="1">
      <c r="A1031" s="89">
        <v>1.4111518E7</v>
      </c>
      <c r="B1031" s="90" t="s">
        <v>2059</v>
      </c>
    </row>
    <row r="1032" ht="14.25" customHeight="1">
      <c r="A1032" s="89">
        <v>1.4111519E7</v>
      </c>
      <c r="B1032" s="90" t="s">
        <v>2060</v>
      </c>
    </row>
    <row r="1033" ht="14.25" customHeight="1">
      <c r="A1033" s="89">
        <v>1.411152E7</v>
      </c>
      <c r="B1033" s="90" t="s">
        <v>2061</v>
      </c>
    </row>
    <row r="1034" ht="14.25" customHeight="1">
      <c r="A1034" s="89">
        <v>1.4111523E7</v>
      </c>
      <c r="B1034" s="90" t="s">
        <v>2062</v>
      </c>
    </row>
    <row r="1035" ht="14.25" customHeight="1">
      <c r="A1035" s="89">
        <v>1.4111524E7</v>
      </c>
      <c r="B1035" s="90" t="s">
        <v>2063</v>
      </c>
    </row>
    <row r="1036" ht="14.25" customHeight="1">
      <c r="A1036" s="89">
        <v>1.4111525E7</v>
      </c>
      <c r="B1036" s="90" t="s">
        <v>2064</v>
      </c>
    </row>
    <row r="1037" ht="14.25" customHeight="1">
      <c r="A1037" s="89">
        <v>1.4111526E7</v>
      </c>
      <c r="B1037" s="90" t="s">
        <v>2065</v>
      </c>
    </row>
    <row r="1038" ht="14.25" customHeight="1">
      <c r="A1038" s="89">
        <v>1.4111527E7</v>
      </c>
      <c r="B1038" s="90" t="s">
        <v>2066</v>
      </c>
    </row>
    <row r="1039" ht="14.25" customHeight="1">
      <c r="A1039" s="89">
        <v>1.4111528E7</v>
      </c>
      <c r="B1039" s="90" t="s">
        <v>2067</v>
      </c>
    </row>
    <row r="1040" ht="14.25" customHeight="1">
      <c r="A1040" s="89">
        <v>1.4111529E7</v>
      </c>
      <c r="B1040" s="90" t="s">
        <v>2068</v>
      </c>
    </row>
    <row r="1041" ht="14.25" customHeight="1">
      <c r="A1041" s="89">
        <v>1.411153E7</v>
      </c>
      <c r="B1041" s="90" t="s">
        <v>2069</v>
      </c>
    </row>
    <row r="1042" ht="14.25" customHeight="1">
      <c r="A1042" s="89">
        <v>1.4111531E7</v>
      </c>
      <c r="B1042" s="90" t="s">
        <v>2070</v>
      </c>
    </row>
    <row r="1043" ht="14.25" customHeight="1">
      <c r="A1043" s="89">
        <v>1.4111532E7</v>
      </c>
      <c r="B1043" s="90" t="s">
        <v>2071</v>
      </c>
    </row>
    <row r="1044" ht="14.25" customHeight="1">
      <c r="A1044" s="89">
        <v>1.4111533E7</v>
      </c>
      <c r="B1044" s="90" t="s">
        <v>2072</v>
      </c>
    </row>
    <row r="1045" ht="14.25" customHeight="1">
      <c r="A1045" s="89">
        <v>1.4111534E7</v>
      </c>
      <c r="B1045" s="90" t="s">
        <v>2073</v>
      </c>
    </row>
    <row r="1046" ht="14.25" customHeight="1">
      <c r="A1046" s="89">
        <v>1.4111535E7</v>
      </c>
      <c r="B1046" s="90" t="s">
        <v>2074</v>
      </c>
    </row>
    <row r="1047" ht="14.25" customHeight="1">
      <c r="A1047" s="89">
        <v>1.4111536E7</v>
      </c>
      <c r="B1047" s="90" t="s">
        <v>2075</v>
      </c>
    </row>
    <row r="1048" ht="14.25" customHeight="1">
      <c r="A1048" s="89">
        <v>1.4111537E7</v>
      </c>
      <c r="B1048" s="90" t="s">
        <v>2076</v>
      </c>
    </row>
    <row r="1049" ht="14.25" customHeight="1">
      <c r="A1049" s="89">
        <v>1.4111601E7</v>
      </c>
      <c r="B1049" s="90" t="s">
        <v>2077</v>
      </c>
    </row>
    <row r="1050" ht="14.25" customHeight="1">
      <c r="A1050" s="89">
        <v>1.4111604E7</v>
      </c>
      <c r="B1050" s="90" t="s">
        <v>2078</v>
      </c>
    </row>
    <row r="1051" ht="14.25" customHeight="1">
      <c r="A1051" s="89">
        <v>1.4111605E7</v>
      </c>
      <c r="B1051" s="90" t="s">
        <v>2079</v>
      </c>
    </row>
    <row r="1052" ht="14.25" customHeight="1">
      <c r="A1052" s="89">
        <v>1.4111606E7</v>
      </c>
      <c r="B1052" s="90" t="s">
        <v>2080</v>
      </c>
    </row>
    <row r="1053" ht="14.25" customHeight="1">
      <c r="A1053" s="89">
        <v>1.4111607E7</v>
      </c>
      <c r="B1053" s="90" t="s">
        <v>2081</v>
      </c>
    </row>
    <row r="1054" ht="14.25" customHeight="1">
      <c r="A1054" s="89">
        <v>1.4111608E7</v>
      </c>
      <c r="B1054" s="90" t="s">
        <v>2082</v>
      </c>
    </row>
    <row r="1055" ht="14.25" customHeight="1">
      <c r="A1055" s="89">
        <v>1.4111609E7</v>
      </c>
      <c r="B1055" s="90" t="s">
        <v>2083</v>
      </c>
    </row>
    <row r="1056" ht="14.25" customHeight="1">
      <c r="A1056" s="89">
        <v>1.411161E7</v>
      </c>
      <c r="B1056" s="90" t="s">
        <v>2084</v>
      </c>
    </row>
    <row r="1057" ht="14.25" customHeight="1">
      <c r="A1057" s="89">
        <v>1.4111611E7</v>
      </c>
      <c r="B1057" s="90" t="s">
        <v>2085</v>
      </c>
    </row>
    <row r="1058" ht="14.25" customHeight="1">
      <c r="A1058" s="89">
        <v>1.4111613E7</v>
      </c>
      <c r="B1058" s="90" t="s">
        <v>2086</v>
      </c>
    </row>
    <row r="1059" ht="14.25" customHeight="1">
      <c r="A1059" s="89">
        <v>1.4111614E7</v>
      </c>
      <c r="B1059" s="90" t="s">
        <v>2087</v>
      </c>
    </row>
    <row r="1060" ht="14.25" customHeight="1">
      <c r="A1060" s="89">
        <v>1.4111615E7</v>
      </c>
      <c r="B1060" s="90" t="s">
        <v>2088</v>
      </c>
    </row>
    <row r="1061" ht="14.25" customHeight="1">
      <c r="A1061" s="89">
        <v>1.4111616E7</v>
      </c>
      <c r="B1061" s="90" t="s">
        <v>2089</v>
      </c>
    </row>
    <row r="1062" ht="14.25" customHeight="1">
      <c r="A1062" s="89">
        <v>1.4111701E7</v>
      </c>
      <c r="B1062" s="90" t="s">
        <v>2090</v>
      </c>
    </row>
    <row r="1063" ht="14.25" customHeight="1">
      <c r="A1063" s="89">
        <v>1.4111702E7</v>
      </c>
      <c r="B1063" s="90" t="s">
        <v>2091</v>
      </c>
    </row>
    <row r="1064" ht="14.25" customHeight="1">
      <c r="A1064" s="89">
        <v>1.4111703E7</v>
      </c>
      <c r="B1064" s="90" t="s">
        <v>2092</v>
      </c>
    </row>
    <row r="1065" ht="14.25" customHeight="1">
      <c r="A1065" s="89">
        <v>1.4111704E7</v>
      </c>
      <c r="B1065" s="90" t="s">
        <v>2093</v>
      </c>
    </row>
    <row r="1066" ht="14.25" customHeight="1">
      <c r="A1066" s="89">
        <v>1.4111705E7</v>
      </c>
      <c r="B1066" s="90" t="s">
        <v>2094</v>
      </c>
    </row>
    <row r="1067" ht="14.25" customHeight="1">
      <c r="A1067" s="89">
        <v>1.4111706E7</v>
      </c>
      <c r="B1067" s="90" t="s">
        <v>2095</v>
      </c>
    </row>
    <row r="1068" ht="14.25" customHeight="1">
      <c r="A1068" s="89">
        <v>1.4111801E7</v>
      </c>
      <c r="B1068" s="90" t="s">
        <v>2096</v>
      </c>
    </row>
    <row r="1069" ht="14.25" customHeight="1">
      <c r="A1069" s="89">
        <v>1.4111802E7</v>
      </c>
      <c r="B1069" s="90" t="s">
        <v>2097</v>
      </c>
    </row>
    <row r="1070" ht="14.25" customHeight="1">
      <c r="A1070" s="89">
        <v>1.4111803E7</v>
      </c>
      <c r="B1070" s="90" t="s">
        <v>2098</v>
      </c>
    </row>
    <row r="1071" ht="14.25" customHeight="1">
      <c r="A1071" s="89">
        <v>1.4111804E7</v>
      </c>
      <c r="B1071" s="90" t="s">
        <v>2099</v>
      </c>
    </row>
    <row r="1072" ht="14.25" customHeight="1">
      <c r="A1072" s="89">
        <v>1.4111805E7</v>
      </c>
      <c r="B1072" s="90" t="s">
        <v>2100</v>
      </c>
    </row>
    <row r="1073" ht="14.25" customHeight="1">
      <c r="A1073" s="89">
        <v>1.4111806E7</v>
      </c>
      <c r="B1073" s="90" t="s">
        <v>2101</v>
      </c>
    </row>
    <row r="1074" ht="14.25" customHeight="1">
      <c r="A1074" s="89">
        <v>1.4111807E7</v>
      </c>
      <c r="B1074" s="90" t="s">
        <v>2102</v>
      </c>
    </row>
    <row r="1075" ht="14.25" customHeight="1">
      <c r="A1075" s="89">
        <v>1.4111808E7</v>
      </c>
      <c r="B1075" s="90" t="s">
        <v>2103</v>
      </c>
    </row>
    <row r="1076" ht="14.25" customHeight="1">
      <c r="A1076" s="89">
        <v>1.4111809E7</v>
      </c>
      <c r="B1076" s="90" t="s">
        <v>2104</v>
      </c>
    </row>
    <row r="1077" ht="14.25" customHeight="1">
      <c r="A1077" s="89">
        <v>1.411181E7</v>
      </c>
      <c r="B1077" s="90" t="s">
        <v>2105</v>
      </c>
    </row>
    <row r="1078" ht="14.25" customHeight="1">
      <c r="A1078" s="89">
        <v>1.4111811E7</v>
      </c>
      <c r="B1078" s="90" t="s">
        <v>2106</v>
      </c>
    </row>
    <row r="1079" ht="14.25" customHeight="1">
      <c r="A1079" s="89">
        <v>1.4111812E7</v>
      </c>
      <c r="B1079" s="90" t="s">
        <v>2107</v>
      </c>
    </row>
    <row r="1080" ht="14.25" customHeight="1">
      <c r="A1080" s="89">
        <v>1.4111813E7</v>
      </c>
      <c r="B1080" s="90" t="s">
        <v>2108</v>
      </c>
    </row>
    <row r="1081" ht="14.25" customHeight="1">
      <c r="A1081" s="89">
        <v>1.4111814E7</v>
      </c>
      <c r="B1081" s="90" t="s">
        <v>2109</v>
      </c>
    </row>
    <row r="1082" ht="14.25" customHeight="1">
      <c r="A1082" s="89">
        <v>1.4111815E7</v>
      </c>
      <c r="B1082" s="90" t="s">
        <v>2110</v>
      </c>
    </row>
    <row r="1083" ht="14.25" customHeight="1">
      <c r="A1083" s="89">
        <v>1.4111816E7</v>
      </c>
      <c r="B1083" s="90" t="s">
        <v>2111</v>
      </c>
    </row>
    <row r="1084" ht="14.25" customHeight="1">
      <c r="A1084" s="89">
        <v>1.4111817E7</v>
      </c>
      <c r="B1084" s="90" t="s">
        <v>2112</v>
      </c>
    </row>
    <row r="1085" ht="14.25" customHeight="1">
      <c r="A1085" s="89">
        <v>1.4121501E7</v>
      </c>
      <c r="B1085" s="90" t="s">
        <v>2113</v>
      </c>
    </row>
    <row r="1086" ht="14.25" customHeight="1">
      <c r="A1086" s="89">
        <v>1.4121502E7</v>
      </c>
      <c r="B1086" s="90" t="s">
        <v>2114</v>
      </c>
    </row>
    <row r="1087" ht="14.25" customHeight="1">
      <c r="A1087" s="89">
        <v>1.4121503E7</v>
      </c>
      <c r="B1087" s="90" t="s">
        <v>2115</v>
      </c>
    </row>
    <row r="1088" ht="14.25" customHeight="1">
      <c r="A1088" s="89">
        <v>1.4121504E7</v>
      </c>
      <c r="B1088" s="90" t="s">
        <v>2116</v>
      </c>
    </row>
    <row r="1089" ht="14.25" customHeight="1">
      <c r="A1089" s="89">
        <v>1.4121505E7</v>
      </c>
      <c r="B1089" s="90" t="s">
        <v>2117</v>
      </c>
    </row>
    <row r="1090" ht="14.25" customHeight="1">
      <c r="A1090" s="89">
        <v>1.4121601E7</v>
      </c>
      <c r="B1090" s="90" t="s">
        <v>2118</v>
      </c>
    </row>
    <row r="1091" ht="14.25" customHeight="1">
      <c r="A1091" s="89">
        <v>1.4121602E7</v>
      </c>
      <c r="B1091" s="90" t="s">
        <v>2119</v>
      </c>
    </row>
    <row r="1092" ht="14.25" customHeight="1">
      <c r="A1092" s="89">
        <v>1.4121603E7</v>
      </c>
      <c r="B1092" s="90" t="s">
        <v>2120</v>
      </c>
    </row>
    <row r="1093" ht="14.25" customHeight="1">
      <c r="A1093" s="89">
        <v>1.4121604E7</v>
      </c>
      <c r="B1093" s="90" t="s">
        <v>2121</v>
      </c>
    </row>
    <row r="1094" ht="14.25" customHeight="1">
      <c r="A1094" s="89">
        <v>1.4121605E7</v>
      </c>
      <c r="B1094" s="90" t="s">
        <v>2122</v>
      </c>
    </row>
    <row r="1095" ht="14.25" customHeight="1">
      <c r="A1095" s="89">
        <v>1.4121701E7</v>
      </c>
      <c r="B1095" s="90" t="s">
        <v>2123</v>
      </c>
    </row>
    <row r="1096" ht="14.25" customHeight="1">
      <c r="A1096" s="89">
        <v>1.4121702E7</v>
      </c>
      <c r="B1096" s="90" t="s">
        <v>2124</v>
      </c>
    </row>
    <row r="1097" ht="14.25" customHeight="1">
      <c r="A1097" s="89">
        <v>1.4121703E7</v>
      </c>
      <c r="B1097" s="90" t="s">
        <v>2125</v>
      </c>
    </row>
    <row r="1098" ht="14.25" customHeight="1">
      <c r="A1098" s="89">
        <v>1.4121801E7</v>
      </c>
      <c r="B1098" s="90" t="s">
        <v>2126</v>
      </c>
    </row>
    <row r="1099" ht="14.25" customHeight="1">
      <c r="A1099" s="89">
        <v>1.4121802E7</v>
      </c>
      <c r="B1099" s="90" t="s">
        <v>2127</v>
      </c>
    </row>
    <row r="1100" ht="14.25" customHeight="1">
      <c r="A1100" s="89">
        <v>1.4121803E7</v>
      </c>
      <c r="B1100" s="90" t="s">
        <v>2128</v>
      </c>
    </row>
    <row r="1101" ht="14.25" customHeight="1">
      <c r="A1101" s="89">
        <v>1.4121804E7</v>
      </c>
      <c r="B1101" s="90" t="s">
        <v>2129</v>
      </c>
    </row>
    <row r="1102" ht="14.25" customHeight="1">
      <c r="A1102" s="89">
        <v>1.4121805E7</v>
      </c>
      <c r="B1102" s="90" t="s">
        <v>2130</v>
      </c>
    </row>
    <row r="1103" ht="14.25" customHeight="1">
      <c r="A1103" s="89">
        <v>1.4121806E7</v>
      </c>
      <c r="B1103" s="90" t="s">
        <v>2131</v>
      </c>
    </row>
    <row r="1104" ht="14.25" customHeight="1">
      <c r="A1104" s="89">
        <v>1.4121807E7</v>
      </c>
      <c r="B1104" s="90" t="s">
        <v>2132</v>
      </c>
    </row>
    <row r="1105" ht="14.25" customHeight="1">
      <c r="A1105" s="89">
        <v>1.4121808E7</v>
      </c>
      <c r="B1105" s="90" t="s">
        <v>2133</v>
      </c>
    </row>
    <row r="1106" ht="14.25" customHeight="1">
      <c r="A1106" s="89">
        <v>1.4121809E7</v>
      </c>
      <c r="B1106" s="90" t="s">
        <v>2134</v>
      </c>
    </row>
    <row r="1107" ht="14.25" customHeight="1">
      <c r="A1107" s="89">
        <v>1.412181E7</v>
      </c>
      <c r="B1107" s="90" t="s">
        <v>2135</v>
      </c>
    </row>
    <row r="1108" ht="14.25" customHeight="1">
      <c r="A1108" s="89">
        <v>1.4121811E7</v>
      </c>
      <c r="B1108" s="90" t="s">
        <v>2136</v>
      </c>
    </row>
    <row r="1109" ht="14.25" customHeight="1">
      <c r="A1109" s="89">
        <v>1.4121812E7</v>
      </c>
      <c r="B1109" s="90" t="s">
        <v>2137</v>
      </c>
    </row>
    <row r="1110" ht="14.25" customHeight="1">
      <c r="A1110" s="89">
        <v>1.4121901E7</v>
      </c>
      <c r="B1110" s="90" t="s">
        <v>2138</v>
      </c>
    </row>
    <row r="1111" ht="14.25" customHeight="1">
      <c r="A1111" s="89">
        <v>1.4121902E7</v>
      </c>
      <c r="B1111" s="90" t="s">
        <v>2139</v>
      </c>
    </row>
    <row r="1112" ht="14.25" customHeight="1">
      <c r="A1112" s="89">
        <v>1.4121903E7</v>
      </c>
      <c r="B1112" s="90" t="s">
        <v>2140</v>
      </c>
    </row>
    <row r="1113" ht="14.25" customHeight="1">
      <c r="A1113" s="89">
        <v>1.4121904E7</v>
      </c>
      <c r="B1113" s="90" t="s">
        <v>2141</v>
      </c>
    </row>
    <row r="1114" ht="14.25" customHeight="1">
      <c r="A1114" s="89">
        <v>1.4121905E7</v>
      </c>
      <c r="B1114" s="90" t="s">
        <v>2142</v>
      </c>
    </row>
    <row r="1115" ht="14.25" customHeight="1">
      <c r="A1115" s="89">
        <v>1.4122101E7</v>
      </c>
      <c r="B1115" s="90" t="s">
        <v>2143</v>
      </c>
    </row>
    <row r="1116" ht="14.25" customHeight="1">
      <c r="A1116" s="89">
        <v>1.4122102E7</v>
      </c>
      <c r="B1116" s="90" t="s">
        <v>2144</v>
      </c>
    </row>
    <row r="1117" ht="14.25" customHeight="1">
      <c r="A1117" s="89">
        <v>1.4122103E7</v>
      </c>
      <c r="B1117" s="90" t="s">
        <v>2145</v>
      </c>
    </row>
    <row r="1118" ht="14.25" customHeight="1">
      <c r="A1118" s="89">
        <v>1.4122104E7</v>
      </c>
      <c r="B1118" s="90" t="s">
        <v>2146</v>
      </c>
    </row>
    <row r="1119" ht="14.25" customHeight="1">
      <c r="A1119" s="89">
        <v>1.4122105E7</v>
      </c>
      <c r="B1119" s="90" t="s">
        <v>2147</v>
      </c>
    </row>
    <row r="1120" ht="14.25" customHeight="1">
      <c r="A1120" s="89">
        <v>1.4122106E7</v>
      </c>
      <c r="B1120" s="90" t="s">
        <v>2148</v>
      </c>
    </row>
    <row r="1121" ht="14.25" customHeight="1">
      <c r="A1121" s="89">
        <v>1.4122201E7</v>
      </c>
      <c r="B1121" s="90" t="s">
        <v>2149</v>
      </c>
    </row>
    <row r="1122" ht="14.25" customHeight="1">
      <c r="A1122" s="89">
        <v>1.5101502E7</v>
      </c>
      <c r="B1122" s="90" t="s">
        <v>2150</v>
      </c>
    </row>
    <row r="1123" ht="14.25" customHeight="1">
      <c r="A1123" s="89">
        <v>1.5101503E7</v>
      </c>
      <c r="B1123" s="90" t="s">
        <v>2151</v>
      </c>
    </row>
    <row r="1124" ht="14.25" customHeight="1">
      <c r="A1124" s="89">
        <v>1.5101504E7</v>
      </c>
      <c r="B1124" s="90" t="s">
        <v>2152</v>
      </c>
    </row>
    <row r="1125" ht="14.25" customHeight="1">
      <c r="A1125" s="89">
        <v>1.5101505E7</v>
      </c>
      <c r="B1125" s="90" t="s">
        <v>2153</v>
      </c>
    </row>
    <row r="1126" ht="14.25" customHeight="1">
      <c r="A1126" s="89">
        <v>1.5101506E7</v>
      </c>
      <c r="B1126" s="90" t="s">
        <v>2154</v>
      </c>
    </row>
    <row r="1127" ht="14.25" customHeight="1">
      <c r="A1127" s="89">
        <v>1.5101507E7</v>
      </c>
      <c r="B1127" s="90" t="s">
        <v>2155</v>
      </c>
    </row>
    <row r="1128" ht="14.25" customHeight="1">
      <c r="A1128" s="89">
        <v>1.5101508E7</v>
      </c>
      <c r="B1128" s="90" t="s">
        <v>2156</v>
      </c>
    </row>
    <row r="1129" ht="14.25" customHeight="1">
      <c r="A1129" s="89">
        <v>1.5101509E7</v>
      </c>
      <c r="B1129" s="90" t="s">
        <v>2157</v>
      </c>
    </row>
    <row r="1130" ht="14.25" customHeight="1">
      <c r="A1130" s="89">
        <v>1.510151E7</v>
      </c>
      <c r="B1130" s="90" t="s">
        <v>2158</v>
      </c>
    </row>
    <row r="1131" ht="14.25" customHeight="1">
      <c r="A1131" s="89">
        <v>1.5101601E7</v>
      </c>
      <c r="B1131" s="90" t="s">
        <v>2159</v>
      </c>
    </row>
    <row r="1132" ht="14.25" customHeight="1">
      <c r="A1132" s="89">
        <v>1.5101602E7</v>
      </c>
      <c r="B1132" s="90" t="s">
        <v>2160</v>
      </c>
    </row>
    <row r="1133" ht="14.25" customHeight="1">
      <c r="A1133" s="89">
        <v>1.5101603E7</v>
      </c>
      <c r="B1133" s="90" t="s">
        <v>2161</v>
      </c>
    </row>
    <row r="1134" ht="14.25" customHeight="1">
      <c r="A1134" s="89">
        <v>1.5101604E7</v>
      </c>
      <c r="B1134" s="90" t="s">
        <v>2162</v>
      </c>
    </row>
    <row r="1135" ht="14.25" customHeight="1">
      <c r="A1135" s="89">
        <v>1.5101605E7</v>
      </c>
      <c r="B1135" s="90" t="s">
        <v>2163</v>
      </c>
    </row>
    <row r="1136" ht="14.25" customHeight="1">
      <c r="A1136" s="89">
        <v>1.5101606E7</v>
      </c>
      <c r="B1136" s="90" t="s">
        <v>2164</v>
      </c>
    </row>
    <row r="1137" ht="14.25" customHeight="1">
      <c r="A1137" s="89">
        <v>1.5101607E7</v>
      </c>
      <c r="B1137" s="90" t="s">
        <v>2165</v>
      </c>
    </row>
    <row r="1138" ht="14.25" customHeight="1">
      <c r="A1138" s="89">
        <v>1.5101608E7</v>
      </c>
      <c r="B1138" s="90" t="s">
        <v>2166</v>
      </c>
    </row>
    <row r="1139" ht="14.25" customHeight="1">
      <c r="A1139" s="89">
        <v>1.5101701E7</v>
      </c>
      <c r="B1139" s="90" t="s">
        <v>2167</v>
      </c>
    </row>
    <row r="1140" ht="14.25" customHeight="1">
      <c r="A1140" s="89">
        <v>1.5101702E7</v>
      </c>
      <c r="B1140" s="90" t="s">
        <v>2168</v>
      </c>
    </row>
    <row r="1141" ht="14.25" customHeight="1">
      <c r="A1141" s="89">
        <v>1.5111501E7</v>
      </c>
      <c r="B1141" s="90" t="s">
        <v>2169</v>
      </c>
    </row>
    <row r="1142" ht="14.25" customHeight="1">
      <c r="A1142" s="89">
        <v>1.5111502E7</v>
      </c>
      <c r="B1142" s="90" t="s">
        <v>2170</v>
      </c>
    </row>
    <row r="1143" ht="14.25" customHeight="1">
      <c r="A1143" s="89">
        <v>1.5111503E7</v>
      </c>
      <c r="B1143" s="90" t="s">
        <v>2171</v>
      </c>
    </row>
    <row r="1144" ht="14.25" customHeight="1">
      <c r="A1144" s="89">
        <v>1.5111504E7</v>
      </c>
      <c r="B1144" s="90" t="s">
        <v>2172</v>
      </c>
    </row>
    <row r="1145" ht="14.25" customHeight="1">
      <c r="A1145" s="89">
        <v>1.5111505E7</v>
      </c>
      <c r="B1145" s="90" t="s">
        <v>2173</v>
      </c>
    </row>
    <row r="1146" ht="14.25" customHeight="1">
      <c r="A1146" s="89">
        <v>1.5111506E7</v>
      </c>
      <c r="B1146" s="90" t="s">
        <v>2174</v>
      </c>
    </row>
    <row r="1147" ht="14.25" customHeight="1">
      <c r="A1147" s="89">
        <v>1.5111507E7</v>
      </c>
      <c r="B1147" s="90" t="s">
        <v>2175</v>
      </c>
    </row>
    <row r="1148" ht="14.25" customHeight="1">
      <c r="A1148" s="89">
        <v>1.5111508E7</v>
      </c>
      <c r="B1148" s="90" t="s">
        <v>2176</v>
      </c>
    </row>
    <row r="1149" ht="14.25" customHeight="1">
      <c r="A1149" s="89">
        <v>1.5111509E7</v>
      </c>
      <c r="B1149" s="90" t="s">
        <v>2177</v>
      </c>
    </row>
    <row r="1150" ht="14.25" customHeight="1">
      <c r="A1150" s="89">
        <v>1.511151E7</v>
      </c>
      <c r="B1150" s="90" t="s">
        <v>2178</v>
      </c>
    </row>
    <row r="1151" ht="14.25" customHeight="1">
      <c r="A1151" s="89">
        <v>1.5111701E7</v>
      </c>
      <c r="B1151" s="90" t="s">
        <v>2179</v>
      </c>
    </row>
    <row r="1152" ht="14.25" customHeight="1">
      <c r="A1152" s="89">
        <v>1.5111702E7</v>
      </c>
      <c r="B1152" s="90" t="s">
        <v>2180</v>
      </c>
    </row>
    <row r="1153" ht="14.25" customHeight="1">
      <c r="A1153" s="89">
        <v>1.5121501E7</v>
      </c>
      <c r="B1153" s="90" t="s">
        <v>2181</v>
      </c>
    </row>
    <row r="1154" ht="14.25" customHeight="1">
      <c r="A1154" s="89">
        <v>1.5121502E7</v>
      </c>
      <c r="B1154" s="90" t="s">
        <v>2182</v>
      </c>
    </row>
    <row r="1155" ht="14.25" customHeight="1">
      <c r="A1155" s="89">
        <v>1.5121503E7</v>
      </c>
      <c r="B1155" s="90" t="s">
        <v>2183</v>
      </c>
    </row>
    <row r="1156" ht="14.25" customHeight="1">
      <c r="A1156" s="89">
        <v>1.5121504E7</v>
      </c>
      <c r="B1156" s="90" t="s">
        <v>2184</v>
      </c>
    </row>
    <row r="1157" ht="14.25" customHeight="1">
      <c r="A1157" s="89">
        <v>1.5121505E7</v>
      </c>
      <c r="B1157" s="90" t="s">
        <v>2185</v>
      </c>
    </row>
    <row r="1158" ht="14.25" customHeight="1">
      <c r="A1158" s="89">
        <v>1.5121508E7</v>
      </c>
      <c r="B1158" s="90" t="s">
        <v>2186</v>
      </c>
    </row>
    <row r="1159" ht="14.25" customHeight="1">
      <c r="A1159" s="89">
        <v>1.5121509E7</v>
      </c>
      <c r="B1159" s="90" t="s">
        <v>2187</v>
      </c>
    </row>
    <row r="1160" ht="14.25" customHeight="1">
      <c r="A1160" s="89">
        <v>1.512151E7</v>
      </c>
      <c r="B1160" s="90" t="s">
        <v>2188</v>
      </c>
    </row>
    <row r="1161" ht="14.25" customHeight="1">
      <c r="A1161" s="89">
        <v>1.5121511E7</v>
      </c>
      <c r="B1161" s="90" t="s">
        <v>2189</v>
      </c>
    </row>
    <row r="1162" ht="14.25" customHeight="1">
      <c r="A1162" s="89">
        <v>1.5121512E7</v>
      </c>
      <c r="B1162" s="90" t="s">
        <v>2190</v>
      </c>
    </row>
    <row r="1163" ht="14.25" customHeight="1">
      <c r="A1163" s="89">
        <v>1.5121513E7</v>
      </c>
      <c r="B1163" s="90" t="s">
        <v>2191</v>
      </c>
    </row>
    <row r="1164" ht="14.25" customHeight="1">
      <c r="A1164" s="89">
        <v>1.5121514E7</v>
      </c>
      <c r="B1164" s="90" t="s">
        <v>2192</v>
      </c>
    </row>
    <row r="1165" ht="14.25" customHeight="1">
      <c r="A1165" s="89">
        <v>1.5121515E7</v>
      </c>
      <c r="B1165" s="90" t="s">
        <v>2193</v>
      </c>
    </row>
    <row r="1166" ht="14.25" customHeight="1">
      <c r="A1166" s="89">
        <v>1.5121516E7</v>
      </c>
      <c r="B1166" s="90" t="s">
        <v>2194</v>
      </c>
    </row>
    <row r="1167" ht="14.25" customHeight="1">
      <c r="A1167" s="89">
        <v>1.5121517E7</v>
      </c>
      <c r="B1167" s="90" t="s">
        <v>2195</v>
      </c>
    </row>
    <row r="1168" ht="14.25" customHeight="1">
      <c r="A1168" s="89">
        <v>1.5121518E7</v>
      </c>
      <c r="B1168" s="90" t="s">
        <v>2196</v>
      </c>
    </row>
    <row r="1169" ht="14.25" customHeight="1">
      <c r="A1169" s="89">
        <v>1.5121519E7</v>
      </c>
      <c r="B1169" s="90" t="s">
        <v>2197</v>
      </c>
    </row>
    <row r="1170" ht="14.25" customHeight="1">
      <c r="A1170" s="89">
        <v>1.512152E7</v>
      </c>
      <c r="B1170" s="90" t="s">
        <v>2198</v>
      </c>
    </row>
    <row r="1171" ht="14.25" customHeight="1">
      <c r="A1171" s="89">
        <v>1.5121521E7</v>
      </c>
      <c r="B1171" s="90" t="s">
        <v>2199</v>
      </c>
    </row>
    <row r="1172" ht="14.25" customHeight="1">
      <c r="A1172" s="89">
        <v>1.5121522E7</v>
      </c>
      <c r="B1172" s="90" t="s">
        <v>2200</v>
      </c>
    </row>
    <row r="1173" ht="14.25" customHeight="1">
      <c r="A1173" s="89">
        <v>1.5121523E7</v>
      </c>
      <c r="B1173" s="90" t="s">
        <v>2201</v>
      </c>
    </row>
    <row r="1174" ht="14.25" customHeight="1">
      <c r="A1174" s="89">
        <v>1.5121524E7</v>
      </c>
      <c r="B1174" s="90" t="s">
        <v>2202</v>
      </c>
    </row>
    <row r="1175" ht="14.25" customHeight="1">
      <c r="A1175" s="89">
        <v>1.5121525E7</v>
      </c>
      <c r="B1175" s="90" t="s">
        <v>2203</v>
      </c>
    </row>
    <row r="1176" ht="14.25" customHeight="1">
      <c r="A1176" s="89">
        <v>1.5121526E7</v>
      </c>
      <c r="B1176" s="90" t="s">
        <v>2204</v>
      </c>
    </row>
    <row r="1177" ht="14.25" customHeight="1">
      <c r="A1177" s="89">
        <v>1.5121527E7</v>
      </c>
      <c r="B1177" s="90" t="s">
        <v>2205</v>
      </c>
    </row>
    <row r="1178" ht="14.25" customHeight="1">
      <c r="A1178" s="89">
        <v>1.5121801E7</v>
      </c>
      <c r="B1178" s="90" t="s">
        <v>2206</v>
      </c>
    </row>
    <row r="1179" ht="14.25" customHeight="1">
      <c r="A1179" s="89">
        <v>1.5121802E7</v>
      </c>
      <c r="B1179" s="90" t="s">
        <v>2207</v>
      </c>
    </row>
    <row r="1180" ht="14.25" customHeight="1">
      <c r="A1180" s="89">
        <v>1.5121803E7</v>
      </c>
      <c r="B1180" s="90" t="s">
        <v>2208</v>
      </c>
    </row>
    <row r="1181" ht="14.25" customHeight="1">
      <c r="A1181" s="89">
        <v>1.5121804E7</v>
      </c>
      <c r="B1181" s="90" t="s">
        <v>2209</v>
      </c>
    </row>
    <row r="1182" ht="14.25" customHeight="1">
      <c r="A1182" s="89">
        <v>1.5121805E7</v>
      </c>
      <c r="B1182" s="90" t="s">
        <v>2210</v>
      </c>
    </row>
    <row r="1183" ht="14.25" customHeight="1">
      <c r="A1183" s="89">
        <v>1.5121806E7</v>
      </c>
      <c r="B1183" s="90" t="s">
        <v>2211</v>
      </c>
    </row>
    <row r="1184" ht="14.25" customHeight="1">
      <c r="A1184" s="89">
        <v>1.5121901E7</v>
      </c>
      <c r="B1184" s="90" t="s">
        <v>2212</v>
      </c>
    </row>
    <row r="1185" ht="14.25" customHeight="1">
      <c r="A1185" s="89">
        <v>1.5121902E7</v>
      </c>
      <c r="B1185" s="90" t="s">
        <v>2213</v>
      </c>
    </row>
    <row r="1186" ht="14.25" customHeight="1">
      <c r="A1186" s="89">
        <v>1.5121903E7</v>
      </c>
      <c r="B1186" s="90" t="s">
        <v>2214</v>
      </c>
    </row>
    <row r="1187" ht="14.25" customHeight="1">
      <c r="A1187" s="89">
        <v>1.5121904E7</v>
      </c>
      <c r="B1187" s="90" t="s">
        <v>2215</v>
      </c>
    </row>
    <row r="1188" ht="14.25" customHeight="1">
      <c r="A1188" s="89">
        <v>1.5131502E7</v>
      </c>
      <c r="B1188" s="90" t="s">
        <v>2216</v>
      </c>
    </row>
    <row r="1189" ht="14.25" customHeight="1">
      <c r="A1189" s="89">
        <v>1.5131503E7</v>
      </c>
      <c r="B1189" s="90" t="s">
        <v>2217</v>
      </c>
    </row>
    <row r="1190" ht="14.25" customHeight="1">
      <c r="A1190" s="89">
        <v>1.5131504E7</v>
      </c>
      <c r="B1190" s="90" t="s">
        <v>2218</v>
      </c>
    </row>
    <row r="1191" ht="14.25" customHeight="1">
      <c r="A1191" s="89">
        <v>1.5131505E7</v>
      </c>
      <c r="B1191" s="90" t="s">
        <v>2219</v>
      </c>
    </row>
    <row r="1192" ht="14.25" customHeight="1">
      <c r="A1192" s="89">
        <v>1.5131506E7</v>
      </c>
      <c r="B1192" s="90" t="s">
        <v>2220</v>
      </c>
    </row>
    <row r="1193" ht="14.25" customHeight="1">
      <c r="A1193" s="89">
        <v>1.5131601E7</v>
      </c>
      <c r="B1193" s="90" t="s">
        <v>2221</v>
      </c>
    </row>
    <row r="1194" ht="14.25" customHeight="1">
      <c r="A1194" s="89">
        <v>2.0101501E7</v>
      </c>
      <c r="B1194" s="90" t="s">
        <v>2222</v>
      </c>
    </row>
    <row r="1195" ht="14.25" customHeight="1">
      <c r="A1195" s="89">
        <v>2.0101502E7</v>
      </c>
      <c r="B1195" s="90" t="s">
        <v>2223</v>
      </c>
    </row>
    <row r="1196" ht="14.25" customHeight="1">
      <c r="A1196" s="89">
        <v>2.0101503E7</v>
      </c>
      <c r="B1196" s="90" t="s">
        <v>2224</v>
      </c>
    </row>
    <row r="1197" ht="14.25" customHeight="1">
      <c r="A1197" s="89">
        <v>2.0101504E7</v>
      </c>
      <c r="B1197" s="90" t="s">
        <v>2225</v>
      </c>
    </row>
    <row r="1198" ht="14.25" customHeight="1">
      <c r="A1198" s="89">
        <v>2.0101601E7</v>
      </c>
      <c r="B1198" s="90" t="s">
        <v>2226</v>
      </c>
    </row>
    <row r="1199" ht="14.25" customHeight="1">
      <c r="A1199" s="89">
        <v>2.0101602E7</v>
      </c>
      <c r="B1199" s="90" t="s">
        <v>2227</v>
      </c>
    </row>
    <row r="1200" ht="14.25" customHeight="1">
      <c r="A1200" s="89">
        <v>2.0101603E7</v>
      </c>
      <c r="B1200" s="90" t="s">
        <v>2228</v>
      </c>
    </row>
    <row r="1201" ht="14.25" customHeight="1">
      <c r="A1201" s="89">
        <v>2.0101701E7</v>
      </c>
      <c r="B1201" s="90" t="s">
        <v>2229</v>
      </c>
    </row>
    <row r="1202" ht="14.25" customHeight="1">
      <c r="A1202" s="89">
        <v>2.0101702E7</v>
      </c>
      <c r="B1202" s="90" t="s">
        <v>2230</v>
      </c>
    </row>
    <row r="1203" ht="14.25" customHeight="1">
      <c r="A1203" s="89">
        <v>2.0101703E7</v>
      </c>
      <c r="B1203" s="90" t="s">
        <v>2231</v>
      </c>
    </row>
    <row r="1204" ht="14.25" customHeight="1">
      <c r="A1204" s="89">
        <v>2.0101704E7</v>
      </c>
      <c r="B1204" s="90" t="s">
        <v>2232</v>
      </c>
    </row>
    <row r="1205" ht="14.25" customHeight="1">
      <c r="A1205" s="89">
        <v>2.0101705E7</v>
      </c>
      <c r="B1205" s="90" t="s">
        <v>2233</v>
      </c>
    </row>
    <row r="1206" ht="14.25" customHeight="1">
      <c r="A1206" s="89">
        <v>2.0101706E7</v>
      </c>
      <c r="B1206" s="90" t="s">
        <v>2234</v>
      </c>
    </row>
    <row r="1207" ht="14.25" customHeight="1">
      <c r="A1207" s="89">
        <v>2.0101707E7</v>
      </c>
      <c r="B1207" s="90" t="s">
        <v>2235</v>
      </c>
    </row>
    <row r="1208" ht="14.25" customHeight="1">
      <c r="A1208" s="89">
        <v>2.0101708E7</v>
      </c>
      <c r="B1208" s="90" t="s">
        <v>2236</v>
      </c>
    </row>
    <row r="1209" ht="14.25" customHeight="1">
      <c r="A1209" s="89">
        <v>2.0101709E7</v>
      </c>
      <c r="B1209" s="90" t="s">
        <v>2237</v>
      </c>
    </row>
    <row r="1210" ht="14.25" customHeight="1">
      <c r="A1210" s="89">
        <v>2.010171E7</v>
      </c>
      <c r="B1210" s="90" t="s">
        <v>2238</v>
      </c>
    </row>
    <row r="1211" ht="14.25" customHeight="1">
      <c r="A1211" s="89">
        <v>2.0101711E7</v>
      </c>
      <c r="B1211" s="90" t="s">
        <v>2239</v>
      </c>
    </row>
    <row r="1212" ht="14.25" customHeight="1">
      <c r="A1212" s="89">
        <v>2.0101712E7</v>
      </c>
      <c r="B1212" s="90" t="s">
        <v>2240</v>
      </c>
    </row>
    <row r="1213" ht="14.25" customHeight="1">
      <c r="A1213" s="89">
        <v>2.0101713E7</v>
      </c>
      <c r="B1213" s="90" t="s">
        <v>2241</v>
      </c>
    </row>
    <row r="1214" ht="14.25" customHeight="1">
      <c r="A1214" s="89">
        <v>2.0101714E7</v>
      </c>
      <c r="B1214" s="90" t="s">
        <v>2242</v>
      </c>
    </row>
    <row r="1215" ht="14.25" customHeight="1">
      <c r="A1215" s="89">
        <v>2.0101801E7</v>
      </c>
      <c r="B1215" s="90" t="s">
        <v>2243</v>
      </c>
    </row>
    <row r="1216" ht="14.25" customHeight="1">
      <c r="A1216" s="89">
        <v>2.0101802E7</v>
      </c>
      <c r="B1216" s="90" t="s">
        <v>2244</v>
      </c>
    </row>
    <row r="1217" ht="14.25" customHeight="1">
      <c r="A1217" s="89">
        <v>2.0101803E7</v>
      </c>
      <c r="B1217" s="90" t="s">
        <v>2245</v>
      </c>
    </row>
    <row r="1218" ht="14.25" customHeight="1">
      <c r="A1218" s="89">
        <v>2.0101804E7</v>
      </c>
      <c r="B1218" s="90" t="s">
        <v>2246</v>
      </c>
    </row>
    <row r="1219" ht="14.25" customHeight="1">
      <c r="A1219" s="89">
        <v>2.0101805E7</v>
      </c>
      <c r="B1219" s="90" t="s">
        <v>2247</v>
      </c>
    </row>
    <row r="1220" ht="14.25" customHeight="1">
      <c r="A1220" s="89">
        <v>2.0101901E7</v>
      </c>
      <c r="B1220" s="90" t="s">
        <v>2248</v>
      </c>
    </row>
    <row r="1221" ht="14.25" customHeight="1">
      <c r="A1221" s="89">
        <v>2.0101902E7</v>
      </c>
      <c r="B1221" s="90" t="s">
        <v>2249</v>
      </c>
    </row>
    <row r="1222" ht="14.25" customHeight="1">
      <c r="A1222" s="89">
        <v>2.0101903E7</v>
      </c>
      <c r="B1222" s="90" t="s">
        <v>2250</v>
      </c>
    </row>
    <row r="1223" ht="14.25" customHeight="1">
      <c r="A1223" s="89">
        <v>2.0102001E7</v>
      </c>
      <c r="B1223" s="90" t="s">
        <v>2251</v>
      </c>
    </row>
    <row r="1224" ht="14.25" customHeight="1">
      <c r="A1224" s="89">
        <v>2.0102002E7</v>
      </c>
      <c r="B1224" s="90" t="s">
        <v>2252</v>
      </c>
    </row>
    <row r="1225" ht="14.25" customHeight="1">
      <c r="A1225" s="89">
        <v>2.0102003E7</v>
      </c>
      <c r="B1225" s="90" t="s">
        <v>2253</v>
      </c>
    </row>
    <row r="1226" ht="14.25" customHeight="1">
      <c r="A1226" s="89">
        <v>2.0102004E7</v>
      </c>
      <c r="B1226" s="90" t="s">
        <v>2254</v>
      </c>
    </row>
    <row r="1227" ht="14.25" customHeight="1">
      <c r="A1227" s="89">
        <v>2.0102005E7</v>
      </c>
      <c r="B1227" s="90" t="s">
        <v>2255</v>
      </c>
    </row>
    <row r="1228" ht="14.25" customHeight="1">
      <c r="A1228" s="89">
        <v>2.0102006E7</v>
      </c>
      <c r="B1228" s="90" t="s">
        <v>2256</v>
      </c>
    </row>
    <row r="1229" ht="14.25" customHeight="1">
      <c r="A1229" s="89">
        <v>2.0102007E7</v>
      </c>
      <c r="B1229" s="90" t="s">
        <v>2257</v>
      </c>
    </row>
    <row r="1230" ht="14.25" customHeight="1">
      <c r="A1230" s="89">
        <v>2.0102008E7</v>
      </c>
      <c r="B1230" s="90" t="s">
        <v>2258</v>
      </c>
    </row>
    <row r="1231" ht="14.25" customHeight="1">
      <c r="A1231" s="89">
        <v>2.0102101E7</v>
      </c>
      <c r="B1231" s="90" t="s">
        <v>2259</v>
      </c>
    </row>
    <row r="1232" ht="14.25" customHeight="1">
      <c r="A1232" s="89">
        <v>2.0102102E7</v>
      </c>
      <c r="B1232" s="90" t="s">
        <v>2260</v>
      </c>
    </row>
    <row r="1233" ht="14.25" customHeight="1">
      <c r="A1233" s="89">
        <v>2.0102103E7</v>
      </c>
      <c r="B1233" s="90" t="s">
        <v>2261</v>
      </c>
    </row>
    <row r="1234" ht="14.25" customHeight="1">
      <c r="A1234" s="89">
        <v>2.0102104E7</v>
      </c>
      <c r="B1234" s="90" t="s">
        <v>2262</v>
      </c>
    </row>
    <row r="1235" ht="14.25" customHeight="1">
      <c r="A1235" s="89">
        <v>2.0102201E7</v>
      </c>
      <c r="B1235" s="90" t="s">
        <v>2263</v>
      </c>
    </row>
    <row r="1236" ht="14.25" customHeight="1">
      <c r="A1236" s="89">
        <v>2.0102202E7</v>
      </c>
      <c r="B1236" s="90" t="s">
        <v>2264</v>
      </c>
    </row>
    <row r="1237" ht="14.25" customHeight="1">
      <c r="A1237" s="89">
        <v>2.0102203E7</v>
      </c>
      <c r="B1237" s="90" t="s">
        <v>2265</v>
      </c>
    </row>
    <row r="1238" ht="14.25" customHeight="1">
      <c r="A1238" s="89">
        <v>2.0102301E7</v>
      </c>
      <c r="B1238" s="90" t="s">
        <v>2266</v>
      </c>
    </row>
    <row r="1239" ht="14.25" customHeight="1">
      <c r="A1239" s="89">
        <v>2.0102302E7</v>
      </c>
      <c r="B1239" s="90" t="s">
        <v>2267</v>
      </c>
    </row>
    <row r="1240" ht="14.25" customHeight="1">
      <c r="A1240" s="89">
        <v>2.0102303E7</v>
      </c>
      <c r="B1240" s="90" t="s">
        <v>2268</v>
      </c>
    </row>
    <row r="1241" ht="14.25" customHeight="1">
      <c r="A1241" s="89">
        <v>2.0102304E7</v>
      </c>
      <c r="B1241" s="90" t="s">
        <v>2269</v>
      </c>
    </row>
    <row r="1242" ht="14.25" customHeight="1">
      <c r="A1242" s="89">
        <v>2.0102305E7</v>
      </c>
      <c r="B1242" s="90" t="s">
        <v>2270</v>
      </c>
    </row>
    <row r="1243" ht="14.25" customHeight="1">
      <c r="A1243" s="89">
        <v>2.0102306E7</v>
      </c>
      <c r="B1243" s="90" t="s">
        <v>2271</v>
      </c>
    </row>
    <row r="1244" ht="14.25" customHeight="1">
      <c r="A1244" s="89">
        <v>2.0102307E7</v>
      </c>
      <c r="B1244" s="90" t="s">
        <v>2272</v>
      </c>
    </row>
    <row r="1245" ht="14.25" customHeight="1">
      <c r="A1245" s="89">
        <v>2.0111504E7</v>
      </c>
      <c r="B1245" s="90" t="s">
        <v>2273</v>
      </c>
    </row>
    <row r="1246" ht="14.25" customHeight="1">
      <c r="A1246" s="89">
        <v>2.0111505E7</v>
      </c>
      <c r="B1246" s="90" t="s">
        <v>2274</v>
      </c>
    </row>
    <row r="1247" ht="14.25" customHeight="1">
      <c r="A1247" s="89">
        <v>2.0111601E7</v>
      </c>
      <c r="B1247" s="90" t="s">
        <v>2275</v>
      </c>
    </row>
    <row r="1248" ht="14.25" customHeight="1">
      <c r="A1248" s="89">
        <v>2.0111602E7</v>
      </c>
      <c r="B1248" s="90" t="s">
        <v>2276</v>
      </c>
    </row>
    <row r="1249" ht="14.25" customHeight="1">
      <c r="A1249" s="89">
        <v>2.0111603E7</v>
      </c>
      <c r="B1249" s="90" t="s">
        <v>2277</v>
      </c>
    </row>
    <row r="1250" ht="14.25" customHeight="1">
      <c r="A1250" s="89">
        <v>2.0111604E7</v>
      </c>
      <c r="B1250" s="90" t="s">
        <v>2278</v>
      </c>
    </row>
    <row r="1251" ht="14.25" customHeight="1">
      <c r="A1251" s="89">
        <v>2.0111606E7</v>
      </c>
      <c r="B1251" s="90" t="s">
        <v>2279</v>
      </c>
    </row>
    <row r="1252" ht="14.25" customHeight="1">
      <c r="A1252" s="89">
        <v>2.0111607E7</v>
      </c>
      <c r="B1252" s="90" t="s">
        <v>2280</v>
      </c>
    </row>
    <row r="1253" ht="14.25" customHeight="1">
      <c r="A1253" s="89">
        <v>2.0111608E7</v>
      </c>
      <c r="B1253" s="90" t="s">
        <v>2281</v>
      </c>
    </row>
    <row r="1254" ht="14.25" customHeight="1">
      <c r="A1254" s="89">
        <v>2.0111609E7</v>
      </c>
      <c r="B1254" s="90" t="s">
        <v>2282</v>
      </c>
    </row>
    <row r="1255" ht="14.25" customHeight="1">
      <c r="A1255" s="89">
        <v>2.011161E7</v>
      </c>
      <c r="B1255" s="90" t="s">
        <v>2283</v>
      </c>
    </row>
    <row r="1256" ht="14.25" customHeight="1">
      <c r="A1256" s="89">
        <v>2.0111611E7</v>
      </c>
      <c r="B1256" s="90" t="s">
        <v>2284</v>
      </c>
    </row>
    <row r="1257" ht="14.25" customHeight="1">
      <c r="A1257" s="89">
        <v>2.0111612E7</v>
      </c>
      <c r="B1257" s="90" t="s">
        <v>2285</v>
      </c>
    </row>
    <row r="1258" ht="14.25" customHeight="1">
      <c r="A1258" s="89">
        <v>2.0111613E7</v>
      </c>
      <c r="B1258" s="90" t="s">
        <v>2286</v>
      </c>
    </row>
    <row r="1259" ht="14.25" customHeight="1">
      <c r="A1259" s="89">
        <v>2.0111614E7</v>
      </c>
      <c r="B1259" s="90" t="s">
        <v>2287</v>
      </c>
    </row>
    <row r="1260" ht="14.25" customHeight="1">
      <c r="A1260" s="89">
        <v>2.0111615E7</v>
      </c>
      <c r="B1260" s="90" t="s">
        <v>2288</v>
      </c>
    </row>
    <row r="1261" ht="14.25" customHeight="1">
      <c r="A1261" s="89">
        <v>2.0111616E7</v>
      </c>
      <c r="B1261" s="90" t="s">
        <v>2289</v>
      </c>
    </row>
    <row r="1262" ht="14.25" customHeight="1">
      <c r="A1262" s="89">
        <v>2.0111617E7</v>
      </c>
      <c r="B1262" s="90" t="s">
        <v>2290</v>
      </c>
    </row>
    <row r="1263" ht="14.25" customHeight="1">
      <c r="A1263" s="89">
        <v>2.0111618E7</v>
      </c>
      <c r="B1263" s="90" t="s">
        <v>2291</v>
      </c>
    </row>
    <row r="1264" ht="14.25" customHeight="1">
      <c r="A1264" s="89">
        <v>2.0111619E7</v>
      </c>
      <c r="B1264" s="90" t="s">
        <v>2292</v>
      </c>
    </row>
    <row r="1265" ht="14.25" customHeight="1">
      <c r="A1265" s="89">
        <v>2.0111701E7</v>
      </c>
      <c r="B1265" s="90" t="s">
        <v>2293</v>
      </c>
    </row>
    <row r="1266" ht="14.25" customHeight="1">
      <c r="A1266" s="89">
        <v>2.0111702E7</v>
      </c>
      <c r="B1266" s="90" t="s">
        <v>2294</v>
      </c>
    </row>
    <row r="1267" ht="14.25" customHeight="1">
      <c r="A1267" s="89">
        <v>2.0111703E7</v>
      </c>
      <c r="B1267" s="90" t="s">
        <v>2295</v>
      </c>
    </row>
    <row r="1268" ht="14.25" customHeight="1">
      <c r="A1268" s="89">
        <v>2.0111704E7</v>
      </c>
      <c r="B1268" s="90" t="s">
        <v>2296</v>
      </c>
    </row>
    <row r="1269" ht="14.25" customHeight="1">
      <c r="A1269" s="89">
        <v>2.0111705E7</v>
      </c>
      <c r="B1269" s="90" t="s">
        <v>2297</v>
      </c>
    </row>
    <row r="1270" ht="14.25" customHeight="1">
      <c r="A1270" s="89">
        <v>2.0111706E7</v>
      </c>
      <c r="B1270" s="90" t="s">
        <v>2298</v>
      </c>
    </row>
    <row r="1271" ht="14.25" customHeight="1">
      <c r="A1271" s="89">
        <v>2.0111707E7</v>
      </c>
      <c r="B1271" s="90" t="s">
        <v>2299</v>
      </c>
    </row>
    <row r="1272" ht="14.25" customHeight="1">
      <c r="A1272" s="89">
        <v>2.0111708E7</v>
      </c>
      <c r="B1272" s="90" t="s">
        <v>2300</v>
      </c>
    </row>
    <row r="1273" ht="14.25" customHeight="1">
      <c r="A1273" s="89">
        <v>2.0111709E7</v>
      </c>
      <c r="B1273" s="90" t="s">
        <v>2301</v>
      </c>
    </row>
    <row r="1274" ht="14.25" customHeight="1">
      <c r="A1274" s="89">
        <v>2.0121001E7</v>
      </c>
      <c r="B1274" s="90" t="s">
        <v>2302</v>
      </c>
    </row>
    <row r="1275" ht="14.25" customHeight="1">
      <c r="A1275" s="89">
        <v>2.0121002E7</v>
      </c>
      <c r="B1275" s="90" t="s">
        <v>2303</v>
      </c>
    </row>
    <row r="1276" ht="14.25" customHeight="1">
      <c r="A1276" s="89">
        <v>2.0121003E7</v>
      </c>
      <c r="B1276" s="90" t="s">
        <v>2304</v>
      </c>
    </row>
    <row r="1277" ht="14.25" customHeight="1">
      <c r="A1277" s="89">
        <v>2.0121004E7</v>
      </c>
      <c r="B1277" s="90" t="s">
        <v>2305</v>
      </c>
    </row>
    <row r="1278" ht="14.25" customHeight="1">
      <c r="A1278" s="89">
        <v>2.0121005E7</v>
      </c>
      <c r="B1278" s="90" t="s">
        <v>2306</v>
      </c>
    </row>
    <row r="1279" ht="14.25" customHeight="1">
      <c r="A1279" s="89">
        <v>2.0121006E7</v>
      </c>
      <c r="B1279" s="90" t="s">
        <v>2307</v>
      </c>
    </row>
    <row r="1280" ht="14.25" customHeight="1">
      <c r="A1280" s="89">
        <v>2.0121007E7</v>
      </c>
      <c r="B1280" s="90" t="s">
        <v>2308</v>
      </c>
    </row>
    <row r="1281" ht="14.25" customHeight="1">
      <c r="A1281" s="89">
        <v>2.0121008E7</v>
      </c>
      <c r="B1281" s="90" t="s">
        <v>2309</v>
      </c>
    </row>
    <row r="1282" ht="14.25" customHeight="1">
      <c r="A1282" s="89">
        <v>2.0121009E7</v>
      </c>
      <c r="B1282" s="90" t="s">
        <v>2310</v>
      </c>
    </row>
    <row r="1283" ht="14.25" customHeight="1">
      <c r="A1283" s="89">
        <v>2.012101E7</v>
      </c>
      <c r="B1283" s="90" t="s">
        <v>2311</v>
      </c>
    </row>
    <row r="1284" ht="14.25" customHeight="1">
      <c r="A1284" s="89">
        <v>2.0121011E7</v>
      </c>
      <c r="B1284" s="90" t="s">
        <v>2312</v>
      </c>
    </row>
    <row r="1285" ht="14.25" customHeight="1">
      <c r="A1285" s="89">
        <v>2.0121012E7</v>
      </c>
      <c r="B1285" s="90" t="s">
        <v>2313</v>
      </c>
    </row>
    <row r="1286" ht="14.25" customHeight="1">
      <c r="A1286" s="89">
        <v>2.0121013E7</v>
      </c>
      <c r="B1286" s="90" t="s">
        <v>2314</v>
      </c>
    </row>
    <row r="1287" ht="14.25" customHeight="1">
      <c r="A1287" s="89">
        <v>2.0121014E7</v>
      </c>
      <c r="B1287" s="90" t="s">
        <v>2315</v>
      </c>
    </row>
    <row r="1288" ht="14.25" customHeight="1">
      <c r="A1288" s="89">
        <v>2.0121015E7</v>
      </c>
      <c r="B1288" s="90" t="s">
        <v>2316</v>
      </c>
    </row>
    <row r="1289" ht="14.25" customHeight="1">
      <c r="A1289" s="89">
        <v>2.0121016E7</v>
      </c>
      <c r="B1289" s="90" t="s">
        <v>2317</v>
      </c>
    </row>
    <row r="1290" ht="14.25" customHeight="1">
      <c r="A1290" s="89">
        <v>2.0121101E7</v>
      </c>
      <c r="B1290" s="90" t="s">
        <v>2318</v>
      </c>
    </row>
    <row r="1291" ht="14.25" customHeight="1">
      <c r="A1291" s="89">
        <v>2.0121102E7</v>
      </c>
      <c r="B1291" s="90" t="s">
        <v>2319</v>
      </c>
    </row>
    <row r="1292" ht="14.25" customHeight="1">
      <c r="A1292" s="89">
        <v>2.0121103E7</v>
      </c>
      <c r="B1292" s="90" t="s">
        <v>2320</v>
      </c>
    </row>
    <row r="1293" ht="14.25" customHeight="1">
      <c r="A1293" s="89">
        <v>2.0121104E7</v>
      </c>
      <c r="B1293" s="90" t="s">
        <v>2321</v>
      </c>
    </row>
    <row r="1294" ht="14.25" customHeight="1">
      <c r="A1294" s="89">
        <v>2.0121105E7</v>
      </c>
      <c r="B1294" s="90" t="s">
        <v>2322</v>
      </c>
    </row>
    <row r="1295" ht="14.25" customHeight="1">
      <c r="A1295" s="89">
        <v>2.0121106E7</v>
      </c>
      <c r="B1295" s="90" t="s">
        <v>2323</v>
      </c>
    </row>
    <row r="1296" ht="14.25" customHeight="1">
      <c r="A1296" s="89">
        <v>2.0121107E7</v>
      </c>
      <c r="B1296" s="90" t="s">
        <v>2324</v>
      </c>
    </row>
    <row r="1297" ht="14.25" customHeight="1">
      <c r="A1297" s="89">
        <v>2.0121108E7</v>
      </c>
      <c r="B1297" s="90" t="s">
        <v>2325</v>
      </c>
    </row>
    <row r="1298" ht="14.25" customHeight="1">
      <c r="A1298" s="89">
        <v>2.0121109E7</v>
      </c>
      <c r="B1298" s="90" t="s">
        <v>2326</v>
      </c>
    </row>
    <row r="1299" ht="14.25" customHeight="1">
      <c r="A1299" s="89">
        <v>2.012111E7</v>
      </c>
      <c r="B1299" s="90" t="s">
        <v>2327</v>
      </c>
    </row>
    <row r="1300" ht="14.25" customHeight="1">
      <c r="A1300" s="89">
        <v>2.0121111E7</v>
      </c>
      <c r="B1300" s="90" t="s">
        <v>2328</v>
      </c>
    </row>
    <row r="1301" ht="14.25" customHeight="1">
      <c r="A1301" s="89">
        <v>2.0121112E7</v>
      </c>
      <c r="B1301" s="90" t="s">
        <v>2329</v>
      </c>
    </row>
    <row r="1302" ht="14.25" customHeight="1">
      <c r="A1302" s="89">
        <v>2.0121113E7</v>
      </c>
      <c r="B1302" s="90" t="s">
        <v>2330</v>
      </c>
    </row>
    <row r="1303" ht="14.25" customHeight="1">
      <c r="A1303" s="89">
        <v>2.0121114E7</v>
      </c>
      <c r="B1303" s="90" t="s">
        <v>2331</v>
      </c>
    </row>
    <row r="1304" ht="14.25" customHeight="1">
      <c r="A1304" s="89">
        <v>2.0121115E7</v>
      </c>
      <c r="B1304" s="90" t="s">
        <v>2332</v>
      </c>
    </row>
    <row r="1305" ht="14.25" customHeight="1">
      <c r="A1305" s="89">
        <v>2.0121116E7</v>
      </c>
      <c r="B1305" s="90" t="s">
        <v>2333</v>
      </c>
    </row>
    <row r="1306" ht="14.25" customHeight="1">
      <c r="A1306" s="89">
        <v>2.0121117E7</v>
      </c>
      <c r="B1306" s="90" t="s">
        <v>2334</v>
      </c>
    </row>
    <row r="1307" ht="14.25" customHeight="1">
      <c r="A1307" s="89">
        <v>2.0121118E7</v>
      </c>
      <c r="B1307" s="90" t="s">
        <v>2335</v>
      </c>
    </row>
    <row r="1308" ht="14.25" customHeight="1">
      <c r="A1308" s="89">
        <v>2.0121119E7</v>
      </c>
      <c r="B1308" s="90" t="s">
        <v>2336</v>
      </c>
    </row>
    <row r="1309" ht="14.25" customHeight="1">
      <c r="A1309" s="89">
        <v>2.0121201E7</v>
      </c>
      <c r="B1309" s="90" t="s">
        <v>2337</v>
      </c>
    </row>
    <row r="1310" ht="14.25" customHeight="1">
      <c r="A1310" s="89">
        <v>2.0121202E7</v>
      </c>
      <c r="B1310" s="90" t="s">
        <v>2338</v>
      </c>
    </row>
    <row r="1311" ht="14.25" customHeight="1">
      <c r="A1311" s="89">
        <v>2.0121203E7</v>
      </c>
      <c r="B1311" s="90" t="s">
        <v>2339</v>
      </c>
    </row>
    <row r="1312" ht="14.25" customHeight="1">
      <c r="A1312" s="89">
        <v>2.0121204E7</v>
      </c>
      <c r="B1312" s="90" t="s">
        <v>2340</v>
      </c>
    </row>
    <row r="1313" ht="14.25" customHeight="1">
      <c r="A1313" s="89">
        <v>2.0121205E7</v>
      </c>
      <c r="B1313" s="90" t="s">
        <v>2341</v>
      </c>
    </row>
    <row r="1314" ht="14.25" customHeight="1">
      <c r="A1314" s="89">
        <v>2.0121206E7</v>
      </c>
      <c r="B1314" s="90" t="s">
        <v>2342</v>
      </c>
    </row>
    <row r="1315" ht="14.25" customHeight="1">
      <c r="A1315" s="89">
        <v>2.0121207E7</v>
      </c>
      <c r="B1315" s="90" t="s">
        <v>2343</v>
      </c>
    </row>
    <row r="1316" ht="14.25" customHeight="1">
      <c r="A1316" s="89">
        <v>2.0121208E7</v>
      </c>
      <c r="B1316" s="90" t="s">
        <v>2344</v>
      </c>
    </row>
    <row r="1317" ht="14.25" customHeight="1">
      <c r="A1317" s="89">
        <v>2.0121209E7</v>
      </c>
      <c r="B1317" s="90" t="s">
        <v>2345</v>
      </c>
    </row>
    <row r="1318" ht="14.25" customHeight="1">
      <c r="A1318" s="89">
        <v>2.012121E7</v>
      </c>
      <c r="B1318" s="90" t="s">
        <v>2346</v>
      </c>
    </row>
    <row r="1319" ht="14.25" customHeight="1">
      <c r="A1319" s="89">
        <v>2.0121211E7</v>
      </c>
      <c r="B1319" s="90" t="s">
        <v>2347</v>
      </c>
    </row>
    <row r="1320" ht="14.25" customHeight="1">
      <c r="A1320" s="89">
        <v>2.0121212E7</v>
      </c>
      <c r="B1320" s="90" t="s">
        <v>2348</v>
      </c>
    </row>
    <row r="1321" ht="14.25" customHeight="1">
      <c r="A1321" s="89">
        <v>2.0121213E7</v>
      </c>
      <c r="B1321" s="90" t="s">
        <v>2349</v>
      </c>
    </row>
    <row r="1322" ht="14.25" customHeight="1">
      <c r="A1322" s="89">
        <v>2.0121301E7</v>
      </c>
      <c r="B1322" s="90" t="s">
        <v>2350</v>
      </c>
    </row>
    <row r="1323" ht="14.25" customHeight="1">
      <c r="A1323" s="89">
        <v>2.0121302E7</v>
      </c>
      <c r="B1323" s="90" t="s">
        <v>2351</v>
      </c>
    </row>
    <row r="1324" ht="14.25" customHeight="1">
      <c r="A1324" s="89">
        <v>2.0121303E7</v>
      </c>
      <c r="B1324" s="90" t="s">
        <v>2352</v>
      </c>
    </row>
    <row r="1325" ht="14.25" customHeight="1">
      <c r="A1325" s="89">
        <v>2.0121304E7</v>
      </c>
      <c r="B1325" s="90" t="s">
        <v>2353</v>
      </c>
    </row>
    <row r="1326" ht="14.25" customHeight="1">
      <c r="A1326" s="89">
        <v>2.0121305E7</v>
      </c>
      <c r="B1326" s="90" t="s">
        <v>2354</v>
      </c>
    </row>
    <row r="1327" ht="14.25" customHeight="1">
      <c r="A1327" s="89">
        <v>2.0121306E7</v>
      </c>
      <c r="B1327" s="90" t="s">
        <v>2355</v>
      </c>
    </row>
    <row r="1328" ht="14.25" customHeight="1">
      <c r="A1328" s="89">
        <v>2.0121307E7</v>
      </c>
      <c r="B1328" s="90" t="s">
        <v>2356</v>
      </c>
    </row>
    <row r="1329" ht="14.25" customHeight="1">
      <c r="A1329" s="89">
        <v>2.0121308E7</v>
      </c>
      <c r="B1329" s="90" t="s">
        <v>2357</v>
      </c>
    </row>
    <row r="1330" ht="14.25" customHeight="1">
      <c r="A1330" s="89">
        <v>2.0121309E7</v>
      </c>
      <c r="B1330" s="90" t="s">
        <v>2358</v>
      </c>
    </row>
    <row r="1331" ht="14.25" customHeight="1">
      <c r="A1331" s="89">
        <v>2.012131E7</v>
      </c>
      <c r="B1331" s="90" t="s">
        <v>2359</v>
      </c>
    </row>
    <row r="1332" ht="14.25" customHeight="1">
      <c r="A1332" s="89">
        <v>2.0121311E7</v>
      </c>
      <c r="B1332" s="90" t="s">
        <v>2360</v>
      </c>
    </row>
    <row r="1333" ht="14.25" customHeight="1">
      <c r="A1333" s="89">
        <v>2.0121312E7</v>
      </c>
      <c r="B1333" s="90" t="s">
        <v>2361</v>
      </c>
    </row>
    <row r="1334" ht="14.25" customHeight="1">
      <c r="A1334" s="89">
        <v>2.0121313E7</v>
      </c>
      <c r="B1334" s="90" t="s">
        <v>2362</v>
      </c>
    </row>
    <row r="1335" ht="14.25" customHeight="1">
      <c r="A1335" s="89">
        <v>2.0121314E7</v>
      </c>
      <c r="B1335" s="90" t="s">
        <v>2363</v>
      </c>
    </row>
    <row r="1336" ht="14.25" customHeight="1">
      <c r="A1336" s="89">
        <v>2.0121315E7</v>
      </c>
      <c r="B1336" s="90" t="s">
        <v>2364</v>
      </c>
    </row>
    <row r="1337" ht="14.25" customHeight="1">
      <c r="A1337" s="89">
        <v>2.0121316E7</v>
      </c>
      <c r="B1337" s="90" t="s">
        <v>2365</v>
      </c>
    </row>
    <row r="1338" ht="14.25" customHeight="1">
      <c r="A1338" s="89">
        <v>2.0121317E7</v>
      </c>
      <c r="B1338" s="90" t="s">
        <v>2366</v>
      </c>
    </row>
    <row r="1339" ht="14.25" customHeight="1">
      <c r="A1339" s="89">
        <v>2.0121318E7</v>
      </c>
      <c r="B1339" s="90" t="s">
        <v>2367</v>
      </c>
    </row>
    <row r="1340" ht="14.25" customHeight="1">
      <c r="A1340" s="89">
        <v>2.0121319E7</v>
      </c>
      <c r="B1340" s="90" t="s">
        <v>2368</v>
      </c>
    </row>
    <row r="1341" ht="14.25" customHeight="1">
      <c r="A1341" s="89">
        <v>2.012132E7</v>
      </c>
      <c r="B1341" s="90" t="s">
        <v>2369</v>
      </c>
    </row>
    <row r="1342" ht="14.25" customHeight="1">
      <c r="A1342" s="89">
        <v>2.0121321E7</v>
      </c>
      <c r="B1342" s="90" t="s">
        <v>2370</v>
      </c>
    </row>
    <row r="1343" ht="14.25" customHeight="1">
      <c r="A1343" s="89">
        <v>2.0121322E7</v>
      </c>
      <c r="B1343" s="90" t="s">
        <v>2371</v>
      </c>
    </row>
    <row r="1344" ht="14.25" customHeight="1">
      <c r="A1344" s="89">
        <v>2.0121323E7</v>
      </c>
      <c r="B1344" s="90" t="s">
        <v>2372</v>
      </c>
    </row>
    <row r="1345" ht="14.25" customHeight="1">
      <c r="A1345" s="89">
        <v>2.0121401E7</v>
      </c>
      <c r="B1345" s="90" t="s">
        <v>2373</v>
      </c>
    </row>
    <row r="1346" ht="14.25" customHeight="1">
      <c r="A1346" s="89">
        <v>2.0121402E7</v>
      </c>
      <c r="B1346" s="90" t="s">
        <v>2374</v>
      </c>
    </row>
    <row r="1347" ht="14.25" customHeight="1">
      <c r="A1347" s="89">
        <v>2.0121403E7</v>
      </c>
      <c r="B1347" s="90" t="s">
        <v>2375</v>
      </c>
    </row>
    <row r="1348" ht="14.25" customHeight="1">
      <c r="A1348" s="89">
        <v>2.0121404E7</v>
      </c>
      <c r="B1348" s="90" t="s">
        <v>2376</v>
      </c>
    </row>
    <row r="1349" ht="14.25" customHeight="1">
      <c r="A1349" s="89">
        <v>2.0121405E7</v>
      </c>
      <c r="B1349" s="90" t="s">
        <v>2377</v>
      </c>
    </row>
    <row r="1350" ht="14.25" customHeight="1">
      <c r="A1350" s="89">
        <v>2.0121406E7</v>
      </c>
      <c r="B1350" s="90" t="s">
        <v>2378</v>
      </c>
    </row>
    <row r="1351" ht="14.25" customHeight="1">
      <c r="A1351" s="89">
        <v>2.0121407E7</v>
      </c>
      <c r="B1351" s="90" t="s">
        <v>2379</v>
      </c>
    </row>
    <row r="1352" ht="14.25" customHeight="1">
      <c r="A1352" s="89">
        <v>2.0121408E7</v>
      </c>
      <c r="B1352" s="90" t="s">
        <v>2380</v>
      </c>
    </row>
    <row r="1353" ht="14.25" customHeight="1">
      <c r="A1353" s="89">
        <v>2.0121409E7</v>
      </c>
      <c r="B1353" s="90" t="s">
        <v>2381</v>
      </c>
    </row>
    <row r="1354" ht="14.25" customHeight="1">
      <c r="A1354" s="89">
        <v>2.012141E7</v>
      </c>
      <c r="B1354" s="90" t="s">
        <v>2382</v>
      </c>
    </row>
    <row r="1355" ht="14.25" customHeight="1">
      <c r="A1355" s="89">
        <v>2.0121411E7</v>
      </c>
      <c r="B1355" s="90" t="s">
        <v>2383</v>
      </c>
    </row>
    <row r="1356" ht="14.25" customHeight="1">
      <c r="A1356" s="89">
        <v>2.0121412E7</v>
      </c>
      <c r="B1356" s="90" t="s">
        <v>2384</v>
      </c>
    </row>
    <row r="1357" ht="14.25" customHeight="1">
      <c r="A1357" s="89">
        <v>2.0121413E7</v>
      </c>
      <c r="B1357" s="90" t="s">
        <v>2385</v>
      </c>
    </row>
    <row r="1358" ht="14.25" customHeight="1">
      <c r="A1358" s="89">
        <v>2.0121414E7</v>
      </c>
      <c r="B1358" s="90" t="s">
        <v>2386</v>
      </c>
    </row>
    <row r="1359" ht="14.25" customHeight="1">
      <c r="A1359" s="89">
        <v>2.0121415E7</v>
      </c>
      <c r="B1359" s="90" t="s">
        <v>2387</v>
      </c>
    </row>
    <row r="1360" ht="14.25" customHeight="1">
      <c r="A1360" s="89">
        <v>2.0121416E7</v>
      </c>
      <c r="B1360" s="90" t="s">
        <v>2388</v>
      </c>
    </row>
    <row r="1361" ht="14.25" customHeight="1">
      <c r="A1361" s="89">
        <v>2.0121417E7</v>
      </c>
      <c r="B1361" s="90" t="s">
        <v>2389</v>
      </c>
    </row>
    <row r="1362" ht="14.25" customHeight="1">
      <c r="A1362" s="89">
        <v>2.0121418E7</v>
      </c>
      <c r="B1362" s="90" t="s">
        <v>2390</v>
      </c>
    </row>
    <row r="1363" ht="14.25" customHeight="1">
      <c r="A1363" s="89">
        <v>2.0121419E7</v>
      </c>
      <c r="B1363" s="90" t="s">
        <v>2391</v>
      </c>
    </row>
    <row r="1364" ht="14.25" customHeight="1">
      <c r="A1364" s="89">
        <v>2.012142E7</v>
      </c>
      <c r="B1364" s="90" t="s">
        <v>2392</v>
      </c>
    </row>
    <row r="1365" ht="14.25" customHeight="1">
      <c r="A1365" s="89">
        <v>2.0121421E7</v>
      </c>
      <c r="B1365" s="90" t="s">
        <v>2393</v>
      </c>
    </row>
    <row r="1366" ht="14.25" customHeight="1">
      <c r="A1366" s="89">
        <v>2.0121422E7</v>
      </c>
      <c r="B1366" s="90" t="s">
        <v>2394</v>
      </c>
    </row>
    <row r="1367" ht="14.25" customHeight="1">
      <c r="A1367" s="89">
        <v>2.0121423E7</v>
      </c>
      <c r="B1367" s="90" t="s">
        <v>2395</v>
      </c>
    </row>
    <row r="1368" ht="14.25" customHeight="1">
      <c r="A1368" s="89">
        <v>2.0121424E7</v>
      </c>
      <c r="B1368" s="90" t="s">
        <v>2396</v>
      </c>
    </row>
    <row r="1369" ht="14.25" customHeight="1">
      <c r="A1369" s="89">
        <v>2.0121425E7</v>
      </c>
      <c r="B1369" s="90" t="s">
        <v>2397</v>
      </c>
    </row>
    <row r="1370" ht="14.25" customHeight="1">
      <c r="A1370" s="89">
        <v>2.0121427E7</v>
      </c>
      <c r="B1370" s="90" t="s">
        <v>2398</v>
      </c>
    </row>
    <row r="1371" ht="14.25" customHeight="1">
      <c r="A1371" s="89">
        <v>2.0121428E7</v>
      </c>
      <c r="B1371" s="90" t="s">
        <v>2399</v>
      </c>
    </row>
    <row r="1372" ht="14.25" customHeight="1">
      <c r="A1372" s="89">
        <v>2.0121429E7</v>
      </c>
      <c r="B1372" s="90" t="s">
        <v>2400</v>
      </c>
    </row>
    <row r="1373" ht="14.25" customHeight="1">
      <c r="A1373" s="89">
        <v>2.012143E7</v>
      </c>
      <c r="B1373" s="90" t="s">
        <v>2401</v>
      </c>
    </row>
    <row r="1374" ht="14.25" customHeight="1">
      <c r="A1374" s="89">
        <v>2.0121501E7</v>
      </c>
      <c r="B1374" s="90" t="s">
        <v>2402</v>
      </c>
    </row>
    <row r="1375" ht="14.25" customHeight="1">
      <c r="A1375" s="89">
        <v>2.0121502E7</v>
      </c>
      <c r="B1375" s="90" t="s">
        <v>2403</v>
      </c>
    </row>
    <row r="1376" ht="14.25" customHeight="1">
      <c r="A1376" s="89">
        <v>2.0121503E7</v>
      </c>
      <c r="B1376" s="90" t="s">
        <v>2404</v>
      </c>
    </row>
    <row r="1377" ht="14.25" customHeight="1">
      <c r="A1377" s="89">
        <v>2.0121504E7</v>
      </c>
      <c r="B1377" s="90" t="s">
        <v>2405</v>
      </c>
    </row>
    <row r="1378" ht="14.25" customHeight="1">
      <c r="A1378" s="89">
        <v>2.0121505E7</v>
      </c>
      <c r="B1378" s="90" t="s">
        <v>2406</v>
      </c>
    </row>
    <row r="1379" ht="14.25" customHeight="1">
      <c r="A1379" s="89">
        <v>2.0121506E7</v>
      </c>
      <c r="B1379" s="90" t="s">
        <v>2407</v>
      </c>
    </row>
    <row r="1380" ht="14.25" customHeight="1">
      <c r="A1380" s="89">
        <v>2.0121507E7</v>
      </c>
      <c r="B1380" s="90" t="s">
        <v>2408</v>
      </c>
    </row>
    <row r="1381" ht="14.25" customHeight="1">
      <c r="A1381" s="89">
        <v>2.0121508E7</v>
      </c>
      <c r="B1381" s="90" t="s">
        <v>2409</v>
      </c>
    </row>
    <row r="1382" ht="14.25" customHeight="1">
      <c r="A1382" s="89">
        <v>2.0121509E7</v>
      </c>
      <c r="B1382" s="90" t="s">
        <v>2410</v>
      </c>
    </row>
    <row r="1383" ht="14.25" customHeight="1">
      <c r="A1383" s="89">
        <v>2.012151E7</v>
      </c>
      <c r="B1383" s="90" t="s">
        <v>2411</v>
      </c>
    </row>
    <row r="1384" ht="14.25" customHeight="1">
      <c r="A1384" s="89">
        <v>2.0121511E7</v>
      </c>
      <c r="B1384" s="90" t="s">
        <v>2412</v>
      </c>
    </row>
    <row r="1385" ht="14.25" customHeight="1">
      <c r="A1385" s="89">
        <v>2.0121512E7</v>
      </c>
      <c r="B1385" s="90" t="s">
        <v>2413</v>
      </c>
    </row>
    <row r="1386" ht="14.25" customHeight="1">
      <c r="A1386" s="89">
        <v>2.0121513E7</v>
      </c>
      <c r="B1386" s="90" t="s">
        <v>2414</v>
      </c>
    </row>
    <row r="1387" ht="14.25" customHeight="1">
      <c r="A1387" s="89">
        <v>2.0121514E7</v>
      </c>
      <c r="B1387" s="90" t="s">
        <v>2415</v>
      </c>
    </row>
    <row r="1388" ht="14.25" customHeight="1">
      <c r="A1388" s="89">
        <v>2.0121515E7</v>
      </c>
      <c r="B1388" s="90" t="s">
        <v>2416</v>
      </c>
    </row>
    <row r="1389" ht="14.25" customHeight="1">
      <c r="A1389" s="89">
        <v>2.0121516E7</v>
      </c>
      <c r="B1389" s="90" t="s">
        <v>2417</v>
      </c>
    </row>
    <row r="1390" ht="14.25" customHeight="1">
      <c r="A1390" s="89">
        <v>2.0121601E7</v>
      </c>
      <c r="B1390" s="90" t="s">
        <v>2418</v>
      </c>
    </row>
    <row r="1391" ht="14.25" customHeight="1">
      <c r="A1391" s="89">
        <v>2.0121602E7</v>
      </c>
      <c r="B1391" s="90" t="s">
        <v>2419</v>
      </c>
    </row>
    <row r="1392" ht="14.25" customHeight="1">
      <c r="A1392" s="89">
        <v>2.0121603E7</v>
      </c>
      <c r="B1392" s="90" t="s">
        <v>2420</v>
      </c>
    </row>
    <row r="1393" ht="14.25" customHeight="1">
      <c r="A1393" s="89">
        <v>2.0121604E7</v>
      </c>
      <c r="B1393" s="90" t="s">
        <v>2421</v>
      </c>
    </row>
    <row r="1394" ht="14.25" customHeight="1">
      <c r="A1394" s="89">
        <v>2.0121605E7</v>
      </c>
      <c r="B1394" s="90" t="s">
        <v>2422</v>
      </c>
    </row>
    <row r="1395" ht="14.25" customHeight="1">
      <c r="A1395" s="89">
        <v>2.0121606E7</v>
      </c>
      <c r="B1395" s="90" t="s">
        <v>2423</v>
      </c>
    </row>
    <row r="1396" ht="14.25" customHeight="1">
      <c r="A1396" s="89">
        <v>2.0121607E7</v>
      </c>
      <c r="B1396" s="90" t="s">
        <v>2424</v>
      </c>
    </row>
    <row r="1397" ht="14.25" customHeight="1">
      <c r="A1397" s="89">
        <v>2.0121701E7</v>
      </c>
      <c r="B1397" s="90" t="s">
        <v>2425</v>
      </c>
    </row>
    <row r="1398" ht="14.25" customHeight="1">
      <c r="A1398" s="89">
        <v>2.0121702E7</v>
      </c>
      <c r="B1398" s="90" t="s">
        <v>2426</v>
      </c>
    </row>
    <row r="1399" ht="14.25" customHeight="1">
      <c r="A1399" s="89">
        <v>2.0121703E7</v>
      </c>
      <c r="B1399" s="90" t="s">
        <v>2427</v>
      </c>
    </row>
    <row r="1400" ht="14.25" customHeight="1">
      <c r="A1400" s="89">
        <v>2.0121704E7</v>
      </c>
      <c r="B1400" s="90" t="s">
        <v>2428</v>
      </c>
    </row>
    <row r="1401" ht="14.25" customHeight="1">
      <c r="A1401" s="89">
        <v>2.0121705E7</v>
      </c>
      <c r="B1401" s="90" t="s">
        <v>2429</v>
      </c>
    </row>
    <row r="1402" ht="14.25" customHeight="1">
      <c r="A1402" s="89">
        <v>2.0121706E7</v>
      </c>
      <c r="B1402" s="90" t="s">
        <v>2430</v>
      </c>
    </row>
    <row r="1403" ht="14.25" customHeight="1">
      <c r="A1403" s="89">
        <v>2.0121707E7</v>
      </c>
      <c r="B1403" s="90" t="s">
        <v>2431</v>
      </c>
    </row>
    <row r="1404" ht="14.25" customHeight="1">
      <c r="A1404" s="89">
        <v>2.0121708E7</v>
      </c>
      <c r="B1404" s="90" t="s">
        <v>2432</v>
      </c>
    </row>
    <row r="1405" ht="14.25" customHeight="1">
      <c r="A1405" s="89">
        <v>2.0121801E7</v>
      </c>
      <c r="B1405" s="90" t="s">
        <v>2433</v>
      </c>
    </row>
    <row r="1406" ht="14.25" customHeight="1">
      <c r="A1406" s="89">
        <v>2.0121802E7</v>
      </c>
      <c r="B1406" s="90" t="s">
        <v>2434</v>
      </c>
    </row>
    <row r="1407" ht="14.25" customHeight="1">
      <c r="A1407" s="89">
        <v>2.0121803E7</v>
      </c>
      <c r="B1407" s="90" t="s">
        <v>2435</v>
      </c>
    </row>
    <row r="1408" ht="14.25" customHeight="1">
      <c r="A1408" s="89">
        <v>2.0121804E7</v>
      </c>
      <c r="B1408" s="90" t="s">
        <v>2436</v>
      </c>
    </row>
    <row r="1409" ht="14.25" customHeight="1">
      <c r="A1409" s="89">
        <v>2.0121805E7</v>
      </c>
      <c r="B1409" s="90" t="s">
        <v>2437</v>
      </c>
    </row>
    <row r="1410" ht="14.25" customHeight="1">
      <c r="A1410" s="89">
        <v>2.0121901E7</v>
      </c>
      <c r="B1410" s="90" t="s">
        <v>2438</v>
      </c>
    </row>
    <row r="1411" ht="14.25" customHeight="1">
      <c r="A1411" s="89">
        <v>2.0121902E7</v>
      </c>
      <c r="B1411" s="90" t="s">
        <v>2439</v>
      </c>
    </row>
    <row r="1412" ht="14.25" customHeight="1">
      <c r="A1412" s="89">
        <v>2.0121903E7</v>
      </c>
      <c r="B1412" s="90" t="s">
        <v>2440</v>
      </c>
    </row>
    <row r="1413" ht="14.25" customHeight="1">
      <c r="A1413" s="89">
        <v>2.0121904E7</v>
      </c>
      <c r="B1413" s="90" t="s">
        <v>2441</v>
      </c>
    </row>
    <row r="1414" ht="14.25" customHeight="1">
      <c r="A1414" s="89">
        <v>2.0121905E7</v>
      </c>
      <c r="B1414" s="90" t="s">
        <v>2442</v>
      </c>
    </row>
    <row r="1415" ht="14.25" customHeight="1">
      <c r="A1415" s="89">
        <v>2.0121906E7</v>
      </c>
      <c r="B1415" s="90" t="s">
        <v>2443</v>
      </c>
    </row>
    <row r="1416" ht="14.25" customHeight="1">
      <c r="A1416" s="89">
        <v>2.0121907E7</v>
      </c>
      <c r="B1416" s="90" t="s">
        <v>2444</v>
      </c>
    </row>
    <row r="1417" ht="14.25" customHeight="1">
      <c r="A1417" s="89">
        <v>2.0121908E7</v>
      </c>
      <c r="B1417" s="90" t="s">
        <v>2445</v>
      </c>
    </row>
    <row r="1418" ht="14.25" customHeight="1">
      <c r="A1418" s="89">
        <v>2.0121909E7</v>
      </c>
      <c r="B1418" s="90" t="s">
        <v>2446</v>
      </c>
    </row>
    <row r="1419" ht="14.25" customHeight="1">
      <c r="A1419" s="89">
        <v>2.012191E7</v>
      </c>
      <c r="B1419" s="90" t="s">
        <v>2447</v>
      </c>
    </row>
    <row r="1420" ht="14.25" customHeight="1">
      <c r="A1420" s="89">
        <v>2.0121911E7</v>
      </c>
      <c r="B1420" s="90" t="s">
        <v>2448</v>
      </c>
    </row>
    <row r="1421" ht="14.25" customHeight="1">
      <c r="A1421" s="89">
        <v>2.0121912E7</v>
      </c>
      <c r="B1421" s="90" t="s">
        <v>2449</v>
      </c>
    </row>
    <row r="1422" ht="14.25" customHeight="1">
      <c r="A1422" s="89">
        <v>2.0121913E7</v>
      </c>
      <c r="B1422" s="90" t="s">
        <v>2450</v>
      </c>
    </row>
    <row r="1423" ht="14.25" customHeight="1">
      <c r="A1423" s="89">
        <v>2.0121914E7</v>
      </c>
      <c r="B1423" s="90" t="s">
        <v>2451</v>
      </c>
    </row>
    <row r="1424" ht="14.25" customHeight="1">
      <c r="A1424" s="89">
        <v>2.0122001E7</v>
      </c>
      <c r="B1424" s="90" t="s">
        <v>2452</v>
      </c>
    </row>
    <row r="1425" ht="14.25" customHeight="1">
      <c r="A1425" s="89">
        <v>2.0122002E7</v>
      </c>
      <c r="B1425" s="90" t="s">
        <v>2453</v>
      </c>
    </row>
    <row r="1426" ht="14.25" customHeight="1">
      <c r="A1426" s="89">
        <v>2.0122003E7</v>
      </c>
      <c r="B1426" s="90" t="s">
        <v>2454</v>
      </c>
    </row>
    <row r="1427" ht="14.25" customHeight="1">
      <c r="A1427" s="89">
        <v>2.0122004E7</v>
      </c>
      <c r="B1427" s="90" t="s">
        <v>2455</v>
      </c>
    </row>
    <row r="1428" ht="14.25" customHeight="1">
      <c r="A1428" s="89">
        <v>2.0122005E7</v>
      </c>
      <c r="B1428" s="90" t="s">
        <v>2456</v>
      </c>
    </row>
    <row r="1429" ht="14.25" customHeight="1">
      <c r="A1429" s="89">
        <v>2.0122006E7</v>
      </c>
      <c r="B1429" s="90" t="s">
        <v>2457</v>
      </c>
    </row>
    <row r="1430" ht="14.25" customHeight="1">
      <c r="A1430" s="89">
        <v>2.0122101E7</v>
      </c>
      <c r="B1430" s="90" t="s">
        <v>2458</v>
      </c>
    </row>
    <row r="1431" ht="14.25" customHeight="1">
      <c r="A1431" s="89">
        <v>2.0122102E7</v>
      </c>
      <c r="B1431" s="90" t="s">
        <v>2459</v>
      </c>
    </row>
    <row r="1432" ht="14.25" customHeight="1">
      <c r="A1432" s="89">
        <v>2.0122103E7</v>
      </c>
      <c r="B1432" s="90" t="s">
        <v>2460</v>
      </c>
    </row>
    <row r="1433" ht="14.25" customHeight="1">
      <c r="A1433" s="89">
        <v>2.0122104E7</v>
      </c>
      <c r="B1433" s="90" t="s">
        <v>2461</v>
      </c>
    </row>
    <row r="1434" ht="14.25" customHeight="1">
      <c r="A1434" s="89">
        <v>2.0122105E7</v>
      </c>
      <c r="B1434" s="90" t="s">
        <v>2462</v>
      </c>
    </row>
    <row r="1435" ht="14.25" customHeight="1">
      <c r="A1435" s="89">
        <v>2.0122106E7</v>
      </c>
      <c r="B1435" s="90" t="s">
        <v>2463</v>
      </c>
    </row>
    <row r="1436" ht="14.25" customHeight="1">
      <c r="A1436" s="89">
        <v>2.0122107E7</v>
      </c>
      <c r="B1436" s="90" t="s">
        <v>2464</v>
      </c>
    </row>
    <row r="1437" ht="14.25" customHeight="1">
      <c r="A1437" s="89">
        <v>2.0122108E7</v>
      </c>
      <c r="B1437" s="90" t="s">
        <v>2465</v>
      </c>
    </row>
    <row r="1438" ht="14.25" customHeight="1">
      <c r="A1438" s="89">
        <v>2.0122109E7</v>
      </c>
      <c r="B1438" s="90" t="s">
        <v>2466</v>
      </c>
    </row>
    <row r="1439" ht="14.25" customHeight="1">
      <c r="A1439" s="89">
        <v>2.012211E7</v>
      </c>
      <c r="B1439" s="90" t="s">
        <v>2467</v>
      </c>
    </row>
    <row r="1440" ht="14.25" customHeight="1">
      <c r="A1440" s="89">
        <v>2.0122111E7</v>
      </c>
      <c r="B1440" s="90" t="s">
        <v>2468</v>
      </c>
    </row>
    <row r="1441" ht="14.25" customHeight="1">
      <c r="A1441" s="89">
        <v>2.0122112E7</v>
      </c>
      <c r="B1441" s="90" t="s">
        <v>2469</v>
      </c>
    </row>
    <row r="1442" ht="14.25" customHeight="1">
      <c r="A1442" s="89">
        <v>2.0122113E7</v>
      </c>
      <c r="B1442" s="90" t="s">
        <v>2470</v>
      </c>
    </row>
    <row r="1443" ht="14.25" customHeight="1">
      <c r="A1443" s="89">
        <v>2.0122114E7</v>
      </c>
      <c r="B1443" s="90" t="s">
        <v>2471</v>
      </c>
    </row>
    <row r="1444" ht="14.25" customHeight="1">
      <c r="A1444" s="89">
        <v>2.0122115E7</v>
      </c>
      <c r="B1444" s="90" t="s">
        <v>2472</v>
      </c>
    </row>
    <row r="1445" ht="14.25" customHeight="1">
      <c r="A1445" s="89">
        <v>2.0122201E7</v>
      </c>
      <c r="B1445" s="90" t="s">
        <v>2473</v>
      </c>
    </row>
    <row r="1446" ht="14.25" customHeight="1">
      <c r="A1446" s="89">
        <v>2.0122202E7</v>
      </c>
      <c r="B1446" s="90" t="s">
        <v>2474</v>
      </c>
    </row>
    <row r="1447" ht="14.25" customHeight="1">
      <c r="A1447" s="89">
        <v>2.0122203E7</v>
      </c>
      <c r="B1447" s="90" t="s">
        <v>2475</v>
      </c>
    </row>
    <row r="1448" ht="14.25" customHeight="1">
      <c r="A1448" s="89">
        <v>2.0122204E7</v>
      </c>
      <c r="B1448" s="90" t="s">
        <v>2476</v>
      </c>
    </row>
    <row r="1449" ht="14.25" customHeight="1">
      <c r="A1449" s="89">
        <v>2.0122205E7</v>
      </c>
      <c r="B1449" s="90" t="s">
        <v>2477</v>
      </c>
    </row>
    <row r="1450" ht="14.25" customHeight="1">
      <c r="A1450" s="89">
        <v>2.0122206E7</v>
      </c>
      <c r="B1450" s="90" t="s">
        <v>2478</v>
      </c>
    </row>
    <row r="1451" ht="14.25" customHeight="1">
      <c r="A1451" s="89">
        <v>2.0122207E7</v>
      </c>
      <c r="B1451" s="90" t="s">
        <v>2479</v>
      </c>
    </row>
    <row r="1452" ht="14.25" customHeight="1">
      <c r="A1452" s="89">
        <v>2.0122208E7</v>
      </c>
      <c r="B1452" s="90" t="s">
        <v>2480</v>
      </c>
    </row>
    <row r="1453" ht="14.25" customHeight="1">
      <c r="A1453" s="89">
        <v>2.0122209E7</v>
      </c>
      <c r="B1453" s="90" t="s">
        <v>2481</v>
      </c>
    </row>
    <row r="1454" ht="14.25" customHeight="1">
      <c r="A1454" s="89">
        <v>2.012221E7</v>
      </c>
      <c r="B1454" s="90" t="s">
        <v>2482</v>
      </c>
    </row>
    <row r="1455" ht="14.25" customHeight="1">
      <c r="A1455" s="89">
        <v>2.0122211E7</v>
      </c>
      <c r="B1455" s="90" t="s">
        <v>2483</v>
      </c>
    </row>
    <row r="1456" ht="14.25" customHeight="1">
      <c r="A1456" s="89">
        <v>2.0122212E7</v>
      </c>
      <c r="B1456" s="90" t="s">
        <v>2484</v>
      </c>
    </row>
    <row r="1457" ht="14.25" customHeight="1">
      <c r="A1457" s="89">
        <v>2.0122213E7</v>
      </c>
      <c r="B1457" s="90" t="s">
        <v>2485</v>
      </c>
    </row>
    <row r="1458" ht="14.25" customHeight="1">
      <c r="A1458" s="89">
        <v>2.0122214E7</v>
      </c>
      <c r="B1458" s="90" t="s">
        <v>2486</v>
      </c>
    </row>
    <row r="1459" ht="14.25" customHeight="1">
      <c r="A1459" s="89">
        <v>2.0122215E7</v>
      </c>
      <c r="B1459" s="90" t="s">
        <v>2487</v>
      </c>
    </row>
    <row r="1460" ht="14.25" customHeight="1">
      <c r="A1460" s="89">
        <v>2.0122216E7</v>
      </c>
      <c r="B1460" s="90" t="s">
        <v>2488</v>
      </c>
    </row>
    <row r="1461" ht="14.25" customHeight="1">
      <c r="A1461" s="89">
        <v>2.0122301E7</v>
      </c>
      <c r="B1461" s="90" t="s">
        <v>2489</v>
      </c>
    </row>
    <row r="1462" ht="14.25" customHeight="1">
      <c r="A1462" s="89">
        <v>2.0122302E7</v>
      </c>
      <c r="B1462" s="90" t="s">
        <v>2490</v>
      </c>
    </row>
    <row r="1463" ht="14.25" customHeight="1">
      <c r="A1463" s="89">
        <v>2.0122303E7</v>
      </c>
      <c r="B1463" s="90" t="s">
        <v>2491</v>
      </c>
    </row>
    <row r="1464" ht="14.25" customHeight="1">
      <c r="A1464" s="89">
        <v>2.0122304E7</v>
      </c>
      <c r="B1464" s="90" t="s">
        <v>2492</v>
      </c>
    </row>
    <row r="1465" ht="14.25" customHeight="1">
      <c r="A1465" s="89">
        <v>2.0122305E7</v>
      </c>
      <c r="B1465" s="90" t="s">
        <v>2493</v>
      </c>
    </row>
    <row r="1466" ht="14.25" customHeight="1">
      <c r="A1466" s="89">
        <v>2.0122306E7</v>
      </c>
      <c r="B1466" s="90" t="s">
        <v>2494</v>
      </c>
    </row>
    <row r="1467" ht="14.25" customHeight="1">
      <c r="A1467" s="89">
        <v>2.0122307E7</v>
      </c>
      <c r="B1467" s="90" t="s">
        <v>2495</v>
      </c>
    </row>
    <row r="1468" ht="14.25" customHeight="1">
      <c r="A1468" s="89">
        <v>2.0122308E7</v>
      </c>
      <c r="B1468" s="90" t="s">
        <v>2496</v>
      </c>
    </row>
    <row r="1469" ht="14.25" customHeight="1">
      <c r="A1469" s="89">
        <v>2.0122309E7</v>
      </c>
      <c r="B1469" s="90" t="s">
        <v>2497</v>
      </c>
    </row>
    <row r="1470" ht="14.25" customHeight="1">
      <c r="A1470" s="89">
        <v>2.012231E7</v>
      </c>
      <c r="B1470" s="90" t="s">
        <v>2498</v>
      </c>
    </row>
    <row r="1471" ht="14.25" customHeight="1">
      <c r="A1471" s="89">
        <v>2.0122311E7</v>
      </c>
      <c r="B1471" s="90" t="s">
        <v>2499</v>
      </c>
    </row>
    <row r="1472" ht="14.25" customHeight="1">
      <c r="A1472" s="89">
        <v>2.0122312E7</v>
      </c>
      <c r="B1472" s="90" t="s">
        <v>2500</v>
      </c>
    </row>
    <row r="1473" ht="14.25" customHeight="1">
      <c r="A1473" s="89">
        <v>2.0122313E7</v>
      </c>
      <c r="B1473" s="90" t="s">
        <v>2501</v>
      </c>
    </row>
    <row r="1474" ht="14.25" customHeight="1">
      <c r="A1474" s="89">
        <v>2.0122314E7</v>
      </c>
      <c r="B1474" s="90" t="s">
        <v>2502</v>
      </c>
    </row>
    <row r="1475" ht="14.25" customHeight="1">
      <c r="A1475" s="89">
        <v>2.0122315E7</v>
      </c>
      <c r="B1475" s="90" t="s">
        <v>2503</v>
      </c>
    </row>
    <row r="1476" ht="14.25" customHeight="1">
      <c r="A1476" s="89">
        <v>2.0122316E7</v>
      </c>
      <c r="B1476" s="90" t="s">
        <v>2504</v>
      </c>
    </row>
    <row r="1477" ht="14.25" customHeight="1">
      <c r="A1477" s="89">
        <v>2.0122317E7</v>
      </c>
      <c r="B1477" s="90" t="s">
        <v>2505</v>
      </c>
    </row>
    <row r="1478" ht="14.25" customHeight="1">
      <c r="A1478" s="89">
        <v>2.0122318E7</v>
      </c>
      <c r="B1478" s="90" t="s">
        <v>2506</v>
      </c>
    </row>
    <row r="1479" ht="14.25" customHeight="1">
      <c r="A1479" s="89">
        <v>2.0122319E7</v>
      </c>
      <c r="B1479" s="90" t="s">
        <v>2507</v>
      </c>
    </row>
    <row r="1480" ht="14.25" customHeight="1">
      <c r="A1480" s="89">
        <v>2.012232E7</v>
      </c>
      <c r="B1480" s="90" t="s">
        <v>2508</v>
      </c>
    </row>
    <row r="1481" ht="14.25" customHeight="1">
      <c r="A1481" s="89">
        <v>2.0122321E7</v>
      </c>
      <c r="B1481" s="90" t="s">
        <v>2509</v>
      </c>
    </row>
    <row r="1482" ht="14.25" customHeight="1">
      <c r="A1482" s="89">
        <v>2.0122322E7</v>
      </c>
      <c r="B1482" s="90" t="s">
        <v>2510</v>
      </c>
    </row>
    <row r="1483" ht="14.25" customHeight="1">
      <c r="A1483" s="89">
        <v>2.0122323E7</v>
      </c>
      <c r="B1483" s="90" t="s">
        <v>2511</v>
      </c>
    </row>
    <row r="1484" ht="14.25" customHeight="1">
      <c r="A1484" s="89">
        <v>2.0122324E7</v>
      </c>
      <c r="B1484" s="90" t="s">
        <v>2512</v>
      </c>
    </row>
    <row r="1485" ht="14.25" customHeight="1">
      <c r="A1485" s="89">
        <v>2.0122325E7</v>
      </c>
      <c r="B1485" s="90" t="s">
        <v>2513</v>
      </c>
    </row>
    <row r="1486" ht="14.25" customHeight="1">
      <c r="A1486" s="89">
        <v>2.0122326E7</v>
      </c>
      <c r="B1486" s="90" t="s">
        <v>2514</v>
      </c>
    </row>
    <row r="1487" ht="14.25" customHeight="1">
      <c r="A1487" s="89">
        <v>2.0122327E7</v>
      </c>
      <c r="B1487" s="90" t="s">
        <v>2515</v>
      </c>
    </row>
    <row r="1488" ht="14.25" customHeight="1">
      <c r="A1488" s="89">
        <v>2.0122328E7</v>
      </c>
      <c r="B1488" s="90" t="s">
        <v>2516</v>
      </c>
    </row>
    <row r="1489" ht="14.25" customHeight="1">
      <c r="A1489" s="89">
        <v>2.0122329E7</v>
      </c>
      <c r="B1489" s="90" t="s">
        <v>2517</v>
      </c>
    </row>
    <row r="1490" ht="14.25" customHeight="1">
      <c r="A1490" s="89">
        <v>2.012233E7</v>
      </c>
      <c r="B1490" s="90" t="s">
        <v>2518</v>
      </c>
    </row>
    <row r="1491" ht="14.25" customHeight="1">
      <c r="A1491" s="89">
        <v>2.0122331E7</v>
      </c>
      <c r="B1491" s="90" t="s">
        <v>2519</v>
      </c>
    </row>
    <row r="1492" ht="14.25" customHeight="1">
      <c r="A1492" s="89">
        <v>2.0122332E7</v>
      </c>
      <c r="B1492" s="90" t="s">
        <v>2520</v>
      </c>
    </row>
    <row r="1493" ht="14.25" customHeight="1">
      <c r="A1493" s="89">
        <v>2.0122333E7</v>
      </c>
      <c r="B1493" s="90" t="s">
        <v>2521</v>
      </c>
    </row>
    <row r="1494" ht="14.25" customHeight="1">
      <c r="A1494" s="89">
        <v>2.0122334E7</v>
      </c>
      <c r="B1494" s="90" t="s">
        <v>2522</v>
      </c>
    </row>
    <row r="1495" ht="14.25" customHeight="1">
      <c r="A1495" s="89">
        <v>2.0122335E7</v>
      </c>
      <c r="B1495" s="90" t="s">
        <v>2523</v>
      </c>
    </row>
    <row r="1496" ht="14.25" customHeight="1">
      <c r="A1496" s="89">
        <v>2.0122336E7</v>
      </c>
      <c r="B1496" s="90" t="s">
        <v>2524</v>
      </c>
    </row>
    <row r="1497" ht="14.25" customHeight="1">
      <c r="A1497" s="89">
        <v>2.0122338E7</v>
      </c>
      <c r="B1497" s="90" t="s">
        <v>2525</v>
      </c>
    </row>
    <row r="1498" ht="14.25" customHeight="1">
      <c r="A1498" s="89">
        <v>2.0122339E7</v>
      </c>
      <c r="B1498" s="90" t="s">
        <v>2526</v>
      </c>
    </row>
    <row r="1499" ht="14.25" customHeight="1">
      <c r="A1499" s="89">
        <v>2.012234E7</v>
      </c>
      <c r="B1499" s="90" t="s">
        <v>2527</v>
      </c>
    </row>
    <row r="1500" ht="14.25" customHeight="1">
      <c r="A1500" s="89">
        <v>2.0122341E7</v>
      </c>
      <c r="B1500" s="90" t="s">
        <v>2528</v>
      </c>
    </row>
    <row r="1501" ht="14.25" customHeight="1">
      <c r="A1501" s="89">
        <v>2.0122342E7</v>
      </c>
      <c r="B1501" s="90" t="s">
        <v>2529</v>
      </c>
    </row>
    <row r="1502" ht="14.25" customHeight="1">
      <c r="A1502" s="89">
        <v>2.0122343E7</v>
      </c>
      <c r="B1502" s="90" t="s">
        <v>2530</v>
      </c>
    </row>
    <row r="1503" ht="14.25" customHeight="1">
      <c r="A1503" s="89">
        <v>2.0122344E7</v>
      </c>
      <c r="B1503" s="90" t="s">
        <v>2531</v>
      </c>
    </row>
    <row r="1504" ht="14.25" customHeight="1">
      <c r="A1504" s="89">
        <v>2.0122345E7</v>
      </c>
      <c r="B1504" s="90" t="s">
        <v>2532</v>
      </c>
    </row>
    <row r="1505" ht="14.25" customHeight="1">
      <c r="A1505" s="89">
        <v>2.0122346E7</v>
      </c>
      <c r="B1505" s="90" t="s">
        <v>2533</v>
      </c>
    </row>
    <row r="1506" ht="14.25" customHeight="1">
      <c r="A1506" s="89">
        <v>2.0122347E7</v>
      </c>
      <c r="B1506" s="90" t="s">
        <v>2534</v>
      </c>
    </row>
    <row r="1507" ht="14.25" customHeight="1">
      <c r="A1507" s="89">
        <v>2.0122348E7</v>
      </c>
      <c r="B1507" s="90" t="s">
        <v>2535</v>
      </c>
    </row>
    <row r="1508" ht="14.25" customHeight="1">
      <c r="A1508" s="89">
        <v>2.0122349E7</v>
      </c>
      <c r="B1508" s="90" t="s">
        <v>2536</v>
      </c>
    </row>
    <row r="1509" ht="14.25" customHeight="1">
      <c r="A1509" s="89">
        <v>2.012235E7</v>
      </c>
      <c r="B1509" s="90" t="s">
        <v>2537</v>
      </c>
    </row>
    <row r="1510" ht="14.25" customHeight="1">
      <c r="A1510" s="89">
        <v>2.0122351E7</v>
      </c>
      <c r="B1510" s="90" t="s">
        <v>2538</v>
      </c>
    </row>
    <row r="1511" ht="14.25" customHeight="1">
      <c r="A1511" s="89">
        <v>2.0122352E7</v>
      </c>
      <c r="B1511" s="90" t="s">
        <v>2539</v>
      </c>
    </row>
    <row r="1512" ht="14.25" customHeight="1">
      <c r="A1512" s="89">
        <v>2.0122353E7</v>
      </c>
      <c r="B1512" s="90" t="s">
        <v>2540</v>
      </c>
    </row>
    <row r="1513" ht="14.25" customHeight="1">
      <c r="A1513" s="89">
        <v>2.0122354E7</v>
      </c>
      <c r="B1513" s="90" t="s">
        <v>2541</v>
      </c>
    </row>
    <row r="1514" ht="14.25" customHeight="1">
      <c r="A1514" s="89">
        <v>2.0122356E7</v>
      </c>
      <c r="B1514" s="90" t="s">
        <v>2542</v>
      </c>
    </row>
    <row r="1515" ht="14.25" customHeight="1">
      <c r="A1515" s="89">
        <v>2.0122357E7</v>
      </c>
      <c r="B1515" s="90" t="s">
        <v>2543</v>
      </c>
    </row>
    <row r="1516" ht="14.25" customHeight="1">
      <c r="A1516" s="89">
        <v>2.0122401E7</v>
      </c>
      <c r="B1516" s="90" t="s">
        <v>2544</v>
      </c>
    </row>
    <row r="1517" ht="14.25" customHeight="1">
      <c r="A1517" s="89">
        <v>2.0122402E7</v>
      </c>
      <c r="B1517" s="90" t="s">
        <v>2545</v>
      </c>
    </row>
    <row r="1518" ht="14.25" customHeight="1">
      <c r="A1518" s="89">
        <v>2.0122403E7</v>
      </c>
      <c r="B1518" s="90" t="s">
        <v>2546</v>
      </c>
    </row>
    <row r="1519" ht="14.25" customHeight="1">
      <c r="A1519" s="89">
        <v>2.0122404E7</v>
      </c>
      <c r="B1519" s="90" t="s">
        <v>2547</v>
      </c>
    </row>
    <row r="1520" ht="14.25" customHeight="1">
      <c r="A1520" s="89">
        <v>2.0122405E7</v>
      </c>
      <c r="B1520" s="90" t="s">
        <v>2548</v>
      </c>
    </row>
    <row r="1521" ht="14.25" customHeight="1">
      <c r="A1521" s="89">
        <v>2.0122406E7</v>
      </c>
      <c r="B1521" s="90" t="s">
        <v>2549</v>
      </c>
    </row>
    <row r="1522" ht="14.25" customHeight="1">
      <c r="A1522" s="89">
        <v>2.0122407E7</v>
      </c>
      <c r="B1522" s="90" t="s">
        <v>2550</v>
      </c>
    </row>
    <row r="1523" ht="14.25" customHeight="1">
      <c r="A1523" s="89">
        <v>2.0122408E7</v>
      </c>
      <c r="B1523" s="90" t="s">
        <v>2551</v>
      </c>
    </row>
    <row r="1524" ht="14.25" customHeight="1">
      <c r="A1524" s="89">
        <v>2.0122409E7</v>
      </c>
      <c r="B1524" s="90" t="s">
        <v>2552</v>
      </c>
    </row>
    <row r="1525" ht="14.25" customHeight="1">
      <c r="A1525" s="89">
        <v>2.012241E7</v>
      </c>
      <c r="B1525" s="90" t="s">
        <v>2553</v>
      </c>
    </row>
    <row r="1526" ht="14.25" customHeight="1">
      <c r="A1526" s="89">
        <v>2.0122501E7</v>
      </c>
      <c r="B1526" s="90" t="s">
        <v>2554</v>
      </c>
    </row>
    <row r="1527" ht="14.25" customHeight="1">
      <c r="A1527" s="89">
        <v>2.0122502E7</v>
      </c>
      <c r="B1527" s="90" t="s">
        <v>2555</v>
      </c>
    </row>
    <row r="1528" ht="14.25" customHeight="1">
      <c r="A1528" s="89">
        <v>2.0122503E7</v>
      </c>
      <c r="B1528" s="90" t="s">
        <v>2556</v>
      </c>
    </row>
    <row r="1529" ht="14.25" customHeight="1">
      <c r="A1529" s="89">
        <v>2.0122504E7</v>
      </c>
      <c r="B1529" s="90" t="s">
        <v>2557</v>
      </c>
    </row>
    <row r="1530" ht="14.25" customHeight="1">
      <c r="A1530" s="89">
        <v>2.0122505E7</v>
      </c>
      <c r="B1530" s="90" t="s">
        <v>2558</v>
      </c>
    </row>
    <row r="1531" ht="14.25" customHeight="1">
      <c r="A1531" s="89">
        <v>2.0122506E7</v>
      </c>
      <c r="B1531" s="90" t="s">
        <v>2559</v>
      </c>
    </row>
    <row r="1532" ht="14.25" customHeight="1">
      <c r="A1532" s="89">
        <v>2.0122507E7</v>
      </c>
      <c r="B1532" s="90" t="s">
        <v>2560</v>
      </c>
    </row>
    <row r="1533" ht="14.25" customHeight="1">
      <c r="A1533" s="89">
        <v>2.0122508E7</v>
      </c>
      <c r="B1533" s="90" t="s">
        <v>2561</v>
      </c>
    </row>
    <row r="1534" ht="14.25" customHeight="1">
      <c r="A1534" s="89">
        <v>2.0122509E7</v>
      </c>
      <c r="B1534" s="90" t="s">
        <v>2562</v>
      </c>
    </row>
    <row r="1535" ht="14.25" customHeight="1">
      <c r="A1535" s="89">
        <v>2.012251E7</v>
      </c>
      <c r="B1535" s="90" t="s">
        <v>2563</v>
      </c>
    </row>
    <row r="1536" ht="14.25" customHeight="1">
      <c r="A1536" s="89">
        <v>2.0122511E7</v>
      </c>
      <c r="B1536" s="90" t="s">
        <v>2564</v>
      </c>
    </row>
    <row r="1537" ht="14.25" customHeight="1">
      <c r="A1537" s="89">
        <v>2.0122512E7</v>
      </c>
      <c r="B1537" s="90" t="s">
        <v>2565</v>
      </c>
    </row>
    <row r="1538" ht="14.25" customHeight="1">
      <c r="A1538" s="89">
        <v>2.0122513E7</v>
      </c>
      <c r="B1538" s="90" t="s">
        <v>2566</v>
      </c>
    </row>
    <row r="1539" ht="14.25" customHeight="1">
      <c r="A1539" s="89">
        <v>2.0122514E7</v>
      </c>
      <c r="B1539" s="90" t="s">
        <v>2567</v>
      </c>
    </row>
    <row r="1540" ht="14.25" customHeight="1">
      <c r="A1540" s="89">
        <v>2.0122515E7</v>
      </c>
      <c r="B1540" s="90" t="s">
        <v>2568</v>
      </c>
    </row>
    <row r="1541" ht="14.25" customHeight="1">
      <c r="A1541" s="89">
        <v>2.0122601E7</v>
      </c>
      <c r="B1541" s="90" t="s">
        <v>2569</v>
      </c>
    </row>
    <row r="1542" ht="14.25" customHeight="1">
      <c r="A1542" s="89">
        <v>2.0122602E7</v>
      </c>
      <c r="B1542" s="90" t="s">
        <v>2570</v>
      </c>
    </row>
    <row r="1543" ht="14.25" customHeight="1">
      <c r="A1543" s="89">
        <v>2.0122603E7</v>
      </c>
      <c r="B1543" s="90" t="s">
        <v>2571</v>
      </c>
    </row>
    <row r="1544" ht="14.25" customHeight="1">
      <c r="A1544" s="89">
        <v>2.0122604E7</v>
      </c>
      <c r="B1544" s="90" t="s">
        <v>2572</v>
      </c>
    </row>
    <row r="1545" ht="14.25" customHeight="1">
      <c r="A1545" s="89">
        <v>2.0122605E7</v>
      </c>
      <c r="B1545" s="90" t="s">
        <v>2573</v>
      </c>
    </row>
    <row r="1546" ht="14.25" customHeight="1">
      <c r="A1546" s="89">
        <v>2.0122606E7</v>
      </c>
      <c r="B1546" s="90" t="s">
        <v>2574</v>
      </c>
    </row>
    <row r="1547" ht="14.25" customHeight="1">
      <c r="A1547" s="89">
        <v>2.0122607E7</v>
      </c>
      <c r="B1547" s="90" t="s">
        <v>2575</v>
      </c>
    </row>
    <row r="1548" ht="14.25" customHeight="1">
      <c r="A1548" s="89">
        <v>2.0122608E7</v>
      </c>
      <c r="B1548" s="90" t="s">
        <v>2576</v>
      </c>
    </row>
    <row r="1549" ht="14.25" customHeight="1">
      <c r="A1549" s="89">
        <v>2.0122609E7</v>
      </c>
      <c r="B1549" s="90" t="s">
        <v>2577</v>
      </c>
    </row>
    <row r="1550" ht="14.25" customHeight="1">
      <c r="A1550" s="89">
        <v>2.012261E7</v>
      </c>
      <c r="B1550" s="90" t="s">
        <v>2578</v>
      </c>
    </row>
    <row r="1551" ht="14.25" customHeight="1">
      <c r="A1551" s="89">
        <v>2.0122611E7</v>
      </c>
      <c r="B1551" s="90" t="s">
        <v>2579</v>
      </c>
    </row>
    <row r="1552" ht="14.25" customHeight="1">
      <c r="A1552" s="89">
        <v>2.0122612E7</v>
      </c>
      <c r="B1552" s="90" t="s">
        <v>2580</v>
      </c>
    </row>
    <row r="1553" ht="14.25" customHeight="1">
      <c r="A1553" s="89">
        <v>2.0122613E7</v>
      </c>
      <c r="B1553" s="90" t="s">
        <v>2581</v>
      </c>
    </row>
    <row r="1554" ht="14.25" customHeight="1">
      <c r="A1554" s="89">
        <v>2.0122614E7</v>
      </c>
      <c r="B1554" s="90" t="s">
        <v>2582</v>
      </c>
    </row>
    <row r="1555" ht="14.25" customHeight="1">
      <c r="A1555" s="89">
        <v>2.0122615E7</v>
      </c>
      <c r="B1555" s="90" t="s">
        <v>2583</v>
      </c>
    </row>
    <row r="1556" ht="14.25" customHeight="1">
      <c r="A1556" s="89">
        <v>2.0122616E7</v>
      </c>
      <c r="B1556" s="90" t="s">
        <v>2584</v>
      </c>
    </row>
    <row r="1557" ht="14.25" customHeight="1">
      <c r="A1557" s="89">
        <v>2.0122617E7</v>
      </c>
      <c r="B1557" s="90" t="s">
        <v>2585</v>
      </c>
    </row>
    <row r="1558" ht="14.25" customHeight="1">
      <c r="A1558" s="89">
        <v>2.0122618E7</v>
      </c>
      <c r="B1558" s="90" t="s">
        <v>2586</v>
      </c>
    </row>
    <row r="1559" ht="14.25" customHeight="1">
      <c r="A1559" s="89">
        <v>2.0122619E7</v>
      </c>
      <c r="B1559" s="90" t="s">
        <v>2587</v>
      </c>
    </row>
    <row r="1560" ht="14.25" customHeight="1">
      <c r="A1560" s="89">
        <v>2.012262E7</v>
      </c>
      <c r="B1560" s="90" t="s">
        <v>2588</v>
      </c>
    </row>
    <row r="1561" ht="14.25" customHeight="1">
      <c r="A1561" s="89">
        <v>2.0122621E7</v>
      </c>
      <c r="B1561" s="90" t="s">
        <v>2589</v>
      </c>
    </row>
    <row r="1562" ht="14.25" customHeight="1">
      <c r="A1562" s="89">
        <v>2.0122622E7</v>
      </c>
      <c r="B1562" s="90" t="s">
        <v>2590</v>
      </c>
    </row>
    <row r="1563" ht="14.25" customHeight="1">
      <c r="A1563" s="89">
        <v>2.0122623E7</v>
      </c>
      <c r="B1563" s="90" t="s">
        <v>2591</v>
      </c>
    </row>
    <row r="1564" ht="14.25" customHeight="1">
      <c r="A1564" s="89">
        <v>2.0122701E7</v>
      </c>
      <c r="B1564" s="90" t="s">
        <v>2592</v>
      </c>
    </row>
    <row r="1565" ht="14.25" customHeight="1">
      <c r="A1565" s="89">
        <v>2.0122702E7</v>
      </c>
      <c r="B1565" s="90" t="s">
        <v>2593</v>
      </c>
    </row>
    <row r="1566" ht="14.25" customHeight="1">
      <c r="A1566" s="89">
        <v>2.0122703E7</v>
      </c>
      <c r="B1566" s="90" t="s">
        <v>2594</v>
      </c>
    </row>
    <row r="1567" ht="14.25" customHeight="1">
      <c r="A1567" s="89">
        <v>2.0122704E7</v>
      </c>
      <c r="B1567" s="90" t="s">
        <v>2595</v>
      </c>
    </row>
    <row r="1568" ht="14.25" customHeight="1">
      <c r="A1568" s="89">
        <v>2.0122705E7</v>
      </c>
      <c r="B1568" s="90" t="s">
        <v>2596</v>
      </c>
    </row>
    <row r="1569" ht="14.25" customHeight="1">
      <c r="A1569" s="89">
        <v>2.0122706E7</v>
      </c>
      <c r="B1569" s="90" t="s">
        <v>2597</v>
      </c>
    </row>
    <row r="1570" ht="14.25" customHeight="1">
      <c r="A1570" s="89">
        <v>2.0122707E7</v>
      </c>
      <c r="B1570" s="90" t="s">
        <v>2598</v>
      </c>
    </row>
    <row r="1571" ht="14.25" customHeight="1">
      <c r="A1571" s="89">
        <v>2.0122708E7</v>
      </c>
      <c r="B1571" s="90" t="s">
        <v>2599</v>
      </c>
    </row>
    <row r="1572" ht="14.25" customHeight="1">
      <c r="A1572" s="89">
        <v>2.0122709E7</v>
      </c>
      <c r="B1572" s="90" t="s">
        <v>2600</v>
      </c>
    </row>
    <row r="1573" ht="14.25" customHeight="1">
      <c r="A1573" s="89">
        <v>2.0122801E7</v>
      </c>
      <c r="B1573" s="90" t="s">
        <v>2601</v>
      </c>
    </row>
    <row r="1574" ht="14.25" customHeight="1">
      <c r="A1574" s="89">
        <v>2.0122802E7</v>
      </c>
      <c r="B1574" s="90" t="s">
        <v>2602</v>
      </c>
    </row>
    <row r="1575" ht="14.25" customHeight="1">
      <c r="A1575" s="89">
        <v>2.0122803E7</v>
      </c>
      <c r="B1575" s="90" t="s">
        <v>2603</v>
      </c>
    </row>
    <row r="1576" ht="14.25" customHeight="1">
      <c r="A1576" s="89">
        <v>2.0122804E7</v>
      </c>
      <c r="B1576" s="90" t="s">
        <v>2604</v>
      </c>
    </row>
    <row r="1577" ht="14.25" customHeight="1">
      <c r="A1577" s="89">
        <v>2.0122806E7</v>
      </c>
      <c r="B1577" s="90" t="s">
        <v>2605</v>
      </c>
    </row>
    <row r="1578" ht="14.25" customHeight="1">
      <c r="A1578" s="89">
        <v>2.0122807E7</v>
      </c>
      <c r="B1578" s="90" t="s">
        <v>2606</v>
      </c>
    </row>
    <row r="1579" ht="14.25" customHeight="1">
      <c r="A1579" s="89">
        <v>2.0122808E7</v>
      </c>
      <c r="B1579" s="90" t="s">
        <v>2607</v>
      </c>
    </row>
    <row r="1580" ht="14.25" customHeight="1">
      <c r="A1580" s="89">
        <v>2.0122809E7</v>
      </c>
      <c r="B1580" s="90" t="s">
        <v>2608</v>
      </c>
    </row>
    <row r="1581" ht="14.25" customHeight="1">
      <c r="A1581" s="89">
        <v>2.012281E7</v>
      </c>
      <c r="B1581" s="90" t="s">
        <v>2609</v>
      </c>
    </row>
    <row r="1582" ht="14.25" customHeight="1">
      <c r="A1582" s="89">
        <v>2.0122811E7</v>
      </c>
      <c r="B1582" s="90" t="s">
        <v>2610</v>
      </c>
    </row>
    <row r="1583" ht="14.25" customHeight="1">
      <c r="A1583" s="89">
        <v>2.0122812E7</v>
      </c>
      <c r="B1583" s="90" t="s">
        <v>2611</v>
      </c>
    </row>
    <row r="1584" ht="14.25" customHeight="1">
      <c r="A1584" s="89">
        <v>2.0122813E7</v>
      </c>
      <c r="B1584" s="90" t="s">
        <v>2612</v>
      </c>
    </row>
    <row r="1585" ht="14.25" customHeight="1">
      <c r="A1585" s="89">
        <v>2.0122814E7</v>
      </c>
      <c r="B1585" s="90" t="s">
        <v>2613</v>
      </c>
    </row>
    <row r="1586" ht="14.25" customHeight="1">
      <c r="A1586" s="89">
        <v>2.0122815E7</v>
      </c>
      <c r="B1586" s="90" t="s">
        <v>2614</v>
      </c>
    </row>
    <row r="1587" ht="14.25" customHeight="1">
      <c r="A1587" s="89">
        <v>2.0122816E7</v>
      </c>
      <c r="B1587" s="90" t="s">
        <v>2615</v>
      </c>
    </row>
    <row r="1588" ht="14.25" customHeight="1">
      <c r="A1588" s="89">
        <v>2.0122817E7</v>
      </c>
      <c r="B1588" s="90" t="s">
        <v>2616</v>
      </c>
    </row>
    <row r="1589" ht="14.25" customHeight="1">
      <c r="A1589" s="89">
        <v>2.0122818E7</v>
      </c>
      <c r="B1589" s="90" t="s">
        <v>2617</v>
      </c>
    </row>
    <row r="1590" ht="14.25" customHeight="1">
      <c r="A1590" s="89">
        <v>2.0122819E7</v>
      </c>
      <c r="B1590" s="90" t="s">
        <v>2618</v>
      </c>
    </row>
    <row r="1591" ht="14.25" customHeight="1">
      <c r="A1591" s="89">
        <v>2.012282E7</v>
      </c>
      <c r="B1591" s="90" t="s">
        <v>2619</v>
      </c>
    </row>
    <row r="1592" ht="14.25" customHeight="1">
      <c r="A1592" s="89">
        <v>2.0122821E7</v>
      </c>
      <c r="B1592" s="90" t="s">
        <v>2620</v>
      </c>
    </row>
    <row r="1593" ht="14.25" customHeight="1">
      <c r="A1593" s="89">
        <v>2.0122822E7</v>
      </c>
      <c r="B1593" s="90" t="s">
        <v>2621</v>
      </c>
    </row>
    <row r="1594" ht="14.25" customHeight="1">
      <c r="A1594" s="89">
        <v>2.0122823E7</v>
      </c>
      <c r="B1594" s="90" t="s">
        <v>2622</v>
      </c>
    </row>
    <row r="1595" ht="14.25" customHeight="1">
      <c r="A1595" s="89">
        <v>2.0122824E7</v>
      </c>
      <c r="B1595" s="90" t="s">
        <v>2623</v>
      </c>
    </row>
    <row r="1596" ht="14.25" customHeight="1">
      <c r="A1596" s="89">
        <v>2.0122825E7</v>
      </c>
      <c r="B1596" s="90" t="s">
        <v>2624</v>
      </c>
    </row>
    <row r="1597" ht="14.25" customHeight="1">
      <c r="A1597" s="89">
        <v>2.0122826E7</v>
      </c>
      <c r="B1597" s="90" t="s">
        <v>2625</v>
      </c>
    </row>
    <row r="1598" ht="14.25" customHeight="1">
      <c r="A1598" s="89">
        <v>2.0122827E7</v>
      </c>
      <c r="B1598" s="90" t="s">
        <v>2626</v>
      </c>
    </row>
    <row r="1599" ht="14.25" customHeight="1">
      <c r="A1599" s="89">
        <v>2.0122828E7</v>
      </c>
      <c r="B1599" s="90" t="s">
        <v>2627</v>
      </c>
    </row>
    <row r="1600" ht="14.25" customHeight="1">
      <c r="A1600" s="89">
        <v>2.0122829E7</v>
      </c>
      <c r="B1600" s="90" t="s">
        <v>2628</v>
      </c>
    </row>
    <row r="1601" ht="14.25" customHeight="1">
      <c r="A1601" s="89">
        <v>2.012283E7</v>
      </c>
      <c r="B1601" s="90" t="s">
        <v>2629</v>
      </c>
    </row>
    <row r="1602" ht="14.25" customHeight="1">
      <c r="A1602" s="89">
        <v>2.0122831E7</v>
      </c>
      <c r="B1602" s="90" t="s">
        <v>2630</v>
      </c>
    </row>
    <row r="1603" ht="14.25" customHeight="1">
      <c r="A1603" s="89">
        <v>2.0122832E7</v>
      </c>
      <c r="B1603" s="90" t="s">
        <v>2631</v>
      </c>
    </row>
    <row r="1604" ht="14.25" customHeight="1">
      <c r="A1604" s="89">
        <v>2.0122833E7</v>
      </c>
      <c r="B1604" s="90" t="s">
        <v>2632</v>
      </c>
    </row>
    <row r="1605" ht="14.25" customHeight="1">
      <c r="A1605" s="89">
        <v>2.0122834E7</v>
      </c>
      <c r="B1605" s="90" t="s">
        <v>2633</v>
      </c>
    </row>
    <row r="1606" ht="14.25" customHeight="1">
      <c r="A1606" s="89">
        <v>2.0122835E7</v>
      </c>
      <c r="B1606" s="90" t="s">
        <v>2634</v>
      </c>
    </row>
    <row r="1607" ht="14.25" customHeight="1">
      <c r="A1607" s="89">
        <v>2.0122836E7</v>
      </c>
      <c r="B1607" s="90" t="s">
        <v>2635</v>
      </c>
    </row>
    <row r="1608" ht="14.25" customHeight="1">
      <c r="A1608" s="89">
        <v>2.0122837E7</v>
      </c>
      <c r="B1608" s="90" t="s">
        <v>2636</v>
      </c>
    </row>
    <row r="1609" ht="14.25" customHeight="1">
      <c r="A1609" s="89">
        <v>2.0122838E7</v>
      </c>
      <c r="B1609" s="90" t="s">
        <v>2637</v>
      </c>
    </row>
    <row r="1610" ht="14.25" customHeight="1">
      <c r="A1610" s="89">
        <v>2.0122839E7</v>
      </c>
      <c r="B1610" s="90" t="s">
        <v>2638</v>
      </c>
    </row>
    <row r="1611" ht="14.25" customHeight="1">
      <c r="A1611" s="89">
        <v>2.012284E7</v>
      </c>
      <c r="B1611" s="90" t="s">
        <v>2639</v>
      </c>
    </row>
    <row r="1612" ht="14.25" customHeight="1">
      <c r="A1612" s="89">
        <v>2.0122841E7</v>
      </c>
      <c r="B1612" s="90" t="s">
        <v>2640</v>
      </c>
    </row>
    <row r="1613" ht="14.25" customHeight="1">
      <c r="A1613" s="89">
        <v>2.0122842E7</v>
      </c>
      <c r="B1613" s="90" t="s">
        <v>2641</v>
      </c>
    </row>
    <row r="1614" ht="14.25" customHeight="1">
      <c r="A1614" s="89">
        <v>2.0122843E7</v>
      </c>
      <c r="B1614" s="90" t="s">
        <v>2642</v>
      </c>
    </row>
    <row r="1615" ht="14.25" customHeight="1">
      <c r="A1615" s="89">
        <v>2.0122901E7</v>
      </c>
      <c r="B1615" s="90" t="s">
        <v>2643</v>
      </c>
    </row>
    <row r="1616" ht="14.25" customHeight="1">
      <c r="A1616" s="89">
        <v>2.0122902E7</v>
      </c>
      <c r="B1616" s="90" t="s">
        <v>2644</v>
      </c>
    </row>
    <row r="1617" ht="14.25" customHeight="1">
      <c r="A1617" s="89">
        <v>2.0122903E7</v>
      </c>
      <c r="B1617" s="90" t="s">
        <v>2645</v>
      </c>
    </row>
    <row r="1618" ht="14.25" customHeight="1">
      <c r="A1618" s="89">
        <v>2.0123001E7</v>
      </c>
      <c r="B1618" s="90" t="s">
        <v>2646</v>
      </c>
    </row>
    <row r="1619" ht="14.25" customHeight="1">
      <c r="A1619" s="89">
        <v>2.0123002E7</v>
      </c>
      <c r="B1619" s="90" t="s">
        <v>2647</v>
      </c>
    </row>
    <row r="1620" ht="14.25" customHeight="1">
      <c r="A1620" s="89">
        <v>2.0123003E7</v>
      </c>
      <c r="B1620" s="90" t="s">
        <v>2648</v>
      </c>
    </row>
    <row r="1621" ht="14.25" customHeight="1">
      <c r="A1621" s="89">
        <v>2.0131001E7</v>
      </c>
      <c r="B1621" s="90" t="s">
        <v>2649</v>
      </c>
    </row>
    <row r="1622" ht="14.25" customHeight="1">
      <c r="A1622" s="89">
        <v>2.0131002E7</v>
      </c>
      <c r="B1622" s="90" t="s">
        <v>2650</v>
      </c>
    </row>
    <row r="1623" ht="14.25" customHeight="1">
      <c r="A1623" s="89">
        <v>2.0131003E7</v>
      </c>
      <c r="B1623" s="90" t="s">
        <v>2651</v>
      </c>
    </row>
    <row r="1624" ht="14.25" customHeight="1">
      <c r="A1624" s="89">
        <v>2.0131004E7</v>
      </c>
      <c r="B1624" s="90" t="s">
        <v>2652</v>
      </c>
    </row>
    <row r="1625" ht="14.25" customHeight="1">
      <c r="A1625" s="89">
        <v>2.0131005E7</v>
      </c>
      <c r="B1625" s="90" t="s">
        <v>2653</v>
      </c>
    </row>
    <row r="1626" ht="14.25" customHeight="1">
      <c r="A1626" s="89">
        <v>2.0131006E7</v>
      </c>
      <c r="B1626" s="90" t="s">
        <v>2654</v>
      </c>
    </row>
    <row r="1627" ht="14.25" customHeight="1">
      <c r="A1627" s="89">
        <v>2.0131007E7</v>
      </c>
      <c r="B1627" s="90" t="s">
        <v>2655</v>
      </c>
    </row>
    <row r="1628" ht="14.25" customHeight="1">
      <c r="A1628" s="89">
        <v>2.0131008E7</v>
      </c>
      <c r="B1628" s="90" t="s">
        <v>2656</v>
      </c>
    </row>
    <row r="1629" ht="14.25" customHeight="1">
      <c r="A1629" s="89">
        <v>2.0131009E7</v>
      </c>
      <c r="B1629" s="90" t="s">
        <v>2657</v>
      </c>
    </row>
    <row r="1630" ht="14.25" customHeight="1">
      <c r="A1630" s="89">
        <v>2.013101E7</v>
      </c>
      <c r="B1630" s="90" t="s">
        <v>2658</v>
      </c>
    </row>
    <row r="1631" ht="14.25" customHeight="1">
      <c r="A1631" s="89">
        <v>2.0131101E7</v>
      </c>
      <c r="B1631" s="90" t="s">
        <v>2659</v>
      </c>
    </row>
    <row r="1632" ht="14.25" customHeight="1">
      <c r="A1632" s="89">
        <v>2.0131102E7</v>
      </c>
      <c r="B1632" s="90" t="s">
        <v>2660</v>
      </c>
    </row>
    <row r="1633" ht="14.25" customHeight="1">
      <c r="A1633" s="89">
        <v>2.0131103E7</v>
      </c>
      <c r="B1633" s="90" t="s">
        <v>2661</v>
      </c>
    </row>
    <row r="1634" ht="14.25" customHeight="1">
      <c r="A1634" s="89">
        <v>2.0131104E7</v>
      </c>
      <c r="B1634" s="90" t="s">
        <v>2662</v>
      </c>
    </row>
    <row r="1635" ht="14.25" customHeight="1">
      <c r="A1635" s="89">
        <v>2.0131105E7</v>
      </c>
      <c r="B1635" s="90" t="s">
        <v>2663</v>
      </c>
    </row>
    <row r="1636" ht="14.25" customHeight="1">
      <c r="A1636" s="89">
        <v>2.0131106E7</v>
      </c>
      <c r="B1636" s="90" t="s">
        <v>2664</v>
      </c>
    </row>
    <row r="1637" ht="14.25" customHeight="1">
      <c r="A1637" s="89">
        <v>2.0131201E7</v>
      </c>
      <c r="B1637" s="90" t="s">
        <v>2665</v>
      </c>
    </row>
    <row r="1638" ht="14.25" customHeight="1">
      <c r="A1638" s="89">
        <v>2.0131202E7</v>
      </c>
      <c r="B1638" s="90" t="s">
        <v>2666</v>
      </c>
    </row>
    <row r="1639" ht="14.25" customHeight="1">
      <c r="A1639" s="89">
        <v>2.0131301E7</v>
      </c>
      <c r="B1639" s="90" t="s">
        <v>2667</v>
      </c>
    </row>
    <row r="1640" ht="14.25" customHeight="1">
      <c r="A1640" s="89">
        <v>2.0131302E7</v>
      </c>
      <c r="B1640" s="90" t="s">
        <v>2668</v>
      </c>
    </row>
    <row r="1641" ht="14.25" customHeight="1">
      <c r="A1641" s="89">
        <v>2.0131303E7</v>
      </c>
      <c r="B1641" s="90" t="s">
        <v>2669</v>
      </c>
    </row>
    <row r="1642" ht="14.25" customHeight="1">
      <c r="A1642" s="89">
        <v>2.0131304E7</v>
      </c>
      <c r="B1642" s="90" t="s">
        <v>2670</v>
      </c>
    </row>
    <row r="1643" ht="14.25" customHeight="1">
      <c r="A1643" s="89">
        <v>2.0131305E7</v>
      </c>
      <c r="B1643" s="90" t="s">
        <v>2671</v>
      </c>
    </row>
    <row r="1644" ht="14.25" customHeight="1">
      <c r="A1644" s="89">
        <v>2.0131306E7</v>
      </c>
      <c r="B1644" s="90" t="s">
        <v>2672</v>
      </c>
    </row>
    <row r="1645" ht="14.25" customHeight="1">
      <c r="A1645" s="89">
        <v>2.0131307E7</v>
      </c>
      <c r="B1645" s="90" t="s">
        <v>2673</v>
      </c>
    </row>
    <row r="1646" ht="14.25" customHeight="1">
      <c r="A1646" s="89">
        <v>2.0131308E7</v>
      </c>
      <c r="B1646" s="90" t="s">
        <v>2674</v>
      </c>
    </row>
    <row r="1647" ht="14.25" customHeight="1">
      <c r="A1647" s="89">
        <v>2.0141001E7</v>
      </c>
      <c r="B1647" s="90" t="s">
        <v>2675</v>
      </c>
    </row>
    <row r="1648" ht="14.25" customHeight="1">
      <c r="A1648" s="89">
        <v>2.0141002E7</v>
      </c>
      <c r="B1648" s="90" t="s">
        <v>2676</v>
      </c>
    </row>
    <row r="1649" ht="14.25" customHeight="1">
      <c r="A1649" s="89">
        <v>2.0141003E7</v>
      </c>
      <c r="B1649" s="90" t="s">
        <v>2677</v>
      </c>
    </row>
    <row r="1650" ht="14.25" customHeight="1">
      <c r="A1650" s="89">
        <v>2.0141004E7</v>
      </c>
      <c r="B1650" s="90" t="s">
        <v>2678</v>
      </c>
    </row>
    <row r="1651" ht="14.25" customHeight="1">
      <c r="A1651" s="89">
        <v>2.0141005E7</v>
      </c>
      <c r="B1651" s="90" t="s">
        <v>2679</v>
      </c>
    </row>
    <row r="1652" ht="14.25" customHeight="1">
      <c r="A1652" s="89">
        <v>2.0141006E7</v>
      </c>
      <c r="B1652" s="90" t="s">
        <v>2680</v>
      </c>
    </row>
    <row r="1653" ht="14.25" customHeight="1">
      <c r="A1653" s="89">
        <v>2.0141007E7</v>
      </c>
      <c r="B1653" s="90" t="s">
        <v>2681</v>
      </c>
    </row>
    <row r="1654" ht="14.25" customHeight="1">
      <c r="A1654" s="89">
        <v>2.0141008E7</v>
      </c>
      <c r="B1654" s="90" t="s">
        <v>2682</v>
      </c>
    </row>
    <row r="1655" ht="14.25" customHeight="1">
      <c r="A1655" s="89">
        <v>2.0141011E7</v>
      </c>
      <c r="B1655" s="90" t="s">
        <v>2683</v>
      </c>
    </row>
    <row r="1656" ht="14.25" customHeight="1">
      <c r="A1656" s="89">
        <v>2.0141012E7</v>
      </c>
      <c r="B1656" s="90" t="s">
        <v>2684</v>
      </c>
    </row>
    <row r="1657" ht="14.25" customHeight="1">
      <c r="A1657" s="89">
        <v>2.0141013E7</v>
      </c>
      <c r="B1657" s="90" t="s">
        <v>2685</v>
      </c>
    </row>
    <row r="1658" ht="14.25" customHeight="1">
      <c r="A1658" s="89">
        <v>2.0141014E7</v>
      </c>
      <c r="B1658" s="90" t="s">
        <v>2686</v>
      </c>
    </row>
    <row r="1659" ht="14.25" customHeight="1">
      <c r="A1659" s="89">
        <v>2.0141015E7</v>
      </c>
      <c r="B1659" s="90" t="s">
        <v>2687</v>
      </c>
    </row>
    <row r="1660" ht="14.25" customHeight="1">
      <c r="A1660" s="89">
        <v>2.0141101E7</v>
      </c>
      <c r="B1660" s="90" t="s">
        <v>2688</v>
      </c>
    </row>
    <row r="1661" ht="14.25" customHeight="1">
      <c r="A1661" s="89">
        <v>2.0141201E7</v>
      </c>
      <c r="B1661" s="90" t="s">
        <v>2689</v>
      </c>
    </row>
    <row r="1662" ht="14.25" customHeight="1">
      <c r="A1662" s="89">
        <v>2.0141301E7</v>
      </c>
      <c r="B1662" s="90" t="s">
        <v>2690</v>
      </c>
    </row>
    <row r="1663" ht="14.25" customHeight="1">
      <c r="A1663" s="89">
        <v>2.0141401E7</v>
      </c>
      <c r="B1663" s="90" t="s">
        <v>2691</v>
      </c>
    </row>
    <row r="1664" ht="14.25" customHeight="1">
      <c r="A1664" s="89">
        <v>2.0141501E7</v>
      </c>
      <c r="B1664" s="90" t="s">
        <v>2692</v>
      </c>
    </row>
    <row r="1665" ht="14.25" customHeight="1">
      <c r="A1665" s="89">
        <v>2.0141601E7</v>
      </c>
      <c r="B1665" s="90" t="s">
        <v>2693</v>
      </c>
    </row>
    <row r="1666" ht="14.25" customHeight="1">
      <c r="A1666" s="89">
        <v>2.0141701E7</v>
      </c>
      <c r="B1666" s="90" t="s">
        <v>2694</v>
      </c>
    </row>
    <row r="1667" ht="14.25" customHeight="1">
      <c r="A1667" s="89">
        <v>2.0141702E7</v>
      </c>
      <c r="B1667" s="90" t="s">
        <v>2695</v>
      </c>
    </row>
    <row r="1668" ht="14.25" customHeight="1">
      <c r="A1668" s="89">
        <v>2.0141703E7</v>
      </c>
      <c r="B1668" s="90" t="s">
        <v>2696</v>
      </c>
    </row>
    <row r="1669" ht="14.25" customHeight="1">
      <c r="A1669" s="89">
        <v>2.0141704E7</v>
      </c>
      <c r="B1669" s="90" t="s">
        <v>2697</v>
      </c>
    </row>
    <row r="1670" ht="14.25" customHeight="1">
      <c r="A1670" s="89">
        <v>2.0141705E7</v>
      </c>
      <c r="B1670" s="90" t="s">
        <v>2698</v>
      </c>
    </row>
    <row r="1671" ht="14.25" customHeight="1">
      <c r="A1671" s="89">
        <v>2.0141801E7</v>
      </c>
      <c r="B1671" s="90" t="s">
        <v>2699</v>
      </c>
    </row>
    <row r="1672" ht="14.25" customHeight="1">
      <c r="A1672" s="89">
        <v>2.0141901E7</v>
      </c>
      <c r="B1672" s="90" t="s">
        <v>2700</v>
      </c>
    </row>
    <row r="1673" ht="14.25" customHeight="1">
      <c r="A1673" s="89">
        <v>2.0142001E7</v>
      </c>
      <c r="B1673" s="90" t="s">
        <v>2701</v>
      </c>
    </row>
    <row r="1674" ht="14.25" customHeight="1">
      <c r="A1674" s="89">
        <v>2.0142101E7</v>
      </c>
      <c r="B1674" s="90" t="s">
        <v>2702</v>
      </c>
    </row>
    <row r="1675" ht="14.25" customHeight="1">
      <c r="A1675" s="89">
        <v>2.0142201E7</v>
      </c>
      <c r="B1675" s="90" t="s">
        <v>2703</v>
      </c>
    </row>
    <row r="1676" ht="14.25" customHeight="1">
      <c r="A1676" s="89">
        <v>2.0142301E7</v>
      </c>
      <c r="B1676" s="90" t="s">
        <v>2704</v>
      </c>
    </row>
    <row r="1677" ht="14.25" customHeight="1">
      <c r="A1677" s="89">
        <v>2.0142401E7</v>
      </c>
      <c r="B1677" s="90" t="s">
        <v>2705</v>
      </c>
    </row>
    <row r="1678" ht="14.25" customHeight="1">
      <c r="A1678" s="89">
        <v>2.0142402E7</v>
      </c>
      <c r="B1678" s="90" t="s">
        <v>2706</v>
      </c>
    </row>
    <row r="1679" ht="14.25" customHeight="1">
      <c r="A1679" s="89">
        <v>2.0142403E7</v>
      </c>
      <c r="B1679" s="90" t="s">
        <v>2707</v>
      </c>
    </row>
    <row r="1680" ht="14.25" customHeight="1">
      <c r="A1680" s="89">
        <v>2.0142404E7</v>
      </c>
      <c r="B1680" s="90" t="s">
        <v>2708</v>
      </c>
    </row>
    <row r="1681" ht="14.25" customHeight="1">
      <c r="A1681" s="89">
        <v>2.0142405E7</v>
      </c>
      <c r="B1681" s="90" t="s">
        <v>2709</v>
      </c>
    </row>
    <row r="1682" ht="14.25" customHeight="1">
      <c r="A1682" s="89">
        <v>2.0142501E7</v>
      </c>
      <c r="B1682" s="90" t="s">
        <v>2710</v>
      </c>
    </row>
    <row r="1683" ht="14.25" customHeight="1">
      <c r="A1683" s="89">
        <v>2.0142601E7</v>
      </c>
      <c r="B1683" s="90" t="s">
        <v>2711</v>
      </c>
    </row>
    <row r="1684" ht="14.25" customHeight="1">
      <c r="A1684" s="89">
        <v>2.0142701E7</v>
      </c>
      <c r="B1684" s="90" t="s">
        <v>2712</v>
      </c>
    </row>
    <row r="1685" ht="14.25" customHeight="1">
      <c r="A1685" s="89">
        <v>2.0142702E7</v>
      </c>
      <c r="B1685" s="90" t="s">
        <v>2713</v>
      </c>
    </row>
    <row r="1686" ht="14.25" customHeight="1">
      <c r="A1686" s="89">
        <v>2.0142703E7</v>
      </c>
      <c r="B1686" s="90" t="s">
        <v>2714</v>
      </c>
    </row>
    <row r="1687" ht="14.25" customHeight="1">
      <c r="A1687" s="89">
        <v>2.0142801E7</v>
      </c>
      <c r="B1687" s="90" t="s">
        <v>2715</v>
      </c>
    </row>
    <row r="1688" ht="14.25" customHeight="1">
      <c r="A1688" s="89">
        <v>2.0142901E7</v>
      </c>
      <c r="B1688" s="90" t="s">
        <v>2716</v>
      </c>
    </row>
    <row r="1689" ht="14.25" customHeight="1">
      <c r="A1689" s="89">
        <v>2.0143001E7</v>
      </c>
      <c r="B1689" s="90" t="s">
        <v>2717</v>
      </c>
    </row>
    <row r="1690" ht="14.25" customHeight="1">
      <c r="A1690" s="89">
        <v>2.0143002E7</v>
      </c>
      <c r="B1690" s="90" t="s">
        <v>2718</v>
      </c>
    </row>
    <row r="1691" ht="14.25" customHeight="1">
      <c r="A1691" s="89">
        <v>2.1101501E7</v>
      </c>
      <c r="B1691" s="90" t="s">
        <v>2719</v>
      </c>
    </row>
    <row r="1692" ht="14.25" customHeight="1">
      <c r="A1692" s="89">
        <v>2.1101502E7</v>
      </c>
      <c r="B1692" s="90" t="s">
        <v>2720</v>
      </c>
    </row>
    <row r="1693" ht="14.25" customHeight="1">
      <c r="A1693" s="89">
        <v>2.1101503E7</v>
      </c>
      <c r="B1693" s="90" t="s">
        <v>2721</v>
      </c>
    </row>
    <row r="1694" ht="14.25" customHeight="1">
      <c r="A1694" s="89">
        <v>2.1101504E7</v>
      </c>
      <c r="B1694" s="90" t="s">
        <v>2722</v>
      </c>
    </row>
    <row r="1695" ht="14.25" customHeight="1">
      <c r="A1695" s="89">
        <v>2.1101505E7</v>
      </c>
      <c r="B1695" s="90" t="s">
        <v>2723</v>
      </c>
    </row>
    <row r="1696" ht="14.25" customHeight="1">
      <c r="A1696" s="89">
        <v>2.1101506E7</v>
      </c>
      <c r="B1696" s="90" t="s">
        <v>2724</v>
      </c>
    </row>
    <row r="1697" ht="14.25" customHeight="1">
      <c r="A1697" s="89">
        <v>2.1101507E7</v>
      </c>
      <c r="B1697" s="90" t="s">
        <v>2725</v>
      </c>
    </row>
    <row r="1698" ht="14.25" customHeight="1">
      <c r="A1698" s="89">
        <v>2.1101508E7</v>
      </c>
      <c r="B1698" s="90" t="s">
        <v>2726</v>
      </c>
    </row>
    <row r="1699" ht="14.25" customHeight="1">
      <c r="A1699" s="89">
        <v>2.1101509E7</v>
      </c>
      <c r="B1699" s="90" t="s">
        <v>2727</v>
      </c>
    </row>
    <row r="1700" ht="14.25" customHeight="1">
      <c r="A1700" s="89">
        <v>2.110151E7</v>
      </c>
      <c r="B1700" s="90" t="s">
        <v>2728</v>
      </c>
    </row>
    <row r="1701" ht="14.25" customHeight="1">
      <c r="A1701" s="89">
        <v>2.1101511E7</v>
      </c>
      <c r="B1701" s="90" t="s">
        <v>2729</v>
      </c>
    </row>
    <row r="1702" ht="14.25" customHeight="1">
      <c r="A1702" s="89">
        <v>2.1101512E7</v>
      </c>
      <c r="B1702" s="90" t="s">
        <v>2730</v>
      </c>
    </row>
    <row r="1703" ht="14.25" customHeight="1">
      <c r="A1703" s="89">
        <v>2.1101513E7</v>
      </c>
      <c r="B1703" s="90" t="s">
        <v>2731</v>
      </c>
    </row>
    <row r="1704" ht="14.25" customHeight="1">
      <c r="A1704" s="89">
        <v>2.1101514E7</v>
      </c>
      <c r="B1704" s="90" t="s">
        <v>2732</v>
      </c>
    </row>
    <row r="1705" ht="14.25" customHeight="1">
      <c r="A1705" s="89">
        <v>2.1101516E7</v>
      </c>
      <c r="B1705" s="90" t="s">
        <v>2733</v>
      </c>
    </row>
    <row r="1706" ht="14.25" customHeight="1">
      <c r="A1706" s="89">
        <v>2.1101601E7</v>
      </c>
      <c r="B1706" s="90" t="s">
        <v>2734</v>
      </c>
    </row>
    <row r="1707" ht="14.25" customHeight="1">
      <c r="A1707" s="89">
        <v>2.1101602E7</v>
      </c>
      <c r="B1707" s="90" t="s">
        <v>2735</v>
      </c>
    </row>
    <row r="1708" ht="14.25" customHeight="1">
      <c r="A1708" s="89">
        <v>2.1101603E7</v>
      </c>
      <c r="B1708" s="90" t="s">
        <v>2736</v>
      </c>
    </row>
    <row r="1709" ht="14.25" customHeight="1">
      <c r="A1709" s="89">
        <v>2.1101604E7</v>
      </c>
      <c r="B1709" s="90" t="s">
        <v>2737</v>
      </c>
    </row>
    <row r="1710" ht="14.25" customHeight="1">
      <c r="A1710" s="89">
        <v>2.1101605E7</v>
      </c>
      <c r="B1710" s="90" t="s">
        <v>2738</v>
      </c>
    </row>
    <row r="1711" ht="14.25" customHeight="1">
      <c r="A1711" s="89">
        <v>2.1101606E7</v>
      </c>
      <c r="B1711" s="90" t="s">
        <v>2739</v>
      </c>
    </row>
    <row r="1712" ht="14.25" customHeight="1">
      <c r="A1712" s="89">
        <v>2.1101607E7</v>
      </c>
      <c r="B1712" s="90" t="s">
        <v>2740</v>
      </c>
    </row>
    <row r="1713" ht="14.25" customHeight="1">
      <c r="A1713" s="89">
        <v>2.1101701E7</v>
      </c>
      <c r="B1713" s="90" t="s">
        <v>2741</v>
      </c>
    </row>
    <row r="1714" ht="14.25" customHeight="1">
      <c r="A1714" s="89">
        <v>2.1101702E7</v>
      </c>
      <c r="B1714" s="90" t="s">
        <v>2742</v>
      </c>
    </row>
    <row r="1715" ht="14.25" customHeight="1">
      <c r="A1715" s="89">
        <v>2.1101703E7</v>
      </c>
      <c r="B1715" s="90" t="s">
        <v>2743</v>
      </c>
    </row>
    <row r="1716" ht="14.25" customHeight="1">
      <c r="A1716" s="89">
        <v>2.1101704E7</v>
      </c>
      <c r="B1716" s="90" t="s">
        <v>2744</v>
      </c>
    </row>
    <row r="1717" ht="14.25" customHeight="1">
      <c r="A1717" s="89">
        <v>2.1101705E7</v>
      </c>
      <c r="B1717" s="90" t="s">
        <v>2745</v>
      </c>
    </row>
    <row r="1718" ht="14.25" customHeight="1">
      <c r="A1718" s="89">
        <v>2.1101706E7</v>
      </c>
      <c r="B1718" s="90" t="s">
        <v>2746</v>
      </c>
    </row>
    <row r="1719" ht="14.25" customHeight="1">
      <c r="A1719" s="89">
        <v>2.1101707E7</v>
      </c>
      <c r="B1719" s="90" t="s">
        <v>2747</v>
      </c>
    </row>
    <row r="1720" ht="14.25" customHeight="1">
      <c r="A1720" s="89">
        <v>2.1101708E7</v>
      </c>
      <c r="B1720" s="90" t="s">
        <v>2748</v>
      </c>
    </row>
    <row r="1721" ht="14.25" customHeight="1">
      <c r="A1721" s="89">
        <v>2.1101801E7</v>
      </c>
      <c r="B1721" s="90" t="s">
        <v>2749</v>
      </c>
    </row>
    <row r="1722" ht="14.25" customHeight="1">
      <c r="A1722" s="89">
        <v>2.1101802E7</v>
      </c>
      <c r="B1722" s="90" t="s">
        <v>2750</v>
      </c>
    </row>
    <row r="1723" ht="14.25" customHeight="1">
      <c r="A1723" s="89">
        <v>2.1101803E7</v>
      </c>
      <c r="B1723" s="90" t="s">
        <v>2751</v>
      </c>
    </row>
    <row r="1724" ht="14.25" customHeight="1">
      <c r="A1724" s="89">
        <v>2.1101804E7</v>
      </c>
      <c r="B1724" s="90" t="s">
        <v>2752</v>
      </c>
    </row>
    <row r="1725" ht="14.25" customHeight="1">
      <c r="A1725" s="89">
        <v>2.1101805E7</v>
      </c>
      <c r="B1725" s="90" t="s">
        <v>2753</v>
      </c>
    </row>
    <row r="1726" ht="14.25" customHeight="1">
      <c r="A1726" s="89">
        <v>2.1101806E7</v>
      </c>
      <c r="B1726" s="90" t="s">
        <v>2754</v>
      </c>
    </row>
    <row r="1727" ht="14.25" customHeight="1">
      <c r="A1727" s="89">
        <v>2.1101807E7</v>
      </c>
      <c r="B1727" s="90" t="s">
        <v>2755</v>
      </c>
    </row>
    <row r="1728" ht="14.25" customHeight="1">
      <c r="A1728" s="89">
        <v>2.1101808E7</v>
      </c>
      <c r="B1728" s="90" t="s">
        <v>2756</v>
      </c>
    </row>
    <row r="1729" ht="14.25" customHeight="1">
      <c r="A1729" s="89">
        <v>2.1101901E7</v>
      </c>
      <c r="B1729" s="90" t="s">
        <v>2757</v>
      </c>
    </row>
    <row r="1730" ht="14.25" customHeight="1">
      <c r="A1730" s="89">
        <v>2.1101902E7</v>
      </c>
      <c r="B1730" s="90" t="s">
        <v>2758</v>
      </c>
    </row>
    <row r="1731" ht="14.25" customHeight="1">
      <c r="A1731" s="89">
        <v>2.1101903E7</v>
      </c>
      <c r="B1731" s="90" t="s">
        <v>2759</v>
      </c>
    </row>
    <row r="1732" ht="14.25" customHeight="1">
      <c r="A1732" s="89">
        <v>2.1101904E7</v>
      </c>
      <c r="B1732" s="90" t="s">
        <v>2760</v>
      </c>
    </row>
    <row r="1733" ht="14.25" customHeight="1">
      <c r="A1733" s="89">
        <v>2.1101905E7</v>
      </c>
      <c r="B1733" s="90" t="s">
        <v>2761</v>
      </c>
    </row>
    <row r="1734" ht="14.25" customHeight="1">
      <c r="A1734" s="89">
        <v>2.1101906E7</v>
      </c>
      <c r="B1734" s="90" t="s">
        <v>2762</v>
      </c>
    </row>
    <row r="1735" ht="14.25" customHeight="1">
      <c r="A1735" s="89">
        <v>2.1101907E7</v>
      </c>
      <c r="B1735" s="90" t="s">
        <v>2763</v>
      </c>
    </row>
    <row r="1736" ht="14.25" customHeight="1">
      <c r="A1736" s="89">
        <v>2.1101908E7</v>
      </c>
      <c r="B1736" s="90" t="s">
        <v>2764</v>
      </c>
    </row>
    <row r="1737" ht="14.25" customHeight="1">
      <c r="A1737" s="89">
        <v>2.1101909E7</v>
      </c>
      <c r="B1737" s="90" t="s">
        <v>2765</v>
      </c>
    </row>
    <row r="1738" ht="14.25" customHeight="1">
      <c r="A1738" s="89">
        <v>2.1102001E7</v>
      </c>
      <c r="B1738" s="90" t="s">
        <v>2766</v>
      </c>
    </row>
    <row r="1739" ht="14.25" customHeight="1">
      <c r="A1739" s="89">
        <v>2.1102002E7</v>
      </c>
      <c r="B1739" s="90" t="s">
        <v>2767</v>
      </c>
    </row>
    <row r="1740" ht="14.25" customHeight="1">
      <c r="A1740" s="89">
        <v>2.1102003E7</v>
      </c>
      <c r="B1740" s="90" t="s">
        <v>2768</v>
      </c>
    </row>
    <row r="1741" ht="14.25" customHeight="1">
      <c r="A1741" s="89">
        <v>2.1102004E7</v>
      </c>
      <c r="B1741" s="90" t="s">
        <v>2769</v>
      </c>
    </row>
    <row r="1742" ht="14.25" customHeight="1">
      <c r="A1742" s="89">
        <v>2.1102005E7</v>
      </c>
      <c r="B1742" s="90" t="s">
        <v>2770</v>
      </c>
    </row>
    <row r="1743" ht="14.25" customHeight="1">
      <c r="A1743" s="89">
        <v>2.1102006E7</v>
      </c>
      <c r="B1743" s="90" t="s">
        <v>2771</v>
      </c>
    </row>
    <row r="1744" ht="14.25" customHeight="1">
      <c r="A1744" s="89">
        <v>2.1102101E7</v>
      </c>
      <c r="B1744" s="90" t="s">
        <v>2772</v>
      </c>
    </row>
    <row r="1745" ht="14.25" customHeight="1">
      <c r="A1745" s="89">
        <v>2.1102201E7</v>
      </c>
      <c r="B1745" s="90" t="s">
        <v>2773</v>
      </c>
    </row>
    <row r="1746" ht="14.25" customHeight="1">
      <c r="A1746" s="89">
        <v>2.1102202E7</v>
      </c>
      <c r="B1746" s="90" t="s">
        <v>2774</v>
      </c>
    </row>
    <row r="1747" ht="14.25" customHeight="1">
      <c r="A1747" s="89">
        <v>2.1102203E7</v>
      </c>
      <c r="B1747" s="90" t="s">
        <v>2775</v>
      </c>
    </row>
    <row r="1748" ht="14.25" customHeight="1">
      <c r="A1748" s="89">
        <v>2.1102204E7</v>
      </c>
      <c r="B1748" s="90" t="s">
        <v>2776</v>
      </c>
    </row>
    <row r="1749" ht="14.25" customHeight="1">
      <c r="A1749" s="89">
        <v>2.1102205E7</v>
      </c>
      <c r="B1749" s="90" t="s">
        <v>2777</v>
      </c>
    </row>
    <row r="1750" ht="14.25" customHeight="1">
      <c r="A1750" s="89">
        <v>2.1102206E7</v>
      </c>
      <c r="B1750" s="90" t="s">
        <v>2778</v>
      </c>
    </row>
    <row r="1751" ht="14.25" customHeight="1">
      <c r="A1751" s="89">
        <v>2.1102207E7</v>
      </c>
      <c r="B1751" s="90" t="s">
        <v>2779</v>
      </c>
    </row>
    <row r="1752" ht="14.25" customHeight="1">
      <c r="A1752" s="89">
        <v>2.1102301E7</v>
      </c>
      <c r="B1752" s="90" t="s">
        <v>2780</v>
      </c>
    </row>
    <row r="1753" ht="14.25" customHeight="1">
      <c r="A1753" s="89">
        <v>2.1102302E7</v>
      </c>
      <c r="B1753" s="90" t="s">
        <v>2781</v>
      </c>
    </row>
    <row r="1754" ht="14.25" customHeight="1">
      <c r="A1754" s="89">
        <v>2.1102303E7</v>
      </c>
      <c r="B1754" s="90" t="s">
        <v>2782</v>
      </c>
    </row>
    <row r="1755" ht="14.25" customHeight="1">
      <c r="A1755" s="89">
        <v>2.1102304E7</v>
      </c>
      <c r="B1755" s="90" t="s">
        <v>2783</v>
      </c>
    </row>
    <row r="1756" ht="14.25" customHeight="1">
      <c r="A1756" s="89">
        <v>2.1102401E7</v>
      </c>
      <c r="B1756" s="90" t="s">
        <v>2784</v>
      </c>
    </row>
    <row r="1757" ht="14.25" customHeight="1">
      <c r="A1757" s="89">
        <v>2.1102402E7</v>
      </c>
      <c r="B1757" s="90" t="s">
        <v>2785</v>
      </c>
    </row>
    <row r="1758" ht="14.25" customHeight="1">
      <c r="A1758" s="89">
        <v>2.1102403E7</v>
      </c>
      <c r="B1758" s="90" t="s">
        <v>2786</v>
      </c>
    </row>
    <row r="1759" ht="14.25" customHeight="1">
      <c r="A1759" s="89">
        <v>2.1102404E7</v>
      </c>
      <c r="B1759" s="90" t="s">
        <v>2787</v>
      </c>
    </row>
    <row r="1760" ht="14.25" customHeight="1">
      <c r="A1760" s="89">
        <v>2.1111501E7</v>
      </c>
      <c r="B1760" s="90" t="s">
        <v>2788</v>
      </c>
    </row>
    <row r="1761" ht="14.25" customHeight="1">
      <c r="A1761" s="89">
        <v>2.1111502E7</v>
      </c>
      <c r="B1761" s="90" t="s">
        <v>2789</v>
      </c>
    </row>
    <row r="1762" ht="14.25" customHeight="1">
      <c r="A1762" s="89">
        <v>2.1111503E7</v>
      </c>
      <c r="B1762" s="90" t="s">
        <v>2790</v>
      </c>
    </row>
    <row r="1763" ht="14.25" customHeight="1">
      <c r="A1763" s="89">
        <v>2.1111504E7</v>
      </c>
      <c r="B1763" s="90" t="s">
        <v>2791</v>
      </c>
    </row>
    <row r="1764" ht="14.25" customHeight="1">
      <c r="A1764" s="89">
        <v>2.1111506E7</v>
      </c>
      <c r="B1764" s="90" t="s">
        <v>2792</v>
      </c>
    </row>
    <row r="1765" ht="14.25" customHeight="1">
      <c r="A1765" s="89">
        <v>2.1111507E7</v>
      </c>
      <c r="B1765" s="90" t="s">
        <v>2793</v>
      </c>
    </row>
    <row r="1766" ht="14.25" customHeight="1">
      <c r="A1766" s="89">
        <v>2.1111508E7</v>
      </c>
      <c r="B1766" s="90" t="s">
        <v>2794</v>
      </c>
    </row>
    <row r="1767" ht="14.25" customHeight="1">
      <c r="A1767" s="89">
        <v>2.1111601E7</v>
      </c>
      <c r="B1767" s="90" t="s">
        <v>2795</v>
      </c>
    </row>
    <row r="1768" ht="14.25" customHeight="1">
      <c r="A1768" s="89">
        <v>2.1111602E7</v>
      </c>
      <c r="B1768" s="90" t="s">
        <v>2796</v>
      </c>
    </row>
    <row r="1769" ht="14.25" customHeight="1">
      <c r="A1769" s="89">
        <v>2.2101501E7</v>
      </c>
      <c r="B1769" s="90" t="s">
        <v>2797</v>
      </c>
    </row>
    <row r="1770" ht="14.25" customHeight="1">
      <c r="A1770" s="89">
        <v>2.2101502E7</v>
      </c>
      <c r="B1770" s="90" t="s">
        <v>2798</v>
      </c>
    </row>
    <row r="1771" ht="14.25" customHeight="1">
      <c r="A1771" s="89">
        <v>2.2101504E7</v>
      </c>
      <c r="B1771" s="90" t="s">
        <v>2799</v>
      </c>
    </row>
    <row r="1772" ht="14.25" customHeight="1">
      <c r="A1772" s="89">
        <v>2.2101505E7</v>
      </c>
      <c r="B1772" s="90" t="s">
        <v>2800</v>
      </c>
    </row>
    <row r="1773" ht="14.25" customHeight="1">
      <c r="A1773" s="89">
        <v>2.2101507E7</v>
      </c>
      <c r="B1773" s="90" t="s">
        <v>2801</v>
      </c>
    </row>
    <row r="1774" ht="14.25" customHeight="1">
      <c r="A1774" s="89">
        <v>2.2101508E7</v>
      </c>
      <c r="B1774" s="90" t="s">
        <v>2802</v>
      </c>
    </row>
    <row r="1775" ht="14.25" customHeight="1">
      <c r="A1775" s="89">
        <v>2.2101509E7</v>
      </c>
      <c r="B1775" s="90" t="s">
        <v>2803</v>
      </c>
    </row>
    <row r="1776" ht="14.25" customHeight="1">
      <c r="A1776" s="89">
        <v>2.2101511E7</v>
      </c>
      <c r="B1776" s="90" t="s">
        <v>2804</v>
      </c>
    </row>
    <row r="1777" ht="14.25" customHeight="1">
      <c r="A1777" s="89">
        <v>2.2101513E7</v>
      </c>
      <c r="B1777" s="90" t="s">
        <v>2805</v>
      </c>
    </row>
    <row r="1778" ht="14.25" customHeight="1">
      <c r="A1778" s="89">
        <v>2.2101514E7</v>
      </c>
      <c r="B1778" s="90" t="s">
        <v>2806</v>
      </c>
    </row>
    <row r="1779" ht="14.25" customHeight="1">
      <c r="A1779" s="89">
        <v>2.2101516E7</v>
      </c>
      <c r="B1779" s="90" t="s">
        <v>2807</v>
      </c>
    </row>
    <row r="1780" ht="14.25" customHeight="1">
      <c r="A1780" s="89">
        <v>2.2101518E7</v>
      </c>
      <c r="B1780" s="90" t="s">
        <v>2808</v>
      </c>
    </row>
    <row r="1781" ht="14.25" customHeight="1">
      <c r="A1781" s="89">
        <v>2.2101519E7</v>
      </c>
      <c r="B1781" s="90" t="s">
        <v>2809</v>
      </c>
    </row>
    <row r="1782" ht="14.25" customHeight="1">
      <c r="A1782" s="89">
        <v>2.210152E7</v>
      </c>
      <c r="B1782" s="90" t="s">
        <v>2810</v>
      </c>
    </row>
    <row r="1783" ht="14.25" customHeight="1">
      <c r="A1783" s="89">
        <v>2.2101521E7</v>
      </c>
      <c r="B1783" s="90" t="s">
        <v>2811</v>
      </c>
    </row>
    <row r="1784" ht="14.25" customHeight="1">
      <c r="A1784" s="89">
        <v>2.2101522E7</v>
      </c>
      <c r="B1784" s="90" t="s">
        <v>2812</v>
      </c>
    </row>
    <row r="1785" ht="14.25" customHeight="1">
      <c r="A1785" s="89">
        <v>2.2101523E7</v>
      </c>
      <c r="B1785" s="90" t="s">
        <v>2813</v>
      </c>
    </row>
    <row r="1786" ht="14.25" customHeight="1">
      <c r="A1786" s="89">
        <v>2.2101524E7</v>
      </c>
      <c r="B1786" s="90" t="s">
        <v>2814</v>
      </c>
    </row>
    <row r="1787" ht="14.25" customHeight="1">
      <c r="A1787" s="89">
        <v>2.2101525E7</v>
      </c>
      <c r="B1787" s="90" t="s">
        <v>2815</v>
      </c>
    </row>
    <row r="1788" ht="14.25" customHeight="1">
      <c r="A1788" s="89">
        <v>2.2101526E7</v>
      </c>
      <c r="B1788" s="90" t="s">
        <v>2816</v>
      </c>
    </row>
    <row r="1789" ht="14.25" customHeight="1">
      <c r="A1789" s="89">
        <v>2.2101527E7</v>
      </c>
      <c r="B1789" s="90" t="s">
        <v>2817</v>
      </c>
    </row>
    <row r="1790" ht="14.25" customHeight="1">
      <c r="A1790" s="89">
        <v>2.2101528E7</v>
      </c>
      <c r="B1790" s="90" t="s">
        <v>2818</v>
      </c>
    </row>
    <row r="1791" ht="14.25" customHeight="1">
      <c r="A1791" s="89">
        <v>2.2101529E7</v>
      </c>
      <c r="B1791" s="90" t="s">
        <v>2819</v>
      </c>
    </row>
    <row r="1792" ht="14.25" customHeight="1">
      <c r="A1792" s="89">
        <v>2.210153E7</v>
      </c>
      <c r="B1792" s="90" t="s">
        <v>2820</v>
      </c>
    </row>
    <row r="1793" ht="14.25" customHeight="1">
      <c r="A1793" s="89">
        <v>2.2101531E7</v>
      </c>
      <c r="B1793" s="90" t="s">
        <v>2821</v>
      </c>
    </row>
    <row r="1794" ht="14.25" customHeight="1">
      <c r="A1794" s="89">
        <v>2.2101532E7</v>
      </c>
      <c r="B1794" s="90" t="s">
        <v>2822</v>
      </c>
    </row>
    <row r="1795" ht="14.25" customHeight="1">
      <c r="A1795" s="89">
        <v>2.2101533E7</v>
      </c>
      <c r="B1795" s="90" t="s">
        <v>2823</v>
      </c>
    </row>
    <row r="1796" ht="14.25" customHeight="1">
      <c r="A1796" s="89">
        <v>2.2101534E7</v>
      </c>
      <c r="B1796" s="90" t="s">
        <v>2824</v>
      </c>
    </row>
    <row r="1797" ht="14.25" customHeight="1">
      <c r="A1797" s="89">
        <v>2.2101602E7</v>
      </c>
      <c r="B1797" s="90" t="s">
        <v>2825</v>
      </c>
    </row>
    <row r="1798" ht="14.25" customHeight="1">
      <c r="A1798" s="89">
        <v>2.2101603E7</v>
      </c>
      <c r="B1798" s="90" t="s">
        <v>2826</v>
      </c>
    </row>
    <row r="1799" ht="14.25" customHeight="1">
      <c r="A1799" s="89">
        <v>2.2101604E7</v>
      </c>
      <c r="B1799" s="90" t="s">
        <v>2827</v>
      </c>
    </row>
    <row r="1800" ht="14.25" customHeight="1">
      <c r="A1800" s="89">
        <v>2.2101605E7</v>
      </c>
      <c r="B1800" s="90" t="s">
        <v>2828</v>
      </c>
    </row>
    <row r="1801" ht="14.25" customHeight="1">
      <c r="A1801" s="89">
        <v>2.2101606E7</v>
      </c>
      <c r="B1801" s="90" t="s">
        <v>2829</v>
      </c>
    </row>
    <row r="1802" ht="14.25" customHeight="1">
      <c r="A1802" s="89">
        <v>2.2101607E7</v>
      </c>
      <c r="B1802" s="90" t="s">
        <v>2830</v>
      </c>
    </row>
    <row r="1803" ht="14.25" customHeight="1">
      <c r="A1803" s="89">
        <v>2.2101608E7</v>
      </c>
      <c r="B1803" s="90" t="s">
        <v>2831</v>
      </c>
    </row>
    <row r="1804" ht="14.25" customHeight="1">
      <c r="A1804" s="89">
        <v>2.2101609E7</v>
      </c>
      <c r="B1804" s="90" t="s">
        <v>2832</v>
      </c>
    </row>
    <row r="1805" ht="14.25" customHeight="1">
      <c r="A1805" s="89">
        <v>2.210161E7</v>
      </c>
      <c r="B1805" s="90" t="s">
        <v>2833</v>
      </c>
    </row>
    <row r="1806" ht="14.25" customHeight="1">
      <c r="A1806" s="89">
        <v>2.2101611E7</v>
      </c>
      <c r="B1806" s="90" t="s">
        <v>2834</v>
      </c>
    </row>
    <row r="1807" ht="14.25" customHeight="1">
      <c r="A1807" s="89">
        <v>2.2101612E7</v>
      </c>
      <c r="B1807" s="90" t="s">
        <v>2835</v>
      </c>
    </row>
    <row r="1808" ht="14.25" customHeight="1">
      <c r="A1808" s="89">
        <v>2.2101613E7</v>
      </c>
      <c r="B1808" s="90" t="s">
        <v>2836</v>
      </c>
    </row>
    <row r="1809" ht="14.25" customHeight="1">
      <c r="A1809" s="89">
        <v>2.2101614E7</v>
      </c>
      <c r="B1809" s="90" t="s">
        <v>2837</v>
      </c>
    </row>
    <row r="1810" ht="14.25" customHeight="1">
      <c r="A1810" s="89">
        <v>2.2101615E7</v>
      </c>
      <c r="B1810" s="90" t="s">
        <v>2838</v>
      </c>
    </row>
    <row r="1811" ht="14.25" customHeight="1">
      <c r="A1811" s="89">
        <v>2.2101616E7</v>
      </c>
      <c r="B1811" s="90" t="s">
        <v>2839</v>
      </c>
    </row>
    <row r="1812" ht="14.25" customHeight="1">
      <c r="A1812" s="89">
        <v>2.2101617E7</v>
      </c>
      <c r="B1812" s="90" t="s">
        <v>2840</v>
      </c>
    </row>
    <row r="1813" ht="14.25" customHeight="1">
      <c r="A1813" s="89">
        <v>2.2101618E7</v>
      </c>
      <c r="B1813" s="90" t="s">
        <v>2841</v>
      </c>
    </row>
    <row r="1814" ht="14.25" customHeight="1">
      <c r="A1814" s="89">
        <v>2.2101619E7</v>
      </c>
      <c r="B1814" s="90" t="s">
        <v>2842</v>
      </c>
    </row>
    <row r="1815" ht="14.25" customHeight="1">
      <c r="A1815" s="89">
        <v>2.210162E7</v>
      </c>
      <c r="B1815" s="90" t="s">
        <v>2843</v>
      </c>
    </row>
    <row r="1816" ht="14.25" customHeight="1">
      <c r="A1816" s="89">
        <v>2.2101701E7</v>
      </c>
      <c r="B1816" s="90" t="s">
        <v>2844</v>
      </c>
    </row>
    <row r="1817" ht="14.25" customHeight="1">
      <c r="A1817" s="89">
        <v>2.2101702E7</v>
      </c>
      <c r="B1817" s="90" t="s">
        <v>2845</v>
      </c>
    </row>
    <row r="1818" ht="14.25" customHeight="1">
      <c r="A1818" s="89">
        <v>2.2101703E7</v>
      </c>
      <c r="B1818" s="90" t="s">
        <v>2846</v>
      </c>
    </row>
    <row r="1819" ht="14.25" customHeight="1">
      <c r="A1819" s="89">
        <v>2.2101704E7</v>
      </c>
      <c r="B1819" s="90" t="s">
        <v>2847</v>
      </c>
    </row>
    <row r="1820" ht="14.25" customHeight="1">
      <c r="A1820" s="89">
        <v>2.2101705E7</v>
      </c>
      <c r="B1820" s="90" t="s">
        <v>2848</v>
      </c>
    </row>
    <row r="1821" ht="14.25" customHeight="1">
      <c r="A1821" s="89">
        <v>2.2101706E7</v>
      </c>
      <c r="B1821" s="90" t="s">
        <v>2849</v>
      </c>
    </row>
    <row r="1822" ht="14.25" customHeight="1">
      <c r="A1822" s="89">
        <v>2.2101707E7</v>
      </c>
      <c r="B1822" s="90" t="s">
        <v>2850</v>
      </c>
    </row>
    <row r="1823" ht="14.25" customHeight="1">
      <c r="A1823" s="89">
        <v>2.2101708E7</v>
      </c>
      <c r="B1823" s="90" t="s">
        <v>2851</v>
      </c>
    </row>
    <row r="1824" ht="14.25" customHeight="1">
      <c r="A1824" s="89">
        <v>2.2101709E7</v>
      </c>
      <c r="B1824" s="90" t="s">
        <v>2852</v>
      </c>
    </row>
    <row r="1825" ht="14.25" customHeight="1">
      <c r="A1825" s="89">
        <v>2.210171E7</v>
      </c>
      <c r="B1825" s="90" t="s">
        <v>2853</v>
      </c>
    </row>
    <row r="1826" ht="14.25" customHeight="1">
      <c r="A1826" s="89">
        <v>2.2101711E7</v>
      </c>
      <c r="B1826" s="90" t="s">
        <v>2854</v>
      </c>
    </row>
    <row r="1827" ht="14.25" customHeight="1">
      <c r="A1827" s="89">
        <v>2.2101712E7</v>
      </c>
      <c r="B1827" s="90" t="s">
        <v>2855</v>
      </c>
    </row>
    <row r="1828" ht="14.25" customHeight="1">
      <c r="A1828" s="89">
        <v>2.2101713E7</v>
      </c>
      <c r="B1828" s="90" t="s">
        <v>2856</v>
      </c>
    </row>
    <row r="1829" ht="14.25" customHeight="1">
      <c r="A1829" s="89">
        <v>2.2101714E7</v>
      </c>
      <c r="B1829" s="90" t="s">
        <v>2857</v>
      </c>
    </row>
    <row r="1830" ht="14.25" customHeight="1">
      <c r="A1830" s="89">
        <v>2.2101715E7</v>
      </c>
      <c r="B1830" s="90" t="s">
        <v>2858</v>
      </c>
    </row>
    <row r="1831" ht="14.25" customHeight="1">
      <c r="A1831" s="89">
        <v>2.2101716E7</v>
      </c>
      <c r="B1831" s="90" t="s">
        <v>2859</v>
      </c>
    </row>
    <row r="1832" ht="14.25" customHeight="1">
      <c r="A1832" s="89">
        <v>2.2101717E7</v>
      </c>
      <c r="B1832" s="90" t="s">
        <v>2860</v>
      </c>
    </row>
    <row r="1833" ht="14.25" customHeight="1">
      <c r="A1833" s="89">
        <v>2.2101718E7</v>
      </c>
      <c r="B1833" s="90" t="s">
        <v>2861</v>
      </c>
    </row>
    <row r="1834" ht="14.25" customHeight="1">
      <c r="A1834" s="89">
        <v>2.2101719E7</v>
      </c>
      <c r="B1834" s="90" t="s">
        <v>2862</v>
      </c>
    </row>
    <row r="1835" ht="14.25" customHeight="1">
      <c r="A1835" s="89">
        <v>2.210172E7</v>
      </c>
      <c r="B1835" s="90" t="s">
        <v>2863</v>
      </c>
    </row>
    <row r="1836" ht="14.25" customHeight="1">
      <c r="A1836" s="89">
        <v>2.2101801E7</v>
      </c>
      <c r="B1836" s="90" t="s">
        <v>2864</v>
      </c>
    </row>
    <row r="1837" ht="14.25" customHeight="1">
      <c r="A1837" s="89">
        <v>2.2101802E7</v>
      </c>
      <c r="B1837" s="90" t="s">
        <v>2865</v>
      </c>
    </row>
    <row r="1838" ht="14.25" customHeight="1">
      <c r="A1838" s="89">
        <v>2.2101803E7</v>
      </c>
      <c r="B1838" s="90" t="s">
        <v>2866</v>
      </c>
    </row>
    <row r="1839" ht="14.25" customHeight="1">
      <c r="A1839" s="89">
        <v>2.2101804E7</v>
      </c>
      <c r="B1839" s="90" t="s">
        <v>2867</v>
      </c>
    </row>
    <row r="1840" ht="14.25" customHeight="1">
      <c r="A1840" s="89">
        <v>2.2101901E7</v>
      </c>
      <c r="B1840" s="90" t="s">
        <v>2868</v>
      </c>
    </row>
    <row r="1841" ht="14.25" customHeight="1">
      <c r="A1841" s="89">
        <v>2.2101902E7</v>
      </c>
      <c r="B1841" s="90" t="s">
        <v>2869</v>
      </c>
    </row>
    <row r="1842" ht="14.25" customHeight="1">
      <c r="A1842" s="89">
        <v>2.2101903E7</v>
      </c>
      <c r="B1842" s="90" t="s">
        <v>2870</v>
      </c>
    </row>
    <row r="1843" ht="14.25" customHeight="1">
      <c r="A1843" s="89">
        <v>2.2101904E7</v>
      </c>
      <c r="B1843" s="90" t="s">
        <v>2871</v>
      </c>
    </row>
    <row r="1844" ht="14.25" customHeight="1">
      <c r="A1844" s="89">
        <v>2.2101905E7</v>
      </c>
      <c r="B1844" s="90" t="s">
        <v>2872</v>
      </c>
    </row>
    <row r="1845" ht="14.25" customHeight="1">
      <c r="A1845" s="89">
        <v>2.2101906E7</v>
      </c>
      <c r="B1845" s="90" t="s">
        <v>2873</v>
      </c>
    </row>
    <row r="1846" ht="14.25" customHeight="1">
      <c r="A1846" s="89">
        <v>2.2101907E7</v>
      </c>
      <c r="B1846" s="90" t="s">
        <v>2874</v>
      </c>
    </row>
    <row r="1847" ht="14.25" customHeight="1">
      <c r="A1847" s="89">
        <v>2.2102001E7</v>
      </c>
      <c r="B1847" s="90" t="s">
        <v>2875</v>
      </c>
    </row>
    <row r="1848" ht="14.25" customHeight="1">
      <c r="A1848" s="89">
        <v>2.3101501E7</v>
      </c>
      <c r="B1848" s="90" t="s">
        <v>2876</v>
      </c>
    </row>
    <row r="1849" ht="14.25" customHeight="1">
      <c r="A1849" s="89">
        <v>2.3101502E7</v>
      </c>
      <c r="B1849" s="90" t="s">
        <v>2877</v>
      </c>
    </row>
    <row r="1850" ht="14.25" customHeight="1">
      <c r="A1850" s="89">
        <v>2.3101503E7</v>
      </c>
      <c r="B1850" s="90" t="s">
        <v>2878</v>
      </c>
    </row>
    <row r="1851" ht="14.25" customHeight="1">
      <c r="A1851" s="89">
        <v>2.3101504E7</v>
      </c>
      <c r="B1851" s="90" t="s">
        <v>2879</v>
      </c>
    </row>
    <row r="1852" ht="14.25" customHeight="1">
      <c r="A1852" s="89">
        <v>2.3101505E7</v>
      </c>
      <c r="B1852" s="90" t="s">
        <v>2880</v>
      </c>
    </row>
    <row r="1853" ht="14.25" customHeight="1">
      <c r="A1853" s="89">
        <v>2.3101506E7</v>
      </c>
      <c r="B1853" s="90" t="s">
        <v>2881</v>
      </c>
    </row>
    <row r="1854" ht="14.25" customHeight="1">
      <c r="A1854" s="89">
        <v>2.3101507E7</v>
      </c>
      <c r="B1854" s="90" t="s">
        <v>2882</v>
      </c>
    </row>
    <row r="1855" ht="14.25" customHeight="1">
      <c r="A1855" s="89">
        <v>2.3101508E7</v>
      </c>
      <c r="B1855" s="90" t="s">
        <v>2883</v>
      </c>
    </row>
    <row r="1856" ht="14.25" customHeight="1">
      <c r="A1856" s="89">
        <v>2.3101509E7</v>
      </c>
      <c r="B1856" s="90" t="s">
        <v>2884</v>
      </c>
    </row>
    <row r="1857" ht="14.25" customHeight="1">
      <c r="A1857" s="89">
        <v>2.310151E7</v>
      </c>
      <c r="B1857" s="90" t="s">
        <v>2885</v>
      </c>
    </row>
    <row r="1858" ht="14.25" customHeight="1">
      <c r="A1858" s="89">
        <v>2.3101511E7</v>
      </c>
      <c r="B1858" s="90" t="s">
        <v>2886</v>
      </c>
    </row>
    <row r="1859" ht="14.25" customHeight="1">
      <c r="A1859" s="89">
        <v>2.3101512E7</v>
      </c>
      <c r="B1859" s="90" t="s">
        <v>2887</v>
      </c>
    </row>
    <row r="1860" ht="14.25" customHeight="1">
      <c r="A1860" s="89">
        <v>2.3101513E7</v>
      </c>
      <c r="B1860" s="90" t="s">
        <v>2888</v>
      </c>
    </row>
    <row r="1861" ht="14.25" customHeight="1">
      <c r="A1861" s="89">
        <v>2.3101514E7</v>
      </c>
      <c r="B1861" s="90" t="s">
        <v>2889</v>
      </c>
    </row>
    <row r="1862" ht="14.25" customHeight="1">
      <c r="A1862" s="89">
        <v>2.3101515E7</v>
      </c>
      <c r="B1862" s="90" t="s">
        <v>2890</v>
      </c>
    </row>
    <row r="1863" ht="14.25" customHeight="1">
      <c r="A1863" s="89">
        <v>2.3101516E7</v>
      </c>
      <c r="B1863" s="90" t="s">
        <v>2891</v>
      </c>
    </row>
    <row r="1864" ht="14.25" customHeight="1">
      <c r="A1864" s="89">
        <v>2.3101517E7</v>
      </c>
      <c r="B1864" s="90" t="s">
        <v>2892</v>
      </c>
    </row>
    <row r="1865" ht="14.25" customHeight="1">
      <c r="A1865" s="89">
        <v>2.3101518E7</v>
      </c>
      <c r="B1865" s="90" t="s">
        <v>2893</v>
      </c>
    </row>
    <row r="1866" ht="14.25" customHeight="1">
      <c r="A1866" s="89">
        <v>2.3101519E7</v>
      </c>
      <c r="B1866" s="90" t="s">
        <v>2894</v>
      </c>
    </row>
    <row r="1867" ht="14.25" customHeight="1">
      <c r="A1867" s="89">
        <v>2.310152E7</v>
      </c>
      <c r="B1867" s="90" t="s">
        <v>2895</v>
      </c>
    </row>
    <row r="1868" ht="14.25" customHeight="1">
      <c r="A1868" s="89">
        <v>2.3101521E7</v>
      </c>
      <c r="B1868" s="90" t="s">
        <v>2896</v>
      </c>
    </row>
    <row r="1869" ht="14.25" customHeight="1">
      <c r="A1869" s="89">
        <v>2.3101522E7</v>
      </c>
      <c r="B1869" s="90" t="s">
        <v>2897</v>
      </c>
    </row>
    <row r="1870" ht="14.25" customHeight="1">
      <c r="A1870" s="89">
        <v>2.3111501E7</v>
      </c>
      <c r="B1870" s="90" t="s">
        <v>2898</v>
      </c>
    </row>
    <row r="1871" ht="14.25" customHeight="1">
      <c r="A1871" s="89">
        <v>2.3111502E7</v>
      </c>
      <c r="B1871" s="90" t="s">
        <v>2899</v>
      </c>
    </row>
    <row r="1872" ht="14.25" customHeight="1">
      <c r="A1872" s="89">
        <v>2.3111503E7</v>
      </c>
      <c r="B1872" s="90" t="s">
        <v>2900</v>
      </c>
    </row>
    <row r="1873" ht="14.25" customHeight="1">
      <c r="A1873" s="89">
        <v>2.3111504E7</v>
      </c>
      <c r="B1873" s="90" t="s">
        <v>2901</v>
      </c>
    </row>
    <row r="1874" ht="14.25" customHeight="1">
      <c r="A1874" s="89">
        <v>2.3111505E7</v>
      </c>
      <c r="B1874" s="90" t="s">
        <v>2902</v>
      </c>
    </row>
    <row r="1875" ht="14.25" customHeight="1">
      <c r="A1875" s="89">
        <v>2.3111506E7</v>
      </c>
      <c r="B1875" s="90" t="s">
        <v>2903</v>
      </c>
    </row>
    <row r="1876" ht="14.25" customHeight="1">
      <c r="A1876" s="89">
        <v>2.3111507E7</v>
      </c>
      <c r="B1876" s="90" t="s">
        <v>2904</v>
      </c>
    </row>
    <row r="1877" ht="14.25" customHeight="1">
      <c r="A1877" s="89">
        <v>2.3111601E7</v>
      </c>
      <c r="B1877" s="90" t="s">
        <v>2905</v>
      </c>
    </row>
    <row r="1878" ht="14.25" customHeight="1">
      <c r="A1878" s="89">
        <v>2.3111602E7</v>
      </c>
      <c r="B1878" s="90" t="s">
        <v>2906</v>
      </c>
    </row>
    <row r="1879" ht="14.25" customHeight="1">
      <c r="A1879" s="89">
        <v>2.3111603E7</v>
      </c>
      <c r="B1879" s="90" t="s">
        <v>2907</v>
      </c>
    </row>
    <row r="1880" ht="14.25" customHeight="1">
      <c r="A1880" s="89">
        <v>2.3111604E7</v>
      </c>
      <c r="B1880" s="90" t="s">
        <v>2908</v>
      </c>
    </row>
    <row r="1881" ht="14.25" customHeight="1">
      <c r="A1881" s="89">
        <v>2.3111605E7</v>
      </c>
      <c r="B1881" s="90" t="s">
        <v>2909</v>
      </c>
    </row>
    <row r="1882" ht="14.25" customHeight="1">
      <c r="A1882" s="89">
        <v>2.3111606E7</v>
      </c>
      <c r="B1882" s="90" t="s">
        <v>2910</v>
      </c>
    </row>
    <row r="1883" ht="14.25" customHeight="1">
      <c r="A1883" s="89">
        <v>2.3121501E7</v>
      </c>
      <c r="B1883" s="90" t="s">
        <v>2911</v>
      </c>
    </row>
    <row r="1884" ht="14.25" customHeight="1">
      <c r="A1884" s="89">
        <v>2.3121502E7</v>
      </c>
      <c r="B1884" s="90" t="s">
        <v>2912</v>
      </c>
    </row>
    <row r="1885" ht="14.25" customHeight="1">
      <c r="A1885" s="89">
        <v>2.3121503E7</v>
      </c>
      <c r="B1885" s="90" t="s">
        <v>2913</v>
      </c>
    </row>
    <row r="1886" ht="14.25" customHeight="1">
      <c r="A1886" s="89">
        <v>2.3121504E7</v>
      </c>
      <c r="B1886" s="90" t="s">
        <v>2914</v>
      </c>
    </row>
    <row r="1887" ht="14.25" customHeight="1">
      <c r="A1887" s="89">
        <v>2.3121505E7</v>
      </c>
      <c r="B1887" s="90" t="s">
        <v>2915</v>
      </c>
    </row>
    <row r="1888" ht="14.25" customHeight="1">
      <c r="A1888" s="89">
        <v>2.3121506E7</v>
      </c>
      <c r="B1888" s="90" t="s">
        <v>2916</v>
      </c>
    </row>
    <row r="1889" ht="14.25" customHeight="1">
      <c r="A1889" s="89">
        <v>2.3121507E7</v>
      </c>
      <c r="B1889" s="90" t="s">
        <v>2917</v>
      </c>
    </row>
    <row r="1890" ht="14.25" customHeight="1">
      <c r="A1890" s="89">
        <v>2.3121508E7</v>
      </c>
      <c r="B1890" s="90" t="s">
        <v>2918</v>
      </c>
    </row>
    <row r="1891" ht="14.25" customHeight="1">
      <c r="A1891" s="89">
        <v>2.3121509E7</v>
      </c>
      <c r="B1891" s="90" t="s">
        <v>2919</v>
      </c>
    </row>
    <row r="1892" ht="14.25" customHeight="1">
      <c r="A1892" s="89">
        <v>2.312151E7</v>
      </c>
      <c r="B1892" s="90" t="s">
        <v>2920</v>
      </c>
    </row>
    <row r="1893" ht="14.25" customHeight="1">
      <c r="A1893" s="89">
        <v>2.3121601E7</v>
      </c>
      <c r="B1893" s="90" t="s">
        <v>2921</v>
      </c>
    </row>
    <row r="1894" ht="14.25" customHeight="1">
      <c r="A1894" s="89">
        <v>2.3121602E7</v>
      </c>
      <c r="B1894" s="90" t="s">
        <v>2922</v>
      </c>
    </row>
    <row r="1895" ht="14.25" customHeight="1">
      <c r="A1895" s="89">
        <v>2.3121603E7</v>
      </c>
      <c r="B1895" s="90" t="s">
        <v>2923</v>
      </c>
    </row>
    <row r="1896" ht="14.25" customHeight="1">
      <c r="A1896" s="89">
        <v>2.3121604E7</v>
      </c>
      <c r="B1896" s="90" t="s">
        <v>2924</v>
      </c>
    </row>
    <row r="1897" ht="14.25" customHeight="1">
      <c r="A1897" s="89">
        <v>2.3121605E7</v>
      </c>
      <c r="B1897" s="90" t="s">
        <v>2925</v>
      </c>
    </row>
    <row r="1898" ht="14.25" customHeight="1">
      <c r="A1898" s="89">
        <v>2.3121606E7</v>
      </c>
      <c r="B1898" s="90" t="s">
        <v>2926</v>
      </c>
    </row>
    <row r="1899" ht="14.25" customHeight="1">
      <c r="A1899" s="89">
        <v>2.3121607E7</v>
      </c>
      <c r="B1899" s="90" t="s">
        <v>2927</v>
      </c>
    </row>
    <row r="1900" ht="14.25" customHeight="1">
      <c r="A1900" s="89">
        <v>2.3121608E7</v>
      </c>
      <c r="B1900" s="90" t="s">
        <v>2928</v>
      </c>
    </row>
    <row r="1901" ht="14.25" customHeight="1">
      <c r="A1901" s="89">
        <v>2.3121609E7</v>
      </c>
      <c r="B1901" s="90" t="s">
        <v>2929</v>
      </c>
    </row>
    <row r="1902" ht="14.25" customHeight="1">
      <c r="A1902" s="89">
        <v>2.312161E7</v>
      </c>
      <c r="B1902" s="90" t="s">
        <v>2930</v>
      </c>
    </row>
    <row r="1903" ht="14.25" customHeight="1">
      <c r="A1903" s="89">
        <v>2.3121611E7</v>
      </c>
      <c r="B1903" s="90" t="s">
        <v>2931</v>
      </c>
    </row>
    <row r="1904" ht="14.25" customHeight="1">
      <c r="A1904" s="89">
        <v>2.3121612E7</v>
      </c>
      <c r="B1904" s="90" t="s">
        <v>2932</v>
      </c>
    </row>
    <row r="1905" ht="14.25" customHeight="1">
      <c r="A1905" s="89">
        <v>2.3121613E7</v>
      </c>
      <c r="B1905" s="90" t="s">
        <v>2933</v>
      </c>
    </row>
    <row r="1906" ht="14.25" customHeight="1">
      <c r="A1906" s="89">
        <v>2.3121614E7</v>
      </c>
      <c r="B1906" s="90" t="s">
        <v>2934</v>
      </c>
    </row>
    <row r="1907" ht="14.25" customHeight="1">
      <c r="A1907" s="89">
        <v>2.3121615E7</v>
      </c>
      <c r="B1907" s="90" t="s">
        <v>2935</v>
      </c>
    </row>
    <row r="1908" ht="14.25" customHeight="1">
      <c r="A1908" s="89">
        <v>2.3131501E7</v>
      </c>
      <c r="B1908" s="90" t="s">
        <v>2936</v>
      </c>
    </row>
    <row r="1909" ht="14.25" customHeight="1">
      <c r="A1909" s="89">
        <v>2.3131502E7</v>
      </c>
      <c r="B1909" s="90" t="s">
        <v>2937</v>
      </c>
    </row>
    <row r="1910" ht="14.25" customHeight="1">
      <c r="A1910" s="89">
        <v>2.3131503E7</v>
      </c>
      <c r="B1910" s="90" t="s">
        <v>2938</v>
      </c>
    </row>
    <row r="1911" ht="14.25" customHeight="1">
      <c r="A1911" s="89">
        <v>2.3131504E7</v>
      </c>
      <c r="B1911" s="90" t="s">
        <v>2939</v>
      </c>
    </row>
    <row r="1912" ht="14.25" customHeight="1">
      <c r="A1912" s="89">
        <v>2.3131505E7</v>
      </c>
      <c r="B1912" s="90" t="s">
        <v>2940</v>
      </c>
    </row>
    <row r="1913" ht="14.25" customHeight="1">
      <c r="A1913" s="89">
        <v>2.3131506E7</v>
      </c>
      <c r="B1913" s="90" t="s">
        <v>2941</v>
      </c>
    </row>
    <row r="1914" ht="14.25" customHeight="1">
      <c r="A1914" s="89">
        <v>2.3131507E7</v>
      </c>
      <c r="B1914" s="90" t="s">
        <v>2942</v>
      </c>
    </row>
    <row r="1915" ht="14.25" customHeight="1">
      <c r="A1915" s="89">
        <v>2.3131508E7</v>
      </c>
      <c r="B1915" s="90" t="s">
        <v>2943</v>
      </c>
    </row>
    <row r="1916" ht="14.25" customHeight="1">
      <c r="A1916" s="89">
        <v>2.3131509E7</v>
      </c>
      <c r="B1916" s="90" t="s">
        <v>2944</v>
      </c>
    </row>
    <row r="1917" ht="14.25" customHeight="1">
      <c r="A1917" s="89">
        <v>2.313151E7</v>
      </c>
      <c r="B1917" s="90" t="s">
        <v>2945</v>
      </c>
    </row>
    <row r="1918" ht="14.25" customHeight="1">
      <c r="A1918" s="89">
        <v>2.3131511E7</v>
      </c>
      <c r="B1918" s="90" t="s">
        <v>2946</v>
      </c>
    </row>
    <row r="1919" ht="14.25" customHeight="1">
      <c r="A1919" s="89">
        <v>2.3131512E7</v>
      </c>
      <c r="B1919" s="90" t="s">
        <v>2947</v>
      </c>
    </row>
    <row r="1920" ht="14.25" customHeight="1">
      <c r="A1920" s="89">
        <v>2.3131513E7</v>
      </c>
      <c r="B1920" s="90" t="s">
        <v>2948</v>
      </c>
    </row>
    <row r="1921" ht="14.25" customHeight="1">
      <c r="A1921" s="89">
        <v>2.3131514E7</v>
      </c>
      <c r="B1921" s="90" t="s">
        <v>2949</v>
      </c>
    </row>
    <row r="1922" ht="14.25" customHeight="1">
      <c r="A1922" s="89">
        <v>2.3131515E7</v>
      </c>
      <c r="B1922" s="90" t="s">
        <v>2950</v>
      </c>
    </row>
    <row r="1923" ht="14.25" customHeight="1">
      <c r="A1923" s="89">
        <v>2.3131601E7</v>
      </c>
      <c r="B1923" s="90" t="s">
        <v>2951</v>
      </c>
    </row>
    <row r="1924" ht="14.25" customHeight="1">
      <c r="A1924" s="89">
        <v>2.3131602E7</v>
      </c>
      <c r="B1924" s="90" t="s">
        <v>2952</v>
      </c>
    </row>
    <row r="1925" ht="14.25" customHeight="1">
      <c r="A1925" s="89">
        <v>2.3131603E7</v>
      </c>
      <c r="B1925" s="90" t="s">
        <v>2953</v>
      </c>
    </row>
    <row r="1926" ht="14.25" customHeight="1">
      <c r="A1926" s="89">
        <v>2.3131604E7</v>
      </c>
      <c r="B1926" s="90" t="s">
        <v>2954</v>
      </c>
    </row>
    <row r="1927" ht="14.25" customHeight="1">
      <c r="A1927" s="89">
        <v>2.3131701E7</v>
      </c>
      <c r="B1927" s="90" t="s">
        <v>2955</v>
      </c>
    </row>
    <row r="1928" ht="14.25" customHeight="1">
      <c r="A1928" s="89">
        <v>2.3131702E7</v>
      </c>
      <c r="B1928" s="90" t="s">
        <v>2956</v>
      </c>
    </row>
    <row r="1929" ht="14.25" customHeight="1">
      <c r="A1929" s="89">
        <v>2.3131703E7</v>
      </c>
      <c r="B1929" s="90" t="s">
        <v>2957</v>
      </c>
    </row>
    <row r="1930" ht="14.25" customHeight="1">
      <c r="A1930" s="89">
        <v>2.3131704E7</v>
      </c>
      <c r="B1930" s="90" t="s">
        <v>2958</v>
      </c>
    </row>
    <row r="1931" ht="14.25" customHeight="1">
      <c r="A1931" s="89">
        <v>2.3141601E7</v>
      </c>
      <c r="B1931" s="90" t="s">
        <v>2959</v>
      </c>
    </row>
    <row r="1932" ht="14.25" customHeight="1">
      <c r="A1932" s="89">
        <v>2.3141602E7</v>
      </c>
      <c r="B1932" s="90" t="s">
        <v>2960</v>
      </c>
    </row>
    <row r="1933" ht="14.25" customHeight="1">
      <c r="A1933" s="89">
        <v>2.3141603E7</v>
      </c>
      <c r="B1933" s="90" t="s">
        <v>2961</v>
      </c>
    </row>
    <row r="1934" ht="14.25" customHeight="1">
      <c r="A1934" s="89">
        <v>2.3141604E7</v>
      </c>
      <c r="B1934" s="90" t="s">
        <v>2962</v>
      </c>
    </row>
    <row r="1935" ht="14.25" customHeight="1">
      <c r="A1935" s="89">
        <v>2.3141605E7</v>
      </c>
      <c r="B1935" s="90" t="s">
        <v>2963</v>
      </c>
    </row>
    <row r="1936" ht="14.25" customHeight="1">
      <c r="A1936" s="89">
        <v>2.3141701E7</v>
      </c>
      <c r="B1936" s="90" t="s">
        <v>2964</v>
      </c>
    </row>
    <row r="1937" ht="14.25" customHeight="1">
      <c r="A1937" s="89">
        <v>2.3141702E7</v>
      </c>
      <c r="B1937" s="90" t="s">
        <v>2965</v>
      </c>
    </row>
    <row r="1938" ht="14.25" customHeight="1">
      <c r="A1938" s="89">
        <v>2.3141703E7</v>
      </c>
      <c r="B1938" s="90" t="s">
        <v>2966</v>
      </c>
    </row>
    <row r="1939" ht="14.25" customHeight="1">
      <c r="A1939" s="89">
        <v>2.3141704E7</v>
      </c>
      <c r="B1939" s="90" t="s">
        <v>2967</v>
      </c>
    </row>
    <row r="1940" ht="14.25" customHeight="1">
      <c r="A1940" s="89">
        <v>2.3151501E7</v>
      </c>
      <c r="B1940" s="90" t="s">
        <v>2968</v>
      </c>
    </row>
    <row r="1941" ht="14.25" customHeight="1">
      <c r="A1941" s="89">
        <v>2.3151502E7</v>
      </c>
      <c r="B1941" s="90" t="s">
        <v>2969</v>
      </c>
    </row>
    <row r="1942" ht="14.25" customHeight="1">
      <c r="A1942" s="89">
        <v>2.3151503E7</v>
      </c>
      <c r="B1942" s="90" t="s">
        <v>2970</v>
      </c>
    </row>
    <row r="1943" ht="14.25" customHeight="1">
      <c r="A1943" s="89">
        <v>2.3151504E7</v>
      </c>
      <c r="B1943" s="90" t="s">
        <v>2971</v>
      </c>
    </row>
    <row r="1944" ht="14.25" customHeight="1">
      <c r="A1944" s="89">
        <v>2.3151506E7</v>
      </c>
      <c r="B1944" s="90" t="s">
        <v>2972</v>
      </c>
    </row>
    <row r="1945" ht="14.25" customHeight="1">
      <c r="A1945" s="89">
        <v>2.3151507E7</v>
      </c>
      <c r="B1945" s="90" t="s">
        <v>2973</v>
      </c>
    </row>
    <row r="1946" ht="14.25" customHeight="1">
      <c r="A1946" s="89">
        <v>2.3151508E7</v>
      </c>
      <c r="B1946" s="90" t="s">
        <v>2974</v>
      </c>
    </row>
    <row r="1947" ht="14.25" customHeight="1">
      <c r="A1947" s="89">
        <v>2.3151509E7</v>
      </c>
      <c r="B1947" s="90" t="s">
        <v>2975</v>
      </c>
    </row>
    <row r="1948" ht="14.25" customHeight="1">
      <c r="A1948" s="89">
        <v>2.315151E7</v>
      </c>
      <c r="B1948" s="90" t="s">
        <v>2976</v>
      </c>
    </row>
    <row r="1949" ht="14.25" customHeight="1">
      <c r="A1949" s="89">
        <v>2.3151511E7</v>
      </c>
      <c r="B1949" s="90" t="s">
        <v>2977</v>
      </c>
    </row>
    <row r="1950" ht="14.25" customHeight="1">
      <c r="A1950" s="89">
        <v>2.3151512E7</v>
      </c>
      <c r="B1950" s="90" t="s">
        <v>2978</v>
      </c>
    </row>
    <row r="1951" ht="14.25" customHeight="1">
      <c r="A1951" s="89">
        <v>2.3151513E7</v>
      </c>
      <c r="B1951" s="90" t="s">
        <v>2979</v>
      </c>
    </row>
    <row r="1952" ht="14.25" customHeight="1">
      <c r="A1952" s="89">
        <v>2.3151514E7</v>
      </c>
      <c r="B1952" s="90" t="s">
        <v>2980</v>
      </c>
    </row>
    <row r="1953" ht="14.25" customHeight="1">
      <c r="A1953" s="89">
        <v>2.3151515E7</v>
      </c>
      <c r="B1953" s="90" t="s">
        <v>2981</v>
      </c>
    </row>
    <row r="1954" ht="14.25" customHeight="1">
      <c r="A1954" s="89">
        <v>2.3151516E7</v>
      </c>
      <c r="B1954" s="90" t="s">
        <v>2982</v>
      </c>
    </row>
    <row r="1955" ht="14.25" customHeight="1">
      <c r="A1955" s="89">
        <v>2.3151601E7</v>
      </c>
      <c r="B1955" s="90" t="s">
        <v>2983</v>
      </c>
    </row>
    <row r="1956" ht="14.25" customHeight="1">
      <c r="A1956" s="89">
        <v>2.3151602E7</v>
      </c>
      <c r="B1956" s="90" t="s">
        <v>2984</v>
      </c>
    </row>
    <row r="1957" ht="14.25" customHeight="1">
      <c r="A1957" s="89">
        <v>2.3151603E7</v>
      </c>
      <c r="B1957" s="90" t="s">
        <v>2985</v>
      </c>
    </row>
    <row r="1958" ht="14.25" customHeight="1">
      <c r="A1958" s="89">
        <v>2.3151604E7</v>
      </c>
      <c r="B1958" s="90" t="s">
        <v>2986</v>
      </c>
    </row>
    <row r="1959" ht="14.25" customHeight="1">
      <c r="A1959" s="89">
        <v>2.3151606E7</v>
      </c>
      <c r="B1959" s="90" t="s">
        <v>2987</v>
      </c>
    </row>
    <row r="1960" ht="14.25" customHeight="1">
      <c r="A1960" s="89">
        <v>2.3151607E7</v>
      </c>
      <c r="B1960" s="90" t="s">
        <v>2988</v>
      </c>
    </row>
    <row r="1961" ht="14.25" customHeight="1">
      <c r="A1961" s="89">
        <v>2.3151608E7</v>
      </c>
      <c r="B1961" s="90" t="s">
        <v>2989</v>
      </c>
    </row>
    <row r="1962" ht="14.25" customHeight="1">
      <c r="A1962" s="89">
        <v>2.3151701E7</v>
      </c>
      <c r="B1962" s="90" t="s">
        <v>2990</v>
      </c>
    </row>
    <row r="1963" ht="14.25" customHeight="1">
      <c r="A1963" s="89">
        <v>2.3151702E7</v>
      </c>
      <c r="B1963" s="90" t="s">
        <v>2991</v>
      </c>
    </row>
    <row r="1964" ht="14.25" customHeight="1">
      <c r="A1964" s="89">
        <v>2.3151703E7</v>
      </c>
      <c r="B1964" s="90" t="s">
        <v>2992</v>
      </c>
    </row>
    <row r="1965" ht="14.25" customHeight="1">
      <c r="A1965" s="89">
        <v>2.3151704E7</v>
      </c>
      <c r="B1965" s="90" t="s">
        <v>2993</v>
      </c>
    </row>
    <row r="1966" ht="14.25" customHeight="1">
      <c r="A1966" s="89">
        <v>2.3151705E7</v>
      </c>
      <c r="B1966" s="90" t="s">
        <v>2994</v>
      </c>
    </row>
    <row r="1967" ht="14.25" customHeight="1">
      <c r="A1967" s="89">
        <v>2.3151801E7</v>
      </c>
      <c r="B1967" s="90" t="s">
        <v>2995</v>
      </c>
    </row>
    <row r="1968" ht="14.25" customHeight="1">
      <c r="A1968" s="89">
        <v>2.3151802E7</v>
      </c>
      <c r="B1968" s="90" t="s">
        <v>2996</v>
      </c>
    </row>
    <row r="1969" ht="14.25" customHeight="1">
      <c r="A1969" s="89">
        <v>2.3151803E7</v>
      </c>
      <c r="B1969" s="90" t="s">
        <v>2997</v>
      </c>
    </row>
    <row r="1970" ht="14.25" customHeight="1">
      <c r="A1970" s="89">
        <v>2.3151804E7</v>
      </c>
      <c r="B1970" s="90" t="s">
        <v>2998</v>
      </c>
    </row>
    <row r="1971" ht="14.25" customHeight="1">
      <c r="A1971" s="89">
        <v>2.3151805E7</v>
      </c>
      <c r="B1971" s="90" t="s">
        <v>2999</v>
      </c>
    </row>
    <row r="1972" ht="14.25" customHeight="1">
      <c r="A1972" s="89">
        <v>2.3151806E7</v>
      </c>
      <c r="B1972" s="90" t="s">
        <v>3000</v>
      </c>
    </row>
    <row r="1973" ht="14.25" customHeight="1">
      <c r="A1973" s="89">
        <v>2.3151807E7</v>
      </c>
      <c r="B1973" s="90" t="s">
        <v>3001</v>
      </c>
    </row>
    <row r="1974" ht="14.25" customHeight="1">
      <c r="A1974" s="89">
        <v>2.3151808E7</v>
      </c>
      <c r="B1974" s="90" t="s">
        <v>3002</v>
      </c>
    </row>
    <row r="1975" ht="14.25" customHeight="1">
      <c r="A1975" s="89">
        <v>2.3151809E7</v>
      </c>
      <c r="B1975" s="90" t="s">
        <v>3003</v>
      </c>
    </row>
    <row r="1976" ht="14.25" customHeight="1">
      <c r="A1976" s="89">
        <v>2.315181E7</v>
      </c>
      <c r="B1976" s="90" t="s">
        <v>3004</v>
      </c>
    </row>
    <row r="1977" ht="14.25" customHeight="1">
      <c r="A1977" s="89">
        <v>2.3151811E7</v>
      </c>
      <c r="B1977" s="90" t="s">
        <v>3005</v>
      </c>
    </row>
    <row r="1978" ht="14.25" customHeight="1">
      <c r="A1978" s="89">
        <v>2.3151812E7</v>
      </c>
      <c r="B1978" s="90" t="s">
        <v>3006</v>
      </c>
    </row>
    <row r="1979" ht="14.25" customHeight="1">
      <c r="A1979" s="89">
        <v>2.3151813E7</v>
      </c>
      <c r="B1979" s="90" t="s">
        <v>3007</v>
      </c>
    </row>
    <row r="1980" ht="14.25" customHeight="1">
      <c r="A1980" s="89">
        <v>2.3151814E7</v>
      </c>
      <c r="B1980" s="90" t="s">
        <v>3008</v>
      </c>
    </row>
    <row r="1981" ht="14.25" customHeight="1">
      <c r="A1981" s="89">
        <v>2.3151816E7</v>
      </c>
      <c r="B1981" s="90" t="s">
        <v>3009</v>
      </c>
    </row>
    <row r="1982" ht="14.25" customHeight="1">
      <c r="A1982" s="89">
        <v>2.3151817E7</v>
      </c>
      <c r="B1982" s="90" t="s">
        <v>3010</v>
      </c>
    </row>
    <row r="1983" ht="14.25" customHeight="1">
      <c r="A1983" s="89">
        <v>2.3151818E7</v>
      </c>
      <c r="B1983" s="90" t="s">
        <v>3011</v>
      </c>
    </row>
    <row r="1984" ht="14.25" customHeight="1">
      <c r="A1984" s="89">
        <v>2.3151819E7</v>
      </c>
      <c r="B1984" s="90" t="s">
        <v>3012</v>
      </c>
    </row>
    <row r="1985" ht="14.25" customHeight="1">
      <c r="A1985" s="89">
        <v>2.315182E7</v>
      </c>
      <c r="B1985" s="90" t="s">
        <v>3013</v>
      </c>
    </row>
    <row r="1986" ht="14.25" customHeight="1">
      <c r="A1986" s="89">
        <v>2.3151821E7</v>
      </c>
      <c r="B1986" s="90" t="s">
        <v>3014</v>
      </c>
    </row>
    <row r="1987" ht="14.25" customHeight="1">
      <c r="A1987" s="89">
        <v>2.3151822E7</v>
      </c>
      <c r="B1987" s="90" t="s">
        <v>3015</v>
      </c>
    </row>
    <row r="1988" ht="14.25" customHeight="1">
      <c r="A1988" s="89">
        <v>2.3151823E7</v>
      </c>
      <c r="B1988" s="90" t="s">
        <v>3016</v>
      </c>
    </row>
    <row r="1989" ht="14.25" customHeight="1">
      <c r="A1989" s="89">
        <v>2.3151901E7</v>
      </c>
      <c r="B1989" s="90" t="s">
        <v>3017</v>
      </c>
    </row>
    <row r="1990" ht="14.25" customHeight="1">
      <c r="A1990" s="89">
        <v>2.3151902E7</v>
      </c>
      <c r="B1990" s="90" t="s">
        <v>3018</v>
      </c>
    </row>
    <row r="1991" ht="14.25" customHeight="1">
      <c r="A1991" s="89">
        <v>2.3151903E7</v>
      </c>
      <c r="B1991" s="90" t="s">
        <v>3019</v>
      </c>
    </row>
    <row r="1992" ht="14.25" customHeight="1">
      <c r="A1992" s="89">
        <v>2.3151904E7</v>
      </c>
      <c r="B1992" s="90" t="s">
        <v>3020</v>
      </c>
    </row>
    <row r="1993" ht="14.25" customHeight="1">
      <c r="A1993" s="89">
        <v>2.3151905E7</v>
      </c>
      <c r="B1993" s="90" t="s">
        <v>3021</v>
      </c>
    </row>
    <row r="1994" ht="14.25" customHeight="1">
      <c r="A1994" s="89">
        <v>2.3151906E7</v>
      </c>
      <c r="B1994" s="90" t="s">
        <v>3022</v>
      </c>
    </row>
    <row r="1995" ht="14.25" customHeight="1">
      <c r="A1995" s="89">
        <v>2.3152001E7</v>
      </c>
      <c r="B1995" s="90" t="s">
        <v>3023</v>
      </c>
    </row>
    <row r="1996" ht="14.25" customHeight="1">
      <c r="A1996" s="89">
        <v>2.3152002E7</v>
      </c>
      <c r="B1996" s="90" t="s">
        <v>3024</v>
      </c>
    </row>
    <row r="1997" ht="14.25" customHeight="1">
      <c r="A1997" s="89">
        <v>2.3152101E7</v>
      </c>
      <c r="B1997" s="90" t="s">
        <v>3025</v>
      </c>
    </row>
    <row r="1998" ht="14.25" customHeight="1">
      <c r="A1998" s="89">
        <v>2.3152102E7</v>
      </c>
      <c r="B1998" s="90" t="s">
        <v>3026</v>
      </c>
    </row>
    <row r="1999" ht="14.25" customHeight="1">
      <c r="A1999" s="89">
        <v>2.3152103E7</v>
      </c>
      <c r="B1999" s="90" t="s">
        <v>3027</v>
      </c>
    </row>
    <row r="2000" ht="14.25" customHeight="1">
      <c r="A2000" s="89">
        <v>2.3152104E7</v>
      </c>
      <c r="B2000" s="90" t="s">
        <v>3028</v>
      </c>
    </row>
    <row r="2001" ht="14.25" customHeight="1">
      <c r="A2001" s="89">
        <v>2.3152201E7</v>
      </c>
      <c r="B2001" s="90" t="s">
        <v>3029</v>
      </c>
    </row>
    <row r="2002" ht="14.25" customHeight="1">
      <c r="A2002" s="89">
        <v>2.3152202E7</v>
      </c>
      <c r="B2002" s="90" t="s">
        <v>3030</v>
      </c>
    </row>
    <row r="2003" ht="14.25" customHeight="1">
      <c r="A2003" s="89">
        <v>2.3152203E7</v>
      </c>
      <c r="B2003" s="90" t="s">
        <v>3031</v>
      </c>
    </row>
    <row r="2004" ht="14.25" customHeight="1">
      <c r="A2004" s="89">
        <v>2.3152204E7</v>
      </c>
      <c r="B2004" s="90" t="s">
        <v>3032</v>
      </c>
    </row>
    <row r="2005" ht="14.25" customHeight="1">
      <c r="A2005" s="89">
        <v>2.3152205E7</v>
      </c>
      <c r="B2005" s="90" t="s">
        <v>3033</v>
      </c>
    </row>
    <row r="2006" ht="14.25" customHeight="1">
      <c r="A2006" s="89">
        <v>2.3152206E7</v>
      </c>
      <c r="B2006" s="90" t="s">
        <v>3034</v>
      </c>
    </row>
    <row r="2007" ht="14.25" customHeight="1">
      <c r="A2007" s="89">
        <v>2.3152901E7</v>
      </c>
      <c r="B2007" s="90" t="s">
        <v>3035</v>
      </c>
    </row>
    <row r="2008" ht="14.25" customHeight="1">
      <c r="A2008" s="89">
        <v>2.3152902E7</v>
      </c>
      <c r="B2008" s="90" t="s">
        <v>3036</v>
      </c>
    </row>
    <row r="2009" ht="14.25" customHeight="1">
      <c r="A2009" s="89">
        <v>2.3152903E7</v>
      </c>
      <c r="B2009" s="90" t="s">
        <v>3037</v>
      </c>
    </row>
    <row r="2010" ht="14.25" customHeight="1">
      <c r="A2010" s="89">
        <v>2.3152904E7</v>
      </c>
      <c r="B2010" s="90" t="s">
        <v>3038</v>
      </c>
    </row>
    <row r="2011" ht="14.25" customHeight="1">
      <c r="A2011" s="89">
        <v>2.3152905E7</v>
      </c>
      <c r="B2011" s="90" t="s">
        <v>3039</v>
      </c>
    </row>
    <row r="2012" ht="14.25" customHeight="1">
      <c r="A2012" s="89">
        <v>2.3152906E7</v>
      </c>
      <c r="B2012" s="90" t="s">
        <v>3040</v>
      </c>
    </row>
    <row r="2013" ht="14.25" customHeight="1">
      <c r="A2013" s="89">
        <v>2.3153001E7</v>
      </c>
      <c r="B2013" s="90" t="s">
        <v>3041</v>
      </c>
    </row>
    <row r="2014" ht="14.25" customHeight="1">
      <c r="A2014" s="89">
        <v>2.3153002E7</v>
      </c>
      <c r="B2014" s="90" t="s">
        <v>3042</v>
      </c>
    </row>
    <row r="2015" ht="14.25" customHeight="1">
      <c r="A2015" s="89">
        <v>2.3153003E7</v>
      </c>
      <c r="B2015" s="90" t="s">
        <v>3043</v>
      </c>
    </row>
    <row r="2016" ht="14.25" customHeight="1">
      <c r="A2016" s="89">
        <v>2.3153004E7</v>
      </c>
      <c r="B2016" s="90" t="s">
        <v>3044</v>
      </c>
    </row>
    <row r="2017" ht="14.25" customHeight="1">
      <c r="A2017" s="89">
        <v>2.3153005E7</v>
      </c>
      <c r="B2017" s="90" t="s">
        <v>3045</v>
      </c>
    </row>
    <row r="2018" ht="14.25" customHeight="1">
      <c r="A2018" s="89">
        <v>2.3153006E7</v>
      </c>
      <c r="B2018" s="90" t="s">
        <v>3046</v>
      </c>
    </row>
    <row r="2019" ht="14.25" customHeight="1">
      <c r="A2019" s="89">
        <v>2.3153007E7</v>
      </c>
      <c r="B2019" s="90" t="s">
        <v>3047</v>
      </c>
    </row>
    <row r="2020" ht="14.25" customHeight="1">
      <c r="A2020" s="89">
        <v>2.3153008E7</v>
      </c>
      <c r="B2020" s="90" t="s">
        <v>3048</v>
      </c>
    </row>
    <row r="2021" ht="14.25" customHeight="1">
      <c r="A2021" s="89">
        <v>2.3153009E7</v>
      </c>
      <c r="B2021" s="90" t="s">
        <v>3049</v>
      </c>
    </row>
    <row r="2022" ht="14.25" customHeight="1">
      <c r="A2022" s="89">
        <v>2.315301E7</v>
      </c>
      <c r="B2022" s="90" t="s">
        <v>3050</v>
      </c>
    </row>
    <row r="2023" ht="14.25" customHeight="1">
      <c r="A2023" s="89">
        <v>2.3153011E7</v>
      </c>
      <c r="B2023" s="90" t="s">
        <v>3051</v>
      </c>
    </row>
    <row r="2024" ht="14.25" customHeight="1">
      <c r="A2024" s="89">
        <v>2.3153012E7</v>
      </c>
      <c r="B2024" s="90" t="s">
        <v>3052</v>
      </c>
    </row>
    <row r="2025" ht="14.25" customHeight="1">
      <c r="A2025" s="89">
        <v>2.3153013E7</v>
      </c>
      <c r="B2025" s="90" t="s">
        <v>3053</v>
      </c>
    </row>
    <row r="2026" ht="14.25" customHeight="1">
      <c r="A2026" s="89">
        <v>2.3153014E7</v>
      </c>
      <c r="B2026" s="90" t="s">
        <v>3054</v>
      </c>
    </row>
    <row r="2027" ht="14.25" customHeight="1">
      <c r="A2027" s="89">
        <v>2.3153015E7</v>
      </c>
      <c r="B2027" s="90" t="s">
        <v>3055</v>
      </c>
    </row>
    <row r="2028" ht="14.25" customHeight="1">
      <c r="A2028" s="89">
        <v>2.3153016E7</v>
      </c>
      <c r="B2028" s="90" t="s">
        <v>3056</v>
      </c>
    </row>
    <row r="2029" ht="14.25" customHeight="1">
      <c r="A2029" s="89">
        <v>2.3153017E7</v>
      </c>
      <c r="B2029" s="90" t="s">
        <v>3057</v>
      </c>
    </row>
    <row r="2030" ht="14.25" customHeight="1">
      <c r="A2030" s="89">
        <v>2.3153018E7</v>
      </c>
      <c r="B2030" s="90" t="s">
        <v>3058</v>
      </c>
    </row>
    <row r="2031" ht="14.25" customHeight="1">
      <c r="A2031" s="89">
        <v>2.3153019E7</v>
      </c>
      <c r="B2031" s="90" t="s">
        <v>3059</v>
      </c>
    </row>
    <row r="2032" ht="14.25" customHeight="1">
      <c r="A2032" s="89">
        <v>2.315302E7</v>
      </c>
      <c r="B2032" s="90" t="s">
        <v>3060</v>
      </c>
    </row>
    <row r="2033" ht="14.25" customHeight="1">
      <c r="A2033" s="89">
        <v>2.3153021E7</v>
      </c>
      <c r="B2033" s="90" t="s">
        <v>3061</v>
      </c>
    </row>
    <row r="2034" ht="14.25" customHeight="1">
      <c r="A2034" s="89">
        <v>2.3153022E7</v>
      </c>
      <c r="B2034" s="90" t="s">
        <v>3062</v>
      </c>
    </row>
    <row r="2035" ht="14.25" customHeight="1">
      <c r="A2035" s="89">
        <v>2.3153023E7</v>
      </c>
      <c r="B2035" s="90" t="s">
        <v>3063</v>
      </c>
    </row>
    <row r="2036" ht="14.25" customHeight="1">
      <c r="A2036" s="89">
        <v>2.3153024E7</v>
      </c>
      <c r="B2036" s="90" t="s">
        <v>3064</v>
      </c>
    </row>
    <row r="2037" ht="14.25" customHeight="1">
      <c r="A2037" s="89">
        <v>2.3153025E7</v>
      </c>
      <c r="B2037" s="90" t="s">
        <v>3065</v>
      </c>
    </row>
    <row r="2038" ht="14.25" customHeight="1">
      <c r="A2038" s="89">
        <v>2.3153026E7</v>
      </c>
      <c r="B2038" s="90" t="s">
        <v>3066</v>
      </c>
    </row>
    <row r="2039" ht="14.25" customHeight="1">
      <c r="A2039" s="89">
        <v>2.3153027E7</v>
      </c>
      <c r="B2039" s="90" t="s">
        <v>3067</v>
      </c>
    </row>
    <row r="2040" ht="14.25" customHeight="1">
      <c r="A2040" s="89">
        <v>2.3153028E7</v>
      </c>
      <c r="B2040" s="90" t="s">
        <v>3068</v>
      </c>
    </row>
    <row r="2041" ht="14.25" customHeight="1">
      <c r="A2041" s="89">
        <v>2.3153029E7</v>
      </c>
      <c r="B2041" s="90" t="s">
        <v>3069</v>
      </c>
    </row>
    <row r="2042" ht="14.25" customHeight="1">
      <c r="A2042" s="89">
        <v>2.315303E7</v>
      </c>
      <c r="B2042" s="90" t="s">
        <v>3070</v>
      </c>
    </row>
    <row r="2043" ht="14.25" customHeight="1">
      <c r="A2043" s="89">
        <v>2.3153031E7</v>
      </c>
      <c r="B2043" s="90" t="s">
        <v>3071</v>
      </c>
    </row>
    <row r="2044" ht="14.25" customHeight="1">
      <c r="A2044" s="89">
        <v>2.3153032E7</v>
      </c>
      <c r="B2044" s="90" t="s">
        <v>3072</v>
      </c>
    </row>
    <row r="2045" ht="14.25" customHeight="1">
      <c r="A2045" s="89">
        <v>2.3153033E7</v>
      </c>
      <c r="B2045" s="90" t="s">
        <v>3073</v>
      </c>
    </row>
    <row r="2046" ht="14.25" customHeight="1">
      <c r="A2046" s="89">
        <v>2.3153034E7</v>
      </c>
      <c r="B2046" s="90" t="s">
        <v>3074</v>
      </c>
    </row>
    <row r="2047" ht="14.25" customHeight="1">
      <c r="A2047" s="89">
        <v>2.3153035E7</v>
      </c>
      <c r="B2047" s="90" t="s">
        <v>3075</v>
      </c>
    </row>
    <row r="2048" ht="14.25" customHeight="1">
      <c r="A2048" s="89">
        <v>2.3153036E7</v>
      </c>
      <c r="B2048" s="90" t="s">
        <v>3076</v>
      </c>
    </row>
    <row r="2049" ht="14.25" customHeight="1">
      <c r="A2049" s="89">
        <v>2.3153037E7</v>
      </c>
      <c r="B2049" s="90" t="s">
        <v>3077</v>
      </c>
    </row>
    <row r="2050" ht="14.25" customHeight="1">
      <c r="A2050" s="89">
        <v>2.3153101E7</v>
      </c>
      <c r="B2050" s="90" t="s">
        <v>3078</v>
      </c>
    </row>
    <row r="2051" ht="14.25" customHeight="1">
      <c r="A2051" s="89">
        <v>2.3153102E7</v>
      </c>
      <c r="B2051" s="90" t="s">
        <v>3079</v>
      </c>
    </row>
    <row r="2052" ht="14.25" customHeight="1">
      <c r="A2052" s="89">
        <v>2.3153103E7</v>
      </c>
      <c r="B2052" s="90" t="s">
        <v>3080</v>
      </c>
    </row>
    <row r="2053" ht="14.25" customHeight="1">
      <c r="A2053" s="89">
        <v>2.3153129E7</v>
      </c>
      <c r="B2053" s="90" t="s">
        <v>3081</v>
      </c>
    </row>
    <row r="2054" ht="14.25" customHeight="1">
      <c r="A2054" s="89">
        <v>2.315313E7</v>
      </c>
      <c r="B2054" s="90" t="s">
        <v>3082</v>
      </c>
    </row>
    <row r="2055" ht="14.25" customHeight="1">
      <c r="A2055" s="89">
        <v>2.3153131E7</v>
      </c>
      <c r="B2055" s="90" t="s">
        <v>3083</v>
      </c>
    </row>
    <row r="2056" ht="14.25" customHeight="1">
      <c r="A2056" s="89">
        <v>2.3153132E7</v>
      </c>
      <c r="B2056" s="90" t="s">
        <v>3084</v>
      </c>
    </row>
    <row r="2057" ht="14.25" customHeight="1">
      <c r="A2057" s="89">
        <v>2.3153133E7</v>
      </c>
      <c r="B2057" s="90" t="s">
        <v>3085</v>
      </c>
    </row>
    <row r="2058" ht="14.25" customHeight="1">
      <c r="A2058" s="89">
        <v>2.3153134E7</v>
      </c>
      <c r="B2058" s="90" t="s">
        <v>3086</v>
      </c>
    </row>
    <row r="2059" ht="14.25" customHeight="1">
      <c r="A2059" s="89">
        <v>2.3153135E7</v>
      </c>
      <c r="B2059" s="90" t="s">
        <v>3087</v>
      </c>
    </row>
    <row r="2060" ht="14.25" customHeight="1">
      <c r="A2060" s="89">
        <v>2.3153136E7</v>
      </c>
      <c r="B2060" s="90" t="s">
        <v>3088</v>
      </c>
    </row>
    <row r="2061" ht="14.25" customHeight="1">
      <c r="A2061" s="89">
        <v>2.3153137E7</v>
      </c>
      <c r="B2061" s="90" t="s">
        <v>3089</v>
      </c>
    </row>
    <row r="2062" ht="14.25" customHeight="1">
      <c r="A2062" s="89">
        <v>2.3153138E7</v>
      </c>
      <c r="B2062" s="90" t="s">
        <v>3090</v>
      </c>
    </row>
    <row r="2063" ht="14.25" customHeight="1">
      <c r="A2063" s="89">
        <v>2.3153139E7</v>
      </c>
      <c r="B2063" s="90" t="s">
        <v>3091</v>
      </c>
    </row>
    <row r="2064" ht="14.25" customHeight="1">
      <c r="A2064" s="89">
        <v>2.315314E7</v>
      </c>
      <c r="B2064" s="90" t="s">
        <v>3092</v>
      </c>
    </row>
    <row r="2065" ht="14.25" customHeight="1">
      <c r="A2065" s="89">
        <v>2.3153201E7</v>
      </c>
      <c r="B2065" s="90" t="s">
        <v>3093</v>
      </c>
    </row>
    <row r="2066" ht="14.25" customHeight="1">
      <c r="A2066" s="89">
        <v>2.3153202E7</v>
      </c>
      <c r="B2066" s="90" t="s">
        <v>3094</v>
      </c>
    </row>
    <row r="2067" ht="14.25" customHeight="1">
      <c r="A2067" s="89">
        <v>2.3153203E7</v>
      </c>
      <c r="B2067" s="90" t="s">
        <v>3095</v>
      </c>
    </row>
    <row r="2068" ht="14.25" customHeight="1">
      <c r="A2068" s="89">
        <v>2.3153204E7</v>
      </c>
      <c r="B2068" s="90" t="s">
        <v>3096</v>
      </c>
    </row>
    <row r="2069" ht="14.25" customHeight="1">
      <c r="A2069" s="89">
        <v>2.3153301E7</v>
      </c>
      <c r="B2069" s="90" t="s">
        <v>3097</v>
      </c>
    </row>
    <row r="2070" ht="14.25" customHeight="1">
      <c r="A2070" s="89">
        <v>2.3153302E7</v>
      </c>
      <c r="B2070" s="90" t="s">
        <v>3098</v>
      </c>
    </row>
    <row r="2071" ht="14.25" customHeight="1">
      <c r="A2071" s="89">
        <v>2.3153303E7</v>
      </c>
      <c r="B2071" s="90" t="s">
        <v>3099</v>
      </c>
    </row>
    <row r="2072" ht="14.25" customHeight="1">
      <c r="A2072" s="89">
        <v>2.3153305E7</v>
      </c>
      <c r="B2072" s="90" t="s">
        <v>3100</v>
      </c>
    </row>
    <row r="2073" ht="14.25" customHeight="1">
      <c r="A2073" s="89">
        <v>2.3153306E7</v>
      </c>
      <c r="B2073" s="90" t="s">
        <v>3101</v>
      </c>
    </row>
    <row r="2074" ht="14.25" customHeight="1">
      <c r="A2074" s="89">
        <v>2.3153307E7</v>
      </c>
      <c r="B2074" s="90" t="s">
        <v>3102</v>
      </c>
    </row>
    <row r="2075" ht="14.25" customHeight="1">
      <c r="A2075" s="89">
        <v>2.3153308E7</v>
      </c>
      <c r="B2075" s="90" t="s">
        <v>3103</v>
      </c>
    </row>
    <row r="2076" ht="14.25" customHeight="1">
      <c r="A2076" s="89">
        <v>2.3153309E7</v>
      </c>
      <c r="B2076" s="90" t="s">
        <v>3104</v>
      </c>
    </row>
    <row r="2077" ht="14.25" customHeight="1">
      <c r="A2077" s="89">
        <v>2.315331E7</v>
      </c>
      <c r="B2077" s="90" t="s">
        <v>3105</v>
      </c>
    </row>
    <row r="2078" ht="14.25" customHeight="1">
      <c r="A2078" s="89">
        <v>2.3153311E7</v>
      </c>
      <c r="B2078" s="90" t="s">
        <v>3106</v>
      </c>
    </row>
    <row r="2079" ht="14.25" customHeight="1">
      <c r="A2079" s="89">
        <v>2.3153312E7</v>
      </c>
      <c r="B2079" s="90" t="s">
        <v>3107</v>
      </c>
    </row>
    <row r="2080" ht="14.25" customHeight="1">
      <c r="A2080" s="89">
        <v>2.3153313E7</v>
      </c>
      <c r="B2080" s="90" t="s">
        <v>3108</v>
      </c>
    </row>
    <row r="2081" ht="14.25" customHeight="1">
      <c r="A2081" s="89">
        <v>2.3153401E7</v>
      </c>
      <c r="B2081" s="90" t="s">
        <v>3109</v>
      </c>
    </row>
    <row r="2082" ht="14.25" customHeight="1">
      <c r="A2082" s="89">
        <v>2.3153402E7</v>
      </c>
      <c r="B2082" s="90" t="s">
        <v>3110</v>
      </c>
    </row>
    <row r="2083" ht="14.25" customHeight="1">
      <c r="A2083" s="89">
        <v>2.3153403E7</v>
      </c>
      <c r="B2083" s="90" t="s">
        <v>3111</v>
      </c>
    </row>
    <row r="2084" ht="14.25" customHeight="1">
      <c r="A2084" s="89">
        <v>2.3153404E7</v>
      </c>
      <c r="B2084" s="90" t="s">
        <v>3112</v>
      </c>
    </row>
    <row r="2085" ht="14.25" customHeight="1">
      <c r="A2085" s="89">
        <v>2.3153405E7</v>
      </c>
      <c r="B2085" s="90" t="s">
        <v>3113</v>
      </c>
    </row>
    <row r="2086" ht="14.25" customHeight="1">
      <c r="A2086" s="89">
        <v>2.3153406E7</v>
      </c>
      <c r="B2086" s="90" t="s">
        <v>3114</v>
      </c>
    </row>
    <row r="2087" ht="14.25" customHeight="1">
      <c r="A2087" s="89">
        <v>2.3153407E7</v>
      </c>
      <c r="B2087" s="90" t="s">
        <v>3115</v>
      </c>
    </row>
    <row r="2088" ht="14.25" customHeight="1">
      <c r="A2088" s="89">
        <v>2.3153408E7</v>
      </c>
      <c r="B2088" s="90" t="s">
        <v>3116</v>
      </c>
    </row>
    <row r="2089" ht="14.25" customHeight="1">
      <c r="A2089" s="89">
        <v>2.3153409E7</v>
      </c>
      <c r="B2089" s="90" t="s">
        <v>3117</v>
      </c>
    </row>
    <row r="2090" ht="14.25" customHeight="1">
      <c r="A2090" s="89">
        <v>2.315341E7</v>
      </c>
      <c r="B2090" s="90" t="s">
        <v>3118</v>
      </c>
    </row>
    <row r="2091" ht="14.25" customHeight="1">
      <c r="A2091" s="89">
        <v>2.3153411E7</v>
      </c>
      <c r="B2091" s="90" t="s">
        <v>3119</v>
      </c>
    </row>
    <row r="2092" ht="14.25" customHeight="1">
      <c r="A2092" s="89">
        <v>2.3153412E7</v>
      </c>
      <c r="B2092" s="90" t="s">
        <v>3120</v>
      </c>
    </row>
    <row r="2093" ht="14.25" customHeight="1">
      <c r="A2093" s="89">
        <v>2.3153413E7</v>
      </c>
      <c r="B2093" s="90" t="s">
        <v>3121</v>
      </c>
    </row>
    <row r="2094" ht="14.25" customHeight="1">
      <c r="A2094" s="89">
        <v>2.3153414E7</v>
      </c>
      <c r="B2094" s="90" t="s">
        <v>3122</v>
      </c>
    </row>
    <row r="2095" ht="14.25" customHeight="1">
      <c r="A2095" s="89">
        <v>2.3153415E7</v>
      </c>
      <c r="B2095" s="90" t="s">
        <v>3123</v>
      </c>
    </row>
    <row r="2096" ht="14.25" customHeight="1">
      <c r="A2096" s="89">
        <v>2.3153416E7</v>
      </c>
      <c r="B2096" s="90" t="s">
        <v>3124</v>
      </c>
    </row>
    <row r="2097" ht="14.25" customHeight="1">
      <c r="A2097" s="89">
        <v>2.3153417E7</v>
      </c>
      <c r="B2097" s="90" t="s">
        <v>3125</v>
      </c>
    </row>
    <row r="2098" ht="14.25" customHeight="1">
      <c r="A2098" s="89">
        <v>2.3153501E7</v>
      </c>
      <c r="B2098" s="90" t="s">
        <v>3126</v>
      </c>
    </row>
    <row r="2099" ht="14.25" customHeight="1">
      <c r="A2099" s="89">
        <v>2.3153502E7</v>
      </c>
      <c r="B2099" s="90" t="s">
        <v>3127</v>
      </c>
    </row>
    <row r="2100" ht="14.25" customHeight="1">
      <c r="A2100" s="89">
        <v>2.3153503E7</v>
      </c>
      <c r="B2100" s="90" t="s">
        <v>3128</v>
      </c>
    </row>
    <row r="2101" ht="14.25" customHeight="1">
      <c r="A2101" s="89">
        <v>2.3153504E7</v>
      </c>
      <c r="B2101" s="90" t="s">
        <v>3129</v>
      </c>
    </row>
    <row r="2102" ht="14.25" customHeight="1">
      <c r="A2102" s="89">
        <v>2.3153505E7</v>
      </c>
      <c r="B2102" s="90" t="s">
        <v>3130</v>
      </c>
    </row>
    <row r="2103" ht="14.25" customHeight="1">
      <c r="A2103" s="89">
        <v>2.3153506E7</v>
      </c>
      <c r="B2103" s="90" t="s">
        <v>3131</v>
      </c>
    </row>
    <row r="2104" ht="14.25" customHeight="1">
      <c r="A2104" s="89">
        <v>2.3153507E7</v>
      </c>
      <c r="B2104" s="90" t="s">
        <v>3132</v>
      </c>
    </row>
    <row r="2105" ht="14.25" customHeight="1">
      <c r="A2105" s="89">
        <v>2.3153508E7</v>
      </c>
      <c r="B2105" s="90" t="s">
        <v>3133</v>
      </c>
    </row>
    <row r="2106" ht="14.25" customHeight="1">
      <c r="A2106" s="89">
        <v>2.3161501E7</v>
      </c>
      <c r="B2106" s="90" t="s">
        <v>3134</v>
      </c>
    </row>
    <row r="2107" ht="14.25" customHeight="1">
      <c r="A2107" s="89">
        <v>2.3161502E7</v>
      </c>
      <c r="B2107" s="90" t="s">
        <v>3135</v>
      </c>
    </row>
    <row r="2108" ht="14.25" customHeight="1">
      <c r="A2108" s="89">
        <v>2.3161503E7</v>
      </c>
      <c r="B2108" s="90" t="s">
        <v>3136</v>
      </c>
    </row>
    <row r="2109" ht="14.25" customHeight="1">
      <c r="A2109" s="89">
        <v>2.3161504E7</v>
      </c>
      <c r="B2109" s="90" t="s">
        <v>3137</v>
      </c>
    </row>
    <row r="2110" ht="14.25" customHeight="1">
      <c r="A2110" s="89">
        <v>2.3161506E7</v>
      </c>
      <c r="B2110" s="90" t="s">
        <v>3138</v>
      </c>
    </row>
    <row r="2111" ht="14.25" customHeight="1">
      <c r="A2111" s="89">
        <v>2.3161507E7</v>
      </c>
      <c r="B2111" s="90" t="s">
        <v>3139</v>
      </c>
    </row>
    <row r="2112" ht="14.25" customHeight="1">
      <c r="A2112" s="89">
        <v>2.3161508E7</v>
      </c>
      <c r="B2112" s="90" t="s">
        <v>3140</v>
      </c>
    </row>
    <row r="2113" ht="14.25" customHeight="1">
      <c r="A2113" s="89">
        <v>2.3161509E7</v>
      </c>
      <c r="B2113" s="90" t="s">
        <v>3141</v>
      </c>
    </row>
    <row r="2114" ht="14.25" customHeight="1">
      <c r="A2114" s="89">
        <v>2.316151E7</v>
      </c>
      <c r="B2114" s="90" t="s">
        <v>3142</v>
      </c>
    </row>
    <row r="2115" ht="14.25" customHeight="1">
      <c r="A2115" s="89">
        <v>2.3161511E7</v>
      </c>
      <c r="B2115" s="90" t="s">
        <v>3143</v>
      </c>
    </row>
    <row r="2116" ht="14.25" customHeight="1">
      <c r="A2116" s="89">
        <v>2.3161512E7</v>
      </c>
      <c r="B2116" s="90" t="s">
        <v>3144</v>
      </c>
    </row>
    <row r="2117" ht="14.25" customHeight="1">
      <c r="A2117" s="89">
        <v>2.3161513E7</v>
      </c>
      <c r="B2117" s="90" t="s">
        <v>3145</v>
      </c>
    </row>
    <row r="2118" ht="14.25" customHeight="1">
      <c r="A2118" s="89">
        <v>2.3161514E7</v>
      </c>
      <c r="B2118" s="90" t="s">
        <v>3146</v>
      </c>
    </row>
    <row r="2119" ht="14.25" customHeight="1">
      <c r="A2119" s="89">
        <v>2.3161515E7</v>
      </c>
      <c r="B2119" s="90" t="s">
        <v>3147</v>
      </c>
    </row>
    <row r="2120" ht="14.25" customHeight="1">
      <c r="A2120" s="89">
        <v>2.3161601E7</v>
      </c>
      <c r="B2120" s="90" t="s">
        <v>3134</v>
      </c>
    </row>
    <row r="2121" ht="14.25" customHeight="1">
      <c r="A2121" s="89">
        <v>2.3161602E7</v>
      </c>
      <c r="B2121" s="90" t="s">
        <v>3148</v>
      </c>
    </row>
    <row r="2122" ht="14.25" customHeight="1">
      <c r="A2122" s="89">
        <v>2.3161603E7</v>
      </c>
      <c r="B2122" s="90" t="s">
        <v>3149</v>
      </c>
    </row>
    <row r="2123" ht="14.25" customHeight="1">
      <c r="A2123" s="89">
        <v>2.3161605E7</v>
      </c>
      <c r="B2123" s="90" t="s">
        <v>3150</v>
      </c>
    </row>
    <row r="2124" ht="14.25" customHeight="1">
      <c r="A2124" s="89">
        <v>2.3161606E7</v>
      </c>
      <c r="B2124" s="90" t="s">
        <v>3151</v>
      </c>
    </row>
    <row r="2125" ht="14.25" customHeight="1">
      <c r="A2125" s="89">
        <v>2.3161607E7</v>
      </c>
      <c r="B2125" s="90" t="s">
        <v>3152</v>
      </c>
    </row>
    <row r="2126" ht="14.25" customHeight="1">
      <c r="A2126" s="89">
        <v>2.3161608E7</v>
      </c>
      <c r="B2126" s="90" t="s">
        <v>3153</v>
      </c>
    </row>
    <row r="2127" ht="14.25" customHeight="1">
      <c r="A2127" s="89">
        <v>2.3171501E7</v>
      </c>
      <c r="B2127" s="90" t="s">
        <v>3154</v>
      </c>
    </row>
    <row r="2128" ht="14.25" customHeight="1">
      <c r="A2128" s="89">
        <v>2.3171502E7</v>
      </c>
      <c r="B2128" s="90" t="s">
        <v>3155</v>
      </c>
    </row>
    <row r="2129" ht="14.25" customHeight="1">
      <c r="A2129" s="89">
        <v>2.3171504E7</v>
      </c>
      <c r="B2129" s="90" t="s">
        <v>3156</v>
      </c>
    </row>
    <row r="2130" ht="14.25" customHeight="1">
      <c r="A2130" s="89">
        <v>2.3171505E7</v>
      </c>
      <c r="B2130" s="90" t="s">
        <v>3157</v>
      </c>
    </row>
    <row r="2131" ht="14.25" customHeight="1">
      <c r="A2131" s="89">
        <v>2.3171506E7</v>
      </c>
      <c r="B2131" s="90" t="s">
        <v>3158</v>
      </c>
    </row>
    <row r="2132" ht="14.25" customHeight="1">
      <c r="A2132" s="89">
        <v>2.3171507E7</v>
      </c>
      <c r="B2132" s="90" t="s">
        <v>3159</v>
      </c>
    </row>
    <row r="2133" ht="14.25" customHeight="1">
      <c r="A2133" s="89">
        <v>2.3171508E7</v>
      </c>
      <c r="B2133" s="90" t="s">
        <v>3160</v>
      </c>
    </row>
    <row r="2134" ht="14.25" customHeight="1">
      <c r="A2134" s="89">
        <v>2.3171509E7</v>
      </c>
      <c r="B2134" s="90" t="s">
        <v>3161</v>
      </c>
    </row>
    <row r="2135" ht="14.25" customHeight="1">
      <c r="A2135" s="89">
        <v>2.317151E7</v>
      </c>
      <c r="B2135" s="90" t="s">
        <v>3162</v>
      </c>
    </row>
    <row r="2136" ht="14.25" customHeight="1">
      <c r="A2136" s="89">
        <v>2.3171511E7</v>
      </c>
      <c r="B2136" s="90" t="s">
        <v>3163</v>
      </c>
    </row>
    <row r="2137" ht="14.25" customHeight="1">
      <c r="A2137" s="89">
        <v>2.3171512E7</v>
      </c>
      <c r="B2137" s="90" t="s">
        <v>3164</v>
      </c>
    </row>
    <row r="2138" ht="14.25" customHeight="1">
      <c r="A2138" s="89">
        <v>2.3171513E7</v>
      </c>
      <c r="B2138" s="90" t="s">
        <v>3165</v>
      </c>
    </row>
    <row r="2139" ht="14.25" customHeight="1">
      <c r="A2139" s="89">
        <v>2.3171514E7</v>
      </c>
      <c r="B2139" s="90" t="s">
        <v>3166</v>
      </c>
    </row>
    <row r="2140" ht="14.25" customHeight="1">
      <c r="A2140" s="89">
        <v>2.3171515E7</v>
      </c>
      <c r="B2140" s="90" t="s">
        <v>3167</v>
      </c>
    </row>
    <row r="2141" ht="14.25" customHeight="1">
      <c r="A2141" s="89">
        <v>2.3171517E7</v>
      </c>
      <c r="B2141" s="90" t="s">
        <v>3156</v>
      </c>
    </row>
    <row r="2142" ht="14.25" customHeight="1">
      <c r="A2142" s="89">
        <v>2.3171518E7</v>
      </c>
      <c r="B2142" s="90" t="s">
        <v>3168</v>
      </c>
    </row>
    <row r="2143" ht="14.25" customHeight="1">
      <c r="A2143" s="89">
        <v>2.3171519E7</v>
      </c>
      <c r="B2143" s="90" t="s">
        <v>3169</v>
      </c>
    </row>
    <row r="2144" ht="14.25" customHeight="1">
      <c r="A2144" s="89">
        <v>2.317152E7</v>
      </c>
      <c r="B2144" s="90" t="s">
        <v>3170</v>
      </c>
    </row>
    <row r="2145" ht="14.25" customHeight="1">
      <c r="A2145" s="89">
        <v>2.3171521E7</v>
      </c>
      <c r="B2145" s="90" t="s">
        <v>3171</v>
      </c>
    </row>
    <row r="2146" ht="14.25" customHeight="1">
      <c r="A2146" s="89">
        <v>2.3171522E7</v>
      </c>
      <c r="B2146" s="90" t="s">
        <v>3172</v>
      </c>
    </row>
    <row r="2147" ht="14.25" customHeight="1">
      <c r="A2147" s="89">
        <v>2.3171523E7</v>
      </c>
      <c r="B2147" s="90" t="s">
        <v>3173</v>
      </c>
    </row>
    <row r="2148" ht="14.25" customHeight="1">
      <c r="A2148" s="89">
        <v>2.3171524E7</v>
      </c>
      <c r="B2148" s="90" t="s">
        <v>3174</v>
      </c>
    </row>
    <row r="2149" ht="14.25" customHeight="1">
      <c r="A2149" s="89">
        <v>2.3171525E7</v>
      </c>
      <c r="B2149" s="90" t="s">
        <v>3175</v>
      </c>
    </row>
    <row r="2150" ht="14.25" customHeight="1">
      <c r="A2150" s="89">
        <v>2.3171526E7</v>
      </c>
      <c r="B2150" s="90" t="s">
        <v>3176</v>
      </c>
    </row>
    <row r="2151" ht="14.25" customHeight="1">
      <c r="A2151" s="89">
        <v>2.3171527E7</v>
      </c>
      <c r="B2151" s="90" t="s">
        <v>3177</v>
      </c>
    </row>
    <row r="2152" ht="14.25" customHeight="1">
      <c r="A2152" s="89">
        <v>2.3171528E7</v>
      </c>
      <c r="B2152" s="90" t="s">
        <v>3178</v>
      </c>
    </row>
    <row r="2153" ht="14.25" customHeight="1">
      <c r="A2153" s="89">
        <v>2.3171529E7</v>
      </c>
      <c r="B2153" s="90" t="s">
        <v>3179</v>
      </c>
    </row>
    <row r="2154" ht="14.25" customHeight="1">
      <c r="A2154" s="89">
        <v>2.317153E7</v>
      </c>
      <c r="B2154" s="90" t="s">
        <v>3180</v>
      </c>
    </row>
    <row r="2155" ht="14.25" customHeight="1">
      <c r="A2155" s="89">
        <v>2.3171531E7</v>
      </c>
      <c r="B2155" s="90" t="s">
        <v>3181</v>
      </c>
    </row>
    <row r="2156" ht="14.25" customHeight="1">
      <c r="A2156" s="89">
        <v>2.3171532E7</v>
      </c>
      <c r="B2156" s="90" t="s">
        <v>3182</v>
      </c>
    </row>
    <row r="2157" ht="14.25" customHeight="1">
      <c r="A2157" s="89">
        <v>2.3171533E7</v>
      </c>
      <c r="B2157" s="90" t="s">
        <v>3183</v>
      </c>
    </row>
    <row r="2158" ht="14.25" customHeight="1">
      <c r="A2158" s="89">
        <v>2.3171534E7</v>
      </c>
      <c r="B2158" s="90" t="s">
        <v>3184</v>
      </c>
    </row>
    <row r="2159" ht="14.25" customHeight="1">
      <c r="A2159" s="89">
        <v>2.3171535E7</v>
      </c>
      <c r="B2159" s="90" t="s">
        <v>3185</v>
      </c>
    </row>
    <row r="2160" ht="14.25" customHeight="1">
      <c r="A2160" s="89">
        <v>2.3171536E7</v>
      </c>
      <c r="B2160" s="90" t="s">
        <v>3186</v>
      </c>
    </row>
    <row r="2161" ht="14.25" customHeight="1">
      <c r="A2161" s="89">
        <v>2.3171537E7</v>
      </c>
      <c r="B2161" s="90" t="s">
        <v>3187</v>
      </c>
    </row>
    <row r="2162" ht="14.25" customHeight="1">
      <c r="A2162" s="89">
        <v>2.3171538E7</v>
      </c>
      <c r="B2162" s="90" t="s">
        <v>3188</v>
      </c>
    </row>
    <row r="2163" ht="14.25" customHeight="1">
      <c r="A2163" s="89">
        <v>2.3171539E7</v>
      </c>
      <c r="B2163" s="90" t="s">
        <v>3189</v>
      </c>
    </row>
    <row r="2164" ht="14.25" customHeight="1">
      <c r="A2164" s="89">
        <v>2.317154E7</v>
      </c>
      <c r="B2164" s="90" t="s">
        <v>3190</v>
      </c>
    </row>
    <row r="2165" ht="14.25" customHeight="1">
      <c r="A2165" s="89">
        <v>2.3171541E7</v>
      </c>
      <c r="B2165" s="90" t="s">
        <v>3191</v>
      </c>
    </row>
    <row r="2166" ht="14.25" customHeight="1">
      <c r="A2166" s="89">
        <v>2.3171602E7</v>
      </c>
      <c r="B2166" s="90" t="s">
        <v>3192</v>
      </c>
    </row>
    <row r="2167" ht="14.25" customHeight="1">
      <c r="A2167" s="89">
        <v>2.3171603E7</v>
      </c>
      <c r="B2167" s="90" t="s">
        <v>3193</v>
      </c>
    </row>
    <row r="2168" ht="14.25" customHeight="1">
      <c r="A2168" s="89">
        <v>2.3171604E7</v>
      </c>
      <c r="B2168" s="90" t="s">
        <v>3194</v>
      </c>
    </row>
    <row r="2169" ht="14.25" customHeight="1">
      <c r="A2169" s="89">
        <v>2.3171605E7</v>
      </c>
      <c r="B2169" s="90" t="s">
        <v>3195</v>
      </c>
    </row>
    <row r="2170" ht="14.25" customHeight="1">
      <c r="A2170" s="89">
        <v>2.3171606E7</v>
      </c>
      <c r="B2170" s="90" t="s">
        <v>3196</v>
      </c>
    </row>
    <row r="2171" ht="14.25" customHeight="1">
      <c r="A2171" s="89">
        <v>2.3171607E7</v>
      </c>
      <c r="B2171" s="90" t="s">
        <v>3197</v>
      </c>
    </row>
    <row r="2172" ht="14.25" customHeight="1">
      <c r="A2172" s="89">
        <v>2.3171608E7</v>
      </c>
      <c r="B2172" s="90" t="s">
        <v>3198</v>
      </c>
    </row>
    <row r="2173" ht="14.25" customHeight="1">
      <c r="A2173" s="89">
        <v>2.3171609E7</v>
      </c>
      <c r="B2173" s="90" t="s">
        <v>3199</v>
      </c>
    </row>
    <row r="2174" ht="14.25" customHeight="1">
      <c r="A2174" s="89">
        <v>2.317161E7</v>
      </c>
      <c r="B2174" s="90" t="s">
        <v>3200</v>
      </c>
    </row>
    <row r="2175" ht="14.25" customHeight="1">
      <c r="A2175" s="89">
        <v>2.3171611E7</v>
      </c>
      <c r="B2175" s="90" t="s">
        <v>3201</v>
      </c>
    </row>
    <row r="2176" ht="14.25" customHeight="1">
      <c r="A2176" s="89">
        <v>2.3171612E7</v>
      </c>
      <c r="B2176" s="90" t="s">
        <v>3202</v>
      </c>
    </row>
    <row r="2177" ht="14.25" customHeight="1">
      <c r="A2177" s="89">
        <v>2.3171613E7</v>
      </c>
      <c r="B2177" s="90" t="s">
        <v>3203</v>
      </c>
    </row>
    <row r="2178" ht="14.25" customHeight="1">
      <c r="A2178" s="89">
        <v>2.3171614E7</v>
      </c>
      <c r="B2178" s="90" t="s">
        <v>3204</v>
      </c>
    </row>
    <row r="2179" ht="14.25" customHeight="1">
      <c r="A2179" s="89">
        <v>2.3171615E7</v>
      </c>
      <c r="B2179" s="90" t="s">
        <v>3205</v>
      </c>
    </row>
    <row r="2180" ht="14.25" customHeight="1">
      <c r="A2180" s="89">
        <v>2.3171616E7</v>
      </c>
      <c r="B2180" s="90" t="s">
        <v>3206</v>
      </c>
    </row>
    <row r="2181" ht="14.25" customHeight="1">
      <c r="A2181" s="89">
        <v>2.3171617E7</v>
      </c>
      <c r="B2181" s="90" t="s">
        <v>3207</v>
      </c>
    </row>
    <row r="2182" ht="14.25" customHeight="1">
      <c r="A2182" s="89">
        <v>2.3171618E7</v>
      </c>
      <c r="B2182" s="90" t="s">
        <v>3208</v>
      </c>
    </row>
    <row r="2183" ht="14.25" customHeight="1">
      <c r="A2183" s="89">
        <v>2.3171619E7</v>
      </c>
      <c r="B2183" s="90" t="s">
        <v>3209</v>
      </c>
    </row>
    <row r="2184" ht="14.25" customHeight="1">
      <c r="A2184" s="89">
        <v>2.317162E7</v>
      </c>
      <c r="B2184" s="90" t="s">
        <v>3210</v>
      </c>
    </row>
    <row r="2185" ht="14.25" customHeight="1">
      <c r="A2185" s="89">
        <v>2.3171621E7</v>
      </c>
      <c r="B2185" s="90" t="s">
        <v>3211</v>
      </c>
    </row>
    <row r="2186" ht="14.25" customHeight="1">
      <c r="A2186" s="89">
        <v>2.3171622E7</v>
      </c>
      <c r="B2186" s="90" t="s">
        <v>3212</v>
      </c>
    </row>
    <row r="2187" ht="14.25" customHeight="1">
      <c r="A2187" s="89">
        <v>2.3171623E7</v>
      </c>
      <c r="B2187" s="90" t="s">
        <v>3213</v>
      </c>
    </row>
    <row r="2188" ht="14.25" customHeight="1">
      <c r="A2188" s="89">
        <v>2.3171701E7</v>
      </c>
      <c r="B2188" s="90" t="s">
        <v>3214</v>
      </c>
    </row>
    <row r="2189" ht="14.25" customHeight="1">
      <c r="A2189" s="89">
        <v>2.3171702E7</v>
      </c>
      <c r="B2189" s="90" t="s">
        <v>3215</v>
      </c>
    </row>
    <row r="2190" ht="14.25" customHeight="1">
      <c r="A2190" s="89">
        <v>2.3171703E7</v>
      </c>
      <c r="B2190" s="90" t="s">
        <v>3216</v>
      </c>
    </row>
    <row r="2191" ht="14.25" customHeight="1">
      <c r="A2191" s="89">
        <v>2.3171704E7</v>
      </c>
      <c r="B2191" s="90" t="s">
        <v>3217</v>
      </c>
    </row>
    <row r="2192" ht="14.25" customHeight="1">
      <c r="A2192" s="89">
        <v>2.3171705E7</v>
      </c>
      <c r="B2192" s="90" t="s">
        <v>3218</v>
      </c>
    </row>
    <row r="2193" ht="14.25" customHeight="1">
      <c r="A2193" s="89">
        <v>2.3171706E7</v>
      </c>
      <c r="B2193" s="90" t="s">
        <v>3219</v>
      </c>
    </row>
    <row r="2194" ht="14.25" customHeight="1">
      <c r="A2194" s="89">
        <v>2.3171707E7</v>
      </c>
      <c r="B2194" s="90" t="s">
        <v>3220</v>
      </c>
    </row>
    <row r="2195" ht="14.25" customHeight="1">
      <c r="A2195" s="89">
        <v>2.3171708E7</v>
      </c>
      <c r="B2195" s="90" t="s">
        <v>3221</v>
      </c>
    </row>
    <row r="2196" ht="14.25" customHeight="1">
      <c r="A2196" s="89">
        <v>2.3171801E7</v>
      </c>
      <c r="B2196" s="90" t="s">
        <v>3222</v>
      </c>
    </row>
    <row r="2197" ht="14.25" customHeight="1">
      <c r="A2197" s="89">
        <v>2.3171802E7</v>
      </c>
      <c r="B2197" s="90" t="s">
        <v>3223</v>
      </c>
    </row>
    <row r="2198" ht="14.25" customHeight="1">
      <c r="A2198" s="89">
        <v>2.3171803E7</v>
      </c>
      <c r="B2198" s="90" t="s">
        <v>3224</v>
      </c>
    </row>
    <row r="2199" ht="14.25" customHeight="1">
      <c r="A2199" s="89">
        <v>2.3171804E7</v>
      </c>
      <c r="B2199" s="90" t="s">
        <v>3225</v>
      </c>
    </row>
    <row r="2200" ht="14.25" customHeight="1">
      <c r="A2200" s="89">
        <v>2.3171805E7</v>
      </c>
      <c r="B2200" s="90" t="s">
        <v>3226</v>
      </c>
    </row>
    <row r="2201" ht="14.25" customHeight="1">
      <c r="A2201" s="89">
        <v>2.3171806E7</v>
      </c>
      <c r="B2201" s="90" t="s">
        <v>3227</v>
      </c>
    </row>
    <row r="2202" ht="14.25" customHeight="1">
      <c r="A2202" s="89">
        <v>2.3171901E7</v>
      </c>
      <c r="B2202" s="90" t="s">
        <v>3228</v>
      </c>
    </row>
    <row r="2203" ht="14.25" customHeight="1">
      <c r="A2203" s="89">
        <v>2.3171902E7</v>
      </c>
      <c r="B2203" s="90" t="s">
        <v>3229</v>
      </c>
    </row>
    <row r="2204" ht="14.25" customHeight="1">
      <c r="A2204" s="89">
        <v>2.3171903E7</v>
      </c>
      <c r="B2204" s="90" t="s">
        <v>3230</v>
      </c>
    </row>
    <row r="2205" ht="14.25" customHeight="1">
      <c r="A2205" s="89">
        <v>2.3171904E7</v>
      </c>
      <c r="B2205" s="90" t="s">
        <v>3231</v>
      </c>
    </row>
    <row r="2206" ht="14.25" customHeight="1">
      <c r="A2206" s="89">
        <v>2.3171905E7</v>
      </c>
      <c r="B2206" s="90" t="s">
        <v>3232</v>
      </c>
    </row>
    <row r="2207" ht="14.25" customHeight="1">
      <c r="A2207" s="89">
        <v>2.3171906E7</v>
      </c>
      <c r="B2207" s="90" t="s">
        <v>3233</v>
      </c>
    </row>
    <row r="2208" ht="14.25" customHeight="1">
      <c r="A2208" s="89">
        <v>2.3172001E7</v>
      </c>
      <c r="B2208" s="90" t="s">
        <v>3234</v>
      </c>
    </row>
    <row r="2209" ht="14.25" customHeight="1">
      <c r="A2209" s="89">
        <v>2.3172002E7</v>
      </c>
      <c r="B2209" s="90" t="s">
        <v>3235</v>
      </c>
    </row>
    <row r="2210" ht="14.25" customHeight="1">
      <c r="A2210" s="89">
        <v>2.3172003E7</v>
      </c>
      <c r="B2210" s="90" t="s">
        <v>3236</v>
      </c>
    </row>
    <row r="2211" ht="14.25" customHeight="1">
      <c r="A2211" s="89">
        <v>2.3172005E7</v>
      </c>
      <c r="B2211" s="90" t="s">
        <v>3237</v>
      </c>
    </row>
    <row r="2212" ht="14.25" customHeight="1">
      <c r="A2212" s="89">
        <v>2.3172006E7</v>
      </c>
      <c r="B2212" s="90" t="s">
        <v>3238</v>
      </c>
    </row>
    <row r="2213" ht="14.25" customHeight="1">
      <c r="A2213" s="89">
        <v>2.3172007E7</v>
      </c>
      <c r="B2213" s="90" t="s">
        <v>3239</v>
      </c>
    </row>
    <row r="2214" ht="14.25" customHeight="1">
      <c r="A2214" s="89">
        <v>2.3172008E7</v>
      </c>
      <c r="B2214" s="90" t="s">
        <v>3240</v>
      </c>
    </row>
    <row r="2215" ht="14.25" customHeight="1">
      <c r="A2215" s="89">
        <v>2.3172009E7</v>
      </c>
      <c r="B2215" s="90" t="s">
        <v>3241</v>
      </c>
    </row>
    <row r="2216" ht="14.25" customHeight="1">
      <c r="A2216" s="89">
        <v>2.317201E7</v>
      </c>
      <c r="B2216" s="90" t="s">
        <v>3242</v>
      </c>
    </row>
    <row r="2217" ht="14.25" customHeight="1">
      <c r="A2217" s="89">
        <v>2.3172011E7</v>
      </c>
      <c r="B2217" s="90" t="s">
        <v>3243</v>
      </c>
    </row>
    <row r="2218" ht="14.25" customHeight="1">
      <c r="A2218" s="89">
        <v>2.3172012E7</v>
      </c>
      <c r="B2218" s="90" t="s">
        <v>3244</v>
      </c>
    </row>
    <row r="2219" ht="14.25" customHeight="1">
      <c r="A2219" s="89">
        <v>2.3172013E7</v>
      </c>
      <c r="B2219" s="90" t="s">
        <v>3245</v>
      </c>
    </row>
    <row r="2220" ht="14.25" customHeight="1">
      <c r="A2220" s="89">
        <v>2.3172014E7</v>
      </c>
      <c r="B2220" s="90" t="s">
        <v>3246</v>
      </c>
    </row>
    <row r="2221" ht="14.25" customHeight="1">
      <c r="A2221" s="89">
        <v>2.3172015E7</v>
      </c>
      <c r="B2221" s="90" t="s">
        <v>3221</v>
      </c>
    </row>
    <row r="2222" ht="14.25" customHeight="1">
      <c r="A2222" s="89">
        <v>2.3181501E7</v>
      </c>
      <c r="B2222" s="90" t="s">
        <v>3247</v>
      </c>
    </row>
    <row r="2223" ht="14.25" customHeight="1">
      <c r="A2223" s="89">
        <v>2.3181502E7</v>
      </c>
      <c r="B2223" s="90" t="s">
        <v>3248</v>
      </c>
    </row>
    <row r="2224" ht="14.25" customHeight="1">
      <c r="A2224" s="89">
        <v>2.3181504E7</v>
      </c>
      <c r="B2224" s="90" t="s">
        <v>3249</v>
      </c>
    </row>
    <row r="2225" ht="14.25" customHeight="1">
      <c r="A2225" s="89">
        <v>2.3181505E7</v>
      </c>
      <c r="B2225" s="90" t="s">
        <v>3250</v>
      </c>
    </row>
    <row r="2226" ht="14.25" customHeight="1">
      <c r="A2226" s="89">
        <v>2.3181506E7</v>
      </c>
      <c r="B2226" s="90" t="s">
        <v>3251</v>
      </c>
    </row>
    <row r="2227" ht="14.25" customHeight="1">
      <c r="A2227" s="89">
        <v>2.3181507E7</v>
      </c>
      <c r="B2227" s="90" t="s">
        <v>3252</v>
      </c>
    </row>
    <row r="2228" ht="14.25" customHeight="1">
      <c r="A2228" s="89">
        <v>2.3181508E7</v>
      </c>
      <c r="B2228" s="90" t="s">
        <v>2927</v>
      </c>
    </row>
    <row r="2229" ht="14.25" customHeight="1">
      <c r="A2229" s="89">
        <v>2.3181509E7</v>
      </c>
      <c r="B2229" s="90" t="s">
        <v>3253</v>
      </c>
    </row>
    <row r="2230" ht="14.25" customHeight="1">
      <c r="A2230" s="89">
        <v>2.318151E7</v>
      </c>
      <c r="B2230" s="90" t="s">
        <v>3254</v>
      </c>
    </row>
    <row r="2231" ht="14.25" customHeight="1">
      <c r="A2231" s="89">
        <v>2.3181511E7</v>
      </c>
      <c r="B2231" s="90" t="s">
        <v>3255</v>
      </c>
    </row>
    <row r="2232" ht="14.25" customHeight="1">
      <c r="A2232" s="89">
        <v>2.3181512E7</v>
      </c>
      <c r="B2232" s="90" t="s">
        <v>3256</v>
      </c>
    </row>
    <row r="2233" ht="14.25" customHeight="1">
      <c r="A2233" s="89">
        <v>2.3181513E7</v>
      </c>
      <c r="B2233" s="90" t="s">
        <v>3257</v>
      </c>
    </row>
    <row r="2234" ht="14.25" customHeight="1">
      <c r="A2234" s="89">
        <v>2.3181601E7</v>
      </c>
      <c r="B2234" s="90" t="s">
        <v>3258</v>
      </c>
    </row>
    <row r="2235" ht="14.25" customHeight="1">
      <c r="A2235" s="89">
        <v>2.3181602E7</v>
      </c>
      <c r="B2235" s="90" t="s">
        <v>3259</v>
      </c>
    </row>
    <row r="2236" ht="14.25" customHeight="1">
      <c r="A2236" s="89">
        <v>2.3181603E7</v>
      </c>
      <c r="B2236" s="90" t="s">
        <v>3260</v>
      </c>
    </row>
    <row r="2237" ht="14.25" customHeight="1">
      <c r="A2237" s="89">
        <v>2.3181604E7</v>
      </c>
      <c r="B2237" s="90" t="s">
        <v>3261</v>
      </c>
    </row>
    <row r="2238" ht="14.25" customHeight="1">
      <c r="A2238" s="89">
        <v>2.3181605E7</v>
      </c>
      <c r="B2238" s="90" t="s">
        <v>3262</v>
      </c>
    </row>
    <row r="2239" ht="14.25" customHeight="1">
      <c r="A2239" s="89">
        <v>2.3181606E7</v>
      </c>
      <c r="B2239" s="90" t="s">
        <v>3263</v>
      </c>
    </row>
    <row r="2240" ht="14.25" customHeight="1">
      <c r="A2240" s="89">
        <v>2.3181701E7</v>
      </c>
      <c r="B2240" s="90" t="s">
        <v>3264</v>
      </c>
    </row>
    <row r="2241" ht="14.25" customHeight="1">
      <c r="A2241" s="89">
        <v>2.3181702E7</v>
      </c>
      <c r="B2241" s="90" t="s">
        <v>3265</v>
      </c>
    </row>
    <row r="2242" ht="14.25" customHeight="1">
      <c r="A2242" s="89">
        <v>2.3181703E7</v>
      </c>
      <c r="B2242" s="90" t="s">
        <v>3266</v>
      </c>
    </row>
    <row r="2243" ht="14.25" customHeight="1">
      <c r="A2243" s="89">
        <v>2.3181704E7</v>
      </c>
      <c r="B2243" s="90" t="s">
        <v>3267</v>
      </c>
    </row>
    <row r="2244" ht="14.25" customHeight="1">
      <c r="A2244" s="89">
        <v>2.3181801E7</v>
      </c>
      <c r="B2244" s="90" t="s">
        <v>3268</v>
      </c>
    </row>
    <row r="2245" ht="14.25" customHeight="1">
      <c r="A2245" s="89">
        <v>2.3181802E7</v>
      </c>
      <c r="B2245" s="90" t="s">
        <v>3269</v>
      </c>
    </row>
    <row r="2246" ht="14.25" customHeight="1">
      <c r="A2246" s="89">
        <v>2.3181803E7</v>
      </c>
      <c r="B2246" s="90" t="s">
        <v>3270</v>
      </c>
    </row>
    <row r="2247" ht="14.25" customHeight="1">
      <c r="A2247" s="89">
        <v>2.3181804E7</v>
      </c>
      <c r="B2247" s="90" t="s">
        <v>3271</v>
      </c>
    </row>
    <row r="2248" ht="14.25" customHeight="1">
      <c r="A2248" s="89">
        <v>2.3191001E7</v>
      </c>
      <c r="B2248" s="90" t="s">
        <v>3272</v>
      </c>
    </row>
    <row r="2249" ht="14.25" customHeight="1">
      <c r="A2249" s="89">
        <v>2.3191002E7</v>
      </c>
      <c r="B2249" s="90" t="s">
        <v>3273</v>
      </c>
    </row>
    <row r="2250" ht="14.25" customHeight="1">
      <c r="A2250" s="89">
        <v>2.3191003E7</v>
      </c>
      <c r="B2250" s="90" t="s">
        <v>3274</v>
      </c>
    </row>
    <row r="2251" ht="14.25" customHeight="1">
      <c r="A2251" s="89">
        <v>2.3191004E7</v>
      </c>
      <c r="B2251" s="90" t="s">
        <v>3275</v>
      </c>
    </row>
    <row r="2252" ht="14.25" customHeight="1">
      <c r="A2252" s="89">
        <v>2.3191005E7</v>
      </c>
      <c r="B2252" s="90" t="s">
        <v>3276</v>
      </c>
    </row>
    <row r="2253" ht="14.25" customHeight="1">
      <c r="A2253" s="89">
        <v>2.3191101E7</v>
      </c>
      <c r="B2253" s="90" t="s">
        <v>3277</v>
      </c>
    </row>
    <row r="2254" ht="14.25" customHeight="1">
      <c r="A2254" s="89">
        <v>2.3191102E7</v>
      </c>
      <c r="B2254" s="90" t="s">
        <v>3278</v>
      </c>
    </row>
    <row r="2255" ht="14.25" customHeight="1">
      <c r="A2255" s="89">
        <v>2.3191201E7</v>
      </c>
      <c r="B2255" s="90" t="s">
        <v>3279</v>
      </c>
    </row>
    <row r="2256" ht="14.25" customHeight="1">
      <c r="A2256" s="89">
        <v>2.3191202E7</v>
      </c>
      <c r="B2256" s="90" t="s">
        <v>3280</v>
      </c>
    </row>
    <row r="2257" ht="14.25" customHeight="1">
      <c r="A2257" s="89">
        <v>2.3201001E7</v>
      </c>
      <c r="B2257" s="90" t="s">
        <v>3281</v>
      </c>
    </row>
    <row r="2258" ht="14.25" customHeight="1">
      <c r="A2258" s="89">
        <v>2.3201002E7</v>
      </c>
      <c r="B2258" s="90" t="s">
        <v>3282</v>
      </c>
    </row>
    <row r="2259" ht="14.25" customHeight="1">
      <c r="A2259" s="89">
        <v>2.3201003E7</v>
      </c>
      <c r="B2259" s="90" t="s">
        <v>3283</v>
      </c>
    </row>
    <row r="2260" ht="14.25" customHeight="1">
      <c r="A2260" s="89">
        <v>2.3201004E7</v>
      </c>
      <c r="B2260" s="90" t="s">
        <v>3284</v>
      </c>
    </row>
    <row r="2261" ht="14.25" customHeight="1">
      <c r="A2261" s="89">
        <v>2.3201005E7</v>
      </c>
      <c r="B2261" s="90" t="s">
        <v>3285</v>
      </c>
    </row>
    <row r="2262" ht="14.25" customHeight="1">
      <c r="A2262" s="89">
        <v>2.3201101E7</v>
      </c>
      <c r="B2262" s="90" t="s">
        <v>3286</v>
      </c>
    </row>
    <row r="2263" ht="14.25" customHeight="1">
      <c r="A2263" s="89">
        <v>2.3201102E7</v>
      </c>
      <c r="B2263" s="90" t="s">
        <v>3287</v>
      </c>
    </row>
    <row r="2264" ht="14.25" customHeight="1">
      <c r="A2264" s="89">
        <v>2.3201201E7</v>
      </c>
      <c r="B2264" s="90" t="s">
        <v>3288</v>
      </c>
    </row>
    <row r="2265" ht="14.25" customHeight="1">
      <c r="A2265" s="89">
        <v>2.3201202E7</v>
      </c>
      <c r="B2265" s="90" t="s">
        <v>3289</v>
      </c>
    </row>
    <row r="2266" ht="14.25" customHeight="1">
      <c r="A2266" s="89">
        <v>2.3211001E7</v>
      </c>
      <c r="B2266" s="90" t="s">
        <v>3290</v>
      </c>
    </row>
    <row r="2267" ht="14.25" customHeight="1">
      <c r="A2267" s="89">
        <v>2.3211002E7</v>
      </c>
      <c r="B2267" s="90" t="s">
        <v>3291</v>
      </c>
    </row>
    <row r="2268" ht="14.25" customHeight="1">
      <c r="A2268" s="89">
        <v>2.3211101E7</v>
      </c>
      <c r="B2268" s="90" t="s">
        <v>3292</v>
      </c>
    </row>
    <row r="2269" ht="14.25" customHeight="1">
      <c r="A2269" s="89">
        <v>2.3221001E7</v>
      </c>
      <c r="B2269" s="90" t="s">
        <v>3293</v>
      </c>
    </row>
    <row r="2270" ht="14.25" customHeight="1">
      <c r="A2270" s="89">
        <v>2.3221002E7</v>
      </c>
      <c r="B2270" s="90" t="s">
        <v>3294</v>
      </c>
    </row>
    <row r="2271" ht="14.25" customHeight="1">
      <c r="A2271" s="89">
        <v>2.3221101E7</v>
      </c>
      <c r="B2271" s="90" t="s">
        <v>3295</v>
      </c>
    </row>
    <row r="2272" ht="14.25" customHeight="1">
      <c r="A2272" s="89">
        <v>2.3221201E7</v>
      </c>
      <c r="B2272" s="90" t="s">
        <v>3296</v>
      </c>
    </row>
    <row r="2273" ht="14.25" customHeight="1">
      <c r="A2273" s="89">
        <v>2.3231001E7</v>
      </c>
      <c r="B2273" s="90" t="s">
        <v>3297</v>
      </c>
    </row>
    <row r="2274" ht="14.25" customHeight="1">
      <c r="A2274" s="89">
        <v>2.3231002E7</v>
      </c>
      <c r="B2274" s="90" t="s">
        <v>3298</v>
      </c>
    </row>
    <row r="2275" ht="14.25" customHeight="1">
      <c r="A2275" s="89">
        <v>2.3231101E7</v>
      </c>
      <c r="B2275" s="90" t="s">
        <v>3299</v>
      </c>
    </row>
    <row r="2276" ht="14.25" customHeight="1">
      <c r="A2276" s="89">
        <v>2.3231102E7</v>
      </c>
      <c r="B2276" s="90" t="s">
        <v>3300</v>
      </c>
    </row>
    <row r="2277" ht="14.25" customHeight="1">
      <c r="A2277" s="89">
        <v>2.3231201E7</v>
      </c>
      <c r="B2277" s="90" t="s">
        <v>3301</v>
      </c>
    </row>
    <row r="2278" ht="14.25" customHeight="1">
      <c r="A2278" s="89">
        <v>2.3231202E7</v>
      </c>
      <c r="B2278" s="90" t="s">
        <v>3302</v>
      </c>
    </row>
    <row r="2279" ht="14.25" customHeight="1">
      <c r="A2279" s="89">
        <v>2.3231301E7</v>
      </c>
      <c r="B2279" s="90" t="s">
        <v>3303</v>
      </c>
    </row>
    <row r="2280" ht="14.25" customHeight="1">
      <c r="A2280" s="89">
        <v>2.3231302E7</v>
      </c>
      <c r="B2280" s="90" t="s">
        <v>3304</v>
      </c>
    </row>
    <row r="2281" ht="14.25" customHeight="1">
      <c r="A2281" s="89">
        <v>2.3231401E7</v>
      </c>
      <c r="B2281" s="90" t="s">
        <v>3305</v>
      </c>
    </row>
    <row r="2282" ht="14.25" customHeight="1">
      <c r="A2282" s="89">
        <v>2.3231402E7</v>
      </c>
      <c r="B2282" s="90" t="s">
        <v>3306</v>
      </c>
    </row>
    <row r="2283" ht="14.25" customHeight="1">
      <c r="A2283" s="89">
        <v>2.3231501E7</v>
      </c>
      <c r="B2283" s="90" t="s">
        <v>3307</v>
      </c>
    </row>
    <row r="2284" ht="14.25" customHeight="1">
      <c r="A2284" s="89">
        <v>2.3231502E7</v>
      </c>
      <c r="B2284" s="90" t="s">
        <v>3308</v>
      </c>
    </row>
    <row r="2285" ht="14.25" customHeight="1">
      <c r="A2285" s="89">
        <v>2.3231601E7</v>
      </c>
      <c r="B2285" s="90" t="s">
        <v>3309</v>
      </c>
    </row>
    <row r="2286" ht="14.25" customHeight="1">
      <c r="A2286" s="89">
        <v>2.3231602E7</v>
      </c>
      <c r="B2286" s="90" t="s">
        <v>3310</v>
      </c>
    </row>
    <row r="2287" ht="14.25" customHeight="1">
      <c r="A2287" s="89">
        <v>2.3231701E7</v>
      </c>
      <c r="B2287" s="90" t="s">
        <v>3311</v>
      </c>
    </row>
    <row r="2288" ht="14.25" customHeight="1">
      <c r="A2288" s="89">
        <v>2.3231801E7</v>
      </c>
      <c r="B2288" s="90" t="s">
        <v>3312</v>
      </c>
    </row>
    <row r="2289" ht="14.25" customHeight="1">
      <c r="A2289" s="89">
        <v>2.3231901E7</v>
      </c>
      <c r="B2289" s="90" t="s">
        <v>3313</v>
      </c>
    </row>
    <row r="2290" ht="14.25" customHeight="1">
      <c r="A2290" s="89">
        <v>2.3231902E7</v>
      </c>
      <c r="B2290" s="90" t="s">
        <v>3314</v>
      </c>
    </row>
    <row r="2291" ht="14.25" customHeight="1">
      <c r="A2291" s="89">
        <v>2.3231903E7</v>
      </c>
      <c r="B2291" s="90" t="s">
        <v>3315</v>
      </c>
    </row>
    <row r="2292" ht="14.25" customHeight="1">
      <c r="A2292" s="89">
        <v>2.3232001E7</v>
      </c>
      <c r="B2292" s="90" t="s">
        <v>3316</v>
      </c>
    </row>
    <row r="2293" ht="14.25" customHeight="1">
      <c r="A2293" s="89">
        <v>2.3232101E7</v>
      </c>
      <c r="B2293" s="90" t="s">
        <v>3317</v>
      </c>
    </row>
    <row r="2294" ht="14.25" customHeight="1">
      <c r="A2294" s="89">
        <v>2.3232201E7</v>
      </c>
      <c r="B2294" s="90" t="s">
        <v>3318</v>
      </c>
    </row>
    <row r="2295" ht="14.25" customHeight="1">
      <c r="A2295" s="89">
        <v>2.4101501E7</v>
      </c>
      <c r="B2295" s="90" t="s">
        <v>3319</v>
      </c>
    </row>
    <row r="2296" ht="14.25" customHeight="1">
      <c r="A2296" s="89">
        <v>2.4101502E7</v>
      </c>
      <c r="B2296" s="90" t="s">
        <v>3320</v>
      </c>
    </row>
    <row r="2297" ht="14.25" customHeight="1">
      <c r="A2297" s="89">
        <v>2.4101503E7</v>
      </c>
      <c r="B2297" s="90" t="s">
        <v>3321</v>
      </c>
    </row>
    <row r="2298" ht="14.25" customHeight="1">
      <c r="A2298" s="89">
        <v>2.4101504E7</v>
      </c>
      <c r="B2298" s="90" t="s">
        <v>3322</v>
      </c>
    </row>
    <row r="2299" ht="14.25" customHeight="1">
      <c r="A2299" s="89">
        <v>2.4101505E7</v>
      </c>
      <c r="B2299" s="90" t="s">
        <v>3323</v>
      </c>
    </row>
    <row r="2300" ht="14.25" customHeight="1">
      <c r="A2300" s="89">
        <v>2.4101506E7</v>
      </c>
      <c r="B2300" s="90" t="s">
        <v>3324</v>
      </c>
    </row>
    <row r="2301" ht="14.25" customHeight="1">
      <c r="A2301" s="89">
        <v>2.4101507E7</v>
      </c>
      <c r="B2301" s="90" t="s">
        <v>3325</v>
      </c>
    </row>
    <row r="2302" ht="14.25" customHeight="1">
      <c r="A2302" s="89">
        <v>2.4101508E7</v>
      </c>
      <c r="B2302" s="90" t="s">
        <v>3326</v>
      </c>
    </row>
    <row r="2303" ht="14.25" customHeight="1">
      <c r="A2303" s="89">
        <v>2.4101509E7</v>
      </c>
      <c r="B2303" s="90" t="s">
        <v>3327</v>
      </c>
    </row>
    <row r="2304" ht="14.25" customHeight="1">
      <c r="A2304" s="89">
        <v>2.410151E7</v>
      </c>
      <c r="B2304" s="90" t="s">
        <v>3328</v>
      </c>
    </row>
    <row r="2305" ht="14.25" customHeight="1">
      <c r="A2305" s="89">
        <v>2.4101511E7</v>
      </c>
      <c r="B2305" s="90" t="s">
        <v>3329</v>
      </c>
    </row>
    <row r="2306" ht="14.25" customHeight="1">
      <c r="A2306" s="89">
        <v>2.4101512E7</v>
      </c>
      <c r="B2306" s="90" t="s">
        <v>3330</v>
      </c>
    </row>
    <row r="2307" ht="14.25" customHeight="1">
      <c r="A2307" s="89">
        <v>2.4101601E7</v>
      </c>
      <c r="B2307" s="90" t="s">
        <v>3331</v>
      </c>
    </row>
    <row r="2308" ht="14.25" customHeight="1">
      <c r="A2308" s="89">
        <v>2.4101602E7</v>
      </c>
      <c r="B2308" s="90" t="s">
        <v>3332</v>
      </c>
    </row>
    <row r="2309" ht="14.25" customHeight="1">
      <c r="A2309" s="89">
        <v>2.4101603E7</v>
      </c>
      <c r="B2309" s="90" t="s">
        <v>3333</v>
      </c>
    </row>
    <row r="2310" ht="14.25" customHeight="1">
      <c r="A2310" s="89">
        <v>2.4101604E7</v>
      </c>
      <c r="B2310" s="90" t="s">
        <v>3334</v>
      </c>
    </row>
    <row r="2311" ht="14.25" customHeight="1">
      <c r="A2311" s="89">
        <v>2.4101605E7</v>
      </c>
      <c r="B2311" s="90" t="s">
        <v>3335</v>
      </c>
    </row>
    <row r="2312" ht="14.25" customHeight="1">
      <c r="A2312" s="89">
        <v>2.4101606E7</v>
      </c>
      <c r="B2312" s="90" t="s">
        <v>3336</v>
      </c>
    </row>
    <row r="2313" ht="14.25" customHeight="1">
      <c r="A2313" s="89">
        <v>2.4101608E7</v>
      </c>
      <c r="B2313" s="90" t="s">
        <v>3337</v>
      </c>
    </row>
    <row r="2314" ht="14.25" customHeight="1">
      <c r="A2314" s="89">
        <v>2.4101609E7</v>
      </c>
      <c r="B2314" s="90" t="s">
        <v>3338</v>
      </c>
    </row>
    <row r="2315" ht="14.25" customHeight="1">
      <c r="A2315" s="89">
        <v>2.410161E7</v>
      </c>
      <c r="B2315" s="90" t="s">
        <v>3339</v>
      </c>
    </row>
    <row r="2316" ht="14.25" customHeight="1">
      <c r="A2316" s="89">
        <v>2.4101611E7</v>
      </c>
      <c r="B2316" s="90" t="s">
        <v>3340</v>
      </c>
    </row>
    <row r="2317" ht="14.25" customHeight="1">
      <c r="A2317" s="89">
        <v>2.4101612E7</v>
      </c>
      <c r="B2317" s="90" t="s">
        <v>1031</v>
      </c>
    </row>
    <row r="2318" ht="14.25" customHeight="1">
      <c r="A2318" s="89">
        <v>2.4101613E7</v>
      </c>
      <c r="B2318" s="90" t="s">
        <v>3341</v>
      </c>
    </row>
    <row r="2319" ht="14.25" customHeight="1">
      <c r="A2319" s="89">
        <v>2.4101614E7</v>
      </c>
      <c r="B2319" s="90" t="s">
        <v>3342</v>
      </c>
    </row>
    <row r="2320" ht="14.25" customHeight="1">
      <c r="A2320" s="89">
        <v>2.4101615E7</v>
      </c>
      <c r="B2320" s="90" t="s">
        <v>3343</v>
      </c>
    </row>
    <row r="2321" ht="14.25" customHeight="1">
      <c r="A2321" s="89">
        <v>2.4101616E7</v>
      </c>
      <c r="B2321" s="90" t="s">
        <v>3344</v>
      </c>
    </row>
    <row r="2322" ht="14.25" customHeight="1">
      <c r="A2322" s="89">
        <v>2.4101617E7</v>
      </c>
      <c r="B2322" s="90" t="s">
        <v>3345</v>
      </c>
    </row>
    <row r="2323" ht="14.25" customHeight="1">
      <c r="A2323" s="89">
        <v>2.4101618E7</v>
      </c>
      <c r="B2323" s="90" t="s">
        <v>3346</v>
      </c>
    </row>
    <row r="2324" ht="14.25" customHeight="1">
      <c r="A2324" s="89">
        <v>2.4101619E7</v>
      </c>
      <c r="B2324" s="90" t="s">
        <v>3347</v>
      </c>
    </row>
    <row r="2325" ht="14.25" customHeight="1">
      <c r="A2325" s="89">
        <v>2.410162E7</v>
      </c>
      <c r="B2325" s="90" t="s">
        <v>3348</v>
      </c>
    </row>
    <row r="2326" ht="14.25" customHeight="1">
      <c r="A2326" s="89">
        <v>2.4101621E7</v>
      </c>
      <c r="B2326" s="90" t="s">
        <v>3349</v>
      </c>
    </row>
    <row r="2327" ht="14.25" customHeight="1">
      <c r="A2327" s="89">
        <v>2.4101622E7</v>
      </c>
      <c r="B2327" s="90" t="s">
        <v>3350</v>
      </c>
    </row>
    <row r="2328" ht="14.25" customHeight="1">
      <c r="A2328" s="89">
        <v>2.4101623E7</v>
      </c>
      <c r="B2328" s="90" t="s">
        <v>3351</v>
      </c>
    </row>
    <row r="2329" ht="14.25" customHeight="1">
      <c r="A2329" s="89">
        <v>2.4101624E7</v>
      </c>
      <c r="B2329" s="90" t="s">
        <v>3352</v>
      </c>
    </row>
    <row r="2330" ht="14.25" customHeight="1">
      <c r="A2330" s="89">
        <v>2.4101625E7</v>
      </c>
      <c r="B2330" s="90" t="s">
        <v>3353</v>
      </c>
    </row>
    <row r="2331" ht="14.25" customHeight="1">
      <c r="A2331" s="89">
        <v>2.4101626E7</v>
      </c>
      <c r="B2331" s="90" t="s">
        <v>3354</v>
      </c>
    </row>
    <row r="2332" ht="14.25" customHeight="1">
      <c r="A2332" s="89">
        <v>2.4101627E7</v>
      </c>
      <c r="B2332" s="90" t="s">
        <v>3355</v>
      </c>
    </row>
    <row r="2333" ht="14.25" customHeight="1">
      <c r="A2333" s="89">
        <v>2.4101628E7</v>
      </c>
      <c r="B2333" s="90" t="s">
        <v>3356</v>
      </c>
    </row>
    <row r="2334" ht="14.25" customHeight="1">
      <c r="A2334" s="89">
        <v>2.4101629E7</v>
      </c>
      <c r="B2334" s="90" t="s">
        <v>3357</v>
      </c>
    </row>
    <row r="2335" ht="14.25" customHeight="1">
      <c r="A2335" s="89">
        <v>2.410163E7</v>
      </c>
      <c r="B2335" s="90" t="s">
        <v>3358</v>
      </c>
    </row>
    <row r="2336" ht="14.25" customHeight="1">
      <c r="A2336" s="89">
        <v>2.4101631E7</v>
      </c>
      <c r="B2336" s="90" t="s">
        <v>3359</v>
      </c>
    </row>
    <row r="2337" ht="14.25" customHeight="1">
      <c r="A2337" s="89">
        <v>2.4101632E7</v>
      </c>
      <c r="B2337" s="90" t="s">
        <v>3360</v>
      </c>
    </row>
    <row r="2338" ht="14.25" customHeight="1">
      <c r="A2338" s="89">
        <v>2.4101633E7</v>
      </c>
      <c r="B2338" s="90" t="s">
        <v>3361</v>
      </c>
    </row>
    <row r="2339" ht="14.25" customHeight="1">
      <c r="A2339" s="89">
        <v>2.4101634E7</v>
      </c>
      <c r="B2339" s="90" t="s">
        <v>3362</v>
      </c>
    </row>
    <row r="2340" ht="14.25" customHeight="1">
      <c r="A2340" s="89">
        <v>2.4101701E7</v>
      </c>
      <c r="B2340" s="90" t="s">
        <v>3363</v>
      </c>
    </row>
    <row r="2341" ht="14.25" customHeight="1">
      <c r="A2341" s="89">
        <v>2.4101702E7</v>
      </c>
      <c r="B2341" s="90" t="s">
        <v>3364</v>
      </c>
    </row>
    <row r="2342" ht="14.25" customHeight="1">
      <c r="A2342" s="89">
        <v>2.4101703E7</v>
      </c>
      <c r="B2342" s="90" t="s">
        <v>3365</v>
      </c>
    </row>
    <row r="2343" ht="14.25" customHeight="1">
      <c r="A2343" s="89">
        <v>2.4101704E7</v>
      </c>
      <c r="B2343" s="90" t="s">
        <v>3366</v>
      </c>
    </row>
    <row r="2344" ht="14.25" customHeight="1">
      <c r="A2344" s="89">
        <v>2.4101705E7</v>
      </c>
      <c r="B2344" s="90" t="s">
        <v>3367</v>
      </c>
    </row>
    <row r="2345" ht="14.25" customHeight="1">
      <c r="A2345" s="89">
        <v>2.4101706E7</v>
      </c>
      <c r="B2345" s="90" t="s">
        <v>3368</v>
      </c>
    </row>
    <row r="2346" ht="14.25" customHeight="1">
      <c r="A2346" s="89">
        <v>2.4101707E7</v>
      </c>
      <c r="B2346" s="90" t="s">
        <v>3369</v>
      </c>
    </row>
    <row r="2347" ht="14.25" customHeight="1">
      <c r="A2347" s="89">
        <v>2.4101708E7</v>
      </c>
      <c r="B2347" s="90" t="s">
        <v>3370</v>
      </c>
    </row>
    <row r="2348" ht="14.25" customHeight="1">
      <c r="A2348" s="89">
        <v>2.4101709E7</v>
      </c>
      <c r="B2348" s="90" t="s">
        <v>3371</v>
      </c>
    </row>
    <row r="2349" ht="14.25" customHeight="1">
      <c r="A2349" s="89">
        <v>2.410171E7</v>
      </c>
      <c r="B2349" s="90" t="s">
        <v>3372</v>
      </c>
    </row>
    <row r="2350" ht="14.25" customHeight="1">
      <c r="A2350" s="89">
        <v>2.4101711E7</v>
      </c>
      <c r="B2350" s="90" t="s">
        <v>3373</v>
      </c>
    </row>
    <row r="2351" ht="14.25" customHeight="1">
      <c r="A2351" s="89">
        <v>2.4101712E7</v>
      </c>
      <c r="B2351" s="90" t="s">
        <v>3374</v>
      </c>
    </row>
    <row r="2352" ht="14.25" customHeight="1">
      <c r="A2352" s="89">
        <v>2.4101713E7</v>
      </c>
      <c r="B2352" s="90" t="s">
        <v>3375</v>
      </c>
    </row>
    <row r="2353" ht="14.25" customHeight="1">
      <c r="A2353" s="89">
        <v>2.4101714E7</v>
      </c>
      <c r="B2353" s="90" t="s">
        <v>3376</v>
      </c>
    </row>
    <row r="2354" ht="14.25" customHeight="1">
      <c r="A2354" s="89">
        <v>2.4101715E7</v>
      </c>
      <c r="B2354" s="90" t="s">
        <v>3377</v>
      </c>
    </row>
    <row r="2355" ht="14.25" customHeight="1">
      <c r="A2355" s="89">
        <v>2.4101716E7</v>
      </c>
      <c r="B2355" s="90" t="s">
        <v>3378</v>
      </c>
    </row>
    <row r="2356" ht="14.25" customHeight="1">
      <c r="A2356" s="89">
        <v>2.4101717E7</v>
      </c>
      <c r="B2356" s="90" t="s">
        <v>3379</v>
      </c>
    </row>
    <row r="2357" ht="14.25" customHeight="1">
      <c r="A2357" s="89">
        <v>2.4101718E7</v>
      </c>
      <c r="B2357" s="90" t="s">
        <v>3380</v>
      </c>
    </row>
    <row r="2358" ht="14.25" customHeight="1">
      <c r="A2358" s="89">
        <v>2.4101719E7</v>
      </c>
      <c r="B2358" s="90" t="s">
        <v>3381</v>
      </c>
    </row>
    <row r="2359" ht="14.25" customHeight="1">
      <c r="A2359" s="89">
        <v>2.4101721E7</v>
      </c>
      <c r="B2359" s="90" t="s">
        <v>3382</v>
      </c>
    </row>
    <row r="2360" ht="14.25" customHeight="1">
      <c r="A2360" s="89">
        <v>2.4101722E7</v>
      </c>
      <c r="B2360" s="90" t="s">
        <v>3383</v>
      </c>
    </row>
    <row r="2361" ht="14.25" customHeight="1">
      <c r="A2361" s="89">
        <v>2.4101723E7</v>
      </c>
      <c r="B2361" s="90" t="s">
        <v>3384</v>
      </c>
    </row>
    <row r="2362" ht="14.25" customHeight="1">
      <c r="A2362" s="89">
        <v>2.4101724E7</v>
      </c>
      <c r="B2362" s="90" t="s">
        <v>3385</v>
      </c>
    </row>
    <row r="2363" ht="14.25" customHeight="1">
      <c r="A2363" s="89">
        <v>2.4101725E7</v>
      </c>
      <c r="B2363" s="90" t="s">
        <v>3386</v>
      </c>
    </row>
    <row r="2364" ht="14.25" customHeight="1">
      <c r="A2364" s="89">
        <v>2.4101726E7</v>
      </c>
      <c r="B2364" s="90" t="s">
        <v>3387</v>
      </c>
    </row>
    <row r="2365" ht="14.25" customHeight="1">
      <c r="A2365" s="89">
        <v>2.4101727E7</v>
      </c>
      <c r="B2365" s="90" t="s">
        <v>3388</v>
      </c>
    </row>
    <row r="2366" ht="14.25" customHeight="1">
      <c r="A2366" s="89">
        <v>2.4101728E7</v>
      </c>
      <c r="B2366" s="90" t="s">
        <v>3389</v>
      </c>
    </row>
    <row r="2367" ht="14.25" customHeight="1">
      <c r="A2367" s="89">
        <v>2.4101801E7</v>
      </c>
      <c r="B2367" s="90" t="s">
        <v>3390</v>
      </c>
    </row>
    <row r="2368" ht="14.25" customHeight="1">
      <c r="A2368" s="89">
        <v>2.4101802E7</v>
      </c>
      <c r="B2368" s="90" t="s">
        <v>3391</v>
      </c>
    </row>
    <row r="2369" ht="14.25" customHeight="1">
      <c r="A2369" s="89">
        <v>2.4101803E7</v>
      </c>
      <c r="B2369" s="90" t="s">
        <v>3392</v>
      </c>
    </row>
    <row r="2370" ht="14.25" customHeight="1">
      <c r="A2370" s="89">
        <v>2.4101804E7</v>
      </c>
      <c r="B2370" s="90" t="s">
        <v>3393</v>
      </c>
    </row>
    <row r="2371" ht="14.25" customHeight="1">
      <c r="A2371" s="89">
        <v>2.4101805E7</v>
      </c>
      <c r="B2371" s="90" t="s">
        <v>3394</v>
      </c>
    </row>
    <row r="2372" ht="14.25" customHeight="1">
      <c r="A2372" s="89">
        <v>2.4101806E7</v>
      </c>
      <c r="B2372" s="90" t="s">
        <v>3395</v>
      </c>
    </row>
    <row r="2373" ht="14.25" customHeight="1">
      <c r="A2373" s="89">
        <v>2.4101807E7</v>
      </c>
      <c r="B2373" s="90" t="s">
        <v>3396</v>
      </c>
    </row>
    <row r="2374" ht="14.25" customHeight="1">
      <c r="A2374" s="89">
        <v>2.4101808E7</v>
      </c>
      <c r="B2374" s="90" t="s">
        <v>3397</v>
      </c>
    </row>
    <row r="2375" ht="14.25" customHeight="1">
      <c r="A2375" s="89">
        <v>2.4101809E7</v>
      </c>
      <c r="B2375" s="90" t="s">
        <v>3398</v>
      </c>
    </row>
    <row r="2376" ht="14.25" customHeight="1">
      <c r="A2376" s="89">
        <v>2.4101901E7</v>
      </c>
      <c r="B2376" s="90" t="s">
        <v>3399</v>
      </c>
    </row>
    <row r="2377" ht="14.25" customHeight="1">
      <c r="A2377" s="89">
        <v>2.4101902E7</v>
      </c>
      <c r="B2377" s="90" t="s">
        <v>3400</v>
      </c>
    </row>
    <row r="2378" ht="14.25" customHeight="1">
      <c r="A2378" s="89">
        <v>2.4101903E7</v>
      </c>
      <c r="B2378" s="90" t="s">
        <v>3401</v>
      </c>
    </row>
    <row r="2379" ht="14.25" customHeight="1">
      <c r="A2379" s="89">
        <v>2.4101904E7</v>
      </c>
      <c r="B2379" s="90" t="s">
        <v>3402</v>
      </c>
    </row>
    <row r="2380" ht="14.25" customHeight="1">
      <c r="A2380" s="89">
        <v>2.4101905E7</v>
      </c>
      <c r="B2380" s="90" t="s">
        <v>3403</v>
      </c>
    </row>
    <row r="2381" ht="14.25" customHeight="1">
      <c r="A2381" s="89">
        <v>2.4101906E7</v>
      </c>
      <c r="B2381" s="90" t="s">
        <v>3404</v>
      </c>
    </row>
    <row r="2382" ht="14.25" customHeight="1">
      <c r="A2382" s="89">
        <v>2.4101907E7</v>
      </c>
      <c r="B2382" s="90" t="s">
        <v>3405</v>
      </c>
    </row>
    <row r="2383" ht="14.25" customHeight="1">
      <c r="A2383" s="89">
        <v>2.4102001E7</v>
      </c>
      <c r="B2383" s="90" t="s">
        <v>3406</v>
      </c>
    </row>
    <row r="2384" ht="14.25" customHeight="1">
      <c r="A2384" s="89">
        <v>2.4102002E7</v>
      </c>
      <c r="B2384" s="90" t="s">
        <v>3407</v>
      </c>
    </row>
    <row r="2385" ht="14.25" customHeight="1">
      <c r="A2385" s="89">
        <v>2.4102004E7</v>
      </c>
      <c r="B2385" s="90" t="s">
        <v>3408</v>
      </c>
    </row>
    <row r="2386" ht="14.25" customHeight="1">
      <c r="A2386" s="89">
        <v>2.4102005E7</v>
      </c>
      <c r="B2386" s="90" t="s">
        <v>3409</v>
      </c>
    </row>
    <row r="2387" ht="14.25" customHeight="1">
      <c r="A2387" s="89">
        <v>2.4102006E7</v>
      </c>
      <c r="B2387" s="90" t="s">
        <v>3410</v>
      </c>
    </row>
    <row r="2388" ht="14.25" customHeight="1">
      <c r="A2388" s="89">
        <v>2.4102007E7</v>
      </c>
      <c r="B2388" s="90" t="s">
        <v>3411</v>
      </c>
    </row>
    <row r="2389" ht="14.25" customHeight="1">
      <c r="A2389" s="89">
        <v>2.4102008E7</v>
      </c>
      <c r="B2389" s="90" t="s">
        <v>3412</v>
      </c>
    </row>
    <row r="2390" ht="14.25" customHeight="1">
      <c r="A2390" s="89">
        <v>2.4102101E7</v>
      </c>
      <c r="B2390" s="90" t="s">
        <v>3413</v>
      </c>
    </row>
    <row r="2391" ht="14.25" customHeight="1">
      <c r="A2391" s="89">
        <v>2.4102102E7</v>
      </c>
      <c r="B2391" s="90" t="s">
        <v>3414</v>
      </c>
    </row>
    <row r="2392" ht="14.25" customHeight="1">
      <c r="A2392" s="89">
        <v>2.4102103E7</v>
      </c>
      <c r="B2392" s="90" t="s">
        <v>3415</v>
      </c>
    </row>
    <row r="2393" ht="14.25" customHeight="1">
      <c r="A2393" s="89">
        <v>2.4102104E7</v>
      </c>
      <c r="B2393" s="90" t="s">
        <v>3416</v>
      </c>
    </row>
    <row r="2394" ht="14.25" customHeight="1">
      <c r="A2394" s="89">
        <v>2.4102105E7</v>
      </c>
      <c r="B2394" s="90" t="s">
        <v>3417</v>
      </c>
    </row>
    <row r="2395" ht="14.25" customHeight="1">
      <c r="A2395" s="89">
        <v>2.4102106E7</v>
      </c>
      <c r="B2395" s="90" t="s">
        <v>3418</v>
      </c>
    </row>
    <row r="2396" ht="14.25" customHeight="1">
      <c r="A2396" s="89">
        <v>2.4102107E7</v>
      </c>
      <c r="B2396" s="90" t="s">
        <v>3419</v>
      </c>
    </row>
    <row r="2397" ht="14.25" customHeight="1">
      <c r="A2397" s="89">
        <v>2.4102108E7</v>
      </c>
      <c r="B2397" s="90" t="s">
        <v>3420</v>
      </c>
    </row>
    <row r="2398" ht="14.25" customHeight="1">
      <c r="A2398" s="89">
        <v>2.4102109E7</v>
      </c>
      <c r="B2398" s="90" t="s">
        <v>3421</v>
      </c>
    </row>
    <row r="2399" ht="14.25" customHeight="1">
      <c r="A2399" s="89">
        <v>2.4102201E7</v>
      </c>
      <c r="B2399" s="90" t="s">
        <v>3422</v>
      </c>
    </row>
    <row r="2400" ht="14.25" customHeight="1">
      <c r="A2400" s="89">
        <v>2.4102202E7</v>
      </c>
      <c r="B2400" s="90" t="s">
        <v>3423</v>
      </c>
    </row>
    <row r="2401" ht="14.25" customHeight="1">
      <c r="A2401" s="89">
        <v>2.4102203E7</v>
      </c>
      <c r="B2401" s="90" t="s">
        <v>3424</v>
      </c>
    </row>
    <row r="2402" ht="14.25" customHeight="1">
      <c r="A2402" s="89">
        <v>2.4102204E7</v>
      </c>
      <c r="B2402" s="90" t="s">
        <v>3425</v>
      </c>
    </row>
    <row r="2403" ht="14.25" customHeight="1">
      <c r="A2403" s="89">
        <v>2.4102208E7</v>
      </c>
      <c r="B2403" s="90" t="s">
        <v>3426</v>
      </c>
    </row>
    <row r="2404" ht="14.25" customHeight="1">
      <c r="A2404" s="89">
        <v>2.4111501E7</v>
      </c>
      <c r="B2404" s="90" t="s">
        <v>3427</v>
      </c>
    </row>
    <row r="2405" ht="14.25" customHeight="1">
      <c r="A2405" s="89">
        <v>2.4111502E7</v>
      </c>
      <c r="B2405" s="90" t="s">
        <v>3428</v>
      </c>
    </row>
    <row r="2406" ht="14.25" customHeight="1">
      <c r="A2406" s="89">
        <v>2.4111503E7</v>
      </c>
      <c r="B2406" s="90" t="s">
        <v>3429</v>
      </c>
    </row>
    <row r="2407" ht="14.25" customHeight="1">
      <c r="A2407" s="89">
        <v>2.4111505E7</v>
      </c>
      <c r="B2407" s="90" t="s">
        <v>3430</v>
      </c>
    </row>
    <row r="2408" ht="14.25" customHeight="1">
      <c r="A2408" s="89">
        <v>2.4111506E7</v>
      </c>
      <c r="B2408" s="90" t="s">
        <v>3431</v>
      </c>
    </row>
    <row r="2409" ht="14.25" customHeight="1">
      <c r="A2409" s="89">
        <v>2.4111507E7</v>
      </c>
      <c r="B2409" s="90" t="s">
        <v>3432</v>
      </c>
    </row>
    <row r="2410" ht="14.25" customHeight="1">
      <c r="A2410" s="89">
        <v>2.4111508E7</v>
      </c>
      <c r="B2410" s="90" t="s">
        <v>3433</v>
      </c>
    </row>
    <row r="2411" ht="14.25" customHeight="1">
      <c r="A2411" s="89">
        <v>2.4111509E7</v>
      </c>
      <c r="B2411" s="90" t="s">
        <v>3434</v>
      </c>
    </row>
    <row r="2412" ht="14.25" customHeight="1">
      <c r="A2412" s="89">
        <v>2.4111801E7</v>
      </c>
      <c r="B2412" s="90" t="s">
        <v>3435</v>
      </c>
    </row>
    <row r="2413" ht="14.25" customHeight="1">
      <c r="A2413" s="89">
        <v>2.4111802E7</v>
      </c>
      <c r="B2413" s="90" t="s">
        <v>3436</v>
      </c>
    </row>
    <row r="2414" ht="14.25" customHeight="1">
      <c r="A2414" s="89">
        <v>2.4111803E7</v>
      </c>
      <c r="B2414" s="90" t="s">
        <v>3437</v>
      </c>
    </row>
    <row r="2415" ht="14.25" customHeight="1">
      <c r="A2415" s="89">
        <v>2.4111804E7</v>
      </c>
      <c r="B2415" s="90" t="s">
        <v>3438</v>
      </c>
    </row>
    <row r="2416" ht="14.25" customHeight="1">
      <c r="A2416" s="89">
        <v>2.4111805E7</v>
      </c>
      <c r="B2416" s="90" t="s">
        <v>3439</v>
      </c>
    </row>
    <row r="2417" ht="14.25" customHeight="1">
      <c r="A2417" s="89">
        <v>2.4111806E7</v>
      </c>
      <c r="B2417" s="90" t="s">
        <v>3440</v>
      </c>
    </row>
    <row r="2418" ht="14.25" customHeight="1">
      <c r="A2418" s="89">
        <v>2.4111807E7</v>
      </c>
      <c r="B2418" s="90" t="s">
        <v>3441</v>
      </c>
    </row>
    <row r="2419" ht="14.25" customHeight="1">
      <c r="A2419" s="89">
        <v>2.4111808E7</v>
      </c>
      <c r="B2419" s="90" t="s">
        <v>3442</v>
      </c>
    </row>
    <row r="2420" ht="14.25" customHeight="1">
      <c r="A2420" s="89">
        <v>2.4111809E7</v>
      </c>
      <c r="B2420" s="90" t="s">
        <v>3443</v>
      </c>
    </row>
    <row r="2421" ht="14.25" customHeight="1">
      <c r="A2421" s="89">
        <v>2.411181E7</v>
      </c>
      <c r="B2421" s="90" t="s">
        <v>3444</v>
      </c>
    </row>
    <row r="2422" ht="14.25" customHeight="1">
      <c r="A2422" s="89">
        <v>2.4111811E7</v>
      </c>
      <c r="B2422" s="90" t="s">
        <v>3445</v>
      </c>
    </row>
    <row r="2423" ht="14.25" customHeight="1">
      <c r="A2423" s="89">
        <v>2.4111812E7</v>
      </c>
      <c r="B2423" s="90" t="s">
        <v>3446</v>
      </c>
    </row>
    <row r="2424" ht="14.25" customHeight="1">
      <c r="A2424" s="89">
        <v>2.4111813E7</v>
      </c>
      <c r="B2424" s="90" t="s">
        <v>3447</v>
      </c>
    </row>
    <row r="2425" ht="14.25" customHeight="1">
      <c r="A2425" s="89">
        <v>2.4112003E7</v>
      </c>
      <c r="B2425" s="90" t="s">
        <v>3448</v>
      </c>
    </row>
    <row r="2426" ht="14.25" customHeight="1">
      <c r="A2426" s="89">
        <v>2.4112004E7</v>
      </c>
      <c r="B2426" s="90" t="s">
        <v>3449</v>
      </c>
    </row>
    <row r="2427" ht="14.25" customHeight="1">
      <c r="A2427" s="89">
        <v>2.4112005E7</v>
      </c>
      <c r="B2427" s="90" t="s">
        <v>3450</v>
      </c>
    </row>
    <row r="2428" ht="14.25" customHeight="1">
      <c r="A2428" s="89">
        <v>2.4112006E7</v>
      </c>
      <c r="B2428" s="90" t="s">
        <v>3451</v>
      </c>
    </row>
    <row r="2429" ht="14.25" customHeight="1">
      <c r="A2429" s="89">
        <v>2.4112101E7</v>
      </c>
      <c r="B2429" s="90" t="s">
        <v>3452</v>
      </c>
    </row>
    <row r="2430" ht="14.25" customHeight="1">
      <c r="A2430" s="89">
        <v>2.4112102E7</v>
      </c>
      <c r="B2430" s="90" t="s">
        <v>3453</v>
      </c>
    </row>
    <row r="2431" ht="14.25" customHeight="1">
      <c r="A2431" s="89">
        <v>2.4112108E7</v>
      </c>
      <c r="B2431" s="90" t="s">
        <v>3454</v>
      </c>
    </row>
    <row r="2432" ht="14.25" customHeight="1">
      <c r="A2432" s="89">
        <v>2.4112109E7</v>
      </c>
      <c r="B2432" s="90" t="s">
        <v>3455</v>
      </c>
    </row>
    <row r="2433" ht="14.25" customHeight="1">
      <c r="A2433" s="89">
        <v>2.411211E7</v>
      </c>
      <c r="B2433" s="90" t="s">
        <v>3456</v>
      </c>
    </row>
    <row r="2434" ht="14.25" customHeight="1">
      <c r="A2434" s="89">
        <v>2.4112111E7</v>
      </c>
      <c r="B2434" s="90" t="s">
        <v>3457</v>
      </c>
    </row>
    <row r="2435" ht="14.25" customHeight="1">
      <c r="A2435" s="89">
        <v>2.4112112E7</v>
      </c>
      <c r="B2435" s="90" t="s">
        <v>3458</v>
      </c>
    </row>
    <row r="2436" ht="14.25" customHeight="1">
      <c r="A2436" s="89">
        <v>2.4112204E7</v>
      </c>
      <c r="B2436" s="90" t="s">
        <v>3459</v>
      </c>
    </row>
    <row r="2437" ht="14.25" customHeight="1">
      <c r="A2437" s="89">
        <v>2.4112205E7</v>
      </c>
      <c r="B2437" s="90" t="s">
        <v>3460</v>
      </c>
    </row>
    <row r="2438" ht="14.25" customHeight="1">
      <c r="A2438" s="89">
        <v>2.4112206E7</v>
      </c>
      <c r="B2438" s="90" t="s">
        <v>3461</v>
      </c>
    </row>
    <row r="2439" ht="14.25" customHeight="1">
      <c r="A2439" s="89">
        <v>2.4112207E7</v>
      </c>
      <c r="B2439" s="90" t="s">
        <v>3462</v>
      </c>
    </row>
    <row r="2440" ht="14.25" customHeight="1">
      <c r="A2440" s="89">
        <v>2.4112208E7</v>
      </c>
      <c r="B2440" s="90" t="s">
        <v>3463</v>
      </c>
    </row>
    <row r="2441" ht="14.25" customHeight="1">
      <c r="A2441" s="89">
        <v>2.4112209E7</v>
      </c>
      <c r="B2441" s="90" t="s">
        <v>3464</v>
      </c>
    </row>
    <row r="2442" ht="14.25" customHeight="1">
      <c r="A2442" s="89">
        <v>2.4112401E7</v>
      </c>
      <c r="B2442" s="90" t="s">
        <v>3465</v>
      </c>
    </row>
    <row r="2443" ht="14.25" customHeight="1">
      <c r="A2443" s="89">
        <v>2.4112402E7</v>
      </c>
      <c r="B2443" s="90" t="s">
        <v>3466</v>
      </c>
    </row>
    <row r="2444" ht="14.25" customHeight="1">
      <c r="A2444" s="89">
        <v>2.4112403E7</v>
      </c>
      <c r="B2444" s="90" t="s">
        <v>3467</v>
      </c>
    </row>
    <row r="2445" ht="14.25" customHeight="1">
      <c r="A2445" s="89">
        <v>2.4112404E7</v>
      </c>
      <c r="B2445" s="90" t="s">
        <v>188</v>
      </c>
    </row>
    <row r="2446" ht="14.25" customHeight="1">
      <c r="A2446" s="89">
        <v>2.4112405E7</v>
      </c>
      <c r="B2446" s="90" t="s">
        <v>3468</v>
      </c>
    </row>
    <row r="2447" ht="14.25" customHeight="1">
      <c r="A2447" s="89">
        <v>2.4112406E7</v>
      </c>
      <c r="B2447" s="90" t="s">
        <v>3469</v>
      </c>
    </row>
    <row r="2448" ht="14.25" customHeight="1">
      <c r="A2448" s="89">
        <v>2.4112407E7</v>
      </c>
      <c r="B2448" s="90" t="s">
        <v>3470</v>
      </c>
    </row>
    <row r="2449" ht="14.25" customHeight="1">
      <c r="A2449" s="89">
        <v>2.4112408E7</v>
      </c>
      <c r="B2449" s="90" t="s">
        <v>3471</v>
      </c>
    </row>
    <row r="2450" ht="14.25" customHeight="1">
      <c r="A2450" s="89">
        <v>2.4112409E7</v>
      </c>
      <c r="B2450" s="90" t="s">
        <v>3472</v>
      </c>
    </row>
    <row r="2451" ht="14.25" customHeight="1">
      <c r="A2451" s="89">
        <v>2.4112501E7</v>
      </c>
      <c r="B2451" s="90" t="s">
        <v>3473</v>
      </c>
    </row>
    <row r="2452" ht="14.25" customHeight="1">
      <c r="A2452" s="89">
        <v>2.4112502E7</v>
      </c>
      <c r="B2452" s="90" t="s">
        <v>3474</v>
      </c>
    </row>
    <row r="2453" ht="14.25" customHeight="1">
      <c r="A2453" s="89">
        <v>2.4112503E7</v>
      </c>
      <c r="B2453" s="90" t="s">
        <v>3475</v>
      </c>
    </row>
    <row r="2454" ht="14.25" customHeight="1">
      <c r="A2454" s="89">
        <v>2.4112504E7</v>
      </c>
      <c r="B2454" s="90" t="s">
        <v>3476</v>
      </c>
    </row>
    <row r="2455" ht="14.25" customHeight="1">
      <c r="A2455" s="89">
        <v>2.4112505E7</v>
      </c>
      <c r="B2455" s="90" t="s">
        <v>3477</v>
      </c>
    </row>
    <row r="2456" ht="14.25" customHeight="1">
      <c r="A2456" s="89">
        <v>2.4112601E7</v>
      </c>
      <c r="B2456" s="90" t="s">
        <v>3478</v>
      </c>
    </row>
    <row r="2457" ht="14.25" customHeight="1">
      <c r="A2457" s="89">
        <v>2.4112602E7</v>
      </c>
      <c r="B2457" s="90" t="s">
        <v>3479</v>
      </c>
    </row>
    <row r="2458" ht="14.25" customHeight="1">
      <c r="A2458" s="89">
        <v>2.4121502E7</v>
      </c>
      <c r="B2458" s="90" t="s">
        <v>3480</v>
      </c>
    </row>
    <row r="2459" ht="14.25" customHeight="1">
      <c r="A2459" s="89">
        <v>2.4121503E7</v>
      </c>
      <c r="B2459" s="90" t="s">
        <v>3481</v>
      </c>
    </row>
    <row r="2460" ht="14.25" customHeight="1">
      <c r="A2460" s="89">
        <v>2.4121504E7</v>
      </c>
      <c r="B2460" s="90" t="s">
        <v>3482</v>
      </c>
    </row>
    <row r="2461" ht="14.25" customHeight="1">
      <c r="A2461" s="89">
        <v>2.4121506E7</v>
      </c>
      <c r="B2461" s="90" t="s">
        <v>3483</v>
      </c>
    </row>
    <row r="2462" ht="14.25" customHeight="1">
      <c r="A2462" s="89">
        <v>2.4121507E7</v>
      </c>
      <c r="B2462" s="90" t="s">
        <v>3484</v>
      </c>
    </row>
    <row r="2463" ht="14.25" customHeight="1">
      <c r="A2463" s="89">
        <v>2.4121508E7</v>
      </c>
      <c r="B2463" s="90" t="s">
        <v>3485</v>
      </c>
    </row>
    <row r="2464" ht="14.25" customHeight="1">
      <c r="A2464" s="89">
        <v>2.4121509E7</v>
      </c>
      <c r="B2464" s="90" t="s">
        <v>3486</v>
      </c>
    </row>
    <row r="2465" ht="14.25" customHeight="1">
      <c r="A2465" s="89">
        <v>2.4121801E7</v>
      </c>
      <c r="B2465" s="90" t="s">
        <v>3487</v>
      </c>
    </row>
    <row r="2466" ht="14.25" customHeight="1">
      <c r="A2466" s="89">
        <v>2.4121802E7</v>
      </c>
      <c r="B2466" s="90" t="s">
        <v>3488</v>
      </c>
    </row>
    <row r="2467" ht="14.25" customHeight="1">
      <c r="A2467" s="89">
        <v>2.4121803E7</v>
      </c>
      <c r="B2467" s="90" t="s">
        <v>3489</v>
      </c>
    </row>
    <row r="2468" ht="14.25" customHeight="1">
      <c r="A2468" s="89">
        <v>2.4121804E7</v>
      </c>
      <c r="B2468" s="90" t="s">
        <v>3490</v>
      </c>
    </row>
    <row r="2469" ht="14.25" customHeight="1">
      <c r="A2469" s="89">
        <v>2.4121805E7</v>
      </c>
      <c r="B2469" s="90" t="s">
        <v>3491</v>
      </c>
    </row>
    <row r="2470" ht="14.25" customHeight="1">
      <c r="A2470" s="89">
        <v>2.4121806E7</v>
      </c>
      <c r="B2470" s="90" t="s">
        <v>3492</v>
      </c>
    </row>
    <row r="2471" ht="14.25" customHeight="1">
      <c r="A2471" s="89">
        <v>2.4121807E7</v>
      </c>
      <c r="B2471" s="90" t="s">
        <v>3493</v>
      </c>
    </row>
    <row r="2472" ht="14.25" customHeight="1">
      <c r="A2472" s="89">
        <v>2.4122001E7</v>
      </c>
      <c r="B2472" s="90" t="s">
        <v>3494</v>
      </c>
    </row>
    <row r="2473" ht="14.25" customHeight="1">
      <c r="A2473" s="89">
        <v>2.4122002E7</v>
      </c>
      <c r="B2473" s="90" t="s">
        <v>3495</v>
      </c>
    </row>
    <row r="2474" ht="14.25" customHeight="1">
      <c r="A2474" s="89">
        <v>2.4122003E7</v>
      </c>
      <c r="B2474" s="90" t="s">
        <v>3496</v>
      </c>
    </row>
    <row r="2475" ht="14.25" customHeight="1">
      <c r="A2475" s="89">
        <v>2.4122004E7</v>
      </c>
      <c r="B2475" s="90" t="s">
        <v>3497</v>
      </c>
    </row>
    <row r="2476" ht="14.25" customHeight="1">
      <c r="A2476" s="89">
        <v>2.4122005E7</v>
      </c>
      <c r="B2476" s="90" t="s">
        <v>3498</v>
      </c>
    </row>
    <row r="2477" ht="14.25" customHeight="1">
      <c r="A2477" s="89">
        <v>2.4122006E7</v>
      </c>
      <c r="B2477" s="90" t="s">
        <v>3499</v>
      </c>
    </row>
    <row r="2478" ht="14.25" customHeight="1">
      <c r="A2478" s="89">
        <v>2.4131501E7</v>
      </c>
      <c r="B2478" s="90" t="s">
        <v>3500</v>
      </c>
    </row>
    <row r="2479" ht="14.25" customHeight="1">
      <c r="A2479" s="89">
        <v>2.4131502E7</v>
      </c>
      <c r="B2479" s="90" t="s">
        <v>3501</v>
      </c>
    </row>
    <row r="2480" ht="14.25" customHeight="1">
      <c r="A2480" s="89">
        <v>2.4131503E7</v>
      </c>
      <c r="B2480" s="90" t="s">
        <v>3502</v>
      </c>
    </row>
    <row r="2481" ht="14.25" customHeight="1">
      <c r="A2481" s="89">
        <v>2.4131504E7</v>
      </c>
      <c r="B2481" s="90" t="s">
        <v>3503</v>
      </c>
    </row>
    <row r="2482" ht="14.25" customHeight="1">
      <c r="A2482" s="89">
        <v>2.4131505E7</v>
      </c>
      <c r="B2482" s="90" t="s">
        <v>3504</v>
      </c>
    </row>
    <row r="2483" ht="14.25" customHeight="1">
      <c r="A2483" s="89">
        <v>2.4131506E7</v>
      </c>
      <c r="B2483" s="90" t="s">
        <v>3505</v>
      </c>
    </row>
    <row r="2484" ht="14.25" customHeight="1">
      <c r="A2484" s="89">
        <v>2.4131601E7</v>
      </c>
      <c r="B2484" s="90" t="s">
        <v>3506</v>
      </c>
    </row>
    <row r="2485" ht="14.25" customHeight="1">
      <c r="A2485" s="89">
        <v>2.4131602E7</v>
      </c>
      <c r="B2485" s="90" t="s">
        <v>3507</v>
      </c>
    </row>
    <row r="2486" ht="14.25" customHeight="1">
      <c r="A2486" s="89">
        <v>2.4131603E7</v>
      </c>
      <c r="B2486" s="90" t="s">
        <v>3508</v>
      </c>
    </row>
    <row r="2487" ht="14.25" customHeight="1">
      <c r="A2487" s="89">
        <v>2.4131604E7</v>
      </c>
      <c r="B2487" s="90" t="s">
        <v>3509</v>
      </c>
    </row>
    <row r="2488" ht="14.25" customHeight="1">
      <c r="A2488" s="89">
        <v>2.4131605E7</v>
      </c>
      <c r="B2488" s="90" t="s">
        <v>3502</v>
      </c>
    </row>
    <row r="2489" ht="14.25" customHeight="1">
      <c r="A2489" s="89">
        <v>2.4131606E7</v>
      </c>
      <c r="B2489" s="90" t="s">
        <v>3510</v>
      </c>
    </row>
    <row r="2490" ht="14.25" customHeight="1">
      <c r="A2490" s="89">
        <v>2.4131607E7</v>
      </c>
      <c r="B2490" s="90" t="s">
        <v>3511</v>
      </c>
    </row>
    <row r="2491" ht="14.25" customHeight="1">
      <c r="A2491" s="89">
        <v>2.4131901E7</v>
      </c>
      <c r="B2491" s="90" t="s">
        <v>3512</v>
      </c>
    </row>
    <row r="2492" ht="14.25" customHeight="1">
      <c r="A2492" s="89">
        <v>2.4131902E7</v>
      </c>
      <c r="B2492" s="90" t="s">
        <v>3513</v>
      </c>
    </row>
    <row r="2493" ht="14.25" customHeight="1">
      <c r="A2493" s="89">
        <v>2.4141501E7</v>
      </c>
      <c r="B2493" s="90" t="s">
        <v>3514</v>
      </c>
    </row>
    <row r="2494" ht="14.25" customHeight="1">
      <c r="A2494" s="89">
        <v>2.4141502E7</v>
      </c>
      <c r="B2494" s="90" t="s">
        <v>3515</v>
      </c>
    </row>
    <row r="2495" ht="14.25" customHeight="1">
      <c r="A2495" s="89">
        <v>2.4141504E7</v>
      </c>
      <c r="B2495" s="90" t="s">
        <v>3516</v>
      </c>
    </row>
    <row r="2496" ht="14.25" customHeight="1">
      <c r="A2496" s="89">
        <v>2.4141506E7</v>
      </c>
      <c r="B2496" s="90" t="s">
        <v>3517</v>
      </c>
    </row>
    <row r="2497" ht="14.25" customHeight="1">
      <c r="A2497" s="89">
        <v>2.4141507E7</v>
      </c>
      <c r="B2497" s="90" t="s">
        <v>3518</v>
      </c>
    </row>
    <row r="2498" ht="14.25" customHeight="1">
      <c r="A2498" s="89">
        <v>2.4141508E7</v>
      </c>
      <c r="B2498" s="90" t="s">
        <v>3519</v>
      </c>
    </row>
    <row r="2499" ht="14.25" customHeight="1">
      <c r="A2499" s="89">
        <v>2.4141509E7</v>
      </c>
      <c r="B2499" s="90" t="s">
        <v>3520</v>
      </c>
    </row>
    <row r="2500" ht="14.25" customHeight="1">
      <c r="A2500" s="89">
        <v>2.414151E7</v>
      </c>
      <c r="B2500" s="90" t="s">
        <v>3521</v>
      </c>
    </row>
    <row r="2501" ht="14.25" customHeight="1">
      <c r="A2501" s="89">
        <v>2.4141511E7</v>
      </c>
      <c r="B2501" s="90" t="s">
        <v>3522</v>
      </c>
    </row>
    <row r="2502" ht="14.25" customHeight="1">
      <c r="A2502" s="89">
        <v>2.4141512E7</v>
      </c>
      <c r="B2502" s="90" t="s">
        <v>3523</v>
      </c>
    </row>
    <row r="2503" ht="14.25" customHeight="1">
      <c r="A2503" s="89">
        <v>2.4141513E7</v>
      </c>
      <c r="B2503" s="90" t="s">
        <v>3524</v>
      </c>
    </row>
    <row r="2504" ht="14.25" customHeight="1">
      <c r="A2504" s="89">
        <v>2.4141514E7</v>
      </c>
      <c r="B2504" s="90" t="s">
        <v>3525</v>
      </c>
    </row>
    <row r="2505" ht="14.25" customHeight="1">
      <c r="A2505" s="89">
        <v>2.4141515E7</v>
      </c>
      <c r="B2505" s="90" t="s">
        <v>3526</v>
      </c>
    </row>
    <row r="2506" ht="14.25" customHeight="1">
      <c r="A2506" s="89">
        <v>2.4141601E7</v>
      </c>
      <c r="B2506" s="90" t="s">
        <v>3527</v>
      </c>
    </row>
    <row r="2507" ht="14.25" customHeight="1">
      <c r="A2507" s="89">
        <v>2.4141602E7</v>
      </c>
      <c r="B2507" s="90" t="s">
        <v>3528</v>
      </c>
    </row>
    <row r="2508" ht="14.25" customHeight="1">
      <c r="A2508" s="89">
        <v>2.4141603E7</v>
      </c>
      <c r="B2508" s="90" t="s">
        <v>3529</v>
      </c>
    </row>
    <row r="2509" ht="14.25" customHeight="1">
      <c r="A2509" s="89">
        <v>2.4141604E7</v>
      </c>
      <c r="B2509" s="90" t="s">
        <v>3530</v>
      </c>
    </row>
    <row r="2510" ht="14.25" customHeight="1">
      <c r="A2510" s="89">
        <v>2.4141605E7</v>
      </c>
      <c r="B2510" s="90" t="s">
        <v>3531</v>
      </c>
    </row>
    <row r="2511" ht="14.25" customHeight="1">
      <c r="A2511" s="89">
        <v>2.4141606E7</v>
      </c>
      <c r="B2511" s="90" t="s">
        <v>3532</v>
      </c>
    </row>
    <row r="2512" ht="14.25" customHeight="1">
      <c r="A2512" s="89">
        <v>2.4141607E7</v>
      </c>
      <c r="B2512" s="90" t="s">
        <v>3533</v>
      </c>
    </row>
    <row r="2513" ht="14.25" customHeight="1">
      <c r="A2513" s="89">
        <v>2.4141608E7</v>
      </c>
      <c r="B2513" s="90" t="s">
        <v>3534</v>
      </c>
    </row>
    <row r="2514" ht="14.25" customHeight="1">
      <c r="A2514" s="89">
        <v>2.4141701E7</v>
      </c>
      <c r="B2514" s="90" t="s">
        <v>3535</v>
      </c>
    </row>
    <row r="2515" ht="14.25" customHeight="1">
      <c r="A2515" s="89">
        <v>2.4141702E7</v>
      </c>
      <c r="B2515" s="90" t="s">
        <v>3536</v>
      </c>
    </row>
    <row r="2516" ht="14.25" customHeight="1">
      <c r="A2516" s="89">
        <v>2.4141703E7</v>
      </c>
      <c r="B2516" s="90" t="s">
        <v>3537</v>
      </c>
    </row>
    <row r="2517" ht="14.25" customHeight="1">
      <c r="A2517" s="89">
        <v>2.4141704E7</v>
      </c>
      <c r="B2517" s="90" t="s">
        <v>3538</v>
      </c>
    </row>
    <row r="2518" ht="14.25" customHeight="1">
      <c r="A2518" s="89">
        <v>2.4141705E7</v>
      </c>
      <c r="B2518" s="90" t="s">
        <v>3539</v>
      </c>
    </row>
    <row r="2519" ht="14.25" customHeight="1">
      <c r="A2519" s="89">
        <v>2.4141706E7</v>
      </c>
      <c r="B2519" s="90" t="s">
        <v>3540</v>
      </c>
    </row>
    <row r="2520" ht="14.25" customHeight="1">
      <c r="A2520" s="89">
        <v>2.4141707E7</v>
      </c>
      <c r="B2520" s="90" t="s">
        <v>3541</v>
      </c>
    </row>
    <row r="2521" ht="14.25" customHeight="1">
      <c r="A2521" s="89">
        <v>2.4141708E7</v>
      </c>
      <c r="B2521" s="90" t="s">
        <v>3542</v>
      </c>
    </row>
    <row r="2522" ht="14.25" customHeight="1">
      <c r="A2522" s="89">
        <v>2.4141709E7</v>
      </c>
      <c r="B2522" s="90" t="s">
        <v>3543</v>
      </c>
    </row>
    <row r="2523" ht="14.25" customHeight="1">
      <c r="A2523" s="89">
        <v>2.5101501E7</v>
      </c>
      <c r="B2523" s="90" t="s">
        <v>3544</v>
      </c>
    </row>
    <row r="2524" ht="14.25" customHeight="1">
      <c r="A2524" s="89">
        <v>2.5101502E7</v>
      </c>
      <c r="B2524" s="90" t="s">
        <v>3545</v>
      </c>
    </row>
    <row r="2525" ht="14.25" customHeight="1">
      <c r="A2525" s="89">
        <v>2.5101503E7</v>
      </c>
      <c r="B2525" s="90" t="s">
        <v>3546</v>
      </c>
    </row>
    <row r="2526" ht="14.25" customHeight="1">
      <c r="A2526" s="89">
        <v>2.5101504E7</v>
      </c>
      <c r="B2526" s="90" t="s">
        <v>3547</v>
      </c>
    </row>
    <row r="2527" ht="14.25" customHeight="1">
      <c r="A2527" s="89">
        <v>2.5101505E7</v>
      </c>
      <c r="B2527" s="90" t="s">
        <v>3548</v>
      </c>
    </row>
    <row r="2528" ht="14.25" customHeight="1">
      <c r="A2528" s="89">
        <v>2.5101506E7</v>
      </c>
      <c r="B2528" s="90" t="s">
        <v>3549</v>
      </c>
    </row>
    <row r="2529" ht="14.25" customHeight="1">
      <c r="A2529" s="89">
        <v>2.5101507E7</v>
      </c>
      <c r="B2529" s="90" t="s">
        <v>3550</v>
      </c>
    </row>
    <row r="2530" ht="14.25" customHeight="1">
      <c r="A2530" s="89">
        <v>2.5101508E7</v>
      </c>
      <c r="B2530" s="90" t="s">
        <v>3551</v>
      </c>
    </row>
    <row r="2531" ht="14.25" customHeight="1">
      <c r="A2531" s="89">
        <v>2.5101601E7</v>
      </c>
      <c r="B2531" s="90" t="s">
        <v>3552</v>
      </c>
    </row>
    <row r="2532" ht="14.25" customHeight="1">
      <c r="A2532" s="89">
        <v>2.5101602E7</v>
      </c>
      <c r="B2532" s="90" t="s">
        <v>3553</v>
      </c>
    </row>
    <row r="2533" ht="14.25" customHeight="1">
      <c r="A2533" s="89">
        <v>2.5101604E7</v>
      </c>
      <c r="B2533" s="90" t="s">
        <v>3554</v>
      </c>
    </row>
    <row r="2534" ht="14.25" customHeight="1">
      <c r="A2534" s="89">
        <v>2.5101609E7</v>
      </c>
      <c r="B2534" s="90" t="s">
        <v>3555</v>
      </c>
    </row>
    <row r="2535" ht="14.25" customHeight="1">
      <c r="A2535" s="89">
        <v>2.510161E7</v>
      </c>
      <c r="B2535" s="90" t="s">
        <v>3556</v>
      </c>
    </row>
    <row r="2536" ht="14.25" customHeight="1">
      <c r="A2536" s="89">
        <v>2.5101611E7</v>
      </c>
      <c r="B2536" s="90" t="s">
        <v>3557</v>
      </c>
    </row>
    <row r="2537" ht="14.25" customHeight="1">
      <c r="A2537" s="89">
        <v>2.5101701E7</v>
      </c>
      <c r="B2537" s="90" t="s">
        <v>3558</v>
      </c>
    </row>
    <row r="2538" ht="14.25" customHeight="1">
      <c r="A2538" s="89">
        <v>2.5101702E7</v>
      </c>
      <c r="B2538" s="90" t="s">
        <v>3559</v>
      </c>
    </row>
    <row r="2539" ht="14.25" customHeight="1">
      <c r="A2539" s="89">
        <v>2.5101703E7</v>
      </c>
      <c r="B2539" s="90" t="s">
        <v>3560</v>
      </c>
    </row>
    <row r="2540" ht="14.25" customHeight="1">
      <c r="A2540" s="89">
        <v>2.5101801E7</v>
      </c>
      <c r="B2540" s="90" t="s">
        <v>3561</v>
      </c>
    </row>
    <row r="2541" ht="14.25" customHeight="1">
      <c r="A2541" s="89">
        <v>2.5101802E7</v>
      </c>
      <c r="B2541" s="90" t="s">
        <v>3562</v>
      </c>
    </row>
    <row r="2542" ht="14.25" customHeight="1">
      <c r="A2542" s="89">
        <v>2.5101803E7</v>
      </c>
      <c r="B2542" s="90" t="s">
        <v>3563</v>
      </c>
    </row>
    <row r="2543" ht="14.25" customHeight="1">
      <c r="A2543" s="89">
        <v>2.5101901E7</v>
      </c>
      <c r="B2543" s="90" t="s">
        <v>3564</v>
      </c>
    </row>
    <row r="2544" ht="14.25" customHeight="1">
      <c r="A2544" s="89">
        <v>2.5101902E7</v>
      </c>
      <c r="B2544" s="90" t="s">
        <v>3565</v>
      </c>
    </row>
    <row r="2545" ht="14.25" customHeight="1">
      <c r="A2545" s="89">
        <v>2.5101903E7</v>
      </c>
      <c r="B2545" s="90" t="s">
        <v>3566</v>
      </c>
    </row>
    <row r="2546" ht="14.25" customHeight="1">
      <c r="A2546" s="89">
        <v>2.5101904E7</v>
      </c>
      <c r="B2546" s="90" t="s">
        <v>3567</v>
      </c>
    </row>
    <row r="2547" ht="14.25" customHeight="1">
      <c r="A2547" s="89">
        <v>2.5101905E7</v>
      </c>
      <c r="B2547" s="90" t="s">
        <v>3568</v>
      </c>
    </row>
    <row r="2548" ht="14.25" customHeight="1">
      <c r="A2548" s="89">
        <v>2.5101906E7</v>
      </c>
      <c r="B2548" s="90" t="s">
        <v>3569</v>
      </c>
    </row>
    <row r="2549" ht="14.25" customHeight="1">
      <c r="A2549" s="89">
        <v>2.5101907E7</v>
      </c>
      <c r="B2549" s="90" t="s">
        <v>3570</v>
      </c>
    </row>
    <row r="2550" ht="14.25" customHeight="1">
      <c r="A2550" s="89">
        <v>2.5101908E7</v>
      </c>
      <c r="B2550" s="90" t="s">
        <v>3571</v>
      </c>
    </row>
    <row r="2551" ht="14.25" customHeight="1">
      <c r="A2551" s="89">
        <v>2.5102001E7</v>
      </c>
      <c r="B2551" s="90" t="s">
        <v>3572</v>
      </c>
    </row>
    <row r="2552" ht="14.25" customHeight="1">
      <c r="A2552" s="89">
        <v>2.5102002E7</v>
      </c>
      <c r="B2552" s="90" t="s">
        <v>3573</v>
      </c>
    </row>
    <row r="2553" ht="14.25" customHeight="1">
      <c r="A2553" s="89">
        <v>2.5102003E7</v>
      </c>
      <c r="B2553" s="90" t="s">
        <v>3574</v>
      </c>
    </row>
    <row r="2554" ht="14.25" customHeight="1">
      <c r="A2554" s="89">
        <v>2.5102101E7</v>
      </c>
      <c r="B2554" s="90" t="s">
        <v>3575</v>
      </c>
    </row>
    <row r="2555" ht="14.25" customHeight="1">
      <c r="A2555" s="89">
        <v>2.5102102E7</v>
      </c>
      <c r="B2555" s="90" t="s">
        <v>3576</v>
      </c>
    </row>
    <row r="2556" ht="14.25" customHeight="1">
      <c r="A2556" s="89">
        <v>2.5102103E7</v>
      </c>
      <c r="B2556" s="90" t="s">
        <v>3577</v>
      </c>
    </row>
    <row r="2557" ht="14.25" customHeight="1">
      <c r="A2557" s="89">
        <v>2.5102104E7</v>
      </c>
      <c r="B2557" s="90" t="s">
        <v>3578</v>
      </c>
    </row>
    <row r="2558" ht="14.25" customHeight="1">
      <c r="A2558" s="89">
        <v>2.5102105E7</v>
      </c>
      <c r="B2558" s="90" t="s">
        <v>3579</v>
      </c>
    </row>
    <row r="2559" ht="14.25" customHeight="1">
      <c r="A2559" s="89">
        <v>2.5102106E7</v>
      </c>
      <c r="B2559" s="90" t="s">
        <v>3580</v>
      </c>
    </row>
    <row r="2560" ht="14.25" customHeight="1">
      <c r="A2560" s="89">
        <v>2.5111501E7</v>
      </c>
      <c r="B2560" s="90" t="s">
        <v>3581</v>
      </c>
    </row>
    <row r="2561" ht="14.25" customHeight="1">
      <c r="A2561" s="89">
        <v>2.5111502E7</v>
      </c>
      <c r="B2561" s="90" t="s">
        <v>3582</v>
      </c>
    </row>
    <row r="2562" ht="14.25" customHeight="1">
      <c r="A2562" s="89">
        <v>2.5111503E7</v>
      </c>
      <c r="B2562" s="90" t="s">
        <v>3583</v>
      </c>
    </row>
    <row r="2563" ht="14.25" customHeight="1">
      <c r="A2563" s="89">
        <v>2.5111504E7</v>
      </c>
      <c r="B2563" s="90" t="s">
        <v>3584</v>
      </c>
    </row>
    <row r="2564" ht="14.25" customHeight="1">
      <c r="A2564" s="89">
        <v>2.5111505E7</v>
      </c>
      <c r="B2564" s="90" t="s">
        <v>3585</v>
      </c>
    </row>
    <row r="2565" ht="14.25" customHeight="1">
      <c r="A2565" s="89">
        <v>2.5111506E7</v>
      </c>
      <c r="B2565" s="90" t="s">
        <v>3586</v>
      </c>
    </row>
    <row r="2566" ht="14.25" customHeight="1">
      <c r="A2566" s="89">
        <v>2.5111507E7</v>
      </c>
      <c r="B2566" s="90" t="s">
        <v>3587</v>
      </c>
    </row>
    <row r="2567" ht="14.25" customHeight="1">
      <c r="A2567" s="89">
        <v>2.5111508E7</v>
      </c>
      <c r="B2567" s="90" t="s">
        <v>3588</v>
      </c>
    </row>
    <row r="2568" ht="14.25" customHeight="1">
      <c r="A2568" s="89">
        <v>2.5111509E7</v>
      </c>
      <c r="B2568" s="90" t="s">
        <v>3589</v>
      </c>
    </row>
    <row r="2569" ht="14.25" customHeight="1">
      <c r="A2569" s="89">
        <v>2.511151E7</v>
      </c>
      <c r="B2569" s="90" t="s">
        <v>3590</v>
      </c>
    </row>
    <row r="2570" ht="14.25" customHeight="1">
      <c r="A2570" s="89">
        <v>2.5111511E7</v>
      </c>
      <c r="B2570" s="90" t="s">
        <v>3591</v>
      </c>
    </row>
    <row r="2571" ht="14.25" customHeight="1">
      <c r="A2571" s="89">
        <v>2.5111512E7</v>
      </c>
      <c r="B2571" s="90" t="s">
        <v>3592</v>
      </c>
    </row>
    <row r="2572" ht="14.25" customHeight="1">
      <c r="A2572" s="89">
        <v>2.5111513E7</v>
      </c>
      <c r="B2572" s="90" t="s">
        <v>3593</v>
      </c>
    </row>
    <row r="2573" ht="14.25" customHeight="1">
      <c r="A2573" s="89">
        <v>2.5111601E7</v>
      </c>
      <c r="B2573" s="90" t="s">
        <v>3594</v>
      </c>
    </row>
    <row r="2574" ht="14.25" customHeight="1">
      <c r="A2574" s="89">
        <v>2.5111602E7</v>
      </c>
      <c r="B2574" s="90" t="s">
        <v>3595</v>
      </c>
    </row>
    <row r="2575" ht="14.25" customHeight="1">
      <c r="A2575" s="89">
        <v>2.5111603E7</v>
      </c>
      <c r="B2575" s="90" t="s">
        <v>3596</v>
      </c>
    </row>
    <row r="2576" ht="14.25" customHeight="1">
      <c r="A2576" s="89">
        <v>2.5111701E7</v>
      </c>
      <c r="B2576" s="90" t="s">
        <v>3597</v>
      </c>
    </row>
    <row r="2577" ht="14.25" customHeight="1">
      <c r="A2577" s="89">
        <v>2.5111702E7</v>
      </c>
      <c r="B2577" s="90" t="s">
        <v>3598</v>
      </c>
    </row>
    <row r="2578" ht="14.25" customHeight="1">
      <c r="A2578" s="89">
        <v>2.5111703E7</v>
      </c>
      <c r="B2578" s="90" t="s">
        <v>3599</v>
      </c>
    </row>
    <row r="2579" ht="14.25" customHeight="1">
      <c r="A2579" s="89">
        <v>2.5111704E7</v>
      </c>
      <c r="B2579" s="90" t="s">
        <v>3600</v>
      </c>
    </row>
    <row r="2580" ht="14.25" customHeight="1">
      <c r="A2580" s="89">
        <v>2.5111705E7</v>
      </c>
      <c r="B2580" s="90" t="s">
        <v>3601</v>
      </c>
    </row>
    <row r="2581" ht="14.25" customHeight="1">
      <c r="A2581" s="89">
        <v>2.5111706E7</v>
      </c>
      <c r="B2581" s="90" t="s">
        <v>3602</v>
      </c>
    </row>
    <row r="2582" ht="14.25" customHeight="1">
      <c r="A2582" s="89">
        <v>2.5111707E7</v>
      </c>
      <c r="B2582" s="90" t="s">
        <v>3603</v>
      </c>
    </row>
    <row r="2583" ht="14.25" customHeight="1">
      <c r="A2583" s="89">
        <v>2.5111708E7</v>
      </c>
      <c r="B2583" s="90" t="s">
        <v>3604</v>
      </c>
    </row>
    <row r="2584" ht="14.25" customHeight="1">
      <c r="A2584" s="89">
        <v>2.5111709E7</v>
      </c>
      <c r="B2584" s="90" t="s">
        <v>3605</v>
      </c>
    </row>
    <row r="2585" ht="14.25" customHeight="1">
      <c r="A2585" s="89">
        <v>2.511171E7</v>
      </c>
      <c r="B2585" s="90" t="s">
        <v>3606</v>
      </c>
    </row>
    <row r="2586" ht="14.25" customHeight="1">
      <c r="A2586" s="89">
        <v>2.5111711E7</v>
      </c>
      <c r="B2586" s="90" t="s">
        <v>3607</v>
      </c>
    </row>
    <row r="2587" ht="14.25" customHeight="1">
      <c r="A2587" s="89">
        <v>2.5111712E7</v>
      </c>
      <c r="B2587" s="90" t="s">
        <v>3608</v>
      </c>
    </row>
    <row r="2588" ht="14.25" customHeight="1">
      <c r="A2588" s="89">
        <v>2.5111713E7</v>
      </c>
      <c r="B2588" s="90" t="s">
        <v>3609</v>
      </c>
    </row>
    <row r="2589" ht="14.25" customHeight="1">
      <c r="A2589" s="89">
        <v>2.5111714E7</v>
      </c>
      <c r="B2589" s="90" t="s">
        <v>3610</v>
      </c>
    </row>
    <row r="2590" ht="14.25" customHeight="1">
      <c r="A2590" s="89">
        <v>2.5111715E7</v>
      </c>
      <c r="B2590" s="90" t="s">
        <v>3611</v>
      </c>
    </row>
    <row r="2591" ht="14.25" customHeight="1">
      <c r="A2591" s="89">
        <v>2.5111716E7</v>
      </c>
      <c r="B2591" s="90" t="s">
        <v>3612</v>
      </c>
    </row>
    <row r="2592" ht="14.25" customHeight="1">
      <c r="A2592" s="89">
        <v>2.5111717E7</v>
      </c>
      <c r="B2592" s="90" t="s">
        <v>3613</v>
      </c>
    </row>
    <row r="2593" ht="14.25" customHeight="1">
      <c r="A2593" s="89">
        <v>2.5111718E7</v>
      </c>
      <c r="B2593" s="90" t="s">
        <v>3614</v>
      </c>
    </row>
    <row r="2594" ht="14.25" customHeight="1">
      <c r="A2594" s="89">
        <v>2.5111719E7</v>
      </c>
      <c r="B2594" s="90" t="s">
        <v>3615</v>
      </c>
    </row>
    <row r="2595" ht="14.25" customHeight="1">
      <c r="A2595" s="89">
        <v>2.511172E7</v>
      </c>
      <c r="B2595" s="90" t="s">
        <v>3616</v>
      </c>
    </row>
    <row r="2596" ht="14.25" customHeight="1">
      <c r="A2596" s="89">
        <v>2.5111721E7</v>
      </c>
      <c r="B2596" s="90" t="s">
        <v>3617</v>
      </c>
    </row>
    <row r="2597" ht="14.25" customHeight="1">
      <c r="A2597" s="89">
        <v>2.5111801E7</v>
      </c>
      <c r="B2597" s="90" t="s">
        <v>3618</v>
      </c>
    </row>
    <row r="2598" ht="14.25" customHeight="1">
      <c r="A2598" s="89">
        <v>2.5111802E7</v>
      </c>
      <c r="B2598" s="90" t="s">
        <v>3619</v>
      </c>
    </row>
    <row r="2599" ht="14.25" customHeight="1">
      <c r="A2599" s="89">
        <v>2.5111803E7</v>
      </c>
      <c r="B2599" s="90" t="s">
        <v>3620</v>
      </c>
    </row>
    <row r="2600" ht="14.25" customHeight="1">
      <c r="A2600" s="89">
        <v>2.5111804E7</v>
      </c>
      <c r="B2600" s="90" t="s">
        <v>3621</v>
      </c>
    </row>
    <row r="2601" ht="14.25" customHeight="1">
      <c r="A2601" s="89">
        <v>2.5111805E7</v>
      </c>
      <c r="B2601" s="90" t="s">
        <v>3622</v>
      </c>
    </row>
    <row r="2602" ht="14.25" customHeight="1">
      <c r="A2602" s="89">
        <v>2.5111806E7</v>
      </c>
      <c r="B2602" s="90" t="s">
        <v>3623</v>
      </c>
    </row>
    <row r="2603" ht="14.25" customHeight="1">
      <c r="A2603" s="89">
        <v>2.5111807E7</v>
      </c>
      <c r="B2603" s="90" t="s">
        <v>3624</v>
      </c>
    </row>
    <row r="2604" ht="14.25" customHeight="1">
      <c r="A2604" s="89">
        <v>2.5111808E7</v>
      </c>
      <c r="B2604" s="90" t="s">
        <v>3625</v>
      </c>
    </row>
    <row r="2605" ht="14.25" customHeight="1">
      <c r="A2605" s="89">
        <v>2.5111901E7</v>
      </c>
      <c r="B2605" s="90" t="s">
        <v>3626</v>
      </c>
    </row>
    <row r="2606" ht="14.25" customHeight="1">
      <c r="A2606" s="89">
        <v>2.5111902E7</v>
      </c>
      <c r="B2606" s="90" t="s">
        <v>3627</v>
      </c>
    </row>
    <row r="2607" ht="14.25" customHeight="1">
      <c r="A2607" s="89">
        <v>2.5111903E7</v>
      </c>
      <c r="B2607" s="90" t="s">
        <v>3628</v>
      </c>
    </row>
    <row r="2608" ht="14.25" customHeight="1">
      <c r="A2608" s="89">
        <v>2.5111904E7</v>
      </c>
      <c r="B2608" s="90" t="s">
        <v>3629</v>
      </c>
    </row>
    <row r="2609" ht="14.25" customHeight="1">
      <c r="A2609" s="89">
        <v>2.5111905E7</v>
      </c>
      <c r="B2609" s="90" t="s">
        <v>3630</v>
      </c>
    </row>
    <row r="2610" ht="14.25" customHeight="1">
      <c r="A2610" s="89">
        <v>2.5111906E7</v>
      </c>
      <c r="B2610" s="90" t="s">
        <v>3631</v>
      </c>
    </row>
    <row r="2611" ht="14.25" customHeight="1">
      <c r="A2611" s="89">
        <v>2.5111907E7</v>
      </c>
      <c r="B2611" s="90" t="s">
        <v>3632</v>
      </c>
    </row>
    <row r="2612" ht="14.25" customHeight="1">
      <c r="A2612" s="89">
        <v>2.5111908E7</v>
      </c>
      <c r="B2612" s="90" t="s">
        <v>3633</v>
      </c>
    </row>
    <row r="2613" ht="14.25" customHeight="1">
      <c r="A2613" s="89">
        <v>2.5111909E7</v>
      </c>
      <c r="B2613" s="90" t="s">
        <v>3634</v>
      </c>
    </row>
    <row r="2614" ht="14.25" customHeight="1">
      <c r="A2614" s="89">
        <v>2.511191E7</v>
      </c>
      <c r="B2614" s="90" t="s">
        <v>3635</v>
      </c>
    </row>
    <row r="2615" ht="14.25" customHeight="1">
      <c r="A2615" s="89">
        <v>2.5111911E7</v>
      </c>
      <c r="B2615" s="90" t="s">
        <v>3636</v>
      </c>
    </row>
    <row r="2616" ht="14.25" customHeight="1">
      <c r="A2616" s="89">
        <v>2.5111912E7</v>
      </c>
      <c r="B2616" s="90" t="s">
        <v>3637</v>
      </c>
    </row>
    <row r="2617" ht="14.25" customHeight="1">
      <c r="A2617" s="89">
        <v>2.5111913E7</v>
      </c>
      <c r="B2617" s="90" t="s">
        <v>3638</v>
      </c>
    </row>
    <row r="2618" ht="14.25" customHeight="1">
      <c r="A2618" s="89">
        <v>2.5111914E7</v>
      </c>
      <c r="B2618" s="90" t="s">
        <v>3639</v>
      </c>
    </row>
    <row r="2619" ht="14.25" customHeight="1">
      <c r="A2619" s="89">
        <v>2.5111915E7</v>
      </c>
      <c r="B2619" s="90" t="s">
        <v>3640</v>
      </c>
    </row>
    <row r="2620" ht="14.25" customHeight="1">
      <c r="A2620" s="89">
        <v>2.5111916E7</v>
      </c>
      <c r="B2620" s="90" t="s">
        <v>3641</v>
      </c>
    </row>
    <row r="2621" ht="14.25" customHeight="1">
      <c r="A2621" s="89">
        <v>2.5111917E7</v>
      </c>
      <c r="B2621" s="90" t="s">
        <v>3642</v>
      </c>
    </row>
    <row r="2622" ht="14.25" customHeight="1">
      <c r="A2622" s="89">
        <v>2.5111918E7</v>
      </c>
      <c r="B2622" s="90" t="s">
        <v>3643</v>
      </c>
    </row>
    <row r="2623" ht="14.25" customHeight="1">
      <c r="A2623" s="89">
        <v>2.5111919E7</v>
      </c>
      <c r="B2623" s="90" t="s">
        <v>3644</v>
      </c>
    </row>
    <row r="2624" ht="14.25" customHeight="1">
      <c r="A2624" s="89">
        <v>2.511192E7</v>
      </c>
      <c r="B2624" s="90" t="s">
        <v>3645</v>
      </c>
    </row>
    <row r="2625" ht="14.25" customHeight="1">
      <c r="A2625" s="89">
        <v>2.5111921E7</v>
      </c>
      <c r="B2625" s="90" t="s">
        <v>3646</v>
      </c>
    </row>
    <row r="2626" ht="14.25" customHeight="1">
      <c r="A2626" s="89">
        <v>2.5111922E7</v>
      </c>
      <c r="B2626" s="90" t="s">
        <v>3647</v>
      </c>
    </row>
    <row r="2627" ht="14.25" customHeight="1">
      <c r="A2627" s="89">
        <v>2.5111923E7</v>
      </c>
      <c r="B2627" s="90" t="s">
        <v>3648</v>
      </c>
    </row>
    <row r="2628" ht="14.25" customHeight="1">
      <c r="A2628" s="89">
        <v>2.5111924E7</v>
      </c>
      <c r="B2628" s="90" t="s">
        <v>3649</v>
      </c>
    </row>
    <row r="2629" ht="14.25" customHeight="1">
      <c r="A2629" s="89">
        <v>2.5111925E7</v>
      </c>
      <c r="B2629" s="90" t="s">
        <v>3650</v>
      </c>
    </row>
    <row r="2630" ht="14.25" customHeight="1">
      <c r="A2630" s="89">
        <v>2.5111926E7</v>
      </c>
      <c r="B2630" s="90" t="s">
        <v>3651</v>
      </c>
    </row>
    <row r="2631" ht="14.25" customHeight="1">
      <c r="A2631" s="89">
        <v>2.5111927E7</v>
      </c>
      <c r="B2631" s="90" t="s">
        <v>3652</v>
      </c>
    </row>
    <row r="2632" ht="14.25" customHeight="1">
      <c r="A2632" s="89">
        <v>2.5111928E7</v>
      </c>
      <c r="B2632" s="90" t="s">
        <v>3653</v>
      </c>
    </row>
    <row r="2633" ht="14.25" customHeight="1">
      <c r="A2633" s="89">
        <v>2.5111929E7</v>
      </c>
      <c r="B2633" s="90" t="s">
        <v>3654</v>
      </c>
    </row>
    <row r="2634" ht="14.25" customHeight="1">
      <c r="A2634" s="89">
        <v>2.511193E7</v>
      </c>
      <c r="B2634" s="90" t="s">
        <v>3655</v>
      </c>
    </row>
    <row r="2635" ht="14.25" customHeight="1">
      <c r="A2635" s="89">
        <v>2.5111931E7</v>
      </c>
      <c r="B2635" s="90" t="s">
        <v>3656</v>
      </c>
    </row>
    <row r="2636" ht="14.25" customHeight="1">
      <c r="A2636" s="89">
        <v>2.5111932E7</v>
      </c>
      <c r="B2636" s="90" t="s">
        <v>3657</v>
      </c>
    </row>
    <row r="2637" ht="14.25" customHeight="1">
      <c r="A2637" s="89">
        <v>2.5111933E7</v>
      </c>
      <c r="B2637" s="90" t="s">
        <v>3658</v>
      </c>
    </row>
    <row r="2638" ht="14.25" customHeight="1">
      <c r="A2638" s="89">
        <v>2.5111934E7</v>
      </c>
      <c r="B2638" s="90" t="s">
        <v>3659</v>
      </c>
    </row>
    <row r="2639" ht="14.25" customHeight="1">
      <c r="A2639" s="89">
        <v>2.5111935E7</v>
      </c>
      <c r="B2639" s="90" t="s">
        <v>3660</v>
      </c>
    </row>
    <row r="2640" ht="14.25" customHeight="1">
      <c r="A2640" s="89">
        <v>2.5121501E7</v>
      </c>
      <c r="B2640" s="90" t="s">
        <v>3661</v>
      </c>
    </row>
    <row r="2641" ht="14.25" customHeight="1">
      <c r="A2641" s="89">
        <v>2.5121502E7</v>
      </c>
      <c r="B2641" s="90" t="s">
        <v>3662</v>
      </c>
    </row>
    <row r="2642" ht="14.25" customHeight="1">
      <c r="A2642" s="89">
        <v>2.5121503E7</v>
      </c>
      <c r="B2642" s="90" t="s">
        <v>3663</v>
      </c>
    </row>
    <row r="2643" ht="14.25" customHeight="1">
      <c r="A2643" s="89">
        <v>2.5121504E7</v>
      </c>
      <c r="B2643" s="90" t="s">
        <v>3664</v>
      </c>
    </row>
    <row r="2644" ht="14.25" customHeight="1">
      <c r="A2644" s="89">
        <v>2.5121601E7</v>
      </c>
      <c r="B2644" s="90" t="s">
        <v>3665</v>
      </c>
    </row>
    <row r="2645" ht="14.25" customHeight="1">
      <c r="A2645" s="89">
        <v>2.5121602E7</v>
      </c>
      <c r="B2645" s="90" t="s">
        <v>3666</v>
      </c>
    </row>
    <row r="2646" ht="14.25" customHeight="1">
      <c r="A2646" s="89">
        <v>2.5121603E7</v>
      </c>
      <c r="B2646" s="90" t="s">
        <v>3667</v>
      </c>
    </row>
    <row r="2647" ht="14.25" customHeight="1">
      <c r="A2647" s="89">
        <v>2.5121604E7</v>
      </c>
      <c r="B2647" s="90" t="s">
        <v>3668</v>
      </c>
    </row>
    <row r="2648" ht="14.25" customHeight="1">
      <c r="A2648" s="89">
        <v>2.5121605E7</v>
      </c>
      <c r="B2648" s="90" t="s">
        <v>3669</v>
      </c>
    </row>
    <row r="2649" ht="14.25" customHeight="1">
      <c r="A2649" s="89">
        <v>2.5121701E7</v>
      </c>
      <c r="B2649" s="90" t="s">
        <v>3670</v>
      </c>
    </row>
    <row r="2650" ht="14.25" customHeight="1">
      <c r="A2650" s="89">
        <v>2.5121702E7</v>
      </c>
      <c r="B2650" s="90" t="s">
        <v>3671</v>
      </c>
    </row>
    <row r="2651" ht="14.25" customHeight="1">
      <c r="A2651" s="89">
        <v>2.5121703E7</v>
      </c>
      <c r="B2651" s="90" t="s">
        <v>3672</v>
      </c>
    </row>
    <row r="2652" ht="14.25" customHeight="1">
      <c r="A2652" s="89">
        <v>2.5121704E7</v>
      </c>
      <c r="B2652" s="90" t="s">
        <v>3673</v>
      </c>
    </row>
    <row r="2653" ht="14.25" customHeight="1">
      <c r="A2653" s="89">
        <v>2.5121705E7</v>
      </c>
      <c r="B2653" s="90" t="s">
        <v>3674</v>
      </c>
    </row>
    <row r="2654" ht="14.25" customHeight="1">
      <c r="A2654" s="89">
        <v>2.5121706E7</v>
      </c>
      <c r="B2654" s="90" t="s">
        <v>3675</v>
      </c>
    </row>
    <row r="2655" ht="14.25" customHeight="1">
      <c r="A2655" s="89">
        <v>2.5121707E7</v>
      </c>
      <c r="B2655" s="90" t="s">
        <v>3676</v>
      </c>
    </row>
    <row r="2656" ht="14.25" customHeight="1">
      <c r="A2656" s="89">
        <v>2.5131501E7</v>
      </c>
      <c r="B2656" s="90" t="s">
        <v>3677</v>
      </c>
    </row>
    <row r="2657" ht="14.25" customHeight="1">
      <c r="A2657" s="89">
        <v>2.5131502E7</v>
      </c>
      <c r="B2657" s="90" t="s">
        <v>3678</v>
      </c>
    </row>
    <row r="2658" ht="14.25" customHeight="1">
      <c r="A2658" s="89">
        <v>2.5131503E7</v>
      </c>
      <c r="B2658" s="90" t="s">
        <v>3679</v>
      </c>
    </row>
    <row r="2659" ht="14.25" customHeight="1">
      <c r="A2659" s="89">
        <v>2.5131504E7</v>
      </c>
      <c r="B2659" s="90" t="s">
        <v>3680</v>
      </c>
    </row>
    <row r="2660" ht="14.25" customHeight="1">
      <c r="A2660" s="89">
        <v>2.5131505E7</v>
      </c>
      <c r="B2660" s="90" t="s">
        <v>3681</v>
      </c>
    </row>
    <row r="2661" ht="14.25" customHeight="1">
      <c r="A2661" s="89">
        <v>2.5131506E7</v>
      </c>
      <c r="B2661" s="90" t="s">
        <v>3682</v>
      </c>
    </row>
    <row r="2662" ht="14.25" customHeight="1">
      <c r="A2662" s="89">
        <v>2.5131507E7</v>
      </c>
      <c r="B2662" s="90" t="s">
        <v>3683</v>
      </c>
    </row>
    <row r="2663" ht="14.25" customHeight="1">
      <c r="A2663" s="89">
        <v>2.5131508E7</v>
      </c>
      <c r="B2663" s="90" t="s">
        <v>3684</v>
      </c>
    </row>
    <row r="2664" ht="14.25" customHeight="1">
      <c r="A2664" s="89">
        <v>2.5131601E7</v>
      </c>
      <c r="B2664" s="90" t="s">
        <v>3685</v>
      </c>
    </row>
    <row r="2665" ht="14.25" customHeight="1">
      <c r="A2665" s="89">
        <v>2.5131602E7</v>
      </c>
      <c r="B2665" s="90" t="s">
        <v>3686</v>
      </c>
    </row>
    <row r="2666" ht="14.25" customHeight="1">
      <c r="A2666" s="89">
        <v>2.5131603E7</v>
      </c>
      <c r="B2666" s="90" t="s">
        <v>3687</v>
      </c>
    </row>
    <row r="2667" ht="14.25" customHeight="1">
      <c r="A2667" s="89">
        <v>2.5131604E7</v>
      </c>
      <c r="B2667" s="90" t="s">
        <v>3688</v>
      </c>
    </row>
    <row r="2668" ht="14.25" customHeight="1">
      <c r="A2668" s="89">
        <v>2.5131701E7</v>
      </c>
      <c r="B2668" s="90" t="s">
        <v>3689</v>
      </c>
    </row>
    <row r="2669" ht="14.25" customHeight="1">
      <c r="A2669" s="89">
        <v>2.5131702E7</v>
      </c>
      <c r="B2669" s="90" t="s">
        <v>3690</v>
      </c>
    </row>
    <row r="2670" ht="14.25" customHeight="1">
      <c r="A2670" s="89">
        <v>2.5131703E7</v>
      </c>
      <c r="B2670" s="90" t="s">
        <v>3691</v>
      </c>
    </row>
    <row r="2671" ht="14.25" customHeight="1">
      <c r="A2671" s="89">
        <v>2.5131704E7</v>
      </c>
      <c r="B2671" s="90" t="s">
        <v>3692</v>
      </c>
    </row>
    <row r="2672" ht="14.25" customHeight="1">
      <c r="A2672" s="89">
        <v>2.5131705E7</v>
      </c>
      <c r="B2672" s="90" t="s">
        <v>3693</v>
      </c>
    </row>
    <row r="2673" ht="14.25" customHeight="1">
      <c r="A2673" s="89">
        <v>2.5131706E7</v>
      </c>
      <c r="B2673" s="90" t="s">
        <v>3694</v>
      </c>
    </row>
    <row r="2674" ht="14.25" customHeight="1">
      <c r="A2674" s="89">
        <v>2.5131707E7</v>
      </c>
      <c r="B2674" s="90" t="s">
        <v>3695</v>
      </c>
    </row>
    <row r="2675" ht="14.25" customHeight="1">
      <c r="A2675" s="89">
        <v>2.5131708E7</v>
      </c>
      <c r="B2675" s="90" t="s">
        <v>3696</v>
      </c>
    </row>
    <row r="2676" ht="14.25" customHeight="1">
      <c r="A2676" s="89">
        <v>2.5131709E7</v>
      </c>
      <c r="B2676" s="90" t="s">
        <v>3697</v>
      </c>
    </row>
    <row r="2677" ht="14.25" customHeight="1">
      <c r="A2677" s="89">
        <v>2.5131801E7</v>
      </c>
      <c r="B2677" s="90" t="s">
        <v>3698</v>
      </c>
    </row>
    <row r="2678" ht="14.25" customHeight="1">
      <c r="A2678" s="89">
        <v>2.5131902E7</v>
      </c>
      <c r="B2678" s="90" t="s">
        <v>3699</v>
      </c>
    </row>
    <row r="2679" ht="14.25" customHeight="1">
      <c r="A2679" s="89">
        <v>2.5131903E7</v>
      </c>
      <c r="B2679" s="90" t="s">
        <v>3700</v>
      </c>
    </row>
    <row r="2680" ht="14.25" customHeight="1">
      <c r="A2680" s="89">
        <v>2.5131904E7</v>
      </c>
      <c r="B2680" s="90" t="s">
        <v>3701</v>
      </c>
    </row>
    <row r="2681" ht="14.25" customHeight="1">
      <c r="A2681" s="89">
        <v>2.5131905E7</v>
      </c>
      <c r="B2681" s="90" t="s">
        <v>3702</v>
      </c>
    </row>
    <row r="2682" ht="14.25" customHeight="1">
      <c r="A2682" s="89">
        <v>2.5131906E7</v>
      </c>
      <c r="B2682" s="90" t="s">
        <v>3703</v>
      </c>
    </row>
    <row r="2683" ht="14.25" customHeight="1">
      <c r="A2683" s="89">
        <v>2.5132001E7</v>
      </c>
      <c r="B2683" s="90" t="s">
        <v>3704</v>
      </c>
    </row>
    <row r="2684" ht="14.25" customHeight="1">
      <c r="A2684" s="89">
        <v>2.5132002E7</v>
      </c>
      <c r="B2684" s="90" t="s">
        <v>3705</v>
      </c>
    </row>
    <row r="2685" ht="14.25" customHeight="1">
      <c r="A2685" s="89">
        <v>2.5132003E7</v>
      </c>
      <c r="B2685" s="90" t="s">
        <v>3706</v>
      </c>
    </row>
    <row r="2686" ht="14.25" customHeight="1">
      <c r="A2686" s="89">
        <v>2.5132004E7</v>
      </c>
      <c r="B2686" s="90" t="s">
        <v>3707</v>
      </c>
    </row>
    <row r="2687" ht="14.25" customHeight="1">
      <c r="A2687" s="89">
        <v>2.5132005E7</v>
      </c>
      <c r="B2687" s="90" t="s">
        <v>3708</v>
      </c>
    </row>
    <row r="2688" ht="14.25" customHeight="1">
      <c r="A2688" s="89">
        <v>2.5151501E7</v>
      </c>
      <c r="B2688" s="90" t="s">
        <v>3709</v>
      </c>
    </row>
    <row r="2689" ht="14.25" customHeight="1">
      <c r="A2689" s="89">
        <v>2.5151502E7</v>
      </c>
      <c r="B2689" s="90" t="s">
        <v>3710</v>
      </c>
    </row>
    <row r="2690" ht="14.25" customHeight="1">
      <c r="A2690" s="89">
        <v>2.5151701E7</v>
      </c>
      <c r="B2690" s="90" t="s">
        <v>3711</v>
      </c>
    </row>
    <row r="2691" ht="14.25" customHeight="1">
      <c r="A2691" s="89">
        <v>2.5151702E7</v>
      </c>
      <c r="B2691" s="90" t="s">
        <v>3712</v>
      </c>
    </row>
    <row r="2692" ht="14.25" customHeight="1">
      <c r="A2692" s="89">
        <v>2.5151703E7</v>
      </c>
      <c r="B2692" s="90" t="s">
        <v>3713</v>
      </c>
    </row>
    <row r="2693" ht="14.25" customHeight="1">
      <c r="A2693" s="89">
        <v>2.5151704E7</v>
      </c>
      <c r="B2693" s="90" t="s">
        <v>3714</v>
      </c>
    </row>
    <row r="2694" ht="14.25" customHeight="1">
      <c r="A2694" s="89">
        <v>2.5151705E7</v>
      </c>
      <c r="B2694" s="90" t="s">
        <v>3715</v>
      </c>
    </row>
    <row r="2695" ht="14.25" customHeight="1">
      <c r="A2695" s="89">
        <v>2.5151706E7</v>
      </c>
      <c r="B2695" s="90" t="s">
        <v>3716</v>
      </c>
    </row>
    <row r="2696" ht="14.25" customHeight="1">
      <c r="A2696" s="89">
        <v>2.5151707E7</v>
      </c>
      <c r="B2696" s="90" t="s">
        <v>3717</v>
      </c>
    </row>
    <row r="2697" ht="14.25" customHeight="1">
      <c r="A2697" s="89">
        <v>2.5151708E7</v>
      </c>
      <c r="B2697" s="90" t="s">
        <v>3718</v>
      </c>
    </row>
    <row r="2698" ht="14.25" customHeight="1">
      <c r="A2698" s="89">
        <v>2.5151709E7</v>
      </c>
      <c r="B2698" s="90" t="s">
        <v>3719</v>
      </c>
    </row>
    <row r="2699" ht="14.25" customHeight="1">
      <c r="A2699" s="89">
        <v>2.5161501E7</v>
      </c>
      <c r="B2699" s="90" t="s">
        <v>3720</v>
      </c>
    </row>
    <row r="2700" ht="14.25" customHeight="1">
      <c r="A2700" s="89">
        <v>2.5161502E7</v>
      </c>
      <c r="B2700" s="90" t="s">
        <v>3721</v>
      </c>
    </row>
    <row r="2701" ht="14.25" customHeight="1">
      <c r="A2701" s="89">
        <v>2.5161503E7</v>
      </c>
      <c r="B2701" s="90" t="s">
        <v>3722</v>
      </c>
    </row>
    <row r="2702" ht="14.25" customHeight="1">
      <c r="A2702" s="89">
        <v>2.5161504E7</v>
      </c>
      <c r="B2702" s="90" t="s">
        <v>3723</v>
      </c>
    </row>
    <row r="2703" ht="14.25" customHeight="1">
      <c r="A2703" s="89">
        <v>2.5161505E7</v>
      </c>
      <c r="B2703" s="90" t="s">
        <v>3724</v>
      </c>
    </row>
    <row r="2704" ht="14.25" customHeight="1">
      <c r="A2704" s="89">
        <v>2.5161506E7</v>
      </c>
      <c r="B2704" s="90" t="s">
        <v>3725</v>
      </c>
    </row>
    <row r="2705" ht="14.25" customHeight="1">
      <c r="A2705" s="89">
        <v>2.5161507E7</v>
      </c>
      <c r="B2705" s="90" t="s">
        <v>3726</v>
      </c>
    </row>
    <row r="2706" ht="14.25" customHeight="1">
      <c r="A2706" s="89">
        <v>2.5161508E7</v>
      </c>
      <c r="B2706" s="90" t="s">
        <v>3727</v>
      </c>
    </row>
    <row r="2707" ht="14.25" customHeight="1">
      <c r="A2707" s="89">
        <v>2.5161509E7</v>
      </c>
      <c r="B2707" s="90" t="s">
        <v>3728</v>
      </c>
    </row>
    <row r="2708" ht="14.25" customHeight="1">
      <c r="A2708" s="89">
        <v>2.5171502E7</v>
      </c>
      <c r="B2708" s="90" t="s">
        <v>3729</v>
      </c>
    </row>
    <row r="2709" ht="14.25" customHeight="1">
      <c r="A2709" s="89">
        <v>2.5171503E7</v>
      </c>
      <c r="B2709" s="90" t="s">
        <v>3730</v>
      </c>
    </row>
    <row r="2710" ht="14.25" customHeight="1">
      <c r="A2710" s="89">
        <v>2.5171504E7</v>
      </c>
      <c r="B2710" s="90" t="s">
        <v>3731</v>
      </c>
    </row>
    <row r="2711" ht="14.25" customHeight="1">
      <c r="A2711" s="89">
        <v>2.5171505E7</v>
      </c>
      <c r="B2711" s="90" t="s">
        <v>3732</v>
      </c>
    </row>
    <row r="2712" ht="14.25" customHeight="1">
      <c r="A2712" s="89">
        <v>2.5171506E7</v>
      </c>
      <c r="B2712" s="90" t="s">
        <v>3733</v>
      </c>
    </row>
    <row r="2713" ht="14.25" customHeight="1">
      <c r="A2713" s="89">
        <v>2.5171507E7</v>
      </c>
      <c r="B2713" s="90" t="s">
        <v>3734</v>
      </c>
    </row>
    <row r="2714" ht="14.25" customHeight="1">
      <c r="A2714" s="89">
        <v>2.5171602E7</v>
      </c>
      <c r="B2714" s="90" t="s">
        <v>3735</v>
      </c>
    </row>
    <row r="2715" ht="14.25" customHeight="1">
      <c r="A2715" s="89">
        <v>2.5171603E7</v>
      </c>
      <c r="B2715" s="90" t="s">
        <v>3736</v>
      </c>
    </row>
    <row r="2716" ht="14.25" customHeight="1">
      <c r="A2716" s="89">
        <v>2.5171702E7</v>
      </c>
      <c r="B2716" s="90" t="s">
        <v>3737</v>
      </c>
    </row>
    <row r="2717" ht="14.25" customHeight="1">
      <c r="A2717" s="89">
        <v>2.5171703E7</v>
      </c>
      <c r="B2717" s="90" t="s">
        <v>3738</v>
      </c>
    </row>
    <row r="2718" ht="14.25" customHeight="1">
      <c r="A2718" s="89">
        <v>2.5171704E7</v>
      </c>
      <c r="B2718" s="90" t="s">
        <v>3739</v>
      </c>
    </row>
    <row r="2719" ht="14.25" customHeight="1">
      <c r="A2719" s="89">
        <v>2.5171705E7</v>
      </c>
      <c r="B2719" s="90" t="s">
        <v>3740</v>
      </c>
    </row>
    <row r="2720" ht="14.25" customHeight="1">
      <c r="A2720" s="89">
        <v>2.5171706E7</v>
      </c>
      <c r="B2720" s="90" t="s">
        <v>3741</v>
      </c>
    </row>
    <row r="2721" ht="14.25" customHeight="1">
      <c r="A2721" s="89">
        <v>2.5171707E7</v>
      </c>
      <c r="B2721" s="90" t="s">
        <v>3742</v>
      </c>
    </row>
    <row r="2722" ht="14.25" customHeight="1">
      <c r="A2722" s="89">
        <v>2.5171708E7</v>
      </c>
      <c r="B2722" s="90" t="s">
        <v>3743</v>
      </c>
    </row>
    <row r="2723" ht="14.25" customHeight="1">
      <c r="A2723" s="89">
        <v>2.5171709E7</v>
      </c>
      <c r="B2723" s="90" t="s">
        <v>3744</v>
      </c>
    </row>
    <row r="2724" ht="14.25" customHeight="1">
      <c r="A2724" s="89">
        <v>2.517171E7</v>
      </c>
      <c r="B2724" s="90" t="s">
        <v>3745</v>
      </c>
    </row>
    <row r="2725" ht="14.25" customHeight="1">
      <c r="A2725" s="89">
        <v>2.5171711E7</v>
      </c>
      <c r="B2725" s="90" t="s">
        <v>3746</v>
      </c>
    </row>
    <row r="2726" ht="14.25" customHeight="1">
      <c r="A2726" s="89">
        <v>2.5171712E7</v>
      </c>
      <c r="B2726" s="90" t="s">
        <v>3747</v>
      </c>
    </row>
    <row r="2727" ht="14.25" customHeight="1">
      <c r="A2727" s="89">
        <v>2.5171713E7</v>
      </c>
      <c r="B2727" s="90" t="s">
        <v>3748</v>
      </c>
    </row>
    <row r="2728" ht="14.25" customHeight="1">
      <c r="A2728" s="89">
        <v>2.5171714E7</v>
      </c>
      <c r="B2728" s="90" t="s">
        <v>3749</v>
      </c>
    </row>
    <row r="2729" ht="14.25" customHeight="1">
      <c r="A2729" s="89">
        <v>2.5171715E7</v>
      </c>
      <c r="B2729" s="90" t="s">
        <v>3750</v>
      </c>
    </row>
    <row r="2730" ht="14.25" customHeight="1">
      <c r="A2730" s="89">
        <v>2.5171716E7</v>
      </c>
      <c r="B2730" s="90" t="s">
        <v>3751</v>
      </c>
    </row>
    <row r="2731" ht="14.25" customHeight="1">
      <c r="A2731" s="89">
        <v>2.5171717E7</v>
      </c>
      <c r="B2731" s="90" t="s">
        <v>3752</v>
      </c>
    </row>
    <row r="2732" ht="14.25" customHeight="1">
      <c r="A2732" s="89">
        <v>2.5171718E7</v>
      </c>
      <c r="B2732" s="90" t="s">
        <v>3753</v>
      </c>
    </row>
    <row r="2733" ht="14.25" customHeight="1">
      <c r="A2733" s="89">
        <v>2.5171719E7</v>
      </c>
      <c r="B2733" s="90" t="s">
        <v>3754</v>
      </c>
    </row>
    <row r="2734" ht="14.25" customHeight="1">
      <c r="A2734" s="89">
        <v>2.5171901E7</v>
      </c>
      <c r="B2734" s="90" t="s">
        <v>3755</v>
      </c>
    </row>
    <row r="2735" ht="14.25" customHeight="1">
      <c r="A2735" s="89">
        <v>2.5171902E7</v>
      </c>
      <c r="B2735" s="90" t="s">
        <v>3756</v>
      </c>
    </row>
    <row r="2736" ht="14.25" customHeight="1">
      <c r="A2736" s="89">
        <v>2.5171903E7</v>
      </c>
      <c r="B2736" s="90" t="s">
        <v>3757</v>
      </c>
    </row>
    <row r="2737" ht="14.25" customHeight="1">
      <c r="A2737" s="89">
        <v>2.5171905E7</v>
      </c>
      <c r="B2737" s="90" t="s">
        <v>3758</v>
      </c>
    </row>
    <row r="2738" ht="14.25" customHeight="1">
      <c r="A2738" s="89">
        <v>2.5172001E7</v>
      </c>
      <c r="B2738" s="90" t="s">
        <v>3759</v>
      </c>
    </row>
    <row r="2739" ht="14.25" customHeight="1">
      <c r="A2739" s="89">
        <v>2.5172002E7</v>
      </c>
      <c r="B2739" s="90" t="s">
        <v>3760</v>
      </c>
    </row>
    <row r="2740" ht="14.25" customHeight="1">
      <c r="A2740" s="89">
        <v>2.5172003E7</v>
      </c>
      <c r="B2740" s="90" t="s">
        <v>3761</v>
      </c>
    </row>
    <row r="2741" ht="14.25" customHeight="1">
      <c r="A2741" s="89">
        <v>2.5172004E7</v>
      </c>
      <c r="B2741" s="90" t="s">
        <v>3762</v>
      </c>
    </row>
    <row r="2742" ht="14.25" customHeight="1">
      <c r="A2742" s="89">
        <v>2.5172005E7</v>
      </c>
      <c r="B2742" s="90" t="s">
        <v>3763</v>
      </c>
    </row>
    <row r="2743" ht="14.25" customHeight="1">
      <c r="A2743" s="89">
        <v>2.5172007E7</v>
      </c>
      <c r="B2743" s="90" t="s">
        <v>3764</v>
      </c>
    </row>
    <row r="2744" ht="14.25" customHeight="1">
      <c r="A2744" s="89">
        <v>2.5172009E7</v>
      </c>
      <c r="B2744" s="90" t="s">
        <v>3765</v>
      </c>
    </row>
    <row r="2745" ht="14.25" customHeight="1">
      <c r="A2745" s="89">
        <v>2.517201E7</v>
      </c>
      <c r="B2745" s="90" t="s">
        <v>3766</v>
      </c>
    </row>
    <row r="2746" ht="14.25" customHeight="1">
      <c r="A2746" s="89">
        <v>2.5172011E7</v>
      </c>
      <c r="B2746" s="90" t="s">
        <v>3767</v>
      </c>
    </row>
    <row r="2747" ht="14.25" customHeight="1">
      <c r="A2747" s="89">
        <v>2.5172101E7</v>
      </c>
      <c r="B2747" s="90" t="s">
        <v>3768</v>
      </c>
    </row>
    <row r="2748" ht="14.25" customHeight="1">
      <c r="A2748" s="89">
        <v>2.5172104E7</v>
      </c>
      <c r="B2748" s="90" t="s">
        <v>3769</v>
      </c>
    </row>
    <row r="2749" ht="14.25" customHeight="1">
      <c r="A2749" s="89">
        <v>2.5172105E7</v>
      </c>
      <c r="B2749" s="90" t="s">
        <v>3770</v>
      </c>
    </row>
    <row r="2750" ht="14.25" customHeight="1">
      <c r="A2750" s="89">
        <v>2.5172106E7</v>
      </c>
      <c r="B2750" s="90" t="s">
        <v>3771</v>
      </c>
    </row>
    <row r="2751" ht="14.25" customHeight="1">
      <c r="A2751" s="89">
        <v>2.5172108E7</v>
      </c>
      <c r="B2751" s="90" t="s">
        <v>3772</v>
      </c>
    </row>
    <row r="2752" ht="14.25" customHeight="1">
      <c r="A2752" s="89">
        <v>2.5172109E7</v>
      </c>
      <c r="B2752" s="90" t="s">
        <v>3773</v>
      </c>
    </row>
    <row r="2753" ht="14.25" customHeight="1">
      <c r="A2753" s="89">
        <v>2.517211E7</v>
      </c>
      <c r="B2753" s="90" t="s">
        <v>3774</v>
      </c>
    </row>
    <row r="2754" ht="14.25" customHeight="1">
      <c r="A2754" s="89">
        <v>2.5172111E7</v>
      </c>
      <c r="B2754" s="90" t="s">
        <v>3775</v>
      </c>
    </row>
    <row r="2755" ht="14.25" customHeight="1">
      <c r="A2755" s="89">
        <v>2.5172112E7</v>
      </c>
      <c r="B2755" s="90" t="s">
        <v>3776</v>
      </c>
    </row>
    <row r="2756" ht="14.25" customHeight="1">
      <c r="A2756" s="89">
        <v>2.5172113E7</v>
      </c>
      <c r="B2756" s="90" t="s">
        <v>3777</v>
      </c>
    </row>
    <row r="2757" ht="14.25" customHeight="1">
      <c r="A2757" s="89">
        <v>2.5172114E7</v>
      </c>
      <c r="B2757" s="90" t="s">
        <v>3778</v>
      </c>
    </row>
    <row r="2758" ht="14.25" customHeight="1">
      <c r="A2758" s="89">
        <v>2.5172201E7</v>
      </c>
      <c r="B2758" s="90" t="s">
        <v>3779</v>
      </c>
    </row>
    <row r="2759" ht="14.25" customHeight="1">
      <c r="A2759" s="89">
        <v>2.5172203E7</v>
      </c>
      <c r="B2759" s="90" t="s">
        <v>3780</v>
      </c>
    </row>
    <row r="2760" ht="14.25" customHeight="1">
      <c r="A2760" s="89">
        <v>2.5172204E7</v>
      </c>
      <c r="B2760" s="90" t="s">
        <v>3781</v>
      </c>
    </row>
    <row r="2761" ht="14.25" customHeight="1">
      <c r="A2761" s="89">
        <v>2.5172205E7</v>
      </c>
      <c r="B2761" s="90" t="s">
        <v>3782</v>
      </c>
    </row>
    <row r="2762" ht="14.25" customHeight="1">
      <c r="A2762" s="89">
        <v>2.5172301E7</v>
      </c>
      <c r="B2762" s="90" t="s">
        <v>3783</v>
      </c>
    </row>
    <row r="2763" ht="14.25" customHeight="1">
      <c r="A2763" s="89">
        <v>2.5172303E7</v>
      </c>
      <c r="B2763" s="90" t="s">
        <v>3784</v>
      </c>
    </row>
    <row r="2764" ht="14.25" customHeight="1">
      <c r="A2764" s="89">
        <v>2.5172404E7</v>
      </c>
      <c r="B2764" s="90" t="s">
        <v>3785</v>
      </c>
    </row>
    <row r="2765" ht="14.25" customHeight="1">
      <c r="A2765" s="89">
        <v>2.5172405E7</v>
      </c>
      <c r="B2765" s="90" t="s">
        <v>3786</v>
      </c>
    </row>
    <row r="2766" ht="14.25" customHeight="1">
      <c r="A2766" s="89">
        <v>2.5172406E7</v>
      </c>
      <c r="B2766" s="90" t="s">
        <v>3787</v>
      </c>
    </row>
    <row r="2767" ht="14.25" customHeight="1">
      <c r="A2767" s="89">
        <v>2.5172407E7</v>
      </c>
      <c r="B2767" s="90" t="s">
        <v>3788</v>
      </c>
    </row>
    <row r="2768" ht="14.25" customHeight="1">
      <c r="A2768" s="89">
        <v>2.5172408E7</v>
      </c>
      <c r="B2768" s="90" t="s">
        <v>3789</v>
      </c>
    </row>
    <row r="2769" ht="14.25" customHeight="1">
      <c r="A2769" s="89">
        <v>2.5172502E7</v>
      </c>
      <c r="B2769" s="90" t="s">
        <v>3790</v>
      </c>
    </row>
    <row r="2770" ht="14.25" customHeight="1">
      <c r="A2770" s="89">
        <v>2.5172503E7</v>
      </c>
      <c r="B2770" s="90" t="s">
        <v>3791</v>
      </c>
    </row>
    <row r="2771" ht="14.25" customHeight="1">
      <c r="A2771" s="89">
        <v>2.5172504E7</v>
      </c>
      <c r="B2771" s="90" t="s">
        <v>3792</v>
      </c>
    </row>
    <row r="2772" ht="14.25" customHeight="1">
      <c r="A2772" s="89">
        <v>2.5172505E7</v>
      </c>
      <c r="B2772" s="90" t="s">
        <v>3793</v>
      </c>
    </row>
    <row r="2773" ht="14.25" customHeight="1">
      <c r="A2773" s="89">
        <v>2.5172506E7</v>
      </c>
      <c r="B2773" s="90" t="s">
        <v>3794</v>
      </c>
    </row>
    <row r="2774" ht="14.25" customHeight="1">
      <c r="A2774" s="89">
        <v>2.5172507E7</v>
      </c>
      <c r="B2774" s="90" t="s">
        <v>3795</v>
      </c>
    </row>
    <row r="2775" ht="14.25" customHeight="1">
      <c r="A2775" s="89">
        <v>2.5172508E7</v>
      </c>
      <c r="B2775" s="90" t="s">
        <v>3796</v>
      </c>
    </row>
    <row r="2776" ht="14.25" customHeight="1">
      <c r="A2776" s="89">
        <v>2.5172509E7</v>
      </c>
      <c r="B2776" s="90" t="s">
        <v>3797</v>
      </c>
    </row>
    <row r="2777" ht="14.25" customHeight="1">
      <c r="A2777" s="89">
        <v>2.517251E7</v>
      </c>
      <c r="B2777" s="90" t="s">
        <v>3798</v>
      </c>
    </row>
    <row r="2778" ht="14.25" customHeight="1">
      <c r="A2778" s="89">
        <v>2.5172511E7</v>
      </c>
      <c r="B2778" s="90" t="s">
        <v>3799</v>
      </c>
    </row>
    <row r="2779" ht="14.25" customHeight="1">
      <c r="A2779" s="89">
        <v>2.5172512E7</v>
      </c>
      <c r="B2779" s="90" t="s">
        <v>3800</v>
      </c>
    </row>
    <row r="2780" ht="14.25" customHeight="1">
      <c r="A2780" s="89">
        <v>2.5172601E7</v>
      </c>
      <c r="B2780" s="90" t="s">
        <v>3801</v>
      </c>
    </row>
    <row r="2781" ht="14.25" customHeight="1">
      <c r="A2781" s="89">
        <v>2.5172602E7</v>
      </c>
      <c r="B2781" s="90" t="s">
        <v>3802</v>
      </c>
    </row>
    <row r="2782" ht="14.25" customHeight="1">
      <c r="A2782" s="89">
        <v>2.5172603E7</v>
      </c>
      <c r="B2782" s="90" t="s">
        <v>3803</v>
      </c>
    </row>
    <row r="2783" ht="14.25" customHeight="1">
      <c r="A2783" s="89">
        <v>2.5172604E7</v>
      </c>
      <c r="B2783" s="90" t="s">
        <v>3804</v>
      </c>
    </row>
    <row r="2784" ht="14.25" customHeight="1">
      <c r="A2784" s="89">
        <v>2.5172605E7</v>
      </c>
      <c r="B2784" s="90" t="s">
        <v>3805</v>
      </c>
    </row>
    <row r="2785" ht="14.25" customHeight="1">
      <c r="A2785" s="89">
        <v>2.5172606E7</v>
      </c>
      <c r="B2785" s="90" t="s">
        <v>3806</v>
      </c>
    </row>
    <row r="2786" ht="14.25" customHeight="1">
      <c r="A2786" s="89">
        <v>2.5172607E7</v>
      </c>
      <c r="B2786" s="90" t="s">
        <v>3807</v>
      </c>
    </row>
    <row r="2787" ht="14.25" customHeight="1">
      <c r="A2787" s="89">
        <v>2.5172608E7</v>
      </c>
      <c r="B2787" s="90" t="s">
        <v>3808</v>
      </c>
    </row>
    <row r="2788" ht="14.25" customHeight="1">
      <c r="A2788" s="89">
        <v>2.5172702E7</v>
      </c>
      <c r="B2788" s="90" t="s">
        <v>3809</v>
      </c>
    </row>
    <row r="2789" ht="14.25" customHeight="1">
      <c r="A2789" s="89">
        <v>2.5172703E7</v>
      </c>
      <c r="B2789" s="90" t="s">
        <v>3810</v>
      </c>
    </row>
    <row r="2790" ht="14.25" customHeight="1">
      <c r="A2790" s="89">
        <v>2.5172704E7</v>
      </c>
      <c r="B2790" s="90" t="s">
        <v>3811</v>
      </c>
    </row>
    <row r="2791" ht="14.25" customHeight="1">
      <c r="A2791" s="89">
        <v>2.5172802E7</v>
      </c>
      <c r="B2791" s="90" t="s">
        <v>3812</v>
      </c>
    </row>
    <row r="2792" ht="14.25" customHeight="1">
      <c r="A2792" s="89">
        <v>2.5172803E7</v>
      </c>
      <c r="B2792" s="90" t="s">
        <v>3813</v>
      </c>
    </row>
    <row r="2793" ht="14.25" customHeight="1">
      <c r="A2793" s="89">
        <v>2.5172901E7</v>
      </c>
      <c r="B2793" s="90" t="s">
        <v>3814</v>
      </c>
    </row>
    <row r="2794" ht="14.25" customHeight="1">
      <c r="A2794" s="89">
        <v>2.5172903E7</v>
      </c>
      <c r="B2794" s="90" t="s">
        <v>3815</v>
      </c>
    </row>
    <row r="2795" ht="14.25" customHeight="1">
      <c r="A2795" s="89">
        <v>2.5172904E7</v>
      </c>
      <c r="B2795" s="90" t="s">
        <v>3816</v>
      </c>
    </row>
    <row r="2796" ht="14.25" customHeight="1">
      <c r="A2796" s="89">
        <v>2.5172905E7</v>
      </c>
      <c r="B2796" s="90" t="s">
        <v>3817</v>
      </c>
    </row>
    <row r="2797" ht="14.25" customHeight="1">
      <c r="A2797" s="89">
        <v>2.5172906E7</v>
      </c>
      <c r="B2797" s="90" t="s">
        <v>3818</v>
      </c>
    </row>
    <row r="2798" ht="14.25" customHeight="1">
      <c r="A2798" s="89">
        <v>2.5172907E7</v>
      </c>
      <c r="B2798" s="90" t="s">
        <v>3819</v>
      </c>
    </row>
    <row r="2799" ht="14.25" customHeight="1">
      <c r="A2799" s="89">
        <v>2.5173001E7</v>
      </c>
      <c r="B2799" s="90" t="s">
        <v>3820</v>
      </c>
    </row>
    <row r="2800" ht="14.25" customHeight="1">
      <c r="A2800" s="89">
        <v>2.5173003E7</v>
      </c>
      <c r="B2800" s="90" t="s">
        <v>3821</v>
      </c>
    </row>
    <row r="2801" ht="14.25" customHeight="1">
      <c r="A2801" s="89">
        <v>2.5173004E7</v>
      </c>
      <c r="B2801" s="90" t="s">
        <v>3822</v>
      </c>
    </row>
    <row r="2802" ht="14.25" customHeight="1">
      <c r="A2802" s="89">
        <v>2.5173005E7</v>
      </c>
      <c r="B2802" s="90" t="s">
        <v>3823</v>
      </c>
    </row>
    <row r="2803" ht="14.25" customHeight="1">
      <c r="A2803" s="89">
        <v>2.5173107E7</v>
      </c>
      <c r="B2803" s="90" t="s">
        <v>3824</v>
      </c>
    </row>
    <row r="2804" ht="14.25" customHeight="1">
      <c r="A2804" s="89">
        <v>2.5173108E7</v>
      </c>
      <c r="B2804" s="90" t="s">
        <v>3825</v>
      </c>
    </row>
    <row r="2805" ht="14.25" customHeight="1">
      <c r="A2805" s="89">
        <v>2.5173303E7</v>
      </c>
      <c r="B2805" s="90" t="s">
        <v>3826</v>
      </c>
    </row>
    <row r="2806" ht="14.25" customHeight="1">
      <c r="A2806" s="89">
        <v>2.5173304E7</v>
      </c>
      <c r="B2806" s="90" t="s">
        <v>3827</v>
      </c>
    </row>
    <row r="2807" ht="14.25" customHeight="1">
      <c r="A2807" s="89">
        <v>2.5173701E7</v>
      </c>
      <c r="B2807" s="90" t="s">
        <v>3828</v>
      </c>
    </row>
    <row r="2808" ht="14.25" customHeight="1">
      <c r="A2808" s="89">
        <v>2.5173702E7</v>
      </c>
      <c r="B2808" s="90" t="s">
        <v>3829</v>
      </c>
    </row>
    <row r="2809" ht="14.25" customHeight="1">
      <c r="A2809" s="89">
        <v>2.5173703E7</v>
      </c>
      <c r="B2809" s="90" t="s">
        <v>3830</v>
      </c>
    </row>
    <row r="2810" ht="14.25" customHeight="1">
      <c r="A2810" s="89">
        <v>2.5173704E7</v>
      </c>
      <c r="B2810" s="90" t="s">
        <v>3831</v>
      </c>
    </row>
    <row r="2811" ht="14.25" customHeight="1">
      <c r="A2811" s="89">
        <v>2.5173705E7</v>
      </c>
      <c r="B2811" s="90" t="s">
        <v>3832</v>
      </c>
    </row>
    <row r="2812" ht="14.25" customHeight="1">
      <c r="A2812" s="89">
        <v>2.5173801E7</v>
      </c>
      <c r="B2812" s="90" t="s">
        <v>3833</v>
      </c>
    </row>
    <row r="2813" ht="14.25" customHeight="1">
      <c r="A2813" s="89">
        <v>2.5173802E7</v>
      </c>
      <c r="B2813" s="90" t="s">
        <v>3834</v>
      </c>
    </row>
    <row r="2814" ht="14.25" customHeight="1">
      <c r="A2814" s="89">
        <v>2.5173803E7</v>
      </c>
      <c r="B2814" s="90" t="s">
        <v>3835</v>
      </c>
    </row>
    <row r="2815" ht="14.25" customHeight="1">
      <c r="A2815" s="89">
        <v>2.5173804E7</v>
      </c>
      <c r="B2815" s="90" t="s">
        <v>3836</v>
      </c>
    </row>
    <row r="2816" ht="14.25" customHeight="1">
      <c r="A2816" s="89">
        <v>2.5173805E7</v>
      </c>
      <c r="B2816" s="90" t="s">
        <v>3837</v>
      </c>
    </row>
    <row r="2817" ht="14.25" customHeight="1">
      <c r="A2817" s="89">
        <v>2.5173806E7</v>
      </c>
      <c r="B2817" s="90" t="s">
        <v>3838</v>
      </c>
    </row>
    <row r="2818" ht="14.25" customHeight="1">
      <c r="A2818" s="89">
        <v>2.5173807E7</v>
      </c>
      <c r="B2818" s="90" t="s">
        <v>3839</v>
      </c>
    </row>
    <row r="2819" ht="14.25" customHeight="1">
      <c r="A2819" s="89">
        <v>2.5173808E7</v>
      </c>
      <c r="B2819" s="90" t="s">
        <v>3840</v>
      </c>
    </row>
    <row r="2820" ht="14.25" customHeight="1">
      <c r="A2820" s="89">
        <v>2.5173809E7</v>
      </c>
      <c r="B2820" s="90" t="s">
        <v>3841</v>
      </c>
    </row>
    <row r="2821" ht="14.25" customHeight="1">
      <c r="A2821" s="89">
        <v>2.517381E7</v>
      </c>
      <c r="B2821" s="90" t="s">
        <v>3842</v>
      </c>
    </row>
    <row r="2822" ht="14.25" customHeight="1">
      <c r="A2822" s="89">
        <v>2.5173811E7</v>
      </c>
      <c r="B2822" s="90" t="s">
        <v>3843</v>
      </c>
    </row>
    <row r="2823" ht="14.25" customHeight="1">
      <c r="A2823" s="89">
        <v>2.5173812E7</v>
      </c>
      <c r="B2823" s="90" t="s">
        <v>3844</v>
      </c>
    </row>
    <row r="2824" ht="14.25" customHeight="1">
      <c r="A2824" s="89">
        <v>2.5173813E7</v>
      </c>
      <c r="B2824" s="90" t="s">
        <v>3845</v>
      </c>
    </row>
    <row r="2825" ht="14.25" customHeight="1">
      <c r="A2825" s="89">
        <v>2.5173815E7</v>
      </c>
      <c r="B2825" s="90" t="s">
        <v>3846</v>
      </c>
    </row>
    <row r="2826" ht="14.25" customHeight="1">
      <c r="A2826" s="89">
        <v>2.5173816E7</v>
      </c>
      <c r="B2826" s="90" t="s">
        <v>3847</v>
      </c>
    </row>
    <row r="2827" ht="14.25" customHeight="1">
      <c r="A2827" s="89">
        <v>2.5173817E7</v>
      </c>
      <c r="B2827" s="90" t="s">
        <v>3848</v>
      </c>
    </row>
    <row r="2828" ht="14.25" customHeight="1">
      <c r="A2828" s="89">
        <v>2.5173901E7</v>
      </c>
      <c r="B2828" s="90" t="s">
        <v>3849</v>
      </c>
    </row>
    <row r="2829" ht="14.25" customHeight="1">
      <c r="A2829" s="89">
        <v>2.5174001E7</v>
      </c>
      <c r="B2829" s="90" t="s">
        <v>3850</v>
      </c>
    </row>
    <row r="2830" ht="14.25" customHeight="1">
      <c r="A2830" s="89">
        <v>2.5174002E7</v>
      </c>
      <c r="B2830" s="90" t="s">
        <v>3851</v>
      </c>
    </row>
    <row r="2831" ht="14.25" customHeight="1">
      <c r="A2831" s="89">
        <v>2.5174003E7</v>
      </c>
      <c r="B2831" s="90" t="s">
        <v>3852</v>
      </c>
    </row>
    <row r="2832" ht="14.25" customHeight="1">
      <c r="A2832" s="89">
        <v>2.5174004E7</v>
      </c>
      <c r="B2832" s="90" t="s">
        <v>3853</v>
      </c>
    </row>
    <row r="2833" ht="14.25" customHeight="1">
      <c r="A2833" s="89">
        <v>2.5174101E7</v>
      </c>
      <c r="B2833" s="90" t="s">
        <v>3854</v>
      </c>
    </row>
    <row r="2834" ht="14.25" customHeight="1">
      <c r="A2834" s="89">
        <v>2.5174102E7</v>
      </c>
      <c r="B2834" s="90" t="s">
        <v>3855</v>
      </c>
    </row>
    <row r="2835" ht="14.25" customHeight="1">
      <c r="A2835" s="89">
        <v>2.5174103E7</v>
      </c>
      <c r="B2835" s="90" t="s">
        <v>3856</v>
      </c>
    </row>
    <row r="2836" ht="14.25" customHeight="1">
      <c r="A2836" s="89">
        <v>2.5174104E7</v>
      </c>
      <c r="B2836" s="90" t="s">
        <v>3857</v>
      </c>
    </row>
    <row r="2837" ht="14.25" customHeight="1">
      <c r="A2837" s="89">
        <v>2.5174105E7</v>
      </c>
      <c r="B2837" s="90" t="s">
        <v>3858</v>
      </c>
    </row>
    <row r="2838" ht="14.25" customHeight="1">
      <c r="A2838" s="89">
        <v>2.5174106E7</v>
      </c>
      <c r="B2838" s="90" t="s">
        <v>3859</v>
      </c>
    </row>
    <row r="2839" ht="14.25" customHeight="1">
      <c r="A2839" s="89">
        <v>2.5174107E7</v>
      </c>
      <c r="B2839" s="90" t="s">
        <v>3860</v>
      </c>
    </row>
    <row r="2840" ht="14.25" customHeight="1">
      <c r="A2840" s="89">
        <v>2.5174201E7</v>
      </c>
      <c r="B2840" s="90" t="s">
        <v>3861</v>
      </c>
    </row>
    <row r="2841" ht="14.25" customHeight="1">
      <c r="A2841" s="89">
        <v>2.5174202E7</v>
      </c>
      <c r="B2841" s="90" t="s">
        <v>3862</v>
      </c>
    </row>
    <row r="2842" ht="14.25" customHeight="1">
      <c r="A2842" s="89">
        <v>2.5174203E7</v>
      </c>
      <c r="B2842" s="90" t="s">
        <v>3863</v>
      </c>
    </row>
    <row r="2843" ht="14.25" customHeight="1">
      <c r="A2843" s="89">
        <v>2.5174204E7</v>
      </c>
      <c r="B2843" s="90" t="s">
        <v>3864</v>
      </c>
    </row>
    <row r="2844" ht="14.25" customHeight="1">
      <c r="A2844" s="89">
        <v>2.5174205E7</v>
      </c>
      <c r="B2844" s="90" t="s">
        <v>3865</v>
      </c>
    </row>
    <row r="2845" ht="14.25" customHeight="1">
      <c r="A2845" s="89">
        <v>2.5174206E7</v>
      </c>
      <c r="B2845" s="90" t="s">
        <v>3866</v>
      </c>
    </row>
    <row r="2846" ht="14.25" customHeight="1">
      <c r="A2846" s="89">
        <v>2.5174207E7</v>
      </c>
      <c r="B2846" s="90" t="s">
        <v>3867</v>
      </c>
    </row>
    <row r="2847" ht="14.25" customHeight="1">
      <c r="A2847" s="89">
        <v>2.5174208E7</v>
      </c>
      <c r="B2847" s="90" t="s">
        <v>3868</v>
      </c>
    </row>
    <row r="2848" ht="14.25" customHeight="1">
      <c r="A2848" s="89">
        <v>2.5174209E7</v>
      </c>
      <c r="B2848" s="90" t="s">
        <v>3869</v>
      </c>
    </row>
    <row r="2849" ht="14.25" customHeight="1">
      <c r="A2849" s="89">
        <v>2.517421E7</v>
      </c>
      <c r="B2849" s="90" t="s">
        <v>3870</v>
      </c>
    </row>
    <row r="2850" ht="14.25" customHeight="1">
      <c r="A2850" s="89">
        <v>2.5174211E7</v>
      </c>
      <c r="B2850" s="90" t="s">
        <v>3871</v>
      </c>
    </row>
    <row r="2851" ht="14.25" customHeight="1">
      <c r="A2851" s="89">
        <v>2.5174212E7</v>
      </c>
      <c r="B2851" s="90" t="s">
        <v>3872</v>
      </c>
    </row>
    <row r="2852" ht="14.25" customHeight="1">
      <c r="A2852" s="89">
        <v>2.5174213E7</v>
      </c>
      <c r="B2852" s="90" t="s">
        <v>3873</v>
      </c>
    </row>
    <row r="2853" ht="14.25" customHeight="1">
      <c r="A2853" s="89">
        <v>2.5174214E7</v>
      </c>
      <c r="B2853" s="90" t="s">
        <v>3874</v>
      </c>
    </row>
    <row r="2854" ht="14.25" customHeight="1">
      <c r="A2854" s="89">
        <v>2.5174215E7</v>
      </c>
      <c r="B2854" s="90" t="s">
        <v>3875</v>
      </c>
    </row>
    <row r="2855" ht="14.25" customHeight="1">
      <c r="A2855" s="89">
        <v>2.5174216E7</v>
      </c>
      <c r="B2855" s="90" t="s">
        <v>3876</v>
      </c>
    </row>
    <row r="2856" ht="14.25" customHeight="1">
      <c r="A2856" s="89">
        <v>2.5174217E7</v>
      </c>
      <c r="B2856" s="90" t="s">
        <v>3877</v>
      </c>
    </row>
    <row r="2857" ht="14.25" customHeight="1">
      <c r="A2857" s="89">
        <v>2.5174218E7</v>
      </c>
      <c r="B2857" s="90" t="s">
        <v>3878</v>
      </c>
    </row>
    <row r="2858" ht="14.25" customHeight="1">
      <c r="A2858" s="89">
        <v>2.5174401E7</v>
      </c>
      <c r="B2858" s="90" t="s">
        <v>3879</v>
      </c>
    </row>
    <row r="2859" ht="14.25" customHeight="1">
      <c r="A2859" s="89">
        <v>2.5174402E7</v>
      </c>
      <c r="B2859" s="90" t="s">
        <v>3880</v>
      </c>
    </row>
    <row r="2860" ht="14.25" customHeight="1">
      <c r="A2860" s="89">
        <v>2.5174403E7</v>
      </c>
      <c r="B2860" s="90" t="s">
        <v>3881</v>
      </c>
    </row>
    <row r="2861" ht="14.25" customHeight="1">
      <c r="A2861" s="89">
        <v>2.5174404E7</v>
      </c>
      <c r="B2861" s="90" t="s">
        <v>3882</v>
      </c>
    </row>
    <row r="2862" ht="14.25" customHeight="1">
      <c r="A2862" s="89">
        <v>2.5174405E7</v>
      </c>
      <c r="B2862" s="90" t="s">
        <v>3883</v>
      </c>
    </row>
    <row r="2863" ht="14.25" customHeight="1">
      <c r="A2863" s="89">
        <v>2.5174406E7</v>
      </c>
      <c r="B2863" s="90" t="s">
        <v>3884</v>
      </c>
    </row>
    <row r="2864" ht="14.25" customHeight="1">
      <c r="A2864" s="89">
        <v>2.5174407E7</v>
      </c>
      <c r="B2864" s="90" t="s">
        <v>3885</v>
      </c>
    </row>
    <row r="2865" ht="14.25" customHeight="1">
      <c r="A2865" s="89">
        <v>2.5174408E7</v>
      </c>
      <c r="B2865" s="90" t="s">
        <v>3886</v>
      </c>
    </row>
    <row r="2866" ht="14.25" customHeight="1">
      <c r="A2866" s="89">
        <v>2.5174409E7</v>
      </c>
      <c r="B2866" s="90" t="s">
        <v>3887</v>
      </c>
    </row>
    <row r="2867" ht="14.25" customHeight="1">
      <c r="A2867" s="89">
        <v>2.517441E7</v>
      </c>
      <c r="B2867" s="90" t="s">
        <v>3888</v>
      </c>
    </row>
    <row r="2868" ht="14.25" customHeight="1">
      <c r="A2868" s="89">
        <v>2.5174411E7</v>
      </c>
      <c r="B2868" s="90" t="s">
        <v>3889</v>
      </c>
    </row>
    <row r="2869" ht="14.25" customHeight="1">
      <c r="A2869" s="89">
        <v>2.5174412E7</v>
      </c>
      <c r="B2869" s="90" t="s">
        <v>3890</v>
      </c>
    </row>
    <row r="2870" ht="14.25" customHeight="1">
      <c r="A2870" s="89">
        <v>2.5174413E7</v>
      </c>
      <c r="B2870" s="90" t="s">
        <v>3891</v>
      </c>
    </row>
    <row r="2871" ht="14.25" customHeight="1">
      <c r="A2871" s="89">
        <v>2.5174414E7</v>
      </c>
      <c r="B2871" s="90" t="s">
        <v>3892</v>
      </c>
    </row>
    <row r="2872" ht="14.25" customHeight="1">
      <c r="A2872" s="89">
        <v>2.5174415E7</v>
      </c>
      <c r="B2872" s="90" t="s">
        <v>3893</v>
      </c>
    </row>
    <row r="2873" ht="14.25" customHeight="1">
      <c r="A2873" s="89">
        <v>2.5174416E7</v>
      </c>
      <c r="B2873" s="90" t="s">
        <v>3894</v>
      </c>
    </row>
    <row r="2874" ht="14.25" customHeight="1">
      <c r="A2874" s="89">
        <v>2.5174417E7</v>
      </c>
      <c r="B2874" s="90" t="s">
        <v>3895</v>
      </c>
    </row>
    <row r="2875" ht="14.25" customHeight="1">
      <c r="A2875" s="89">
        <v>2.5174418E7</v>
      </c>
      <c r="B2875" s="90" t="s">
        <v>3896</v>
      </c>
    </row>
    <row r="2876" ht="14.25" customHeight="1">
      <c r="A2876" s="89">
        <v>2.5174419E7</v>
      </c>
      <c r="B2876" s="90" t="s">
        <v>3897</v>
      </c>
    </row>
    <row r="2877" ht="14.25" customHeight="1">
      <c r="A2877" s="89">
        <v>2.517442E7</v>
      </c>
      <c r="B2877" s="90" t="s">
        <v>3898</v>
      </c>
    </row>
    <row r="2878" ht="14.25" customHeight="1">
      <c r="A2878" s="89">
        <v>2.5174421E7</v>
      </c>
      <c r="B2878" s="90" t="s">
        <v>3899</v>
      </c>
    </row>
    <row r="2879" ht="14.25" customHeight="1">
      <c r="A2879" s="89">
        <v>2.5174601E7</v>
      </c>
      <c r="B2879" s="90" t="s">
        <v>3900</v>
      </c>
    </row>
    <row r="2880" ht="14.25" customHeight="1">
      <c r="A2880" s="89">
        <v>2.5174602E7</v>
      </c>
      <c r="B2880" s="90" t="s">
        <v>3901</v>
      </c>
    </row>
    <row r="2881" ht="14.25" customHeight="1">
      <c r="A2881" s="89">
        <v>2.5174603E7</v>
      </c>
      <c r="B2881" s="90" t="s">
        <v>3902</v>
      </c>
    </row>
    <row r="2882" ht="14.25" customHeight="1">
      <c r="A2882" s="89">
        <v>2.5174701E7</v>
      </c>
      <c r="B2882" s="90" t="s">
        <v>3903</v>
      </c>
    </row>
    <row r="2883" ht="14.25" customHeight="1">
      <c r="A2883" s="89">
        <v>2.5181601E7</v>
      </c>
      <c r="B2883" s="90" t="s">
        <v>3904</v>
      </c>
    </row>
    <row r="2884" ht="14.25" customHeight="1">
      <c r="A2884" s="89">
        <v>2.5181602E7</v>
      </c>
      <c r="B2884" s="90" t="s">
        <v>3905</v>
      </c>
    </row>
    <row r="2885" ht="14.25" customHeight="1">
      <c r="A2885" s="89">
        <v>2.5181603E7</v>
      </c>
      <c r="B2885" s="90" t="s">
        <v>3906</v>
      </c>
    </row>
    <row r="2886" ht="14.25" customHeight="1">
      <c r="A2886" s="89">
        <v>2.5181701E7</v>
      </c>
      <c r="B2886" s="90" t="s">
        <v>3907</v>
      </c>
    </row>
    <row r="2887" ht="14.25" customHeight="1">
      <c r="A2887" s="89">
        <v>2.5181702E7</v>
      </c>
      <c r="B2887" s="90" t="s">
        <v>3908</v>
      </c>
    </row>
    <row r="2888" ht="14.25" customHeight="1">
      <c r="A2888" s="89">
        <v>2.5181703E7</v>
      </c>
      <c r="B2888" s="90" t="s">
        <v>3909</v>
      </c>
    </row>
    <row r="2889" ht="14.25" customHeight="1">
      <c r="A2889" s="89">
        <v>2.5181704E7</v>
      </c>
      <c r="B2889" s="90" t="s">
        <v>3910</v>
      </c>
    </row>
    <row r="2890" ht="14.25" customHeight="1">
      <c r="A2890" s="89">
        <v>2.5181705E7</v>
      </c>
      <c r="B2890" s="90" t="s">
        <v>3911</v>
      </c>
    </row>
    <row r="2891" ht="14.25" customHeight="1">
      <c r="A2891" s="89">
        <v>2.5181706E7</v>
      </c>
      <c r="B2891" s="90" t="s">
        <v>3912</v>
      </c>
    </row>
    <row r="2892" ht="14.25" customHeight="1">
      <c r="A2892" s="89">
        <v>2.5181707E7</v>
      </c>
      <c r="B2892" s="90" t="s">
        <v>3913</v>
      </c>
    </row>
    <row r="2893" ht="14.25" customHeight="1">
      <c r="A2893" s="89">
        <v>2.5181708E7</v>
      </c>
      <c r="B2893" s="90" t="s">
        <v>3914</v>
      </c>
    </row>
    <row r="2894" ht="14.25" customHeight="1">
      <c r="A2894" s="89">
        <v>2.5181709E7</v>
      </c>
      <c r="B2894" s="90" t="s">
        <v>3915</v>
      </c>
    </row>
    <row r="2895" ht="14.25" customHeight="1">
      <c r="A2895" s="89">
        <v>2.518171E7</v>
      </c>
      <c r="B2895" s="90" t="s">
        <v>3916</v>
      </c>
    </row>
    <row r="2896" ht="14.25" customHeight="1">
      <c r="A2896" s="89">
        <v>2.5181711E7</v>
      </c>
      <c r="B2896" s="90" t="s">
        <v>3917</v>
      </c>
    </row>
    <row r="2897" ht="14.25" customHeight="1">
      <c r="A2897" s="89">
        <v>2.5181712E7</v>
      </c>
      <c r="B2897" s="90" t="s">
        <v>3918</v>
      </c>
    </row>
    <row r="2898" ht="14.25" customHeight="1">
      <c r="A2898" s="89">
        <v>2.5181713E7</v>
      </c>
      <c r="B2898" s="90" t="s">
        <v>3919</v>
      </c>
    </row>
    <row r="2899" ht="14.25" customHeight="1">
      <c r="A2899" s="89">
        <v>2.5191501E7</v>
      </c>
      <c r="B2899" s="90" t="s">
        <v>3920</v>
      </c>
    </row>
    <row r="2900" ht="14.25" customHeight="1">
      <c r="A2900" s="89">
        <v>2.5191502E7</v>
      </c>
      <c r="B2900" s="90" t="s">
        <v>3921</v>
      </c>
    </row>
    <row r="2901" ht="14.25" customHeight="1">
      <c r="A2901" s="89">
        <v>2.5191503E7</v>
      </c>
      <c r="B2901" s="90" t="s">
        <v>3922</v>
      </c>
    </row>
    <row r="2902" ht="14.25" customHeight="1">
      <c r="A2902" s="89">
        <v>2.5191504E7</v>
      </c>
      <c r="B2902" s="90" t="s">
        <v>3923</v>
      </c>
    </row>
    <row r="2903" ht="14.25" customHeight="1">
      <c r="A2903" s="89">
        <v>2.5191505E7</v>
      </c>
      <c r="B2903" s="90" t="s">
        <v>3924</v>
      </c>
    </row>
    <row r="2904" ht="14.25" customHeight="1">
      <c r="A2904" s="89">
        <v>2.5191506E7</v>
      </c>
      <c r="B2904" s="90" t="s">
        <v>3925</v>
      </c>
    </row>
    <row r="2905" ht="14.25" customHeight="1">
      <c r="A2905" s="89">
        <v>2.5191507E7</v>
      </c>
      <c r="B2905" s="90" t="s">
        <v>3926</v>
      </c>
    </row>
    <row r="2906" ht="14.25" customHeight="1">
      <c r="A2906" s="89">
        <v>2.5191508E7</v>
      </c>
      <c r="B2906" s="90" t="s">
        <v>3927</v>
      </c>
    </row>
    <row r="2907" ht="14.25" customHeight="1">
      <c r="A2907" s="89">
        <v>2.5191509E7</v>
      </c>
      <c r="B2907" s="90" t="s">
        <v>3928</v>
      </c>
    </row>
    <row r="2908" ht="14.25" customHeight="1">
      <c r="A2908" s="89">
        <v>2.519151E7</v>
      </c>
      <c r="B2908" s="90" t="s">
        <v>3929</v>
      </c>
    </row>
    <row r="2909" ht="14.25" customHeight="1">
      <c r="A2909" s="89">
        <v>2.5191511E7</v>
      </c>
      <c r="B2909" s="90" t="s">
        <v>3930</v>
      </c>
    </row>
    <row r="2910" ht="14.25" customHeight="1">
      <c r="A2910" s="89">
        <v>2.5191512E7</v>
      </c>
      <c r="B2910" s="90" t="s">
        <v>3931</v>
      </c>
    </row>
    <row r="2911" ht="14.25" customHeight="1">
      <c r="A2911" s="89">
        <v>2.5191513E7</v>
      </c>
      <c r="B2911" s="90" t="s">
        <v>3932</v>
      </c>
    </row>
    <row r="2912" ht="14.25" customHeight="1">
      <c r="A2912" s="89">
        <v>2.5191514E7</v>
      </c>
      <c r="B2912" s="90" t="s">
        <v>3933</v>
      </c>
    </row>
    <row r="2913" ht="14.25" customHeight="1">
      <c r="A2913" s="89">
        <v>2.5191601E7</v>
      </c>
      <c r="B2913" s="90" t="s">
        <v>3934</v>
      </c>
    </row>
    <row r="2914" ht="14.25" customHeight="1">
      <c r="A2914" s="89">
        <v>2.5191602E7</v>
      </c>
      <c r="B2914" s="90" t="s">
        <v>3935</v>
      </c>
    </row>
    <row r="2915" ht="14.25" customHeight="1">
      <c r="A2915" s="89">
        <v>2.5191603E7</v>
      </c>
      <c r="B2915" s="90" t="s">
        <v>3936</v>
      </c>
    </row>
    <row r="2916" ht="14.25" customHeight="1">
      <c r="A2916" s="89">
        <v>2.5191604E7</v>
      </c>
      <c r="B2916" s="90" t="s">
        <v>3937</v>
      </c>
    </row>
    <row r="2917" ht="14.25" customHeight="1">
      <c r="A2917" s="89">
        <v>2.5191605E7</v>
      </c>
      <c r="B2917" s="90" t="s">
        <v>3938</v>
      </c>
    </row>
    <row r="2918" ht="14.25" customHeight="1">
      <c r="A2918" s="89">
        <v>2.5191701E7</v>
      </c>
      <c r="B2918" s="90" t="s">
        <v>3939</v>
      </c>
    </row>
    <row r="2919" ht="14.25" customHeight="1">
      <c r="A2919" s="89">
        <v>2.5191702E7</v>
      </c>
      <c r="B2919" s="90" t="s">
        <v>3940</v>
      </c>
    </row>
    <row r="2920" ht="14.25" customHeight="1">
      <c r="A2920" s="89">
        <v>2.5191703E7</v>
      </c>
      <c r="B2920" s="90" t="s">
        <v>3941</v>
      </c>
    </row>
    <row r="2921" ht="14.25" customHeight="1">
      <c r="A2921" s="89">
        <v>2.5191704E7</v>
      </c>
      <c r="B2921" s="90" t="s">
        <v>3942</v>
      </c>
    </row>
    <row r="2922" ht="14.25" customHeight="1">
      <c r="A2922" s="89">
        <v>2.5201501E7</v>
      </c>
      <c r="B2922" s="90" t="s">
        <v>3943</v>
      </c>
    </row>
    <row r="2923" ht="14.25" customHeight="1">
      <c r="A2923" s="89">
        <v>2.5201502E7</v>
      </c>
      <c r="B2923" s="90" t="s">
        <v>3944</v>
      </c>
    </row>
    <row r="2924" ht="14.25" customHeight="1">
      <c r="A2924" s="89">
        <v>2.5201503E7</v>
      </c>
      <c r="B2924" s="90" t="s">
        <v>3945</v>
      </c>
    </row>
    <row r="2925" ht="14.25" customHeight="1">
      <c r="A2925" s="89">
        <v>2.5201504E7</v>
      </c>
      <c r="B2925" s="90" t="s">
        <v>3946</v>
      </c>
    </row>
    <row r="2926" ht="14.25" customHeight="1">
      <c r="A2926" s="89">
        <v>2.5201505E7</v>
      </c>
      <c r="B2926" s="90" t="s">
        <v>3947</v>
      </c>
    </row>
    <row r="2927" ht="14.25" customHeight="1">
      <c r="A2927" s="89">
        <v>2.5201506E7</v>
      </c>
      <c r="B2927" s="90" t="s">
        <v>3948</v>
      </c>
    </row>
    <row r="2928" ht="14.25" customHeight="1">
      <c r="A2928" s="89">
        <v>2.5201507E7</v>
      </c>
      <c r="B2928" s="90" t="s">
        <v>3949</v>
      </c>
    </row>
    <row r="2929" ht="14.25" customHeight="1">
      <c r="A2929" s="89">
        <v>2.5201508E7</v>
      </c>
      <c r="B2929" s="90" t="s">
        <v>3950</v>
      </c>
    </row>
    <row r="2930" ht="14.25" customHeight="1">
      <c r="A2930" s="89">
        <v>2.5201509E7</v>
      </c>
      <c r="B2930" s="90" t="s">
        <v>3951</v>
      </c>
    </row>
    <row r="2931" ht="14.25" customHeight="1">
      <c r="A2931" s="89">
        <v>2.520151E7</v>
      </c>
      <c r="B2931" s="90" t="s">
        <v>3952</v>
      </c>
    </row>
    <row r="2932" ht="14.25" customHeight="1">
      <c r="A2932" s="89">
        <v>2.5201511E7</v>
      </c>
      <c r="B2932" s="90" t="s">
        <v>3953</v>
      </c>
    </row>
    <row r="2933" ht="14.25" customHeight="1">
      <c r="A2933" s="89">
        <v>2.5201512E7</v>
      </c>
      <c r="B2933" s="90" t="s">
        <v>3954</v>
      </c>
    </row>
    <row r="2934" ht="14.25" customHeight="1">
      <c r="A2934" s="89">
        <v>2.5201513E7</v>
      </c>
      <c r="B2934" s="90" t="s">
        <v>3955</v>
      </c>
    </row>
    <row r="2935" ht="14.25" customHeight="1">
      <c r="A2935" s="89">
        <v>2.5201514E7</v>
      </c>
      <c r="B2935" s="90" t="s">
        <v>3956</v>
      </c>
    </row>
    <row r="2936" ht="14.25" customHeight="1">
      <c r="A2936" s="89">
        <v>2.5201515E7</v>
      </c>
      <c r="B2936" s="90" t="s">
        <v>3957</v>
      </c>
    </row>
    <row r="2937" ht="14.25" customHeight="1">
      <c r="A2937" s="89">
        <v>2.5201516E7</v>
      </c>
      <c r="B2937" s="90" t="s">
        <v>3958</v>
      </c>
    </row>
    <row r="2938" ht="14.25" customHeight="1">
      <c r="A2938" s="89">
        <v>2.5201517E7</v>
      </c>
      <c r="B2938" s="90" t="s">
        <v>3959</v>
      </c>
    </row>
    <row r="2939" ht="14.25" customHeight="1">
      <c r="A2939" s="89">
        <v>2.5201518E7</v>
      </c>
      <c r="B2939" s="90" t="s">
        <v>3960</v>
      </c>
    </row>
    <row r="2940" ht="14.25" customHeight="1">
      <c r="A2940" s="89">
        <v>2.5201519E7</v>
      </c>
      <c r="B2940" s="90" t="s">
        <v>3961</v>
      </c>
    </row>
    <row r="2941" ht="14.25" customHeight="1">
      <c r="A2941" s="89">
        <v>2.520152E7</v>
      </c>
      <c r="B2941" s="90" t="s">
        <v>3962</v>
      </c>
    </row>
    <row r="2942" ht="14.25" customHeight="1">
      <c r="A2942" s="89">
        <v>2.5201601E7</v>
      </c>
      <c r="B2942" s="90" t="s">
        <v>3963</v>
      </c>
    </row>
    <row r="2943" ht="14.25" customHeight="1">
      <c r="A2943" s="89">
        <v>2.5201602E7</v>
      </c>
      <c r="B2943" s="90" t="s">
        <v>3964</v>
      </c>
    </row>
    <row r="2944" ht="14.25" customHeight="1">
      <c r="A2944" s="89">
        <v>2.5201603E7</v>
      </c>
      <c r="B2944" s="90" t="s">
        <v>3965</v>
      </c>
    </row>
    <row r="2945" ht="14.25" customHeight="1">
      <c r="A2945" s="89">
        <v>2.5201604E7</v>
      </c>
      <c r="B2945" s="90" t="s">
        <v>3966</v>
      </c>
    </row>
    <row r="2946" ht="14.25" customHeight="1">
      <c r="A2946" s="89">
        <v>2.5201605E7</v>
      </c>
      <c r="B2946" s="90" t="s">
        <v>3967</v>
      </c>
    </row>
    <row r="2947" ht="14.25" customHeight="1">
      <c r="A2947" s="89">
        <v>2.5201606E7</v>
      </c>
      <c r="B2947" s="90" t="s">
        <v>3968</v>
      </c>
    </row>
    <row r="2948" ht="14.25" customHeight="1">
      <c r="A2948" s="89">
        <v>2.5201701E7</v>
      </c>
      <c r="B2948" s="90" t="s">
        <v>3969</v>
      </c>
    </row>
    <row r="2949" ht="14.25" customHeight="1">
      <c r="A2949" s="89">
        <v>2.5201702E7</v>
      </c>
      <c r="B2949" s="90" t="s">
        <v>3970</v>
      </c>
    </row>
    <row r="2950" ht="14.25" customHeight="1">
      <c r="A2950" s="89">
        <v>2.5201703E7</v>
      </c>
      <c r="B2950" s="90" t="s">
        <v>3971</v>
      </c>
    </row>
    <row r="2951" ht="14.25" customHeight="1">
      <c r="A2951" s="89">
        <v>2.5201704E7</v>
      </c>
      <c r="B2951" s="90" t="s">
        <v>3972</v>
      </c>
    </row>
    <row r="2952" ht="14.25" customHeight="1">
      <c r="A2952" s="89">
        <v>2.5201705E7</v>
      </c>
      <c r="B2952" s="90" t="s">
        <v>3973</v>
      </c>
    </row>
    <row r="2953" ht="14.25" customHeight="1">
      <c r="A2953" s="89">
        <v>2.5201706E7</v>
      </c>
      <c r="B2953" s="90" t="s">
        <v>3974</v>
      </c>
    </row>
    <row r="2954" ht="14.25" customHeight="1">
      <c r="A2954" s="89">
        <v>2.5201707E7</v>
      </c>
      <c r="B2954" s="90" t="s">
        <v>3975</v>
      </c>
    </row>
    <row r="2955" ht="14.25" customHeight="1">
      <c r="A2955" s="89">
        <v>2.5201708E7</v>
      </c>
      <c r="B2955" s="90" t="s">
        <v>3976</v>
      </c>
    </row>
    <row r="2956" ht="14.25" customHeight="1">
      <c r="A2956" s="89">
        <v>2.5201709E7</v>
      </c>
      <c r="B2956" s="90" t="s">
        <v>3977</v>
      </c>
    </row>
    <row r="2957" ht="14.25" customHeight="1">
      <c r="A2957" s="89">
        <v>2.520171E7</v>
      </c>
      <c r="B2957" s="90" t="s">
        <v>3978</v>
      </c>
    </row>
    <row r="2958" ht="14.25" customHeight="1">
      <c r="A2958" s="89">
        <v>2.5201801E7</v>
      </c>
      <c r="B2958" s="90" t="s">
        <v>3979</v>
      </c>
    </row>
    <row r="2959" ht="14.25" customHeight="1">
      <c r="A2959" s="89">
        <v>2.5201802E7</v>
      </c>
      <c r="B2959" s="90" t="s">
        <v>3980</v>
      </c>
    </row>
    <row r="2960" ht="14.25" customHeight="1">
      <c r="A2960" s="89">
        <v>2.5201901E7</v>
      </c>
      <c r="B2960" s="90" t="s">
        <v>3981</v>
      </c>
    </row>
    <row r="2961" ht="14.25" customHeight="1">
      <c r="A2961" s="89">
        <v>2.5201902E7</v>
      </c>
      <c r="B2961" s="90" t="s">
        <v>3982</v>
      </c>
    </row>
    <row r="2962" ht="14.25" customHeight="1">
      <c r="A2962" s="89">
        <v>2.5201903E7</v>
      </c>
      <c r="B2962" s="90" t="s">
        <v>3983</v>
      </c>
    </row>
    <row r="2963" ht="14.25" customHeight="1">
      <c r="A2963" s="89">
        <v>2.5201904E7</v>
      </c>
      <c r="B2963" s="90" t="s">
        <v>3984</v>
      </c>
    </row>
    <row r="2964" ht="14.25" customHeight="1">
      <c r="A2964" s="89">
        <v>2.5202001E7</v>
      </c>
      <c r="B2964" s="90" t="s">
        <v>3985</v>
      </c>
    </row>
    <row r="2965" ht="14.25" customHeight="1">
      <c r="A2965" s="89">
        <v>2.5202002E7</v>
      </c>
      <c r="B2965" s="90" t="s">
        <v>3986</v>
      </c>
    </row>
    <row r="2966" ht="14.25" customHeight="1">
      <c r="A2966" s="89">
        <v>2.5202003E7</v>
      </c>
      <c r="B2966" s="90" t="s">
        <v>3987</v>
      </c>
    </row>
    <row r="2967" ht="14.25" customHeight="1">
      <c r="A2967" s="89">
        <v>2.5202004E7</v>
      </c>
      <c r="B2967" s="90" t="s">
        <v>3988</v>
      </c>
    </row>
    <row r="2968" ht="14.25" customHeight="1">
      <c r="A2968" s="89">
        <v>2.5202101E7</v>
      </c>
      <c r="B2968" s="90" t="s">
        <v>3989</v>
      </c>
    </row>
    <row r="2969" ht="14.25" customHeight="1">
      <c r="A2969" s="89">
        <v>2.5202102E7</v>
      </c>
      <c r="B2969" s="90" t="s">
        <v>3990</v>
      </c>
    </row>
    <row r="2970" ht="14.25" customHeight="1">
      <c r="A2970" s="89">
        <v>2.5202103E7</v>
      </c>
      <c r="B2970" s="90" t="s">
        <v>3991</v>
      </c>
    </row>
    <row r="2971" ht="14.25" customHeight="1">
      <c r="A2971" s="89">
        <v>2.5202104E7</v>
      </c>
      <c r="B2971" s="90" t="s">
        <v>3992</v>
      </c>
    </row>
    <row r="2972" ht="14.25" customHeight="1">
      <c r="A2972" s="89">
        <v>2.5202105E7</v>
      </c>
      <c r="B2972" s="90" t="s">
        <v>3993</v>
      </c>
    </row>
    <row r="2973" ht="14.25" customHeight="1">
      <c r="A2973" s="89">
        <v>2.5202201E7</v>
      </c>
      <c r="B2973" s="90" t="s">
        <v>3994</v>
      </c>
    </row>
    <row r="2974" ht="14.25" customHeight="1">
      <c r="A2974" s="89">
        <v>2.5202202E7</v>
      </c>
      <c r="B2974" s="90" t="s">
        <v>3995</v>
      </c>
    </row>
    <row r="2975" ht="14.25" customHeight="1">
      <c r="A2975" s="89">
        <v>2.5202203E7</v>
      </c>
      <c r="B2975" s="90" t="s">
        <v>3996</v>
      </c>
    </row>
    <row r="2976" ht="14.25" customHeight="1">
      <c r="A2976" s="89">
        <v>2.5202204E7</v>
      </c>
      <c r="B2976" s="90" t="s">
        <v>3997</v>
      </c>
    </row>
    <row r="2977" ht="14.25" customHeight="1">
      <c r="A2977" s="89">
        <v>2.5202205E7</v>
      </c>
      <c r="B2977" s="90" t="s">
        <v>3998</v>
      </c>
    </row>
    <row r="2978" ht="14.25" customHeight="1">
      <c r="A2978" s="89">
        <v>2.5202206E7</v>
      </c>
      <c r="B2978" s="90" t="s">
        <v>3999</v>
      </c>
    </row>
    <row r="2979" ht="14.25" customHeight="1">
      <c r="A2979" s="89">
        <v>2.5202301E7</v>
      </c>
      <c r="B2979" s="90" t="s">
        <v>4000</v>
      </c>
    </row>
    <row r="2980" ht="14.25" customHeight="1">
      <c r="A2980" s="89">
        <v>2.5202302E7</v>
      </c>
      <c r="B2980" s="90" t="s">
        <v>4001</v>
      </c>
    </row>
    <row r="2981" ht="14.25" customHeight="1">
      <c r="A2981" s="89">
        <v>2.5202401E7</v>
      </c>
      <c r="B2981" s="90" t="s">
        <v>4002</v>
      </c>
    </row>
    <row r="2982" ht="14.25" customHeight="1">
      <c r="A2982" s="89">
        <v>2.5202402E7</v>
      </c>
      <c r="B2982" s="90" t="s">
        <v>4003</v>
      </c>
    </row>
    <row r="2983" ht="14.25" customHeight="1">
      <c r="A2983" s="89">
        <v>2.5202403E7</v>
      </c>
      <c r="B2983" s="90" t="s">
        <v>4004</v>
      </c>
    </row>
    <row r="2984" ht="14.25" customHeight="1">
      <c r="A2984" s="89">
        <v>2.5202404E7</v>
      </c>
      <c r="B2984" s="90" t="s">
        <v>4005</v>
      </c>
    </row>
    <row r="2985" ht="14.25" customHeight="1">
      <c r="A2985" s="89">
        <v>2.5202405E7</v>
      </c>
      <c r="B2985" s="90" t="s">
        <v>4006</v>
      </c>
    </row>
    <row r="2986" ht="14.25" customHeight="1">
      <c r="A2986" s="89">
        <v>2.5202406E7</v>
      </c>
      <c r="B2986" s="90" t="s">
        <v>4007</v>
      </c>
    </row>
    <row r="2987" ht="14.25" customHeight="1">
      <c r="A2987" s="89">
        <v>2.5202501E7</v>
      </c>
      <c r="B2987" s="90" t="s">
        <v>4008</v>
      </c>
    </row>
    <row r="2988" ht="14.25" customHeight="1">
      <c r="A2988" s="89">
        <v>2.5202502E7</v>
      </c>
      <c r="B2988" s="90" t="s">
        <v>4009</v>
      </c>
    </row>
    <row r="2989" ht="14.25" customHeight="1">
      <c r="A2989" s="89">
        <v>2.5202503E7</v>
      </c>
      <c r="B2989" s="90" t="s">
        <v>4010</v>
      </c>
    </row>
    <row r="2990" ht="14.25" customHeight="1">
      <c r="A2990" s="89">
        <v>2.5202504E7</v>
      </c>
      <c r="B2990" s="90" t="s">
        <v>4011</v>
      </c>
    </row>
    <row r="2991" ht="14.25" customHeight="1">
      <c r="A2991" s="89">
        <v>2.5202505E7</v>
      </c>
      <c r="B2991" s="90" t="s">
        <v>4012</v>
      </c>
    </row>
    <row r="2992" ht="14.25" customHeight="1">
      <c r="A2992" s="89">
        <v>2.5202506E7</v>
      </c>
      <c r="B2992" s="90" t="s">
        <v>4013</v>
      </c>
    </row>
    <row r="2993" ht="14.25" customHeight="1">
      <c r="A2993" s="89">
        <v>2.5202507E7</v>
      </c>
      <c r="B2993" s="90" t="s">
        <v>4014</v>
      </c>
    </row>
    <row r="2994" ht="14.25" customHeight="1">
      <c r="A2994" s="89">
        <v>2.5202508E7</v>
      </c>
      <c r="B2994" s="90" t="s">
        <v>4015</v>
      </c>
    </row>
    <row r="2995" ht="14.25" customHeight="1">
      <c r="A2995" s="89">
        <v>2.5202509E7</v>
      </c>
      <c r="B2995" s="90" t="s">
        <v>4016</v>
      </c>
    </row>
    <row r="2996" ht="14.25" customHeight="1">
      <c r="A2996" s="89">
        <v>2.520251E7</v>
      </c>
      <c r="B2996" s="90" t="s">
        <v>4017</v>
      </c>
    </row>
    <row r="2997" ht="14.25" customHeight="1">
      <c r="A2997" s="89">
        <v>2.5202601E7</v>
      </c>
      <c r="B2997" s="90" t="s">
        <v>4018</v>
      </c>
    </row>
    <row r="2998" ht="14.25" customHeight="1">
      <c r="A2998" s="89">
        <v>2.5202602E7</v>
      </c>
      <c r="B2998" s="90" t="s">
        <v>4019</v>
      </c>
    </row>
    <row r="2999" ht="14.25" customHeight="1">
      <c r="A2999" s="89">
        <v>2.5202603E7</v>
      </c>
      <c r="B2999" s="90" t="s">
        <v>4020</v>
      </c>
    </row>
    <row r="3000" ht="14.25" customHeight="1">
      <c r="A3000" s="89">
        <v>2.5202604E7</v>
      </c>
      <c r="B3000" s="90" t="s">
        <v>4021</v>
      </c>
    </row>
    <row r="3001" ht="14.25" customHeight="1">
      <c r="A3001" s="89">
        <v>2.5202605E7</v>
      </c>
      <c r="B3001" s="90" t="s">
        <v>4022</v>
      </c>
    </row>
    <row r="3002" ht="14.25" customHeight="1">
      <c r="A3002" s="89">
        <v>2.5202606E7</v>
      </c>
      <c r="B3002" s="90" t="s">
        <v>4023</v>
      </c>
    </row>
    <row r="3003" ht="14.25" customHeight="1">
      <c r="A3003" s="89">
        <v>2.5202607E7</v>
      </c>
      <c r="B3003" s="90" t="s">
        <v>4024</v>
      </c>
    </row>
    <row r="3004" ht="14.25" customHeight="1">
      <c r="A3004" s="89">
        <v>2.5202701E7</v>
      </c>
      <c r="B3004" s="90" t="s">
        <v>4025</v>
      </c>
    </row>
    <row r="3005" ht="14.25" customHeight="1">
      <c r="A3005" s="89">
        <v>2.5202702E7</v>
      </c>
      <c r="B3005" s="90" t="s">
        <v>4026</v>
      </c>
    </row>
    <row r="3006" ht="14.25" customHeight="1">
      <c r="A3006" s="89">
        <v>2.6101501E7</v>
      </c>
      <c r="B3006" s="90" t="s">
        <v>4027</v>
      </c>
    </row>
    <row r="3007" ht="14.25" customHeight="1">
      <c r="A3007" s="89">
        <v>2.6101502E7</v>
      </c>
      <c r="B3007" s="90" t="s">
        <v>4028</v>
      </c>
    </row>
    <row r="3008" ht="14.25" customHeight="1">
      <c r="A3008" s="89">
        <v>2.6101503E7</v>
      </c>
      <c r="B3008" s="90" t="s">
        <v>4029</v>
      </c>
    </row>
    <row r="3009" ht="14.25" customHeight="1">
      <c r="A3009" s="89">
        <v>2.6101504E7</v>
      </c>
      <c r="B3009" s="90" t="s">
        <v>4030</v>
      </c>
    </row>
    <row r="3010" ht="14.25" customHeight="1">
      <c r="A3010" s="89">
        <v>2.6101505E7</v>
      </c>
      <c r="B3010" s="90" t="s">
        <v>4031</v>
      </c>
    </row>
    <row r="3011" ht="14.25" customHeight="1">
      <c r="A3011" s="89">
        <v>2.6101506E7</v>
      </c>
      <c r="B3011" s="90" t="s">
        <v>4032</v>
      </c>
    </row>
    <row r="3012" ht="14.25" customHeight="1">
      <c r="A3012" s="89">
        <v>2.6101507E7</v>
      </c>
      <c r="B3012" s="90" t="s">
        <v>4033</v>
      </c>
    </row>
    <row r="3013" ht="14.25" customHeight="1">
      <c r="A3013" s="89">
        <v>2.6101508E7</v>
      </c>
      <c r="B3013" s="90" t="s">
        <v>4034</v>
      </c>
    </row>
    <row r="3014" ht="14.25" customHeight="1">
      <c r="A3014" s="89">
        <v>2.6101509E7</v>
      </c>
      <c r="B3014" s="90" t="s">
        <v>4035</v>
      </c>
    </row>
    <row r="3015" ht="14.25" customHeight="1">
      <c r="A3015" s="89">
        <v>2.610151E7</v>
      </c>
      <c r="B3015" s="90" t="s">
        <v>4036</v>
      </c>
    </row>
    <row r="3016" ht="14.25" customHeight="1">
      <c r="A3016" s="89">
        <v>2.6101511E7</v>
      </c>
      <c r="B3016" s="90" t="s">
        <v>4037</v>
      </c>
    </row>
    <row r="3017" ht="14.25" customHeight="1">
      <c r="A3017" s="89">
        <v>2.6101512E7</v>
      </c>
      <c r="B3017" s="90" t="s">
        <v>4038</v>
      </c>
    </row>
    <row r="3018" ht="14.25" customHeight="1">
      <c r="A3018" s="89">
        <v>2.6101513E7</v>
      </c>
      <c r="B3018" s="90" t="s">
        <v>4039</v>
      </c>
    </row>
    <row r="3019" ht="14.25" customHeight="1">
      <c r="A3019" s="89">
        <v>2.6101601E7</v>
      </c>
      <c r="B3019" s="90" t="s">
        <v>4040</v>
      </c>
    </row>
    <row r="3020" ht="14.25" customHeight="1">
      <c r="A3020" s="89">
        <v>2.6101602E7</v>
      </c>
      <c r="B3020" s="90" t="s">
        <v>4041</v>
      </c>
    </row>
    <row r="3021" ht="14.25" customHeight="1">
      <c r="A3021" s="89">
        <v>2.6101603E7</v>
      </c>
      <c r="B3021" s="90" t="s">
        <v>4042</v>
      </c>
    </row>
    <row r="3022" ht="14.25" customHeight="1">
      <c r="A3022" s="89">
        <v>2.6101604E7</v>
      </c>
      <c r="B3022" s="90" t="s">
        <v>4043</v>
      </c>
    </row>
    <row r="3023" ht="14.25" customHeight="1">
      <c r="A3023" s="89">
        <v>2.6101605E7</v>
      </c>
      <c r="B3023" s="90" t="s">
        <v>4044</v>
      </c>
    </row>
    <row r="3024" ht="14.25" customHeight="1">
      <c r="A3024" s="89">
        <v>2.6101606E7</v>
      </c>
      <c r="B3024" s="90" t="s">
        <v>4045</v>
      </c>
    </row>
    <row r="3025" ht="14.25" customHeight="1">
      <c r="A3025" s="89">
        <v>2.6101607E7</v>
      </c>
      <c r="B3025" s="90" t="s">
        <v>4046</v>
      </c>
    </row>
    <row r="3026" ht="14.25" customHeight="1">
      <c r="A3026" s="89">
        <v>2.6101608E7</v>
      </c>
      <c r="B3026" s="90" t="s">
        <v>4047</v>
      </c>
    </row>
    <row r="3027" ht="14.25" customHeight="1">
      <c r="A3027" s="89">
        <v>2.6101609E7</v>
      </c>
      <c r="B3027" s="90" t="s">
        <v>4048</v>
      </c>
    </row>
    <row r="3028" ht="14.25" customHeight="1">
      <c r="A3028" s="89">
        <v>2.610161E7</v>
      </c>
      <c r="B3028" s="90" t="s">
        <v>4049</v>
      </c>
    </row>
    <row r="3029" ht="14.25" customHeight="1">
      <c r="A3029" s="89">
        <v>2.6101611E7</v>
      </c>
      <c r="B3029" s="90" t="s">
        <v>4050</v>
      </c>
    </row>
    <row r="3030" ht="14.25" customHeight="1">
      <c r="A3030" s="89">
        <v>2.6101612E7</v>
      </c>
      <c r="B3030" s="90" t="s">
        <v>4051</v>
      </c>
    </row>
    <row r="3031" ht="14.25" customHeight="1">
      <c r="A3031" s="89">
        <v>2.6101613E7</v>
      </c>
      <c r="B3031" s="90" t="s">
        <v>4027</v>
      </c>
    </row>
    <row r="3032" ht="14.25" customHeight="1">
      <c r="A3032" s="89">
        <v>2.6101614E7</v>
      </c>
      <c r="B3032" s="90" t="s">
        <v>4052</v>
      </c>
    </row>
    <row r="3033" ht="14.25" customHeight="1">
      <c r="A3033" s="89">
        <v>2.6101615E7</v>
      </c>
      <c r="B3033" s="90" t="s">
        <v>4053</v>
      </c>
    </row>
    <row r="3034" ht="14.25" customHeight="1">
      <c r="A3034" s="89">
        <v>2.6101616E7</v>
      </c>
      <c r="B3034" s="90" t="s">
        <v>4054</v>
      </c>
    </row>
    <row r="3035" ht="14.25" customHeight="1">
      <c r="A3035" s="89">
        <v>2.6101701E7</v>
      </c>
      <c r="B3035" s="90" t="s">
        <v>4055</v>
      </c>
    </row>
    <row r="3036" ht="14.25" customHeight="1">
      <c r="A3036" s="89">
        <v>2.6101702E7</v>
      </c>
      <c r="B3036" s="90" t="s">
        <v>4056</v>
      </c>
    </row>
    <row r="3037" ht="14.25" customHeight="1">
      <c r="A3037" s="89">
        <v>2.6101703E7</v>
      </c>
      <c r="B3037" s="90" t="s">
        <v>4057</v>
      </c>
    </row>
    <row r="3038" ht="14.25" customHeight="1">
      <c r="A3038" s="89">
        <v>2.6101704E7</v>
      </c>
      <c r="B3038" s="90" t="s">
        <v>4058</v>
      </c>
    </row>
    <row r="3039" ht="14.25" customHeight="1">
      <c r="A3039" s="89">
        <v>2.6101705E7</v>
      </c>
      <c r="B3039" s="90" t="s">
        <v>4059</v>
      </c>
    </row>
    <row r="3040" ht="14.25" customHeight="1">
      <c r="A3040" s="89">
        <v>2.6101706E7</v>
      </c>
      <c r="B3040" s="90" t="s">
        <v>4060</v>
      </c>
    </row>
    <row r="3041" ht="14.25" customHeight="1">
      <c r="A3041" s="89">
        <v>2.6101707E7</v>
      </c>
      <c r="B3041" s="90" t="s">
        <v>4061</v>
      </c>
    </row>
    <row r="3042" ht="14.25" customHeight="1">
      <c r="A3042" s="89">
        <v>2.6101708E7</v>
      </c>
      <c r="B3042" s="90" t="s">
        <v>4062</v>
      </c>
    </row>
    <row r="3043" ht="14.25" customHeight="1">
      <c r="A3043" s="89">
        <v>2.6101709E7</v>
      </c>
      <c r="B3043" s="90" t="s">
        <v>4063</v>
      </c>
    </row>
    <row r="3044" ht="14.25" customHeight="1">
      <c r="A3044" s="89">
        <v>2.610171E7</v>
      </c>
      <c r="B3044" s="90" t="s">
        <v>4064</v>
      </c>
    </row>
    <row r="3045" ht="14.25" customHeight="1">
      <c r="A3045" s="89">
        <v>2.6101711E7</v>
      </c>
      <c r="B3045" s="90" t="s">
        <v>3865</v>
      </c>
    </row>
    <row r="3046" ht="14.25" customHeight="1">
      <c r="A3046" s="89">
        <v>2.6101712E7</v>
      </c>
      <c r="B3046" s="90" t="s">
        <v>4065</v>
      </c>
    </row>
    <row r="3047" ht="14.25" customHeight="1">
      <c r="A3047" s="89">
        <v>2.6101713E7</v>
      </c>
      <c r="B3047" s="90" t="s">
        <v>4066</v>
      </c>
    </row>
    <row r="3048" ht="14.25" customHeight="1">
      <c r="A3048" s="89">
        <v>2.6101715E7</v>
      </c>
      <c r="B3048" s="90" t="s">
        <v>4067</v>
      </c>
    </row>
    <row r="3049" ht="14.25" customHeight="1">
      <c r="A3049" s="89">
        <v>2.6101716E7</v>
      </c>
      <c r="B3049" s="90" t="s">
        <v>4068</v>
      </c>
    </row>
    <row r="3050" ht="14.25" customHeight="1">
      <c r="A3050" s="89">
        <v>2.6101717E7</v>
      </c>
      <c r="B3050" s="90" t="s">
        <v>4069</v>
      </c>
    </row>
    <row r="3051" ht="14.25" customHeight="1">
      <c r="A3051" s="89">
        <v>2.6101718E7</v>
      </c>
      <c r="B3051" s="90" t="s">
        <v>4070</v>
      </c>
    </row>
    <row r="3052" ht="14.25" customHeight="1">
      <c r="A3052" s="89">
        <v>2.6101719E7</v>
      </c>
      <c r="B3052" s="90" t="s">
        <v>4071</v>
      </c>
    </row>
    <row r="3053" ht="14.25" customHeight="1">
      <c r="A3053" s="89">
        <v>2.610172E7</v>
      </c>
      <c r="B3053" s="90" t="s">
        <v>4072</v>
      </c>
    </row>
    <row r="3054" ht="14.25" customHeight="1">
      <c r="A3054" s="89">
        <v>2.6101721E7</v>
      </c>
      <c r="B3054" s="90" t="s">
        <v>4073</v>
      </c>
    </row>
    <row r="3055" ht="14.25" customHeight="1">
      <c r="A3055" s="89">
        <v>2.6101723E7</v>
      </c>
      <c r="B3055" s="90" t="s">
        <v>4074</v>
      </c>
    </row>
    <row r="3056" ht="14.25" customHeight="1">
      <c r="A3056" s="89">
        <v>2.6101724E7</v>
      </c>
      <c r="B3056" s="90" t="s">
        <v>4075</v>
      </c>
    </row>
    <row r="3057" ht="14.25" customHeight="1">
      <c r="A3057" s="89">
        <v>2.6101725E7</v>
      </c>
      <c r="B3057" s="90" t="s">
        <v>4076</v>
      </c>
    </row>
    <row r="3058" ht="14.25" customHeight="1">
      <c r="A3058" s="89">
        <v>2.6101726E7</v>
      </c>
      <c r="B3058" s="90" t="s">
        <v>4077</v>
      </c>
    </row>
    <row r="3059" ht="14.25" customHeight="1">
      <c r="A3059" s="89">
        <v>2.6101727E7</v>
      </c>
      <c r="B3059" s="90" t="s">
        <v>4078</v>
      </c>
    </row>
    <row r="3060" ht="14.25" customHeight="1">
      <c r="A3060" s="89">
        <v>2.6101728E7</v>
      </c>
      <c r="B3060" s="90" t="s">
        <v>4079</v>
      </c>
    </row>
    <row r="3061" ht="14.25" customHeight="1">
      <c r="A3061" s="89">
        <v>2.6101729E7</v>
      </c>
      <c r="B3061" s="90" t="s">
        <v>4080</v>
      </c>
    </row>
    <row r="3062" ht="14.25" customHeight="1">
      <c r="A3062" s="89">
        <v>2.610173E7</v>
      </c>
      <c r="B3062" s="90" t="s">
        <v>4081</v>
      </c>
    </row>
    <row r="3063" ht="14.25" customHeight="1">
      <c r="A3063" s="89">
        <v>2.6101731E7</v>
      </c>
      <c r="B3063" s="90" t="s">
        <v>4082</v>
      </c>
    </row>
    <row r="3064" ht="14.25" customHeight="1">
      <c r="A3064" s="89">
        <v>2.6101732E7</v>
      </c>
      <c r="B3064" s="90" t="s">
        <v>4083</v>
      </c>
    </row>
    <row r="3065" ht="14.25" customHeight="1">
      <c r="A3065" s="89">
        <v>2.6101733E7</v>
      </c>
      <c r="B3065" s="90" t="s">
        <v>4084</v>
      </c>
    </row>
    <row r="3066" ht="14.25" customHeight="1">
      <c r="A3066" s="89">
        <v>2.6101734E7</v>
      </c>
      <c r="B3066" s="90" t="s">
        <v>4085</v>
      </c>
    </row>
    <row r="3067" ht="14.25" customHeight="1">
      <c r="A3067" s="89">
        <v>2.6101735E7</v>
      </c>
      <c r="B3067" s="90" t="s">
        <v>4086</v>
      </c>
    </row>
    <row r="3068" ht="14.25" customHeight="1">
      <c r="A3068" s="89">
        <v>2.6101736E7</v>
      </c>
      <c r="B3068" s="90" t="s">
        <v>4087</v>
      </c>
    </row>
    <row r="3069" ht="14.25" customHeight="1">
      <c r="A3069" s="89">
        <v>2.6101737E7</v>
      </c>
      <c r="B3069" s="90" t="s">
        <v>4088</v>
      </c>
    </row>
    <row r="3070" ht="14.25" customHeight="1">
      <c r="A3070" s="89">
        <v>2.6101738E7</v>
      </c>
      <c r="B3070" s="90" t="s">
        <v>4089</v>
      </c>
    </row>
    <row r="3071" ht="14.25" customHeight="1">
      <c r="A3071" s="89">
        <v>2.610174E7</v>
      </c>
      <c r="B3071" s="90" t="s">
        <v>4090</v>
      </c>
    </row>
    <row r="3072" ht="14.25" customHeight="1">
      <c r="A3072" s="89">
        <v>2.6101741E7</v>
      </c>
      <c r="B3072" s="90" t="s">
        <v>4091</v>
      </c>
    </row>
    <row r="3073" ht="14.25" customHeight="1">
      <c r="A3073" s="89">
        <v>2.6101742E7</v>
      </c>
      <c r="B3073" s="90" t="s">
        <v>4092</v>
      </c>
    </row>
    <row r="3074" ht="14.25" customHeight="1">
      <c r="A3074" s="89">
        <v>2.6101743E7</v>
      </c>
      <c r="B3074" s="90" t="s">
        <v>4093</v>
      </c>
    </row>
    <row r="3075" ht="14.25" customHeight="1">
      <c r="A3075" s="89">
        <v>2.6101747E7</v>
      </c>
      <c r="B3075" s="90" t="s">
        <v>4094</v>
      </c>
    </row>
    <row r="3076" ht="14.25" customHeight="1">
      <c r="A3076" s="89">
        <v>2.6101748E7</v>
      </c>
      <c r="B3076" s="90" t="s">
        <v>4095</v>
      </c>
    </row>
    <row r="3077" ht="14.25" customHeight="1">
      <c r="A3077" s="89">
        <v>2.6101749E7</v>
      </c>
      <c r="B3077" s="90" t="s">
        <v>4096</v>
      </c>
    </row>
    <row r="3078" ht="14.25" customHeight="1">
      <c r="A3078" s="89">
        <v>2.610175E7</v>
      </c>
      <c r="B3078" s="90" t="s">
        <v>4097</v>
      </c>
    </row>
    <row r="3079" ht="14.25" customHeight="1">
      <c r="A3079" s="89">
        <v>2.6101751E7</v>
      </c>
      <c r="B3079" s="90" t="s">
        <v>4098</v>
      </c>
    </row>
    <row r="3080" ht="14.25" customHeight="1">
      <c r="A3080" s="89">
        <v>2.6101754E7</v>
      </c>
      <c r="B3080" s="90" t="s">
        <v>4099</v>
      </c>
    </row>
    <row r="3081" ht="14.25" customHeight="1">
      <c r="A3081" s="89">
        <v>2.6101755E7</v>
      </c>
      <c r="B3081" s="90" t="s">
        <v>4100</v>
      </c>
    </row>
    <row r="3082" ht="14.25" customHeight="1">
      <c r="A3082" s="89">
        <v>2.6101756E7</v>
      </c>
      <c r="B3082" s="90" t="s">
        <v>4101</v>
      </c>
    </row>
    <row r="3083" ht="14.25" customHeight="1">
      <c r="A3083" s="89">
        <v>2.6101757E7</v>
      </c>
      <c r="B3083" s="90" t="s">
        <v>4102</v>
      </c>
    </row>
    <row r="3084" ht="14.25" customHeight="1">
      <c r="A3084" s="89">
        <v>2.6101758E7</v>
      </c>
      <c r="B3084" s="90" t="s">
        <v>4103</v>
      </c>
    </row>
    <row r="3085" ht="14.25" customHeight="1">
      <c r="A3085" s="89">
        <v>2.6101759E7</v>
      </c>
      <c r="B3085" s="90" t="s">
        <v>4104</v>
      </c>
    </row>
    <row r="3086" ht="14.25" customHeight="1">
      <c r="A3086" s="89">
        <v>2.610176E7</v>
      </c>
      <c r="B3086" s="90" t="s">
        <v>4105</v>
      </c>
    </row>
    <row r="3087" ht="14.25" customHeight="1">
      <c r="A3087" s="89">
        <v>2.6101761E7</v>
      </c>
      <c r="B3087" s="90" t="s">
        <v>4106</v>
      </c>
    </row>
    <row r="3088" ht="14.25" customHeight="1">
      <c r="A3088" s="89">
        <v>2.6101762E7</v>
      </c>
      <c r="B3088" s="90" t="s">
        <v>4107</v>
      </c>
    </row>
    <row r="3089" ht="14.25" customHeight="1">
      <c r="A3089" s="89">
        <v>2.6101763E7</v>
      </c>
      <c r="B3089" s="90" t="s">
        <v>4108</v>
      </c>
    </row>
    <row r="3090" ht="14.25" customHeight="1">
      <c r="A3090" s="89">
        <v>2.6101764E7</v>
      </c>
      <c r="B3090" s="90" t="s">
        <v>4109</v>
      </c>
    </row>
    <row r="3091" ht="14.25" customHeight="1">
      <c r="A3091" s="89">
        <v>2.6101765E7</v>
      </c>
      <c r="B3091" s="90" t="s">
        <v>4110</v>
      </c>
    </row>
    <row r="3092" ht="14.25" customHeight="1">
      <c r="A3092" s="89">
        <v>2.6101766E7</v>
      </c>
      <c r="B3092" s="90" t="s">
        <v>4111</v>
      </c>
    </row>
    <row r="3093" ht="14.25" customHeight="1">
      <c r="A3093" s="89">
        <v>2.6101801E7</v>
      </c>
      <c r="B3093" s="90" t="s">
        <v>4112</v>
      </c>
    </row>
    <row r="3094" ht="14.25" customHeight="1">
      <c r="A3094" s="89">
        <v>2.6101802E7</v>
      </c>
      <c r="B3094" s="90" t="s">
        <v>4113</v>
      </c>
    </row>
    <row r="3095" ht="14.25" customHeight="1">
      <c r="A3095" s="89">
        <v>2.6101803E7</v>
      </c>
      <c r="B3095" s="90" t="s">
        <v>4114</v>
      </c>
    </row>
    <row r="3096" ht="14.25" customHeight="1">
      <c r="A3096" s="89">
        <v>2.6101805E7</v>
      </c>
      <c r="B3096" s="90" t="s">
        <v>4115</v>
      </c>
    </row>
    <row r="3097" ht="14.25" customHeight="1">
      <c r="A3097" s="89">
        <v>2.6101806E7</v>
      </c>
      <c r="B3097" s="90" t="s">
        <v>4116</v>
      </c>
    </row>
    <row r="3098" ht="14.25" customHeight="1">
      <c r="A3098" s="89">
        <v>2.6101807E7</v>
      </c>
      <c r="B3098" s="90" t="s">
        <v>4117</v>
      </c>
    </row>
    <row r="3099" ht="14.25" customHeight="1">
      <c r="A3099" s="89">
        <v>2.6101808E7</v>
      </c>
      <c r="B3099" s="90" t="s">
        <v>4118</v>
      </c>
    </row>
    <row r="3100" ht="14.25" customHeight="1">
      <c r="A3100" s="89">
        <v>2.6101809E7</v>
      </c>
      <c r="B3100" s="90" t="s">
        <v>4119</v>
      </c>
    </row>
    <row r="3101" ht="14.25" customHeight="1">
      <c r="A3101" s="89">
        <v>2.6101903E7</v>
      </c>
      <c r="B3101" s="90" t="s">
        <v>4120</v>
      </c>
    </row>
    <row r="3102" ht="14.25" customHeight="1">
      <c r="A3102" s="89">
        <v>2.6101904E7</v>
      </c>
      <c r="B3102" s="90" t="s">
        <v>4121</v>
      </c>
    </row>
    <row r="3103" ht="14.25" customHeight="1">
      <c r="A3103" s="89">
        <v>2.6101905E7</v>
      </c>
      <c r="B3103" s="90" t="s">
        <v>4122</v>
      </c>
    </row>
    <row r="3104" ht="14.25" customHeight="1">
      <c r="A3104" s="89">
        <v>2.6111501E7</v>
      </c>
      <c r="B3104" s="90" t="s">
        <v>4123</v>
      </c>
    </row>
    <row r="3105" ht="14.25" customHeight="1">
      <c r="A3105" s="89">
        <v>2.6111503E7</v>
      </c>
      <c r="B3105" s="90" t="s">
        <v>4124</v>
      </c>
    </row>
    <row r="3106" ht="14.25" customHeight="1">
      <c r="A3106" s="89">
        <v>2.6111504E7</v>
      </c>
      <c r="B3106" s="90" t="s">
        <v>4125</v>
      </c>
    </row>
    <row r="3107" ht="14.25" customHeight="1">
      <c r="A3107" s="89">
        <v>2.6111505E7</v>
      </c>
      <c r="B3107" s="90" t="s">
        <v>4126</v>
      </c>
    </row>
    <row r="3108" ht="14.25" customHeight="1">
      <c r="A3108" s="89">
        <v>2.6111506E7</v>
      </c>
      <c r="B3108" s="90" t="s">
        <v>4127</v>
      </c>
    </row>
    <row r="3109" ht="14.25" customHeight="1">
      <c r="A3109" s="89">
        <v>2.6111508E7</v>
      </c>
      <c r="B3109" s="90" t="s">
        <v>4128</v>
      </c>
    </row>
    <row r="3110" ht="14.25" customHeight="1">
      <c r="A3110" s="89">
        <v>2.6111509E7</v>
      </c>
      <c r="B3110" s="90" t="s">
        <v>4129</v>
      </c>
    </row>
    <row r="3111" ht="14.25" customHeight="1">
      <c r="A3111" s="89">
        <v>2.611151E7</v>
      </c>
      <c r="B3111" s="90" t="s">
        <v>4130</v>
      </c>
    </row>
    <row r="3112" ht="14.25" customHeight="1">
      <c r="A3112" s="89">
        <v>2.6111512E7</v>
      </c>
      <c r="B3112" s="90" t="s">
        <v>4131</v>
      </c>
    </row>
    <row r="3113" ht="14.25" customHeight="1">
      <c r="A3113" s="89">
        <v>2.6111513E7</v>
      </c>
      <c r="B3113" s="90" t="s">
        <v>4132</v>
      </c>
    </row>
    <row r="3114" ht="14.25" customHeight="1">
      <c r="A3114" s="89">
        <v>2.6111514E7</v>
      </c>
      <c r="B3114" s="90" t="s">
        <v>4133</v>
      </c>
    </row>
    <row r="3115" ht="14.25" customHeight="1">
      <c r="A3115" s="89">
        <v>2.6111515E7</v>
      </c>
      <c r="B3115" s="90" t="s">
        <v>4134</v>
      </c>
    </row>
    <row r="3116" ht="14.25" customHeight="1">
      <c r="A3116" s="89">
        <v>2.6111516E7</v>
      </c>
      <c r="B3116" s="90" t="s">
        <v>4135</v>
      </c>
    </row>
    <row r="3117" ht="14.25" customHeight="1">
      <c r="A3117" s="89">
        <v>2.6111517E7</v>
      </c>
      <c r="B3117" s="90" t="s">
        <v>4136</v>
      </c>
    </row>
    <row r="3118" ht="14.25" customHeight="1">
      <c r="A3118" s="89">
        <v>2.6111518E7</v>
      </c>
      <c r="B3118" s="90" t="s">
        <v>4137</v>
      </c>
    </row>
    <row r="3119" ht="14.25" customHeight="1">
      <c r="A3119" s="89">
        <v>2.6111519E7</v>
      </c>
      <c r="B3119" s="90" t="s">
        <v>4138</v>
      </c>
    </row>
    <row r="3120" ht="14.25" customHeight="1">
      <c r="A3120" s="89">
        <v>2.611152E7</v>
      </c>
      <c r="B3120" s="90" t="s">
        <v>4139</v>
      </c>
    </row>
    <row r="3121" ht="14.25" customHeight="1">
      <c r="A3121" s="89">
        <v>2.6111521E7</v>
      </c>
      <c r="B3121" s="90" t="s">
        <v>4140</v>
      </c>
    </row>
    <row r="3122" ht="14.25" customHeight="1">
      <c r="A3122" s="89">
        <v>2.6111522E7</v>
      </c>
      <c r="B3122" s="90" t="s">
        <v>4141</v>
      </c>
    </row>
    <row r="3123" ht="14.25" customHeight="1">
      <c r="A3123" s="89">
        <v>2.6111523E7</v>
      </c>
      <c r="B3123" s="90" t="s">
        <v>4142</v>
      </c>
    </row>
    <row r="3124" ht="14.25" customHeight="1">
      <c r="A3124" s="89">
        <v>2.6111524E7</v>
      </c>
      <c r="B3124" s="90" t="s">
        <v>4143</v>
      </c>
    </row>
    <row r="3125" ht="14.25" customHeight="1">
      <c r="A3125" s="89">
        <v>2.6111525E7</v>
      </c>
      <c r="B3125" s="90" t="s">
        <v>4144</v>
      </c>
    </row>
    <row r="3126" ht="14.25" customHeight="1">
      <c r="A3126" s="89">
        <v>2.6111526E7</v>
      </c>
      <c r="B3126" s="90" t="s">
        <v>4145</v>
      </c>
    </row>
    <row r="3127" ht="14.25" customHeight="1">
      <c r="A3127" s="89">
        <v>2.6111527E7</v>
      </c>
      <c r="B3127" s="90" t="s">
        <v>4146</v>
      </c>
    </row>
    <row r="3128" ht="14.25" customHeight="1">
      <c r="A3128" s="89">
        <v>2.6111528E7</v>
      </c>
      <c r="B3128" s="90" t="s">
        <v>4147</v>
      </c>
    </row>
    <row r="3129" ht="14.25" customHeight="1">
      <c r="A3129" s="89">
        <v>2.6111529E7</v>
      </c>
      <c r="B3129" s="90" t="s">
        <v>4148</v>
      </c>
    </row>
    <row r="3130" ht="14.25" customHeight="1">
      <c r="A3130" s="89">
        <v>2.611153E7</v>
      </c>
      <c r="B3130" s="90" t="s">
        <v>4149</v>
      </c>
    </row>
    <row r="3131" ht="14.25" customHeight="1">
      <c r="A3131" s="89">
        <v>2.6111531E7</v>
      </c>
      <c r="B3131" s="90" t="s">
        <v>4150</v>
      </c>
    </row>
    <row r="3132" ht="14.25" customHeight="1">
      <c r="A3132" s="89">
        <v>2.6111532E7</v>
      </c>
      <c r="B3132" s="90" t="s">
        <v>4151</v>
      </c>
    </row>
    <row r="3133" ht="14.25" customHeight="1">
      <c r="A3133" s="89">
        <v>2.6111533E7</v>
      </c>
      <c r="B3133" s="90" t="s">
        <v>4152</v>
      </c>
    </row>
    <row r="3134" ht="14.25" customHeight="1">
      <c r="A3134" s="89">
        <v>2.6111534E7</v>
      </c>
      <c r="B3134" s="90" t="s">
        <v>4153</v>
      </c>
    </row>
    <row r="3135" ht="14.25" customHeight="1">
      <c r="A3135" s="89">
        <v>2.6111535E7</v>
      </c>
      <c r="B3135" s="90" t="s">
        <v>4154</v>
      </c>
    </row>
    <row r="3136" ht="14.25" customHeight="1">
      <c r="A3136" s="89">
        <v>2.6111601E7</v>
      </c>
      <c r="B3136" s="90" t="s">
        <v>4155</v>
      </c>
    </row>
    <row r="3137" ht="14.25" customHeight="1">
      <c r="A3137" s="89">
        <v>2.6111602E7</v>
      </c>
      <c r="B3137" s="90" t="s">
        <v>4156</v>
      </c>
    </row>
    <row r="3138" ht="14.25" customHeight="1">
      <c r="A3138" s="89">
        <v>2.6111603E7</v>
      </c>
      <c r="B3138" s="90" t="s">
        <v>4157</v>
      </c>
    </row>
    <row r="3139" ht="14.25" customHeight="1">
      <c r="A3139" s="89">
        <v>2.6111604E7</v>
      </c>
      <c r="B3139" s="90" t="s">
        <v>4158</v>
      </c>
    </row>
    <row r="3140" ht="14.25" customHeight="1">
      <c r="A3140" s="89">
        <v>2.6111605E7</v>
      </c>
      <c r="B3140" s="90" t="s">
        <v>4159</v>
      </c>
    </row>
    <row r="3141" ht="14.25" customHeight="1">
      <c r="A3141" s="89">
        <v>2.6111606E7</v>
      </c>
      <c r="B3141" s="90" t="s">
        <v>4160</v>
      </c>
    </row>
    <row r="3142" ht="14.25" customHeight="1">
      <c r="A3142" s="89">
        <v>2.6111607E7</v>
      </c>
      <c r="B3142" s="90" t="s">
        <v>4161</v>
      </c>
    </row>
    <row r="3143" ht="14.25" customHeight="1">
      <c r="A3143" s="89">
        <v>2.6111608E7</v>
      </c>
      <c r="B3143" s="90" t="s">
        <v>4162</v>
      </c>
    </row>
    <row r="3144" ht="14.25" customHeight="1">
      <c r="A3144" s="89">
        <v>2.6111701E7</v>
      </c>
      <c r="B3144" s="90" t="s">
        <v>4163</v>
      </c>
    </row>
    <row r="3145" ht="14.25" customHeight="1">
      <c r="A3145" s="89">
        <v>2.6111702E7</v>
      </c>
      <c r="B3145" s="90" t="s">
        <v>4164</v>
      </c>
    </row>
    <row r="3146" ht="14.25" customHeight="1">
      <c r="A3146" s="89">
        <v>2.6111703E7</v>
      </c>
      <c r="B3146" s="90" t="s">
        <v>4165</v>
      </c>
    </row>
    <row r="3147" ht="14.25" customHeight="1">
      <c r="A3147" s="89">
        <v>2.6111704E7</v>
      </c>
      <c r="B3147" s="90" t="s">
        <v>4166</v>
      </c>
    </row>
    <row r="3148" ht="14.25" customHeight="1">
      <c r="A3148" s="89">
        <v>2.6111705E7</v>
      </c>
      <c r="B3148" s="90" t="s">
        <v>4167</v>
      </c>
    </row>
    <row r="3149" ht="14.25" customHeight="1">
      <c r="A3149" s="89">
        <v>2.6111706E7</v>
      </c>
      <c r="B3149" s="90" t="s">
        <v>4168</v>
      </c>
    </row>
    <row r="3150" ht="14.25" customHeight="1">
      <c r="A3150" s="89">
        <v>2.6111707E7</v>
      </c>
      <c r="B3150" s="90" t="s">
        <v>4169</v>
      </c>
    </row>
    <row r="3151" ht="14.25" customHeight="1">
      <c r="A3151" s="89">
        <v>2.6111708E7</v>
      </c>
      <c r="B3151" s="90" t="s">
        <v>4170</v>
      </c>
    </row>
    <row r="3152" ht="14.25" customHeight="1">
      <c r="A3152" s="89">
        <v>2.6111709E7</v>
      </c>
      <c r="B3152" s="90" t="s">
        <v>4171</v>
      </c>
    </row>
    <row r="3153" ht="14.25" customHeight="1">
      <c r="A3153" s="89">
        <v>2.611171E7</v>
      </c>
      <c r="B3153" s="90" t="s">
        <v>4172</v>
      </c>
    </row>
    <row r="3154" ht="14.25" customHeight="1">
      <c r="A3154" s="89">
        <v>2.6111711E7</v>
      </c>
      <c r="B3154" s="90" t="s">
        <v>4173</v>
      </c>
    </row>
    <row r="3155" ht="14.25" customHeight="1">
      <c r="A3155" s="89">
        <v>2.6111712E7</v>
      </c>
      <c r="B3155" s="90" t="s">
        <v>4174</v>
      </c>
    </row>
    <row r="3156" ht="14.25" customHeight="1">
      <c r="A3156" s="89">
        <v>2.6111713E7</v>
      </c>
      <c r="B3156" s="90" t="s">
        <v>4175</v>
      </c>
    </row>
    <row r="3157" ht="14.25" customHeight="1">
      <c r="A3157" s="89">
        <v>2.6111714E7</v>
      </c>
      <c r="B3157" s="90" t="s">
        <v>4176</v>
      </c>
    </row>
    <row r="3158" ht="14.25" customHeight="1">
      <c r="A3158" s="89">
        <v>2.6111715E7</v>
      </c>
      <c r="B3158" s="90" t="s">
        <v>4177</v>
      </c>
    </row>
    <row r="3159" ht="14.25" customHeight="1">
      <c r="A3159" s="89">
        <v>2.6111716E7</v>
      </c>
      <c r="B3159" s="90" t="s">
        <v>4178</v>
      </c>
    </row>
    <row r="3160" ht="14.25" customHeight="1">
      <c r="A3160" s="89">
        <v>2.6111717E7</v>
      </c>
      <c r="B3160" s="90" t="s">
        <v>4179</v>
      </c>
    </row>
    <row r="3161" ht="14.25" customHeight="1">
      <c r="A3161" s="89">
        <v>2.6111718E7</v>
      </c>
      <c r="B3161" s="90" t="s">
        <v>4180</v>
      </c>
    </row>
    <row r="3162" ht="14.25" customHeight="1">
      <c r="A3162" s="89">
        <v>2.6111719E7</v>
      </c>
      <c r="B3162" s="90" t="s">
        <v>4181</v>
      </c>
    </row>
    <row r="3163" ht="14.25" customHeight="1">
      <c r="A3163" s="89">
        <v>2.611172E7</v>
      </c>
      <c r="B3163" s="90" t="s">
        <v>4182</v>
      </c>
    </row>
    <row r="3164" ht="14.25" customHeight="1">
      <c r="A3164" s="89">
        <v>2.6111721E7</v>
      </c>
      <c r="B3164" s="90" t="s">
        <v>4183</v>
      </c>
    </row>
    <row r="3165" ht="14.25" customHeight="1">
      <c r="A3165" s="89">
        <v>2.6111722E7</v>
      </c>
      <c r="B3165" s="90" t="s">
        <v>4184</v>
      </c>
    </row>
    <row r="3166" ht="14.25" customHeight="1">
      <c r="A3166" s="89">
        <v>2.6111723E7</v>
      </c>
      <c r="B3166" s="90" t="s">
        <v>4185</v>
      </c>
    </row>
    <row r="3167" ht="14.25" customHeight="1">
      <c r="A3167" s="89">
        <v>2.6111724E7</v>
      </c>
      <c r="B3167" s="90" t="s">
        <v>4186</v>
      </c>
    </row>
    <row r="3168" ht="14.25" customHeight="1">
      <c r="A3168" s="89">
        <v>2.6111725E7</v>
      </c>
      <c r="B3168" s="90" t="s">
        <v>4187</v>
      </c>
    </row>
    <row r="3169" ht="14.25" customHeight="1">
      <c r="A3169" s="89">
        <v>2.6111726E7</v>
      </c>
      <c r="B3169" s="90" t="s">
        <v>4188</v>
      </c>
    </row>
    <row r="3170" ht="14.25" customHeight="1">
      <c r="A3170" s="89">
        <v>2.6111801E7</v>
      </c>
      <c r="B3170" s="90" t="s">
        <v>4189</v>
      </c>
    </row>
    <row r="3171" ht="14.25" customHeight="1">
      <c r="A3171" s="89">
        <v>2.6111802E7</v>
      </c>
      <c r="B3171" s="90" t="s">
        <v>4190</v>
      </c>
    </row>
    <row r="3172" ht="14.25" customHeight="1">
      <c r="A3172" s="89">
        <v>2.6111803E7</v>
      </c>
      <c r="B3172" s="90" t="s">
        <v>4191</v>
      </c>
    </row>
    <row r="3173" ht="14.25" customHeight="1">
      <c r="A3173" s="89">
        <v>2.6111804E7</v>
      </c>
      <c r="B3173" s="90" t="s">
        <v>4192</v>
      </c>
    </row>
    <row r="3174" ht="14.25" customHeight="1">
      <c r="A3174" s="89">
        <v>2.6111805E7</v>
      </c>
      <c r="B3174" s="90" t="s">
        <v>4193</v>
      </c>
    </row>
    <row r="3175" ht="14.25" customHeight="1">
      <c r="A3175" s="89">
        <v>2.6111806E7</v>
      </c>
      <c r="B3175" s="90" t="s">
        <v>4194</v>
      </c>
    </row>
    <row r="3176" ht="14.25" customHeight="1">
      <c r="A3176" s="89">
        <v>2.6111807E7</v>
      </c>
      <c r="B3176" s="90" t="s">
        <v>4195</v>
      </c>
    </row>
    <row r="3177" ht="14.25" customHeight="1">
      <c r="A3177" s="89">
        <v>2.6111808E7</v>
      </c>
      <c r="B3177" s="90" t="s">
        <v>4196</v>
      </c>
    </row>
    <row r="3178" ht="14.25" customHeight="1">
      <c r="A3178" s="89">
        <v>2.6111809E7</v>
      </c>
      <c r="B3178" s="90" t="s">
        <v>4197</v>
      </c>
    </row>
    <row r="3179" ht="14.25" customHeight="1">
      <c r="A3179" s="89">
        <v>2.611181E7</v>
      </c>
      <c r="B3179" s="90" t="s">
        <v>4198</v>
      </c>
    </row>
    <row r="3180" ht="14.25" customHeight="1">
      <c r="A3180" s="89">
        <v>2.6111901E7</v>
      </c>
      <c r="B3180" s="90" t="s">
        <v>4199</v>
      </c>
    </row>
    <row r="3181" ht="14.25" customHeight="1">
      <c r="A3181" s="89">
        <v>2.6111902E7</v>
      </c>
      <c r="B3181" s="90" t="s">
        <v>4200</v>
      </c>
    </row>
    <row r="3182" ht="14.25" customHeight="1">
      <c r="A3182" s="89">
        <v>2.6111903E7</v>
      </c>
      <c r="B3182" s="90" t="s">
        <v>4201</v>
      </c>
    </row>
    <row r="3183" ht="14.25" customHeight="1">
      <c r="A3183" s="89">
        <v>2.6111904E7</v>
      </c>
      <c r="B3183" s="90" t="s">
        <v>4202</v>
      </c>
    </row>
    <row r="3184" ht="14.25" customHeight="1">
      <c r="A3184" s="89">
        <v>2.6111905E7</v>
      </c>
      <c r="B3184" s="90" t="s">
        <v>4203</v>
      </c>
    </row>
    <row r="3185" ht="14.25" customHeight="1">
      <c r="A3185" s="89">
        <v>2.6111907E7</v>
      </c>
      <c r="B3185" s="90" t="s">
        <v>4204</v>
      </c>
    </row>
    <row r="3186" ht="14.25" customHeight="1">
      <c r="A3186" s="89">
        <v>2.6111908E7</v>
      </c>
      <c r="B3186" s="90" t="s">
        <v>4205</v>
      </c>
    </row>
    <row r="3187" ht="14.25" customHeight="1">
      <c r="A3187" s="89">
        <v>2.6111909E7</v>
      </c>
      <c r="B3187" s="90" t="s">
        <v>4206</v>
      </c>
    </row>
    <row r="3188" ht="14.25" customHeight="1">
      <c r="A3188" s="89">
        <v>2.611191E7</v>
      </c>
      <c r="B3188" s="90" t="s">
        <v>4207</v>
      </c>
    </row>
    <row r="3189" ht="14.25" customHeight="1">
      <c r="A3189" s="89">
        <v>2.6112001E7</v>
      </c>
      <c r="B3189" s="90" t="s">
        <v>4208</v>
      </c>
    </row>
    <row r="3190" ht="14.25" customHeight="1">
      <c r="A3190" s="89">
        <v>2.6112002E7</v>
      </c>
      <c r="B3190" s="90" t="s">
        <v>4209</v>
      </c>
    </row>
    <row r="3191" ht="14.25" customHeight="1">
      <c r="A3191" s="89">
        <v>2.6112003E7</v>
      </c>
      <c r="B3191" s="90" t="s">
        <v>4210</v>
      </c>
    </row>
    <row r="3192" ht="14.25" customHeight="1">
      <c r="A3192" s="89">
        <v>2.6112004E7</v>
      </c>
      <c r="B3192" s="90" t="s">
        <v>4211</v>
      </c>
    </row>
    <row r="3193" ht="14.25" customHeight="1">
      <c r="A3193" s="89">
        <v>2.6112101E7</v>
      </c>
      <c r="B3193" s="90" t="s">
        <v>4212</v>
      </c>
    </row>
    <row r="3194" ht="14.25" customHeight="1">
      <c r="A3194" s="89">
        <v>2.6112102E7</v>
      </c>
      <c r="B3194" s="90" t="s">
        <v>4213</v>
      </c>
    </row>
    <row r="3195" ht="14.25" customHeight="1">
      <c r="A3195" s="89">
        <v>2.6112103E7</v>
      </c>
      <c r="B3195" s="90" t="s">
        <v>4214</v>
      </c>
    </row>
    <row r="3196" ht="14.25" customHeight="1">
      <c r="A3196" s="89">
        <v>2.6112104E7</v>
      </c>
      <c r="B3196" s="90" t="s">
        <v>4215</v>
      </c>
    </row>
    <row r="3197" ht="14.25" customHeight="1">
      <c r="A3197" s="89">
        <v>2.6112105E7</v>
      </c>
      <c r="B3197" s="90" t="s">
        <v>4216</v>
      </c>
    </row>
    <row r="3198" ht="14.25" customHeight="1">
      <c r="A3198" s="89">
        <v>2.6121501E7</v>
      </c>
      <c r="B3198" s="90" t="s">
        <v>4217</v>
      </c>
    </row>
    <row r="3199" ht="14.25" customHeight="1">
      <c r="A3199" s="89">
        <v>2.6121505E7</v>
      </c>
      <c r="B3199" s="90" t="s">
        <v>4218</v>
      </c>
    </row>
    <row r="3200" ht="14.25" customHeight="1">
      <c r="A3200" s="89">
        <v>2.6121507E7</v>
      </c>
      <c r="B3200" s="90" t="s">
        <v>4219</v>
      </c>
    </row>
    <row r="3201" ht="14.25" customHeight="1">
      <c r="A3201" s="89">
        <v>2.6121508E7</v>
      </c>
      <c r="B3201" s="90" t="s">
        <v>4220</v>
      </c>
    </row>
    <row r="3202" ht="14.25" customHeight="1">
      <c r="A3202" s="89">
        <v>2.6121509E7</v>
      </c>
      <c r="B3202" s="90" t="s">
        <v>4221</v>
      </c>
    </row>
    <row r="3203" ht="14.25" customHeight="1">
      <c r="A3203" s="89">
        <v>2.612151E7</v>
      </c>
      <c r="B3203" s="90" t="s">
        <v>4222</v>
      </c>
    </row>
    <row r="3204" ht="14.25" customHeight="1">
      <c r="A3204" s="89">
        <v>2.6121514E7</v>
      </c>
      <c r="B3204" s="90" t="s">
        <v>4223</v>
      </c>
    </row>
    <row r="3205" ht="14.25" customHeight="1">
      <c r="A3205" s="89">
        <v>2.6121515E7</v>
      </c>
      <c r="B3205" s="90" t="s">
        <v>4224</v>
      </c>
    </row>
    <row r="3206" ht="14.25" customHeight="1">
      <c r="A3206" s="89">
        <v>2.6121517E7</v>
      </c>
      <c r="B3206" s="90" t="s">
        <v>4225</v>
      </c>
    </row>
    <row r="3207" ht="14.25" customHeight="1">
      <c r="A3207" s="89">
        <v>2.6121519E7</v>
      </c>
      <c r="B3207" s="90" t="s">
        <v>4226</v>
      </c>
    </row>
    <row r="3208" ht="14.25" customHeight="1">
      <c r="A3208" s="89">
        <v>2.612152E7</v>
      </c>
      <c r="B3208" s="90" t="s">
        <v>4227</v>
      </c>
    </row>
    <row r="3209" ht="14.25" customHeight="1">
      <c r="A3209" s="89">
        <v>2.6121521E7</v>
      </c>
      <c r="B3209" s="90" t="s">
        <v>4228</v>
      </c>
    </row>
    <row r="3210" ht="14.25" customHeight="1">
      <c r="A3210" s="89">
        <v>2.6121522E7</v>
      </c>
      <c r="B3210" s="90" t="s">
        <v>4229</v>
      </c>
    </row>
    <row r="3211" ht="14.25" customHeight="1">
      <c r="A3211" s="89">
        <v>2.6121523E7</v>
      </c>
      <c r="B3211" s="90" t="s">
        <v>4230</v>
      </c>
    </row>
    <row r="3212" ht="14.25" customHeight="1">
      <c r="A3212" s="89">
        <v>2.6121524E7</v>
      </c>
      <c r="B3212" s="90" t="s">
        <v>4231</v>
      </c>
    </row>
    <row r="3213" ht="14.25" customHeight="1">
      <c r="A3213" s="89">
        <v>2.6121532E7</v>
      </c>
      <c r="B3213" s="90" t="s">
        <v>4232</v>
      </c>
    </row>
    <row r="3214" ht="14.25" customHeight="1">
      <c r="A3214" s="89">
        <v>2.6121533E7</v>
      </c>
      <c r="B3214" s="90" t="s">
        <v>4233</v>
      </c>
    </row>
    <row r="3215" ht="14.25" customHeight="1">
      <c r="A3215" s="89">
        <v>2.6121534E7</v>
      </c>
      <c r="B3215" s="90" t="s">
        <v>4234</v>
      </c>
    </row>
    <row r="3216" ht="14.25" customHeight="1">
      <c r="A3216" s="89">
        <v>2.6121536E7</v>
      </c>
      <c r="B3216" s="90" t="s">
        <v>4235</v>
      </c>
    </row>
    <row r="3217" ht="14.25" customHeight="1">
      <c r="A3217" s="89">
        <v>2.6121538E7</v>
      </c>
      <c r="B3217" s="90" t="s">
        <v>4236</v>
      </c>
    </row>
    <row r="3218" ht="14.25" customHeight="1">
      <c r="A3218" s="89">
        <v>2.6121539E7</v>
      </c>
      <c r="B3218" s="90" t="s">
        <v>4237</v>
      </c>
    </row>
    <row r="3219" ht="14.25" customHeight="1">
      <c r="A3219" s="89">
        <v>2.612154E7</v>
      </c>
      <c r="B3219" s="90" t="s">
        <v>4238</v>
      </c>
    </row>
    <row r="3220" ht="14.25" customHeight="1">
      <c r="A3220" s="89">
        <v>2.6121541E7</v>
      </c>
      <c r="B3220" s="90" t="s">
        <v>4239</v>
      </c>
    </row>
    <row r="3221" ht="14.25" customHeight="1">
      <c r="A3221" s="89">
        <v>2.6121601E7</v>
      </c>
      <c r="B3221" s="90" t="s">
        <v>4240</v>
      </c>
    </row>
    <row r="3222" ht="14.25" customHeight="1">
      <c r="A3222" s="89">
        <v>2.6121602E7</v>
      </c>
      <c r="B3222" s="90" t="s">
        <v>4241</v>
      </c>
    </row>
    <row r="3223" ht="14.25" customHeight="1">
      <c r="A3223" s="89">
        <v>2.6121603E7</v>
      </c>
      <c r="B3223" s="90" t="s">
        <v>4242</v>
      </c>
    </row>
    <row r="3224" ht="14.25" customHeight="1">
      <c r="A3224" s="89">
        <v>2.6121604E7</v>
      </c>
      <c r="B3224" s="90" t="s">
        <v>4243</v>
      </c>
    </row>
    <row r="3225" ht="14.25" customHeight="1">
      <c r="A3225" s="89">
        <v>2.6121605E7</v>
      </c>
      <c r="B3225" s="90" t="s">
        <v>4244</v>
      </c>
    </row>
    <row r="3226" ht="14.25" customHeight="1">
      <c r="A3226" s="89">
        <v>2.6121606E7</v>
      </c>
      <c r="B3226" s="90" t="s">
        <v>4245</v>
      </c>
    </row>
    <row r="3227" ht="14.25" customHeight="1">
      <c r="A3227" s="89">
        <v>2.6121607E7</v>
      </c>
      <c r="B3227" s="90" t="s">
        <v>4246</v>
      </c>
    </row>
    <row r="3228" ht="14.25" customHeight="1">
      <c r="A3228" s="89">
        <v>2.6121608E7</v>
      </c>
      <c r="B3228" s="90" t="s">
        <v>4247</v>
      </c>
    </row>
    <row r="3229" ht="14.25" customHeight="1">
      <c r="A3229" s="89">
        <v>2.6121609E7</v>
      </c>
      <c r="B3229" s="90" t="s">
        <v>4248</v>
      </c>
    </row>
    <row r="3230" ht="14.25" customHeight="1">
      <c r="A3230" s="89">
        <v>2.612161E7</v>
      </c>
      <c r="B3230" s="90" t="s">
        <v>4249</v>
      </c>
    </row>
    <row r="3231" ht="14.25" customHeight="1">
      <c r="A3231" s="89">
        <v>2.6121611E7</v>
      </c>
      <c r="B3231" s="90" t="s">
        <v>4250</v>
      </c>
    </row>
    <row r="3232" ht="14.25" customHeight="1">
      <c r="A3232" s="89">
        <v>2.6121612E7</v>
      </c>
      <c r="B3232" s="90" t="s">
        <v>4251</v>
      </c>
    </row>
    <row r="3233" ht="14.25" customHeight="1">
      <c r="A3233" s="89">
        <v>2.6121613E7</v>
      </c>
      <c r="B3233" s="90" t="s">
        <v>4252</v>
      </c>
    </row>
    <row r="3234" ht="14.25" customHeight="1">
      <c r="A3234" s="89">
        <v>2.6121614E7</v>
      </c>
      <c r="B3234" s="90" t="s">
        <v>4253</v>
      </c>
    </row>
    <row r="3235" ht="14.25" customHeight="1">
      <c r="A3235" s="89">
        <v>2.6121615E7</v>
      </c>
      <c r="B3235" s="90" t="s">
        <v>4254</v>
      </c>
    </row>
    <row r="3236" ht="14.25" customHeight="1">
      <c r="A3236" s="89">
        <v>2.6121616E7</v>
      </c>
      <c r="B3236" s="90" t="s">
        <v>4255</v>
      </c>
    </row>
    <row r="3237" ht="14.25" customHeight="1">
      <c r="A3237" s="89">
        <v>2.6121617E7</v>
      </c>
      <c r="B3237" s="90" t="s">
        <v>4256</v>
      </c>
    </row>
    <row r="3238" ht="14.25" customHeight="1">
      <c r="A3238" s="89">
        <v>2.6121618E7</v>
      </c>
      <c r="B3238" s="90" t="s">
        <v>4257</v>
      </c>
    </row>
    <row r="3239" ht="14.25" customHeight="1">
      <c r="A3239" s="89">
        <v>2.6121619E7</v>
      </c>
      <c r="B3239" s="90" t="s">
        <v>4258</v>
      </c>
    </row>
    <row r="3240" ht="14.25" customHeight="1">
      <c r="A3240" s="89">
        <v>2.612162E7</v>
      </c>
      <c r="B3240" s="90" t="s">
        <v>4259</v>
      </c>
    </row>
    <row r="3241" ht="14.25" customHeight="1">
      <c r="A3241" s="89">
        <v>2.6121621E7</v>
      </c>
      <c r="B3241" s="90" t="s">
        <v>4260</v>
      </c>
    </row>
    <row r="3242" ht="14.25" customHeight="1">
      <c r="A3242" s="89">
        <v>2.6121622E7</v>
      </c>
      <c r="B3242" s="90" t="s">
        <v>4261</v>
      </c>
    </row>
    <row r="3243" ht="14.25" customHeight="1">
      <c r="A3243" s="89">
        <v>2.6121623E7</v>
      </c>
      <c r="B3243" s="90" t="s">
        <v>4262</v>
      </c>
    </row>
    <row r="3244" ht="14.25" customHeight="1">
      <c r="A3244" s="89">
        <v>2.6121624E7</v>
      </c>
      <c r="B3244" s="90" t="s">
        <v>4263</v>
      </c>
    </row>
    <row r="3245" ht="14.25" customHeight="1">
      <c r="A3245" s="89">
        <v>2.6121628E7</v>
      </c>
      <c r="B3245" s="90" t="s">
        <v>4264</v>
      </c>
    </row>
    <row r="3246" ht="14.25" customHeight="1">
      <c r="A3246" s="89">
        <v>2.6121629E7</v>
      </c>
      <c r="B3246" s="90" t="s">
        <v>4265</v>
      </c>
    </row>
    <row r="3247" ht="14.25" customHeight="1">
      <c r="A3247" s="89">
        <v>2.612163E7</v>
      </c>
      <c r="B3247" s="90" t="s">
        <v>4266</v>
      </c>
    </row>
    <row r="3248" ht="14.25" customHeight="1">
      <c r="A3248" s="89">
        <v>2.6121631E7</v>
      </c>
      <c r="B3248" s="90" t="s">
        <v>4267</v>
      </c>
    </row>
    <row r="3249" ht="14.25" customHeight="1">
      <c r="A3249" s="89">
        <v>2.6121632E7</v>
      </c>
      <c r="B3249" s="90" t="s">
        <v>4268</v>
      </c>
    </row>
    <row r="3250" ht="14.25" customHeight="1">
      <c r="A3250" s="89">
        <v>2.6121633E7</v>
      </c>
      <c r="B3250" s="90" t="s">
        <v>4269</v>
      </c>
    </row>
    <row r="3251" ht="14.25" customHeight="1">
      <c r="A3251" s="89">
        <v>2.6121634E7</v>
      </c>
      <c r="B3251" s="90" t="s">
        <v>4270</v>
      </c>
    </row>
    <row r="3252" ht="14.25" customHeight="1">
      <c r="A3252" s="89">
        <v>2.6121635E7</v>
      </c>
      <c r="B3252" s="90" t="s">
        <v>4271</v>
      </c>
    </row>
    <row r="3253" ht="14.25" customHeight="1">
      <c r="A3253" s="89">
        <v>2.6121636E7</v>
      </c>
      <c r="B3253" s="90" t="s">
        <v>4272</v>
      </c>
    </row>
    <row r="3254" ht="14.25" customHeight="1">
      <c r="A3254" s="89">
        <v>2.6121637E7</v>
      </c>
      <c r="B3254" s="90" t="s">
        <v>4273</v>
      </c>
    </row>
    <row r="3255" ht="14.25" customHeight="1">
      <c r="A3255" s="89">
        <v>2.6121701E7</v>
      </c>
      <c r="B3255" s="90" t="s">
        <v>4274</v>
      </c>
    </row>
    <row r="3256" ht="14.25" customHeight="1">
      <c r="A3256" s="89">
        <v>2.6121702E7</v>
      </c>
      <c r="B3256" s="90" t="s">
        <v>4275</v>
      </c>
    </row>
    <row r="3257" ht="14.25" customHeight="1">
      <c r="A3257" s="89">
        <v>2.6121703E7</v>
      </c>
      <c r="B3257" s="90" t="s">
        <v>4276</v>
      </c>
    </row>
    <row r="3258" ht="14.25" customHeight="1">
      <c r="A3258" s="89">
        <v>2.6121704E7</v>
      </c>
      <c r="B3258" s="90" t="s">
        <v>4277</v>
      </c>
    </row>
    <row r="3259" ht="14.25" customHeight="1">
      <c r="A3259" s="89">
        <v>2.6121705E7</v>
      </c>
      <c r="B3259" s="90" t="s">
        <v>4278</v>
      </c>
    </row>
    <row r="3260" ht="14.25" customHeight="1">
      <c r="A3260" s="89">
        <v>2.6131501E7</v>
      </c>
      <c r="B3260" s="90" t="s">
        <v>4279</v>
      </c>
    </row>
    <row r="3261" ht="14.25" customHeight="1">
      <c r="A3261" s="89">
        <v>2.6131502E7</v>
      </c>
      <c r="B3261" s="90" t="s">
        <v>4280</v>
      </c>
    </row>
    <row r="3262" ht="14.25" customHeight="1">
      <c r="A3262" s="89">
        <v>2.6131503E7</v>
      </c>
      <c r="B3262" s="90" t="s">
        <v>4281</v>
      </c>
    </row>
    <row r="3263" ht="14.25" customHeight="1">
      <c r="A3263" s="89">
        <v>2.6131504E7</v>
      </c>
      <c r="B3263" s="90" t="s">
        <v>4282</v>
      </c>
    </row>
    <row r="3264" ht="14.25" customHeight="1">
      <c r="A3264" s="89">
        <v>2.6131505E7</v>
      </c>
      <c r="B3264" s="90" t="s">
        <v>4283</v>
      </c>
    </row>
    <row r="3265" ht="14.25" customHeight="1">
      <c r="A3265" s="89">
        <v>2.6131506E7</v>
      </c>
      <c r="B3265" s="90" t="s">
        <v>4284</v>
      </c>
    </row>
    <row r="3266" ht="14.25" customHeight="1">
      <c r="A3266" s="89">
        <v>2.6131507E7</v>
      </c>
      <c r="B3266" s="90" t="s">
        <v>4285</v>
      </c>
    </row>
    <row r="3267" ht="14.25" customHeight="1">
      <c r="A3267" s="89">
        <v>2.6131508E7</v>
      </c>
      <c r="B3267" s="90" t="s">
        <v>4286</v>
      </c>
    </row>
    <row r="3268" ht="14.25" customHeight="1">
      <c r="A3268" s="89">
        <v>2.6131509E7</v>
      </c>
      <c r="B3268" s="90" t="s">
        <v>4287</v>
      </c>
    </row>
    <row r="3269" ht="14.25" customHeight="1">
      <c r="A3269" s="89">
        <v>2.613151E7</v>
      </c>
      <c r="B3269" s="90" t="s">
        <v>4288</v>
      </c>
    </row>
    <row r="3270" ht="14.25" customHeight="1">
      <c r="A3270" s="89">
        <v>2.6131601E7</v>
      </c>
      <c r="B3270" s="90" t="s">
        <v>4289</v>
      </c>
    </row>
    <row r="3271" ht="14.25" customHeight="1">
      <c r="A3271" s="89">
        <v>2.6131602E7</v>
      </c>
      <c r="B3271" s="90" t="s">
        <v>4290</v>
      </c>
    </row>
    <row r="3272" ht="14.25" customHeight="1">
      <c r="A3272" s="89">
        <v>2.6131603E7</v>
      </c>
      <c r="B3272" s="90" t="s">
        <v>4291</v>
      </c>
    </row>
    <row r="3273" ht="14.25" customHeight="1">
      <c r="A3273" s="89">
        <v>2.6131604E7</v>
      </c>
      <c r="B3273" s="90" t="s">
        <v>4292</v>
      </c>
    </row>
    <row r="3274" ht="14.25" customHeight="1">
      <c r="A3274" s="89">
        <v>2.6131605E7</v>
      </c>
      <c r="B3274" s="90" t="s">
        <v>4293</v>
      </c>
    </row>
    <row r="3275" ht="14.25" customHeight="1">
      <c r="A3275" s="89">
        <v>2.6131606E7</v>
      </c>
      <c r="B3275" s="90" t="s">
        <v>4294</v>
      </c>
    </row>
    <row r="3276" ht="14.25" customHeight="1">
      <c r="A3276" s="89">
        <v>2.6131607E7</v>
      </c>
      <c r="B3276" s="90" t="s">
        <v>4295</v>
      </c>
    </row>
    <row r="3277" ht="14.25" customHeight="1">
      <c r="A3277" s="89">
        <v>2.6131608E7</v>
      </c>
      <c r="B3277" s="90" t="s">
        <v>4296</v>
      </c>
    </row>
    <row r="3278" ht="14.25" customHeight="1">
      <c r="A3278" s="89">
        <v>2.6131609E7</v>
      </c>
      <c r="B3278" s="90" t="s">
        <v>4297</v>
      </c>
    </row>
    <row r="3279" ht="14.25" customHeight="1">
      <c r="A3279" s="89">
        <v>2.613161E7</v>
      </c>
      <c r="B3279" s="90" t="s">
        <v>4298</v>
      </c>
    </row>
    <row r="3280" ht="14.25" customHeight="1">
      <c r="A3280" s="89">
        <v>2.6131611E7</v>
      </c>
      <c r="B3280" s="90" t="s">
        <v>4299</v>
      </c>
    </row>
    <row r="3281" ht="14.25" customHeight="1">
      <c r="A3281" s="89">
        <v>2.6131612E7</v>
      </c>
      <c r="B3281" s="90" t="s">
        <v>4300</v>
      </c>
    </row>
    <row r="3282" ht="14.25" customHeight="1">
      <c r="A3282" s="89">
        <v>2.6131613E7</v>
      </c>
      <c r="B3282" s="90" t="s">
        <v>4301</v>
      </c>
    </row>
    <row r="3283" ht="14.25" customHeight="1">
      <c r="A3283" s="89">
        <v>2.6131614E7</v>
      </c>
      <c r="B3283" s="90" t="s">
        <v>4302</v>
      </c>
    </row>
    <row r="3284" ht="14.25" customHeight="1">
      <c r="A3284" s="89">
        <v>2.6131615E7</v>
      </c>
      <c r="B3284" s="90" t="s">
        <v>4303</v>
      </c>
    </row>
    <row r="3285" ht="14.25" customHeight="1">
      <c r="A3285" s="89">
        <v>2.6131616E7</v>
      </c>
      <c r="B3285" s="90" t="s">
        <v>4304</v>
      </c>
    </row>
    <row r="3286" ht="14.25" customHeight="1">
      <c r="A3286" s="89">
        <v>2.6131701E7</v>
      </c>
      <c r="B3286" s="90" t="s">
        <v>4305</v>
      </c>
    </row>
    <row r="3287" ht="14.25" customHeight="1">
      <c r="A3287" s="89">
        <v>2.6131702E7</v>
      </c>
      <c r="B3287" s="90" t="s">
        <v>4306</v>
      </c>
    </row>
    <row r="3288" ht="14.25" customHeight="1">
      <c r="A3288" s="89">
        <v>2.6131801E7</v>
      </c>
      <c r="B3288" s="90" t="s">
        <v>4307</v>
      </c>
    </row>
    <row r="3289" ht="14.25" customHeight="1">
      <c r="A3289" s="89">
        <v>2.6131802E7</v>
      </c>
      <c r="B3289" s="90" t="s">
        <v>4308</v>
      </c>
    </row>
    <row r="3290" ht="14.25" customHeight="1">
      <c r="A3290" s="89">
        <v>2.6131803E7</v>
      </c>
      <c r="B3290" s="90" t="s">
        <v>4309</v>
      </c>
    </row>
    <row r="3291" ht="14.25" customHeight="1">
      <c r="A3291" s="89">
        <v>2.6131804E7</v>
      </c>
      <c r="B3291" s="90" t="s">
        <v>4310</v>
      </c>
    </row>
    <row r="3292" ht="14.25" customHeight="1">
      <c r="A3292" s="89">
        <v>2.6131805E7</v>
      </c>
      <c r="B3292" s="90" t="s">
        <v>4311</v>
      </c>
    </row>
    <row r="3293" ht="14.25" customHeight="1">
      <c r="A3293" s="89">
        <v>2.6131806E7</v>
      </c>
      <c r="B3293" s="90" t="s">
        <v>4312</v>
      </c>
    </row>
    <row r="3294" ht="14.25" customHeight="1">
      <c r="A3294" s="89">
        <v>2.6131807E7</v>
      </c>
      <c r="B3294" s="90" t="s">
        <v>4313</v>
      </c>
    </row>
    <row r="3295" ht="14.25" customHeight="1">
      <c r="A3295" s="89">
        <v>2.6131808E7</v>
      </c>
      <c r="B3295" s="90" t="s">
        <v>4314</v>
      </c>
    </row>
    <row r="3296" ht="14.25" customHeight="1">
      <c r="A3296" s="89">
        <v>2.6131809E7</v>
      </c>
      <c r="B3296" s="90" t="s">
        <v>4315</v>
      </c>
    </row>
    <row r="3297" ht="14.25" customHeight="1">
      <c r="A3297" s="89">
        <v>2.613181E7</v>
      </c>
      <c r="B3297" s="90" t="s">
        <v>4316</v>
      </c>
    </row>
    <row r="3298" ht="14.25" customHeight="1">
      <c r="A3298" s="89">
        <v>2.6131811E7</v>
      </c>
      <c r="B3298" s="90" t="s">
        <v>4317</v>
      </c>
    </row>
    <row r="3299" ht="14.25" customHeight="1">
      <c r="A3299" s="89">
        <v>2.6131812E7</v>
      </c>
      <c r="B3299" s="90" t="s">
        <v>4318</v>
      </c>
    </row>
    <row r="3300" ht="14.25" customHeight="1">
      <c r="A3300" s="89">
        <v>2.6131813E7</v>
      </c>
      <c r="B3300" s="90" t="s">
        <v>4319</v>
      </c>
    </row>
    <row r="3301" ht="14.25" customHeight="1">
      <c r="A3301" s="89">
        <v>2.6131814E7</v>
      </c>
      <c r="B3301" s="90" t="s">
        <v>4320</v>
      </c>
    </row>
    <row r="3302" ht="14.25" customHeight="1">
      <c r="A3302" s="89">
        <v>2.6141601E7</v>
      </c>
      <c r="B3302" s="90" t="s">
        <v>4321</v>
      </c>
    </row>
    <row r="3303" ht="14.25" customHeight="1">
      <c r="A3303" s="89">
        <v>2.6141602E7</v>
      </c>
      <c r="B3303" s="90" t="s">
        <v>4322</v>
      </c>
    </row>
    <row r="3304" ht="14.25" customHeight="1">
      <c r="A3304" s="89">
        <v>2.6141603E7</v>
      </c>
      <c r="B3304" s="90" t="s">
        <v>4323</v>
      </c>
    </row>
    <row r="3305" ht="14.25" customHeight="1">
      <c r="A3305" s="89">
        <v>2.6141701E7</v>
      </c>
      <c r="B3305" s="90" t="s">
        <v>4324</v>
      </c>
    </row>
    <row r="3306" ht="14.25" customHeight="1">
      <c r="A3306" s="89">
        <v>2.6141702E7</v>
      </c>
      <c r="B3306" s="90" t="s">
        <v>4325</v>
      </c>
    </row>
    <row r="3307" ht="14.25" customHeight="1">
      <c r="A3307" s="89">
        <v>2.6141703E7</v>
      </c>
      <c r="B3307" s="90" t="s">
        <v>4326</v>
      </c>
    </row>
    <row r="3308" ht="14.25" customHeight="1">
      <c r="A3308" s="89">
        <v>2.6141704E7</v>
      </c>
      <c r="B3308" s="90" t="s">
        <v>4327</v>
      </c>
    </row>
    <row r="3309" ht="14.25" customHeight="1">
      <c r="A3309" s="89">
        <v>2.6141801E7</v>
      </c>
      <c r="B3309" s="90" t="s">
        <v>4328</v>
      </c>
    </row>
    <row r="3310" ht="14.25" customHeight="1">
      <c r="A3310" s="89">
        <v>2.6141802E7</v>
      </c>
      <c r="B3310" s="90" t="s">
        <v>4329</v>
      </c>
    </row>
    <row r="3311" ht="14.25" customHeight="1">
      <c r="A3311" s="89">
        <v>2.6141803E7</v>
      </c>
      <c r="B3311" s="90" t="s">
        <v>4330</v>
      </c>
    </row>
    <row r="3312" ht="14.25" customHeight="1">
      <c r="A3312" s="89">
        <v>2.6141804E7</v>
      </c>
      <c r="B3312" s="90" t="s">
        <v>4331</v>
      </c>
    </row>
    <row r="3313" ht="14.25" customHeight="1">
      <c r="A3313" s="89">
        <v>2.6141805E7</v>
      </c>
      <c r="B3313" s="90" t="s">
        <v>4332</v>
      </c>
    </row>
    <row r="3314" ht="14.25" customHeight="1">
      <c r="A3314" s="89">
        <v>2.6141806E7</v>
      </c>
      <c r="B3314" s="90" t="s">
        <v>4333</v>
      </c>
    </row>
    <row r="3315" ht="14.25" customHeight="1">
      <c r="A3315" s="89">
        <v>2.6141807E7</v>
      </c>
      <c r="B3315" s="90" t="s">
        <v>4334</v>
      </c>
    </row>
    <row r="3316" ht="14.25" customHeight="1">
      <c r="A3316" s="89">
        <v>2.6141808E7</v>
      </c>
      <c r="B3316" s="90" t="s">
        <v>4335</v>
      </c>
    </row>
    <row r="3317" ht="14.25" customHeight="1">
      <c r="A3317" s="89">
        <v>2.6141809E7</v>
      </c>
      <c r="B3317" s="90" t="s">
        <v>4336</v>
      </c>
    </row>
    <row r="3318" ht="14.25" customHeight="1">
      <c r="A3318" s="89">
        <v>2.6141901E7</v>
      </c>
      <c r="B3318" s="90" t="s">
        <v>4337</v>
      </c>
    </row>
    <row r="3319" ht="14.25" customHeight="1">
      <c r="A3319" s="89">
        <v>2.6141902E7</v>
      </c>
      <c r="B3319" s="90" t="s">
        <v>4338</v>
      </c>
    </row>
    <row r="3320" ht="14.25" customHeight="1">
      <c r="A3320" s="89">
        <v>2.6141904E7</v>
      </c>
      <c r="B3320" s="90" t="s">
        <v>4339</v>
      </c>
    </row>
    <row r="3321" ht="14.25" customHeight="1">
      <c r="A3321" s="89">
        <v>2.6141905E7</v>
      </c>
      <c r="B3321" s="90" t="s">
        <v>4340</v>
      </c>
    </row>
    <row r="3322" ht="14.25" customHeight="1">
      <c r="A3322" s="89">
        <v>2.6141906E7</v>
      </c>
      <c r="B3322" s="90" t="s">
        <v>4341</v>
      </c>
    </row>
    <row r="3323" ht="14.25" customHeight="1">
      <c r="A3323" s="89">
        <v>2.6141907E7</v>
      </c>
      <c r="B3323" s="90" t="s">
        <v>4342</v>
      </c>
    </row>
    <row r="3324" ht="14.25" customHeight="1">
      <c r="A3324" s="89">
        <v>2.6141908E7</v>
      </c>
      <c r="B3324" s="90" t="s">
        <v>4343</v>
      </c>
    </row>
    <row r="3325" ht="14.25" customHeight="1">
      <c r="A3325" s="89">
        <v>2.6141909E7</v>
      </c>
      <c r="B3325" s="90" t="s">
        <v>4344</v>
      </c>
    </row>
    <row r="3326" ht="14.25" customHeight="1">
      <c r="A3326" s="89">
        <v>2.614191E7</v>
      </c>
      <c r="B3326" s="90" t="s">
        <v>4345</v>
      </c>
    </row>
    <row r="3327" ht="14.25" customHeight="1">
      <c r="A3327" s="89">
        <v>2.6141911E7</v>
      </c>
      <c r="B3327" s="90" t="s">
        <v>4346</v>
      </c>
    </row>
    <row r="3328" ht="14.25" customHeight="1">
      <c r="A3328" s="89">
        <v>2.6142001E7</v>
      </c>
      <c r="B3328" s="90" t="s">
        <v>4347</v>
      </c>
    </row>
    <row r="3329" ht="14.25" customHeight="1">
      <c r="A3329" s="89">
        <v>2.6142002E7</v>
      </c>
      <c r="B3329" s="90" t="s">
        <v>4348</v>
      </c>
    </row>
    <row r="3330" ht="14.25" customHeight="1">
      <c r="A3330" s="89">
        <v>2.6142003E7</v>
      </c>
      <c r="B3330" s="90" t="s">
        <v>4349</v>
      </c>
    </row>
    <row r="3331" ht="14.25" customHeight="1">
      <c r="A3331" s="89">
        <v>2.6142004E7</v>
      </c>
      <c r="B3331" s="90" t="s">
        <v>4350</v>
      </c>
    </row>
    <row r="3332" ht="14.25" customHeight="1">
      <c r="A3332" s="89">
        <v>2.6142005E7</v>
      </c>
      <c r="B3332" s="90" t="s">
        <v>4351</v>
      </c>
    </row>
    <row r="3333" ht="14.25" customHeight="1">
      <c r="A3333" s="89">
        <v>2.6142006E7</v>
      </c>
      <c r="B3333" s="90" t="s">
        <v>4352</v>
      </c>
    </row>
    <row r="3334" ht="14.25" customHeight="1">
      <c r="A3334" s="89">
        <v>2.6142007E7</v>
      </c>
      <c r="B3334" s="90" t="s">
        <v>4353</v>
      </c>
    </row>
    <row r="3335" ht="14.25" customHeight="1">
      <c r="A3335" s="89">
        <v>2.6142101E7</v>
      </c>
      <c r="B3335" s="90" t="s">
        <v>4354</v>
      </c>
    </row>
    <row r="3336" ht="14.25" customHeight="1">
      <c r="A3336" s="89">
        <v>2.6142106E7</v>
      </c>
      <c r="B3336" s="90" t="s">
        <v>4355</v>
      </c>
    </row>
    <row r="3337" ht="14.25" customHeight="1">
      <c r="A3337" s="89">
        <v>2.6142108E7</v>
      </c>
      <c r="B3337" s="90" t="s">
        <v>4356</v>
      </c>
    </row>
    <row r="3338" ht="14.25" customHeight="1">
      <c r="A3338" s="89">
        <v>2.6142117E7</v>
      </c>
      <c r="B3338" s="90" t="s">
        <v>4357</v>
      </c>
    </row>
    <row r="3339" ht="14.25" customHeight="1">
      <c r="A3339" s="89">
        <v>2.6142201E7</v>
      </c>
      <c r="B3339" s="90" t="s">
        <v>4358</v>
      </c>
    </row>
    <row r="3340" ht="14.25" customHeight="1">
      <c r="A3340" s="89">
        <v>2.6142202E7</v>
      </c>
      <c r="B3340" s="90" t="s">
        <v>4359</v>
      </c>
    </row>
    <row r="3341" ht="14.25" customHeight="1">
      <c r="A3341" s="89">
        <v>2.6142302E7</v>
      </c>
      <c r="B3341" s="90" t="s">
        <v>4360</v>
      </c>
    </row>
    <row r="3342" ht="14.25" customHeight="1">
      <c r="A3342" s="89">
        <v>2.6142303E7</v>
      </c>
      <c r="B3342" s="90" t="s">
        <v>4361</v>
      </c>
    </row>
    <row r="3343" ht="14.25" customHeight="1">
      <c r="A3343" s="89">
        <v>2.6142304E7</v>
      </c>
      <c r="B3343" s="90" t="s">
        <v>4362</v>
      </c>
    </row>
    <row r="3344" ht="14.25" customHeight="1">
      <c r="A3344" s="89">
        <v>2.6142306E7</v>
      </c>
      <c r="B3344" s="90" t="s">
        <v>4363</v>
      </c>
    </row>
    <row r="3345" ht="14.25" customHeight="1">
      <c r="A3345" s="89">
        <v>2.6142307E7</v>
      </c>
      <c r="B3345" s="90" t="s">
        <v>4364</v>
      </c>
    </row>
    <row r="3346" ht="14.25" customHeight="1">
      <c r="A3346" s="89">
        <v>2.6142308E7</v>
      </c>
      <c r="B3346" s="90" t="s">
        <v>4365</v>
      </c>
    </row>
    <row r="3347" ht="14.25" customHeight="1">
      <c r="A3347" s="89">
        <v>2.614231E7</v>
      </c>
      <c r="B3347" s="90" t="s">
        <v>4366</v>
      </c>
    </row>
    <row r="3348" ht="14.25" customHeight="1">
      <c r="A3348" s="89">
        <v>2.6142311E7</v>
      </c>
      <c r="B3348" s="90" t="s">
        <v>4367</v>
      </c>
    </row>
    <row r="3349" ht="14.25" customHeight="1">
      <c r="A3349" s="89">
        <v>2.6142312E7</v>
      </c>
      <c r="B3349" s="90" t="s">
        <v>4368</v>
      </c>
    </row>
    <row r="3350" ht="14.25" customHeight="1">
      <c r="A3350" s="89">
        <v>2.6142401E7</v>
      </c>
      <c r="B3350" s="90" t="s">
        <v>4369</v>
      </c>
    </row>
    <row r="3351" ht="14.25" customHeight="1">
      <c r="A3351" s="89">
        <v>2.6142402E7</v>
      </c>
      <c r="B3351" s="90" t="s">
        <v>4370</v>
      </c>
    </row>
    <row r="3352" ht="14.25" customHeight="1">
      <c r="A3352" s="89">
        <v>2.6142403E7</v>
      </c>
      <c r="B3352" s="90" t="s">
        <v>4371</v>
      </c>
    </row>
    <row r="3353" ht="14.25" customHeight="1">
      <c r="A3353" s="89">
        <v>2.6142404E7</v>
      </c>
      <c r="B3353" s="90" t="s">
        <v>4372</v>
      </c>
    </row>
    <row r="3354" ht="14.25" customHeight="1">
      <c r="A3354" s="89">
        <v>2.6142405E7</v>
      </c>
      <c r="B3354" s="90" t="s">
        <v>4373</v>
      </c>
    </row>
    <row r="3355" ht="14.25" customHeight="1">
      <c r="A3355" s="89">
        <v>2.6142406E7</v>
      </c>
      <c r="B3355" s="90" t="s">
        <v>4374</v>
      </c>
    </row>
    <row r="3356" ht="14.25" customHeight="1">
      <c r="A3356" s="89">
        <v>2.6142407E7</v>
      </c>
      <c r="B3356" s="90" t="s">
        <v>4375</v>
      </c>
    </row>
    <row r="3357" ht="14.25" customHeight="1">
      <c r="A3357" s="89">
        <v>2.6142408E7</v>
      </c>
      <c r="B3357" s="90" t="s">
        <v>4376</v>
      </c>
    </row>
    <row r="3358" ht="14.25" customHeight="1">
      <c r="A3358" s="89">
        <v>2.7111501E7</v>
      </c>
      <c r="B3358" s="90" t="s">
        <v>4377</v>
      </c>
    </row>
    <row r="3359" ht="14.25" customHeight="1">
      <c r="A3359" s="89">
        <v>2.7111502E7</v>
      </c>
      <c r="B3359" s="90" t="s">
        <v>4378</v>
      </c>
    </row>
    <row r="3360" ht="14.25" customHeight="1">
      <c r="A3360" s="89">
        <v>2.7111503E7</v>
      </c>
      <c r="B3360" s="90" t="s">
        <v>4379</v>
      </c>
    </row>
    <row r="3361" ht="14.25" customHeight="1">
      <c r="A3361" s="89">
        <v>2.7111504E7</v>
      </c>
      <c r="B3361" s="90" t="s">
        <v>4380</v>
      </c>
    </row>
    <row r="3362" ht="14.25" customHeight="1">
      <c r="A3362" s="89">
        <v>2.7111505E7</v>
      </c>
      <c r="B3362" s="90" t="s">
        <v>4381</v>
      </c>
    </row>
    <row r="3363" ht="14.25" customHeight="1">
      <c r="A3363" s="89">
        <v>2.7111506E7</v>
      </c>
      <c r="B3363" s="90" t="s">
        <v>4382</v>
      </c>
    </row>
    <row r="3364" ht="14.25" customHeight="1">
      <c r="A3364" s="89">
        <v>2.7111507E7</v>
      </c>
      <c r="B3364" s="90" t="s">
        <v>4383</v>
      </c>
    </row>
    <row r="3365" ht="14.25" customHeight="1">
      <c r="A3365" s="89">
        <v>2.7111508E7</v>
      </c>
      <c r="B3365" s="90" t="s">
        <v>4384</v>
      </c>
    </row>
    <row r="3366" ht="14.25" customHeight="1">
      <c r="A3366" s="89">
        <v>2.7111509E7</v>
      </c>
      <c r="B3366" s="90" t="s">
        <v>4385</v>
      </c>
    </row>
    <row r="3367" ht="14.25" customHeight="1">
      <c r="A3367" s="89">
        <v>2.711151E7</v>
      </c>
      <c r="B3367" s="90" t="s">
        <v>4386</v>
      </c>
    </row>
    <row r="3368" ht="14.25" customHeight="1">
      <c r="A3368" s="89">
        <v>2.7111511E7</v>
      </c>
      <c r="B3368" s="90" t="s">
        <v>4387</v>
      </c>
    </row>
    <row r="3369" ht="14.25" customHeight="1">
      <c r="A3369" s="89">
        <v>2.7111512E7</v>
      </c>
      <c r="B3369" s="90" t="s">
        <v>4388</v>
      </c>
    </row>
    <row r="3370" ht="14.25" customHeight="1">
      <c r="A3370" s="89">
        <v>2.7111513E7</v>
      </c>
      <c r="B3370" s="90" t="s">
        <v>4389</v>
      </c>
    </row>
    <row r="3371" ht="14.25" customHeight="1">
      <c r="A3371" s="89">
        <v>2.7111514E7</v>
      </c>
      <c r="B3371" s="90" t="s">
        <v>4390</v>
      </c>
    </row>
    <row r="3372" ht="14.25" customHeight="1">
      <c r="A3372" s="89">
        <v>2.7111515E7</v>
      </c>
      <c r="B3372" s="90" t="s">
        <v>4391</v>
      </c>
    </row>
    <row r="3373" ht="14.25" customHeight="1">
      <c r="A3373" s="89">
        <v>2.7111516E7</v>
      </c>
      <c r="B3373" s="90" t="s">
        <v>4392</v>
      </c>
    </row>
    <row r="3374" ht="14.25" customHeight="1">
      <c r="A3374" s="89">
        <v>2.7111517E7</v>
      </c>
      <c r="B3374" s="90" t="s">
        <v>4393</v>
      </c>
    </row>
    <row r="3375" ht="14.25" customHeight="1">
      <c r="A3375" s="89">
        <v>2.7111518E7</v>
      </c>
      <c r="B3375" s="90" t="s">
        <v>4394</v>
      </c>
    </row>
    <row r="3376" ht="14.25" customHeight="1">
      <c r="A3376" s="89">
        <v>2.7111519E7</v>
      </c>
      <c r="B3376" s="90" t="s">
        <v>4395</v>
      </c>
    </row>
    <row r="3377" ht="14.25" customHeight="1">
      <c r="A3377" s="89">
        <v>2.711152E7</v>
      </c>
      <c r="B3377" s="90" t="s">
        <v>4396</v>
      </c>
    </row>
    <row r="3378" ht="14.25" customHeight="1">
      <c r="A3378" s="89">
        <v>2.7111521E7</v>
      </c>
      <c r="B3378" s="90" t="s">
        <v>4397</v>
      </c>
    </row>
    <row r="3379" ht="14.25" customHeight="1">
      <c r="A3379" s="89">
        <v>2.7111601E7</v>
      </c>
      <c r="B3379" s="90" t="s">
        <v>4398</v>
      </c>
    </row>
    <row r="3380" ht="14.25" customHeight="1">
      <c r="A3380" s="89">
        <v>2.7111602E7</v>
      </c>
      <c r="B3380" s="90" t="s">
        <v>4399</v>
      </c>
    </row>
    <row r="3381" ht="14.25" customHeight="1">
      <c r="A3381" s="89">
        <v>2.7111603E7</v>
      </c>
      <c r="B3381" s="90" t="s">
        <v>4400</v>
      </c>
    </row>
    <row r="3382" ht="14.25" customHeight="1">
      <c r="A3382" s="89">
        <v>2.7111604E7</v>
      </c>
      <c r="B3382" s="90" t="s">
        <v>4401</v>
      </c>
    </row>
    <row r="3383" ht="14.25" customHeight="1">
      <c r="A3383" s="89">
        <v>2.7111605E7</v>
      </c>
      <c r="B3383" s="90" t="s">
        <v>4402</v>
      </c>
    </row>
    <row r="3384" ht="14.25" customHeight="1">
      <c r="A3384" s="89">
        <v>2.7111607E7</v>
      </c>
      <c r="B3384" s="90" t="s">
        <v>4403</v>
      </c>
    </row>
    <row r="3385" ht="14.25" customHeight="1">
      <c r="A3385" s="89">
        <v>2.7111608E7</v>
      </c>
      <c r="B3385" s="90" t="s">
        <v>4404</v>
      </c>
    </row>
    <row r="3386" ht="14.25" customHeight="1">
      <c r="A3386" s="89">
        <v>2.7111609E7</v>
      </c>
      <c r="B3386" s="90" t="s">
        <v>4405</v>
      </c>
    </row>
    <row r="3387" ht="14.25" customHeight="1">
      <c r="A3387" s="89">
        <v>2.7111701E7</v>
      </c>
      <c r="B3387" s="90" t="s">
        <v>4406</v>
      </c>
    </row>
    <row r="3388" ht="14.25" customHeight="1">
      <c r="A3388" s="89">
        <v>2.7111702E7</v>
      </c>
      <c r="B3388" s="90" t="s">
        <v>4407</v>
      </c>
    </row>
    <row r="3389" ht="14.25" customHeight="1">
      <c r="A3389" s="89">
        <v>2.7111703E7</v>
      </c>
      <c r="B3389" s="90" t="s">
        <v>4408</v>
      </c>
    </row>
    <row r="3390" ht="14.25" customHeight="1">
      <c r="A3390" s="89">
        <v>2.7111704E7</v>
      </c>
      <c r="B3390" s="90" t="s">
        <v>4409</v>
      </c>
    </row>
    <row r="3391" ht="14.25" customHeight="1">
      <c r="A3391" s="89">
        <v>2.7111705E7</v>
      </c>
      <c r="B3391" s="90" t="s">
        <v>4410</v>
      </c>
    </row>
    <row r="3392" ht="14.25" customHeight="1">
      <c r="A3392" s="89">
        <v>2.7111706E7</v>
      </c>
      <c r="B3392" s="90" t="s">
        <v>4411</v>
      </c>
    </row>
    <row r="3393" ht="14.25" customHeight="1">
      <c r="A3393" s="89">
        <v>2.7111707E7</v>
      </c>
      <c r="B3393" s="90" t="s">
        <v>4412</v>
      </c>
    </row>
    <row r="3394" ht="14.25" customHeight="1">
      <c r="A3394" s="89">
        <v>2.7111708E7</v>
      </c>
      <c r="B3394" s="90" t="s">
        <v>4413</v>
      </c>
    </row>
    <row r="3395" ht="14.25" customHeight="1">
      <c r="A3395" s="89">
        <v>2.7111709E7</v>
      </c>
      <c r="B3395" s="90" t="s">
        <v>4414</v>
      </c>
    </row>
    <row r="3396" ht="14.25" customHeight="1">
      <c r="A3396" s="89">
        <v>2.711171E7</v>
      </c>
      <c r="B3396" s="90" t="s">
        <v>4415</v>
      </c>
    </row>
    <row r="3397" ht="14.25" customHeight="1">
      <c r="A3397" s="89">
        <v>2.7111711E7</v>
      </c>
      <c r="B3397" s="90" t="s">
        <v>4416</v>
      </c>
    </row>
    <row r="3398" ht="14.25" customHeight="1">
      <c r="A3398" s="89">
        <v>2.7111712E7</v>
      </c>
      <c r="B3398" s="90" t="s">
        <v>2851</v>
      </c>
    </row>
    <row r="3399" ht="14.25" customHeight="1">
      <c r="A3399" s="89">
        <v>2.7111713E7</v>
      </c>
      <c r="B3399" s="90" t="s">
        <v>4417</v>
      </c>
    </row>
    <row r="3400" ht="14.25" customHeight="1">
      <c r="A3400" s="89">
        <v>2.7111714E7</v>
      </c>
      <c r="B3400" s="90" t="s">
        <v>4418</v>
      </c>
    </row>
    <row r="3401" ht="14.25" customHeight="1">
      <c r="A3401" s="89">
        <v>2.7111715E7</v>
      </c>
      <c r="B3401" s="90" t="s">
        <v>4419</v>
      </c>
    </row>
    <row r="3402" ht="14.25" customHeight="1">
      <c r="A3402" s="89">
        <v>2.7111716E7</v>
      </c>
      <c r="B3402" s="90" t="s">
        <v>4420</v>
      </c>
    </row>
    <row r="3403" ht="14.25" customHeight="1">
      <c r="A3403" s="89">
        <v>2.7111717E7</v>
      </c>
      <c r="B3403" s="90" t="s">
        <v>4421</v>
      </c>
    </row>
    <row r="3404" ht="14.25" customHeight="1">
      <c r="A3404" s="89">
        <v>2.7111718E7</v>
      </c>
      <c r="B3404" s="90" t="s">
        <v>4422</v>
      </c>
    </row>
    <row r="3405" ht="14.25" customHeight="1">
      <c r="A3405" s="89">
        <v>2.711172E7</v>
      </c>
      <c r="B3405" s="90" t="s">
        <v>4423</v>
      </c>
    </row>
    <row r="3406" ht="14.25" customHeight="1">
      <c r="A3406" s="89">
        <v>2.7111721E7</v>
      </c>
      <c r="B3406" s="90" t="s">
        <v>4424</v>
      </c>
    </row>
    <row r="3407" ht="14.25" customHeight="1">
      <c r="A3407" s="89">
        <v>2.7111722E7</v>
      </c>
      <c r="B3407" s="90" t="s">
        <v>4425</v>
      </c>
    </row>
    <row r="3408" ht="14.25" customHeight="1">
      <c r="A3408" s="89">
        <v>2.7111723E7</v>
      </c>
      <c r="B3408" s="90" t="s">
        <v>4426</v>
      </c>
    </row>
    <row r="3409" ht="14.25" customHeight="1">
      <c r="A3409" s="89">
        <v>2.7111724E7</v>
      </c>
      <c r="B3409" s="90" t="s">
        <v>4427</v>
      </c>
    </row>
    <row r="3410" ht="14.25" customHeight="1">
      <c r="A3410" s="89">
        <v>2.7111725E7</v>
      </c>
      <c r="B3410" s="90" t="s">
        <v>4428</v>
      </c>
    </row>
    <row r="3411" ht="14.25" customHeight="1">
      <c r="A3411" s="89">
        <v>2.7111726E7</v>
      </c>
      <c r="B3411" s="90" t="s">
        <v>4429</v>
      </c>
    </row>
    <row r="3412" ht="14.25" customHeight="1">
      <c r="A3412" s="89">
        <v>2.7111727E7</v>
      </c>
      <c r="B3412" s="90" t="s">
        <v>4430</v>
      </c>
    </row>
    <row r="3413" ht="14.25" customHeight="1">
      <c r="A3413" s="89">
        <v>2.7111801E7</v>
      </c>
      <c r="B3413" s="90" t="s">
        <v>4431</v>
      </c>
    </row>
    <row r="3414" ht="14.25" customHeight="1">
      <c r="A3414" s="89">
        <v>2.7111802E7</v>
      </c>
      <c r="B3414" s="90" t="s">
        <v>4432</v>
      </c>
    </row>
    <row r="3415" ht="14.25" customHeight="1">
      <c r="A3415" s="89">
        <v>2.7111803E7</v>
      </c>
      <c r="B3415" s="90" t="s">
        <v>4433</v>
      </c>
    </row>
    <row r="3416" ht="14.25" customHeight="1">
      <c r="A3416" s="89">
        <v>2.7111804E7</v>
      </c>
      <c r="B3416" s="90" t="s">
        <v>4434</v>
      </c>
    </row>
    <row r="3417" ht="14.25" customHeight="1">
      <c r="A3417" s="89">
        <v>2.7111806E7</v>
      </c>
      <c r="B3417" s="90" t="s">
        <v>4435</v>
      </c>
    </row>
    <row r="3418" ht="14.25" customHeight="1">
      <c r="A3418" s="89">
        <v>2.7111807E7</v>
      </c>
      <c r="B3418" s="90" t="s">
        <v>4436</v>
      </c>
    </row>
    <row r="3419" ht="14.25" customHeight="1">
      <c r="A3419" s="89">
        <v>2.7111809E7</v>
      </c>
      <c r="B3419" s="90" t="s">
        <v>3879</v>
      </c>
    </row>
    <row r="3420" ht="14.25" customHeight="1">
      <c r="A3420" s="89">
        <v>2.711181E7</v>
      </c>
      <c r="B3420" s="90" t="s">
        <v>4437</v>
      </c>
    </row>
    <row r="3421" ht="14.25" customHeight="1">
      <c r="A3421" s="89">
        <v>2.7111901E7</v>
      </c>
      <c r="B3421" s="90" t="s">
        <v>4438</v>
      </c>
    </row>
    <row r="3422" ht="14.25" customHeight="1">
      <c r="A3422" s="89">
        <v>2.7111902E7</v>
      </c>
      <c r="B3422" s="90" t="s">
        <v>4439</v>
      </c>
    </row>
    <row r="3423" ht="14.25" customHeight="1">
      <c r="A3423" s="89">
        <v>2.7111903E7</v>
      </c>
      <c r="B3423" s="90" t="s">
        <v>4440</v>
      </c>
    </row>
    <row r="3424" ht="14.25" customHeight="1">
      <c r="A3424" s="89">
        <v>2.7111904E7</v>
      </c>
      <c r="B3424" s="90" t="s">
        <v>4441</v>
      </c>
    </row>
    <row r="3425" ht="14.25" customHeight="1">
      <c r="A3425" s="89">
        <v>2.7111905E7</v>
      </c>
      <c r="B3425" s="90" t="s">
        <v>2881</v>
      </c>
    </row>
    <row r="3426" ht="14.25" customHeight="1">
      <c r="A3426" s="89">
        <v>2.7111906E7</v>
      </c>
      <c r="B3426" s="90" t="s">
        <v>4442</v>
      </c>
    </row>
    <row r="3427" ht="14.25" customHeight="1">
      <c r="A3427" s="89">
        <v>2.7111907E7</v>
      </c>
      <c r="B3427" s="90" t="s">
        <v>4443</v>
      </c>
    </row>
    <row r="3428" ht="14.25" customHeight="1">
      <c r="A3428" s="89">
        <v>2.7111908E7</v>
      </c>
      <c r="B3428" s="90" t="s">
        <v>4444</v>
      </c>
    </row>
    <row r="3429" ht="14.25" customHeight="1">
      <c r="A3429" s="89">
        <v>2.7111909E7</v>
      </c>
      <c r="B3429" s="90" t="s">
        <v>4445</v>
      </c>
    </row>
    <row r="3430" ht="14.25" customHeight="1">
      <c r="A3430" s="89">
        <v>2.711191E7</v>
      </c>
      <c r="B3430" s="90" t="s">
        <v>4446</v>
      </c>
    </row>
    <row r="3431" ht="14.25" customHeight="1">
      <c r="A3431" s="89">
        <v>2.7111911E7</v>
      </c>
      <c r="B3431" s="90" t="s">
        <v>4447</v>
      </c>
    </row>
    <row r="3432" ht="14.25" customHeight="1">
      <c r="A3432" s="89">
        <v>2.7112001E7</v>
      </c>
      <c r="B3432" s="90" t="s">
        <v>4448</v>
      </c>
    </row>
    <row r="3433" ht="14.25" customHeight="1">
      <c r="A3433" s="89">
        <v>2.7112002E7</v>
      </c>
      <c r="B3433" s="90" t="s">
        <v>4449</v>
      </c>
    </row>
    <row r="3434" ht="14.25" customHeight="1">
      <c r="A3434" s="89">
        <v>2.7112003E7</v>
      </c>
      <c r="B3434" s="90" t="s">
        <v>4450</v>
      </c>
    </row>
    <row r="3435" ht="14.25" customHeight="1">
      <c r="A3435" s="89">
        <v>2.7112004E7</v>
      </c>
      <c r="B3435" s="90" t="s">
        <v>4451</v>
      </c>
    </row>
    <row r="3436" ht="14.25" customHeight="1">
      <c r="A3436" s="89">
        <v>2.7112005E7</v>
      </c>
      <c r="B3436" s="90" t="s">
        <v>4452</v>
      </c>
    </row>
    <row r="3437" ht="14.25" customHeight="1">
      <c r="A3437" s="89">
        <v>2.7112006E7</v>
      </c>
      <c r="B3437" s="90" t="s">
        <v>4453</v>
      </c>
    </row>
    <row r="3438" ht="14.25" customHeight="1">
      <c r="A3438" s="89">
        <v>2.7112007E7</v>
      </c>
      <c r="B3438" s="90" t="s">
        <v>4454</v>
      </c>
    </row>
    <row r="3439" ht="14.25" customHeight="1">
      <c r="A3439" s="89">
        <v>2.7112008E7</v>
      </c>
      <c r="B3439" s="90" t="s">
        <v>4455</v>
      </c>
    </row>
    <row r="3440" ht="14.25" customHeight="1">
      <c r="A3440" s="89">
        <v>2.7112009E7</v>
      </c>
      <c r="B3440" s="90" t="s">
        <v>4456</v>
      </c>
    </row>
    <row r="3441" ht="14.25" customHeight="1">
      <c r="A3441" s="89">
        <v>2.711201E7</v>
      </c>
      <c r="B3441" s="90" t="s">
        <v>4457</v>
      </c>
    </row>
    <row r="3442" ht="14.25" customHeight="1">
      <c r="A3442" s="89">
        <v>2.7112011E7</v>
      </c>
      <c r="B3442" s="90" t="s">
        <v>4458</v>
      </c>
    </row>
    <row r="3443" ht="14.25" customHeight="1">
      <c r="A3443" s="89">
        <v>2.7112012E7</v>
      </c>
      <c r="B3443" s="90" t="s">
        <v>4459</v>
      </c>
    </row>
    <row r="3444" ht="14.25" customHeight="1">
      <c r="A3444" s="89">
        <v>2.7112013E7</v>
      </c>
      <c r="B3444" s="90" t="s">
        <v>4460</v>
      </c>
    </row>
    <row r="3445" ht="14.25" customHeight="1">
      <c r="A3445" s="89">
        <v>2.7112014E7</v>
      </c>
      <c r="B3445" s="90" t="s">
        <v>4461</v>
      </c>
    </row>
    <row r="3446" ht="14.25" customHeight="1">
      <c r="A3446" s="89">
        <v>2.7112015E7</v>
      </c>
      <c r="B3446" s="90" t="s">
        <v>4462</v>
      </c>
    </row>
    <row r="3447" ht="14.25" customHeight="1">
      <c r="A3447" s="89">
        <v>2.7112016E7</v>
      </c>
      <c r="B3447" s="90" t="s">
        <v>4463</v>
      </c>
    </row>
    <row r="3448" ht="14.25" customHeight="1">
      <c r="A3448" s="89">
        <v>2.7112017E7</v>
      </c>
      <c r="B3448" s="90" t="s">
        <v>4464</v>
      </c>
    </row>
    <row r="3449" ht="14.25" customHeight="1">
      <c r="A3449" s="89">
        <v>2.7112101E7</v>
      </c>
      <c r="B3449" s="90" t="s">
        <v>4465</v>
      </c>
    </row>
    <row r="3450" ht="14.25" customHeight="1">
      <c r="A3450" s="89">
        <v>2.7112102E7</v>
      </c>
      <c r="B3450" s="90" t="s">
        <v>4466</v>
      </c>
    </row>
    <row r="3451" ht="14.25" customHeight="1">
      <c r="A3451" s="89">
        <v>2.7112103E7</v>
      </c>
      <c r="B3451" s="90" t="s">
        <v>4467</v>
      </c>
    </row>
    <row r="3452" ht="14.25" customHeight="1">
      <c r="A3452" s="89">
        <v>2.7112104E7</v>
      </c>
      <c r="B3452" s="90" t="s">
        <v>4468</v>
      </c>
    </row>
    <row r="3453" ht="14.25" customHeight="1">
      <c r="A3453" s="89">
        <v>2.7112105E7</v>
      </c>
      <c r="B3453" s="90" t="s">
        <v>4469</v>
      </c>
    </row>
    <row r="3454" ht="14.25" customHeight="1">
      <c r="A3454" s="89">
        <v>2.7112106E7</v>
      </c>
      <c r="B3454" s="90" t="s">
        <v>4470</v>
      </c>
    </row>
    <row r="3455" ht="14.25" customHeight="1">
      <c r="A3455" s="89">
        <v>2.7112107E7</v>
      </c>
      <c r="B3455" s="90" t="s">
        <v>4471</v>
      </c>
    </row>
    <row r="3456" ht="14.25" customHeight="1">
      <c r="A3456" s="89">
        <v>2.7112108E7</v>
      </c>
      <c r="B3456" s="90" t="s">
        <v>4472</v>
      </c>
    </row>
    <row r="3457" ht="14.25" customHeight="1">
      <c r="A3457" s="89">
        <v>2.7112109E7</v>
      </c>
      <c r="B3457" s="90" t="s">
        <v>4473</v>
      </c>
    </row>
    <row r="3458" ht="14.25" customHeight="1">
      <c r="A3458" s="89">
        <v>2.711211E7</v>
      </c>
      <c r="B3458" s="90" t="s">
        <v>4474</v>
      </c>
    </row>
    <row r="3459" ht="14.25" customHeight="1">
      <c r="A3459" s="89">
        <v>2.7112111E7</v>
      </c>
      <c r="B3459" s="90" t="s">
        <v>4475</v>
      </c>
    </row>
    <row r="3460" ht="14.25" customHeight="1">
      <c r="A3460" s="89">
        <v>2.7112112E7</v>
      </c>
      <c r="B3460" s="90" t="s">
        <v>4476</v>
      </c>
    </row>
    <row r="3461" ht="14.25" customHeight="1">
      <c r="A3461" s="89">
        <v>2.7112113E7</v>
      </c>
      <c r="B3461" s="90" t="s">
        <v>4477</v>
      </c>
    </row>
    <row r="3462" ht="14.25" customHeight="1">
      <c r="A3462" s="89">
        <v>2.7112114E7</v>
      </c>
      <c r="B3462" s="90" t="s">
        <v>4478</v>
      </c>
    </row>
    <row r="3463" ht="14.25" customHeight="1">
      <c r="A3463" s="89">
        <v>2.7112115E7</v>
      </c>
      <c r="B3463" s="90" t="s">
        <v>4479</v>
      </c>
    </row>
    <row r="3464" ht="14.25" customHeight="1">
      <c r="A3464" s="89">
        <v>2.7112116E7</v>
      </c>
      <c r="B3464" s="90" t="s">
        <v>4480</v>
      </c>
    </row>
    <row r="3465" ht="14.25" customHeight="1">
      <c r="A3465" s="89">
        <v>2.7112117E7</v>
      </c>
      <c r="B3465" s="90" t="s">
        <v>4481</v>
      </c>
    </row>
    <row r="3466" ht="14.25" customHeight="1">
      <c r="A3466" s="89">
        <v>2.7112119E7</v>
      </c>
      <c r="B3466" s="90" t="s">
        <v>4482</v>
      </c>
    </row>
    <row r="3467" ht="14.25" customHeight="1">
      <c r="A3467" s="89">
        <v>2.711212E7</v>
      </c>
      <c r="B3467" s="90" t="s">
        <v>4483</v>
      </c>
    </row>
    <row r="3468" ht="14.25" customHeight="1">
      <c r="A3468" s="89">
        <v>2.7112121E7</v>
      </c>
      <c r="B3468" s="90" t="s">
        <v>4484</v>
      </c>
    </row>
    <row r="3469" ht="14.25" customHeight="1">
      <c r="A3469" s="89">
        <v>2.7112122E7</v>
      </c>
      <c r="B3469" s="90" t="s">
        <v>4485</v>
      </c>
    </row>
    <row r="3470" ht="14.25" customHeight="1">
      <c r="A3470" s="89">
        <v>2.7112123E7</v>
      </c>
      <c r="B3470" s="90" t="s">
        <v>4486</v>
      </c>
    </row>
    <row r="3471" ht="14.25" customHeight="1">
      <c r="A3471" s="89">
        <v>2.7112124E7</v>
      </c>
      <c r="B3471" s="90" t="s">
        <v>4487</v>
      </c>
    </row>
    <row r="3472" ht="14.25" customHeight="1">
      <c r="A3472" s="89">
        <v>2.7112125E7</v>
      </c>
      <c r="B3472" s="90" t="s">
        <v>4488</v>
      </c>
    </row>
    <row r="3473" ht="14.25" customHeight="1">
      <c r="A3473" s="89">
        <v>2.7112126E7</v>
      </c>
      <c r="B3473" s="90" t="s">
        <v>4489</v>
      </c>
    </row>
    <row r="3474" ht="14.25" customHeight="1">
      <c r="A3474" s="89">
        <v>2.7112127E7</v>
      </c>
      <c r="B3474" s="90" t="s">
        <v>4490</v>
      </c>
    </row>
    <row r="3475" ht="14.25" customHeight="1">
      <c r="A3475" s="89">
        <v>2.7112128E7</v>
      </c>
      <c r="B3475" s="90" t="s">
        <v>4491</v>
      </c>
    </row>
    <row r="3476" ht="14.25" customHeight="1">
      <c r="A3476" s="89">
        <v>2.7112129E7</v>
      </c>
      <c r="B3476" s="90" t="s">
        <v>4492</v>
      </c>
    </row>
    <row r="3477" ht="14.25" customHeight="1">
      <c r="A3477" s="89">
        <v>2.711213E7</v>
      </c>
      <c r="B3477" s="90" t="s">
        <v>4493</v>
      </c>
    </row>
    <row r="3478" ht="14.25" customHeight="1">
      <c r="A3478" s="89">
        <v>2.7112131E7</v>
      </c>
      <c r="B3478" s="90" t="s">
        <v>4494</v>
      </c>
    </row>
    <row r="3479" ht="14.25" customHeight="1">
      <c r="A3479" s="89">
        <v>2.7112132E7</v>
      </c>
      <c r="B3479" s="90" t="s">
        <v>4495</v>
      </c>
    </row>
    <row r="3480" ht="14.25" customHeight="1">
      <c r="A3480" s="89">
        <v>2.7112133E7</v>
      </c>
      <c r="B3480" s="90" t="s">
        <v>4496</v>
      </c>
    </row>
    <row r="3481" ht="14.25" customHeight="1">
      <c r="A3481" s="89">
        <v>2.7112134E7</v>
      </c>
      <c r="B3481" s="90" t="s">
        <v>4497</v>
      </c>
    </row>
    <row r="3482" ht="14.25" customHeight="1">
      <c r="A3482" s="89">
        <v>2.7112201E7</v>
      </c>
      <c r="B3482" s="90" t="s">
        <v>4498</v>
      </c>
    </row>
    <row r="3483" ht="14.25" customHeight="1">
      <c r="A3483" s="89">
        <v>2.7112202E7</v>
      </c>
      <c r="B3483" s="90" t="s">
        <v>4499</v>
      </c>
    </row>
    <row r="3484" ht="14.25" customHeight="1">
      <c r="A3484" s="89">
        <v>2.7112203E7</v>
      </c>
      <c r="B3484" s="90" t="s">
        <v>4500</v>
      </c>
    </row>
    <row r="3485" ht="14.25" customHeight="1">
      <c r="A3485" s="89">
        <v>2.7112205E7</v>
      </c>
      <c r="B3485" s="90" t="s">
        <v>4501</v>
      </c>
    </row>
    <row r="3486" ht="14.25" customHeight="1">
      <c r="A3486" s="89">
        <v>2.7112301E7</v>
      </c>
      <c r="B3486" s="90" t="s">
        <v>4502</v>
      </c>
    </row>
    <row r="3487" ht="14.25" customHeight="1">
      <c r="A3487" s="89">
        <v>2.7112302E7</v>
      </c>
      <c r="B3487" s="90" t="s">
        <v>4503</v>
      </c>
    </row>
    <row r="3488" ht="14.25" customHeight="1">
      <c r="A3488" s="89">
        <v>2.7112303E7</v>
      </c>
      <c r="B3488" s="90" t="s">
        <v>4504</v>
      </c>
    </row>
    <row r="3489" ht="14.25" customHeight="1">
      <c r="A3489" s="89">
        <v>2.7112304E7</v>
      </c>
      <c r="B3489" s="90" t="s">
        <v>4505</v>
      </c>
    </row>
    <row r="3490" ht="14.25" customHeight="1">
      <c r="A3490" s="89">
        <v>2.7112305E7</v>
      </c>
      <c r="B3490" s="90" t="s">
        <v>4506</v>
      </c>
    </row>
    <row r="3491" ht="14.25" customHeight="1">
      <c r="A3491" s="89">
        <v>2.7112306E7</v>
      </c>
      <c r="B3491" s="90" t="s">
        <v>4507</v>
      </c>
    </row>
    <row r="3492" ht="14.25" customHeight="1">
      <c r="A3492" s="89">
        <v>2.7112401E7</v>
      </c>
      <c r="B3492" s="90" t="s">
        <v>4508</v>
      </c>
    </row>
    <row r="3493" ht="14.25" customHeight="1">
      <c r="A3493" s="89">
        <v>2.7112402E7</v>
      </c>
      <c r="B3493" s="90" t="s">
        <v>4509</v>
      </c>
    </row>
    <row r="3494" ht="14.25" customHeight="1">
      <c r="A3494" s="89">
        <v>2.7112403E7</v>
      </c>
      <c r="B3494" s="90" t="s">
        <v>4510</v>
      </c>
    </row>
    <row r="3495" ht="14.25" customHeight="1">
      <c r="A3495" s="89">
        <v>2.7112404E7</v>
      </c>
      <c r="B3495" s="90" t="s">
        <v>4511</v>
      </c>
    </row>
    <row r="3496" ht="14.25" customHeight="1">
      <c r="A3496" s="89">
        <v>2.7112405E7</v>
      </c>
      <c r="B3496" s="90" t="s">
        <v>4512</v>
      </c>
    </row>
    <row r="3497" ht="14.25" customHeight="1">
      <c r="A3497" s="89">
        <v>2.7112406E7</v>
      </c>
      <c r="B3497" s="90" t="s">
        <v>4513</v>
      </c>
    </row>
    <row r="3498" ht="14.25" customHeight="1">
      <c r="A3498" s="89">
        <v>2.7112407E7</v>
      </c>
      <c r="B3498" s="90" t="s">
        <v>4514</v>
      </c>
    </row>
    <row r="3499" ht="14.25" customHeight="1">
      <c r="A3499" s="89">
        <v>2.7112501E7</v>
      </c>
      <c r="B3499" s="90" t="s">
        <v>4515</v>
      </c>
    </row>
    <row r="3500" ht="14.25" customHeight="1">
      <c r="A3500" s="89">
        <v>2.7112502E7</v>
      </c>
      <c r="B3500" s="90" t="s">
        <v>4516</v>
      </c>
    </row>
    <row r="3501" ht="14.25" customHeight="1">
      <c r="A3501" s="89">
        <v>2.7112503E7</v>
      </c>
      <c r="B3501" s="90" t="s">
        <v>4517</v>
      </c>
    </row>
    <row r="3502" ht="14.25" customHeight="1">
      <c r="A3502" s="89">
        <v>2.7112504E7</v>
      </c>
      <c r="B3502" s="90" t="s">
        <v>4518</v>
      </c>
    </row>
    <row r="3503" ht="14.25" customHeight="1">
      <c r="A3503" s="89">
        <v>2.7112505E7</v>
      </c>
      <c r="B3503" s="90" t="s">
        <v>4519</v>
      </c>
    </row>
    <row r="3504" ht="14.25" customHeight="1">
      <c r="A3504" s="89">
        <v>2.7112506E7</v>
      </c>
      <c r="B3504" s="90" t="s">
        <v>4520</v>
      </c>
    </row>
    <row r="3505" ht="14.25" customHeight="1">
      <c r="A3505" s="89">
        <v>2.7112601E7</v>
      </c>
      <c r="B3505" s="90" t="s">
        <v>4521</v>
      </c>
    </row>
    <row r="3506" ht="14.25" customHeight="1">
      <c r="A3506" s="89">
        <v>2.7112602E7</v>
      </c>
      <c r="B3506" s="90" t="s">
        <v>4522</v>
      </c>
    </row>
    <row r="3507" ht="14.25" customHeight="1">
      <c r="A3507" s="89">
        <v>2.7112701E7</v>
      </c>
      <c r="B3507" s="90" t="s">
        <v>4523</v>
      </c>
    </row>
    <row r="3508" ht="14.25" customHeight="1">
      <c r="A3508" s="89">
        <v>2.7112702E7</v>
      </c>
      <c r="B3508" s="90" t="s">
        <v>4524</v>
      </c>
    </row>
    <row r="3509" ht="14.25" customHeight="1">
      <c r="A3509" s="89">
        <v>2.7112703E7</v>
      </c>
      <c r="B3509" s="90" t="s">
        <v>4525</v>
      </c>
    </row>
    <row r="3510" ht="14.25" customHeight="1">
      <c r="A3510" s="89">
        <v>2.7112704E7</v>
      </c>
      <c r="B3510" s="90" t="s">
        <v>4526</v>
      </c>
    </row>
    <row r="3511" ht="14.25" customHeight="1">
      <c r="A3511" s="89">
        <v>2.7112705E7</v>
      </c>
      <c r="B3511" s="90" t="s">
        <v>4527</v>
      </c>
    </row>
    <row r="3512" ht="14.25" customHeight="1">
      <c r="A3512" s="89">
        <v>2.7112706E7</v>
      </c>
      <c r="B3512" s="90" t="s">
        <v>4528</v>
      </c>
    </row>
    <row r="3513" ht="14.25" customHeight="1">
      <c r="A3513" s="89">
        <v>2.7112707E7</v>
      </c>
      <c r="B3513" s="90" t="s">
        <v>4529</v>
      </c>
    </row>
    <row r="3514" ht="14.25" customHeight="1">
      <c r="A3514" s="89">
        <v>2.7112708E7</v>
      </c>
      <c r="B3514" s="90" t="s">
        <v>4530</v>
      </c>
    </row>
    <row r="3515" ht="14.25" customHeight="1">
      <c r="A3515" s="89">
        <v>2.7112709E7</v>
      </c>
      <c r="B3515" s="90" t="s">
        <v>4531</v>
      </c>
    </row>
    <row r="3516" ht="14.25" customHeight="1">
      <c r="A3516" s="89">
        <v>2.711271E7</v>
      </c>
      <c r="B3516" s="90" t="s">
        <v>4532</v>
      </c>
    </row>
    <row r="3517" ht="14.25" customHeight="1">
      <c r="A3517" s="89">
        <v>2.7112711E7</v>
      </c>
      <c r="B3517" s="90" t="s">
        <v>4533</v>
      </c>
    </row>
    <row r="3518" ht="14.25" customHeight="1">
      <c r="A3518" s="89">
        <v>2.7112712E7</v>
      </c>
      <c r="B3518" s="90" t="s">
        <v>4534</v>
      </c>
    </row>
    <row r="3519" ht="14.25" customHeight="1">
      <c r="A3519" s="89">
        <v>2.7112713E7</v>
      </c>
      <c r="B3519" s="90" t="s">
        <v>4535</v>
      </c>
    </row>
    <row r="3520" ht="14.25" customHeight="1">
      <c r="A3520" s="89">
        <v>2.7112714E7</v>
      </c>
      <c r="B3520" s="90" t="s">
        <v>4536</v>
      </c>
    </row>
    <row r="3521" ht="14.25" customHeight="1">
      <c r="A3521" s="89">
        <v>2.7112715E7</v>
      </c>
      <c r="B3521" s="90" t="s">
        <v>4537</v>
      </c>
    </row>
    <row r="3522" ht="14.25" customHeight="1">
      <c r="A3522" s="89">
        <v>2.7112716E7</v>
      </c>
      <c r="B3522" s="90" t="s">
        <v>4538</v>
      </c>
    </row>
    <row r="3523" ht="14.25" customHeight="1">
      <c r="A3523" s="89">
        <v>2.7112717E7</v>
      </c>
      <c r="B3523" s="90" t="s">
        <v>4539</v>
      </c>
    </row>
    <row r="3524" ht="14.25" customHeight="1">
      <c r="A3524" s="89">
        <v>2.7112718E7</v>
      </c>
      <c r="B3524" s="90" t="s">
        <v>4540</v>
      </c>
    </row>
    <row r="3525" ht="14.25" customHeight="1">
      <c r="A3525" s="89">
        <v>2.7112719E7</v>
      </c>
      <c r="B3525" s="90" t="s">
        <v>4541</v>
      </c>
    </row>
    <row r="3526" ht="14.25" customHeight="1">
      <c r="A3526" s="89">
        <v>2.711272E7</v>
      </c>
      <c r="B3526" s="90" t="s">
        <v>4542</v>
      </c>
    </row>
    <row r="3527" ht="14.25" customHeight="1">
      <c r="A3527" s="89">
        <v>2.7112721E7</v>
      </c>
      <c r="B3527" s="90" t="s">
        <v>4543</v>
      </c>
    </row>
    <row r="3528" ht="14.25" customHeight="1">
      <c r="A3528" s="89">
        <v>2.7112801E7</v>
      </c>
      <c r="B3528" s="90" t="s">
        <v>4544</v>
      </c>
    </row>
    <row r="3529" ht="14.25" customHeight="1">
      <c r="A3529" s="89">
        <v>2.7112802E7</v>
      </c>
      <c r="B3529" s="90" t="s">
        <v>4545</v>
      </c>
    </row>
    <row r="3530" ht="14.25" customHeight="1">
      <c r="A3530" s="89">
        <v>2.7112803E7</v>
      </c>
      <c r="B3530" s="90" t="s">
        <v>4546</v>
      </c>
    </row>
    <row r="3531" ht="14.25" customHeight="1">
      <c r="A3531" s="89">
        <v>2.7112804E7</v>
      </c>
      <c r="B3531" s="90" t="s">
        <v>4547</v>
      </c>
    </row>
    <row r="3532" ht="14.25" customHeight="1">
      <c r="A3532" s="89">
        <v>2.7112805E7</v>
      </c>
      <c r="B3532" s="90" t="s">
        <v>4548</v>
      </c>
    </row>
    <row r="3533" ht="14.25" customHeight="1">
      <c r="A3533" s="89">
        <v>2.7112806E7</v>
      </c>
      <c r="B3533" s="90" t="s">
        <v>4549</v>
      </c>
    </row>
    <row r="3534" ht="14.25" customHeight="1">
      <c r="A3534" s="89">
        <v>2.7112807E7</v>
      </c>
      <c r="B3534" s="90" t="s">
        <v>4518</v>
      </c>
    </row>
    <row r="3535" ht="14.25" customHeight="1">
      <c r="A3535" s="89">
        <v>2.7112808E7</v>
      </c>
      <c r="B3535" s="90" t="s">
        <v>4550</v>
      </c>
    </row>
    <row r="3536" ht="14.25" customHeight="1">
      <c r="A3536" s="89">
        <v>2.7112809E7</v>
      </c>
      <c r="B3536" s="90" t="s">
        <v>3297</v>
      </c>
    </row>
    <row r="3537" ht="14.25" customHeight="1">
      <c r="A3537" s="89">
        <v>2.711281E7</v>
      </c>
      <c r="B3537" s="90" t="s">
        <v>4551</v>
      </c>
    </row>
    <row r="3538" ht="14.25" customHeight="1">
      <c r="A3538" s="89">
        <v>2.7112811E7</v>
      </c>
      <c r="B3538" s="90" t="s">
        <v>4552</v>
      </c>
    </row>
    <row r="3539" ht="14.25" customHeight="1">
      <c r="A3539" s="89">
        <v>2.7112812E7</v>
      </c>
      <c r="B3539" s="90" t="s">
        <v>4553</v>
      </c>
    </row>
    <row r="3540" ht="14.25" customHeight="1">
      <c r="A3540" s="89">
        <v>2.7112813E7</v>
      </c>
      <c r="B3540" s="90" t="s">
        <v>4554</v>
      </c>
    </row>
    <row r="3541" ht="14.25" customHeight="1">
      <c r="A3541" s="89">
        <v>2.7112814E7</v>
      </c>
      <c r="B3541" s="90" t="s">
        <v>4555</v>
      </c>
    </row>
    <row r="3542" ht="14.25" customHeight="1">
      <c r="A3542" s="89">
        <v>2.7112815E7</v>
      </c>
      <c r="B3542" s="90" t="s">
        <v>4556</v>
      </c>
    </row>
    <row r="3543" ht="14.25" customHeight="1">
      <c r="A3543" s="89">
        <v>2.7112818E7</v>
      </c>
      <c r="B3543" s="90" t="s">
        <v>4557</v>
      </c>
    </row>
    <row r="3544" ht="14.25" customHeight="1">
      <c r="A3544" s="89">
        <v>2.7112819E7</v>
      </c>
      <c r="B3544" s="90" t="s">
        <v>4558</v>
      </c>
    </row>
    <row r="3545" ht="14.25" customHeight="1">
      <c r="A3545" s="89">
        <v>2.711282E7</v>
      </c>
      <c r="B3545" s="90" t="s">
        <v>4559</v>
      </c>
    </row>
    <row r="3546" ht="14.25" customHeight="1">
      <c r="A3546" s="89">
        <v>2.7112821E7</v>
      </c>
      <c r="B3546" s="90" t="s">
        <v>4560</v>
      </c>
    </row>
    <row r="3547" ht="14.25" customHeight="1">
      <c r="A3547" s="89">
        <v>2.7112822E7</v>
      </c>
      <c r="B3547" s="90" t="s">
        <v>4561</v>
      </c>
    </row>
    <row r="3548" ht="14.25" customHeight="1">
      <c r="A3548" s="89">
        <v>2.7112823E7</v>
      </c>
      <c r="B3548" s="90" t="s">
        <v>4562</v>
      </c>
    </row>
    <row r="3549" ht="14.25" customHeight="1">
      <c r="A3549" s="89">
        <v>2.7112824E7</v>
      </c>
      <c r="B3549" s="90" t="s">
        <v>4563</v>
      </c>
    </row>
    <row r="3550" ht="14.25" customHeight="1">
      <c r="A3550" s="89">
        <v>2.7112825E7</v>
      </c>
      <c r="B3550" s="90" t="s">
        <v>4564</v>
      </c>
    </row>
    <row r="3551" ht="14.25" customHeight="1">
      <c r="A3551" s="89">
        <v>2.7112826E7</v>
      </c>
      <c r="B3551" s="90" t="s">
        <v>4565</v>
      </c>
    </row>
    <row r="3552" ht="14.25" customHeight="1">
      <c r="A3552" s="89">
        <v>2.7112901E7</v>
      </c>
      <c r="B3552" s="90" t="s">
        <v>4566</v>
      </c>
    </row>
    <row r="3553" ht="14.25" customHeight="1">
      <c r="A3553" s="89">
        <v>2.7112902E7</v>
      </c>
      <c r="B3553" s="90" t="s">
        <v>4567</v>
      </c>
    </row>
    <row r="3554" ht="14.25" customHeight="1">
      <c r="A3554" s="89">
        <v>2.7112903E7</v>
      </c>
      <c r="B3554" s="90" t="s">
        <v>4568</v>
      </c>
    </row>
    <row r="3555" ht="14.25" customHeight="1">
      <c r="A3555" s="89">
        <v>2.7112904E7</v>
      </c>
      <c r="B3555" s="90" t="s">
        <v>4569</v>
      </c>
    </row>
    <row r="3556" ht="14.25" customHeight="1">
      <c r="A3556" s="89">
        <v>2.7112905E7</v>
      </c>
      <c r="B3556" s="90" t="s">
        <v>4570</v>
      </c>
    </row>
    <row r="3557" ht="14.25" customHeight="1">
      <c r="A3557" s="89">
        <v>2.7112906E7</v>
      </c>
      <c r="B3557" s="90" t="s">
        <v>4571</v>
      </c>
    </row>
    <row r="3558" ht="14.25" customHeight="1">
      <c r="A3558" s="89">
        <v>2.7112907E7</v>
      </c>
      <c r="B3558" s="90" t="s">
        <v>4572</v>
      </c>
    </row>
    <row r="3559" ht="14.25" customHeight="1">
      <c r="A3559" s="89">
        <v>2.7112908E7</v>
      </c>
      <c r="B3559" s="90" t="s">
        <v>4573</v>
      </c>
    </row>
    <row r="3560" ht="14.25" customHeight="1">
      <c r="A3560" s="89">
        <v>2.7113001E7</v>
      </c>
      <c r="B3560" s="90" t="s">
        <v>4574</v>
      </c>
    </row>
    <row r="3561" ht="14.25" customHeight="1">
      <c r="A3561" s="89">
        <v>2.7113002E7</v>
      </c>
      <c r="B3561" s="90" t="s">
        <v>4575</v>
      </c>
    </row>
    <row r="3562" ht="14.25" customHeight="1">
      <c r="A3562" s="89">
        <v>2.7113003E7</v>
      </c>
      <c r="B3562" s="90" t="s">
        <v>4576</v>
      </c>
    </row>
    <row r="3563" ht="14.25" customHeight="1">
      <c r="A3563" s="89">
        <v>2.7113004E7</v>
      </c>
      <c r="B3563" s="90" t="s">
        <v>4577</v>
      </c>
    </row>
    <row r="3564" ht="14.25" customHeight="1">
      <c r="A3564" s="89">
        <v>2.7113101E7</v>
      </c>
      <c r="B3564" s="90" t="s">
        <v>4578</v>
      </c>
    </row>
    <row r="3565" ht="14.25" customHeight="1">
      <c r="A3565" s="89">
        <v>2.7113102E7</v>
      </c>
      <c r="B3565" s="90" t="s">
        <v>4579</v>
      </c>
    </row>
    <row r="3566" ht="14.25" customHeight="1">
      <c r="A3566" s="89">
        <v>2.7113103E7</v>
      </c>
      <c r="B3566" s="90" t="s">
        <v>4580</v>
      </c>
    </row>
    <row r="3567" ht="14.25" customHeight="1">
      <c r="A3567" s="89">
        <v>2.7113201E7</v>
      </c>
      <c r="B3567" s="90" t="s">
        <v>4581</v>
      </c>
    </row>
    <row r="3568" ht="14.25" customHeight="1">
      <c r="A3568" s="89">
        <v>2.7113202E7</v>
      </c>
      <c r="B3568" s="90" t="s">
        <v>4582</v>
      </c>
    </row>
    <row r="3569" ht="14.25" customHeight="1">
      <c r="A3569" s="89">
        <v>2.7113203E7</v>
      </c>
      <c r="B3569" s="90" t="s">
        <v>4583</v>
      </c>
    </row>
    <row r="3570" ht="14.25" customHeight="1">
      <c r="A3570" s="89">
        <v>2.7113204E7</v>
      </c>
      <c r="B3570" s="90" t="s">
        <v>4584</v>
      </c>
    </row>
    <row r="3571" ht="14.25" customHeight="1">
      <c r="A3571" s="89">
        <v>2.7121501E7</v>
      </c>
      <c r="B3571" s="90" t="s">
        <v>4585</v>
      </c>
    </row>
    <row r="3572" ht="14.25" customHeight="1">
      <c r="A3572" s="89">
        <v>2.7121502E7</v>
      </c>
      <c r="B3572" s="90" t="s">
        <v>4586</v>
      </c>
    </row>
    <row r="3573" ht="14.25" customHeight="1">
      <c r="A3573" s="89">
        <v>2.7121503E7</v>
      </c>
      <c r="B3573" s="90" t="s">
        <v>4587</v>
      </c>
    </row>
    <row r="3574" ht="14.25" customHeight="1">
      <c r="A3574" s="89">
        <v>2.7121601E7</v>
      </c>
      <c r="B3574" s="90" t="s">
        <v>4588</v>
      </c>
    </row>
    <row r="3575" ht="14.25" customHeight="1">
      <c r="A3575" s="89">
        <v>2.7121602E7</v>
      </c>
      <c r="B3575" s="90" t="s">
        <v>4589</v>
      </c>
    </row>
    <row r="3576" ht="14.25" customHeight="1">
      <c r="A3576" s="89">
        <v>2.7121603E7</v>
      </c>
      <c r="B3576" s="90" t="s">
        <v>4590</v>
      </c>
    </row>
    <row r="3577" ht="14.25" customHeight="1">
      <c r="A3577" s="89">
        <v>2.7121604E7</v>
      </c>
      <c r="B3577" s="90" t="s">
        <v>4591</v>
      </c>
    </row>
    <row r="3578" ht="14.25" customHeight="1">
      <c r="A3578" s="89">
        <v>2.7121605E7</v>
      </c>
      <c r="B3578" s="90" t="s">
        <v>4592</v>
      </c>
    </row>
    <row r="3579" ht="14.25" customHeight="1">
      <c r="A3579" s="89">
        <v>2.7121606E7</v>
      </c>
      <c r="B3579" s="90" t="s">
        <v>4593</v>
      </c>
    </row>
    <row r="3580" ht="14.25" customHeight="1">
      <c r="A3580" s="89">
        <v>2.7121701E7</v>
      </c>
      <c r="B3580" s="90" t="s">
        <v>4594</v>
      </c>
    </row>
    <row r="3581" ht="14.25" customHeight="1">
      <c r="A3581" s="89">
        <v>2.7121702E7</v>
      </c>
      <c r="B3581" s="90" t="s">
        <v>4595</v>
      </c>
    </row>
    <row r="3582" ht="14.25" customHeight="1">
      <c r="A3582" s="89">
        <v>2.7121703E7</v>
      </c>
      <c r="B3582" s="90" t="s">
        <v>4596</v>
      </c>
    </row>
    <row r="3583" ht="14.25" customHeight="1">
      <c r="A3583" s="89">
        <v>2.7121704E7</v>
      </c>
      <c r="B3583" s="90" t="s">
        <v>4597</v>
      </c>
    </row>
    <row r="3584" ht="14.25" customHeight="1">
      <c r="A3584" s="89">
        <v>2.7121705E7</v>
      </c>
      <c r="B3584" s="90" t="s">
        <v>4598</v>
      </c>
    </row>
    <row r="3585" ht="14.25" customHeight="1">
      <c r="A3585" s="89">
        <v>2.7121706E7</v>
      </c>
      <c r="B3585" s="90" t="s">
        <v>4599</v>
      </c>
    </row>
    <row r="3586" ht="14.25" customHeight="1">
      <c r="A3586" s="89">
        <v>2.7121707E7</v>
      </c>
      <c r="B3586" s="90" t="s">
        <v>4600</v>
      </c>
    </row>
    <row r="3587" ht="14.25" customHeight="1">
      <c r="A3587" s="89">
        <v>2.7126101E7</v>
      </c>
      <c r="B3587" s="90" t="s">
        <v>4601</v>
      </c>
    </row>
    <row r="3588" ht="14.25" customHeight="1">
      <c r="A3588" s="89">
        <v>2.7126102E7</v>
      </c>
      <c r="B3588" s="90" t="s">
        <v>4602</v>
      </c>
    </row>
    <row r="3589" ht="14.25" customHeight="1">
      <c r="A3589" s="89">
        <v>2.7131501E7</v>
      </c>
      <c r="B3589" s="90" t="s">
        <v>4603</v>
      </c>
    </row>
    <row r="3590" ht="14.25" customHeight="1">
      <c r="A3590" s="89">
        <v>2.7131502E7</v>
      </c>
      <c r="B3590" s="90" t="s">
        <v>4604</v>
      </c>
    </row>
    <row r="3591" ht="14.25" customHeight="1">
      <c r="A3591" s="89">
        <v>2.7131504E7</v>
      </c>
      <c r="B3591" s="90" t="s">
        <v>4605</v>
      </c>
    </row>
    <row r="3592" ht="14.25" customHeight="1">
      <c r="A3592" s="89">
        <v>2.7131505E7</v>
      </c>
      <c r="B3592" s="90" t="s">
        <v>4606</v>
      </c>
    </row>
    <row r="3593" ht="14.25" customHeight="1">
      <c r="A3593" s="89">
        <v>2.7131506E7</v>
      </c>
      <c r="B3593" s="90" t="s">
        <v>4607</v>
      </c>
    </row>
    <row r="3594" ht="14.25" customHeight="1">
      <c r="A3594" s="89">
        <v>2.7131507E7</v>
      </c>
      <c r="B3594" s="90" t="s">
        <v>4608</v>
      </c>
    </row>
    <row r="3595" ht="14.25" customHeight="1">
      <c r="A3595" s="89">
        <v>2.7131508E7</v>
      </c>
      <c r="B3595" s="90" t="s">
        <v>4028</v>
      </c>
    </row>
    <row r="3596" ht="14.25" customHeight="1">
      <c r="A3596" s="89">
        <v>2.7131509E7</v>
      </c>
      <c r="B3596" s="90" t="s">
        <v>4609</v>
      </c>
    </row>
    <row r="3597" ht="14.25" customHeight="1">
      <c r="A3597" s="89">
        <v>2.713151E7</v>
      </c>
      <c r="B3597" s="90" t="s">
        <v>4610</v>
      </c>
    </row>
    <row r="3598" ht="14.25" customHeight="1">
      <c r="A3598" s="89">
        <v>2.7131511E7</v>
      </c>
      <c r="B3598" s="90" t="s">
        <v>4611</v>
      </c>
    </row>
    <row r="3599" ht="14.25" customHeight="1">
      <c r="A3599" s="89">
        <v>2.7131512E7</v>
      </c>
      <c r="B3599" s="90" t="s">
        <v>4612</v>
      </c>
    </row>
    <row r="3600" ht="14.25" customHeight="1">
      <c r="A3600" s="89">
        <v>2.7131601E7</v>
      </c>
      <c r="B3600" s="90" t="s">
        <v>4613</v>
      </c>
    </row>
    <row r="3601" ht="14.25" customHeight="1">
      <c r="A3601" s="89">
        <v>2.7131603E7</v>
      </c>
      <c r="B3601" s="90" t="s">
        <v>4614</v>
      </c>
    </row>
    <row r="3602" ht="14.25" customHeight="1">
      <c r="A3602" s="89">
        <v>2.7131604E7</v>
      </c>
      <c r="B3602" s="90" t="s">
        <v>4615</v>
      </c>
    </row>
    <row r="3603" ht="14.25" customHeight="1">
      <c r="A3603" s="89">
        <v>2.7131605E7</v>
      </c>
      <c r="B3603" s="90" t="s">
        <v>4616</v>
      </c>
    </row>
    <row r="3604" ht="14.25" customHeight="1">
      <c r="A3604" s="89">
        <v>2.7131608E7</v>
      </c>
      <c r="B3604" s="90" t="s">
        <v>4617</v>
      </c>
    </row>
    <row r="3605" ht="14.25" customHeight="1">
      <c r="A3605" s="89">
        <v>2.7131609E7</v>
      </c>
      <c r="B3605" s="90" t="s">
        <v>4618</v>
      </c>
    </row>
    <row r="3606" ht="14.25" customHeight="1">
      <c r="A3606" s="89">
        <v>2.713161E7</v>
      </c>
      <c r="B3606" s="90" t="s">
        <v>4619</v>
      </c>
    </row>
    <row r="3607" ht="14.25" customHeight="1">
      <c r="A3607" s="89">
        <v>2.7131613E7</v>
      </c>
      <c r="B3607" s="90" t="s">
        <v>4620</v>
      </c>
    </row>
    <row r="3608" ht="14.25" customHeight="1">
      <c r="A3608" s="89">
        <v>2.7131614E7</v>
      </c>
      <c r="B3608" s="90" t="s">
        <v>4621</v>
      </c>
    </row>
    <row r="3609" ht="14.25" customHeight="1">
      <c r="A3609" s="89">
        <v>2.7131701E7</v>
      </c>
      <c r="B3609" s="90" t="s">
        <v>4622</v>
      </c>
    </row>
    <row r="3610" ht="14.25" customHeight="1">
      <c r="A3610" s="89">
        <v>2.7131702E7</v>
      </c>
      <c r="B3610" s="90" t="s">
        <v>4623</v>
      </c>
    </row>
    <row r="3611" ht="14.25" customHeight="1">
      <c r="A3611" s="89">
        <v>2.7131703E7</v>
      </c>
      <c r="B3611" s="90" t="s">
        <v>4624</v>
      </c>
    </row>
    <row r="3612" ht="14.25" customHeight="1">
      <c r="A3612" s="89">
        <v>2.7131704E7</v>
      </c>
      <c r="B3612" s="90" t="s">
        <v>4625</v>
      </c>
    </row>
    <row r="3613" ht="14.25" customHeight="1">
      <c r="A3613" s="89">
        <v>2.7131705E7</v>
      </c>
      <c r="B3613" s="90" t="s">
        <v>4626</v>
      </c>
    </row>
    <row r="3614" ht="14.25" customHeight="1">
      <c r="A3614" s="89">
        <v>2.7131706E7</v>
      </c>
      <c r="B3614" s="90" t="s">
        <v>4627</v>
      </c>
    </row>
    <row r="3615" ht="14.25" customHeight="1">
      <c r="A3615" s="89">
        <v>2.7131707E7</v>
      </c>
      <c r="B3615" s="90" t="s">
        <v>4628</v>
      </c>
    </row>
    <row r="3616" ht="14.25" customHeight="1">
      <c r="A3616" s="89">
        <v>2.7131708E7</v>
      </c>
      <c r="B3616" s="90" t="s">
        <v>4629</v>
      </c>
    </row>
    <row r="3617" ht="14.25" customHeight="1">
      <c r="A3617" s="89">
        <v>2.7131709E7</v>
      </c>
      <c r="B3617" s="90" t="s">
        <v>4630</v>
      </c>
    </row>
    <row r="3618" ht="14.25" customHeight="1">
      <c r="A3618" s="89">
        <v>2.7141001E7</v>
      </c>
      <c r="B3618" s="90" t="s">
        <v>4631</v>
      </c>
    </row>
    <row r="3619" ht="14.25" customHeight="1">
      <c r="A3619" s="89">
        <v>2.7141101E7</v>
      </c>
      <c r="B3619" s="90" t="s">
        <v>4632</v>
      </c>
    </row>
    <row r="3620" ht="14.25" customHeight="1">
      <c r="A3620" s="89">
        <v>3.0101501E7</v>
      </c>
      <c r="B3620" s="90" t="s">
        <v>4633</v>
      </c>
    </row>
    <row r="3621" ht="14.25" customHeight="1">
      <c r="A3621" s="89">
        <v>3.0101502E7</v>
      </c>
      <c r="B3621" s="90" t="s">
        <v>4634</v>
      </c>
    </row>
    <row r="3622" ht="14.25" customHeight="1">
      <c r="A3622" s="89">
        <v>3.0101503E7</v>
      </c>
      <c r="B3622" s="90" t="s">
        <v>4635</v>
      </c>
    </row>
    <row r="3623" ht="14.25" customHeight="1">
      <c r="A3623" s="89">
        <v>3.0101504E7</v>
      </c>
      <c r="B3623" s="90" t="s">
        <v>4636</v>
      </c>
    </row>
    <row r="3624" ht="14.25" customHeight="1">
      <c r="A3624" s="89">
        <v>3.0101505E7</v>
      </c>
      <c r="B3624" s="90" t="s">
        <v>4637</v>
      </c>
    </row>
    <row r="3625" ht="14.25" customHeight="1">
      <c r="A3625" s="89">
        <v>3.0101506E7</v>
      </c>
      <c r="B3625" s="90" t="s">
        <v>4638</v>
      </c>
    </row>
    <row r="3626" ht="14.25" customHeight="1">
      <c r="A3626" s="89">
        <v>3.0101507E7</v>
      </c>
      <c r="B3626" s="90" t="s">
        <v>4639</v>
      </c>
    </row>
    <row r="3627" ht="14.25" customHeight="1">
      <c r="A3627" s="89">
        <v>3.0101508E7</v>
      </c>
      <c r="B3627" s="90" t="s">
        <v>4640</v>
      </c>
    </row>
    <row r="3628" ht="14.25" customHeight="1">
      <c r="A3628" s="89">
        <v>3.0101509E7</v>
      </c>
      <c r="B3628" s="90" t="s">
        <v>4641</v>
      </c>
    </row>
    <row r="3629" ht="14.25" customHeight="1">
      <c r="A3629" s="89">
        <v>3.010151E7</v>
      </c>
      <c r="B3629" s="90" t="s">
        <v>4642</v>
      </c>
    </row>
    <row r="3630" ht="14.25" customHeight="1">
      <c r="A3630" s="89">
        <v>3.0101511E7</v>
      </c>
      <c r="B3630" s="90" t="s">
        <v>4643</v>
      </c>
    </row>
    <row r="3631" ht="14.25" customHeight="1">
      <c r="A3631" s="89">
        <v>3.0101512E7</v>
      </c>
      <c r="B3631" s="90" t="s">
        <v>4644</v>
      </c>
    </row>
    <row r="3632" ht="14.25" customHeight="1">
      <c r="A3632" s="89">
        <v>3.0101513E7</v>
      </c>
      <c r="B3632" s="90" t="s">
        <v>4645</v>
      </c>
    </row>
    <row r="3633" ht="14.25" customHeight="1">
      <c r="A3633" s="89">
        <v>3.0101514E7</v>
      </c>
      <c r="B3633" s="90" t="s">
        <v>4646</v>
      </c>
    </row>
    <row r="3634" ht="14.25" customHeight="1">
      <c r="A3634" s="89">
        <v>3.0101515E7</v>
      </c>
      <c r="B3634" s="90" t="s">
        <v>4647</v>
      </c>
    </row>
    <row r="3635" ht="14.25" customHeight="1">
      <c r="A3635" s="89">
        <v>3.0101516E7</v>
      </c>
      <c r="B3635" s="90" t="s">
        <v>4648</v>
      </c>
    </row>
    <row r="3636" ht="14.25" customHeight="1">
      <c r="A3636" s="89">
        <v>3.0101517E7</v>
      </c>
      <c r="B3636" s="90" t="s">
        <v>4649</v>
      </c>
    </row>
    <row r="3637" ht="14.25" customHeight="1">
      <c r="A3637" s="89">
        <v>3.0101601E7</v>
      </c>
      <c r="B3637" s="90" t="s">
        <v>4650</v>
      </c>
    </row>
    <row r="3638" ht="14.25" customHeight="1">
      <c r="A3638" s="89">
        <v>3.0101602E7</v>
      </c>
      <c r="B3638" s="90" t="s">
        <v>4651</v>
      </c>
    </row>
    <row r="3639" ht="14.25" customHeight="1">
      <c r="A3639" s="89">
        <v>3.0101603E7</v>
      </c>
      <c r="B3639" s="90" t="s">
        <v>4652</v>
      </c>
    </row>
    <row r="3640" ht="14.25" customHeight="1">
      <c r="A3640" s="89">
        <v>3.0101604E7</v>
      </c>
      <c r="B3640" s="90" t="s">
        <v>4653</v>
      </c>
    </row>
    <row r="3641" ht="14.25" customHeight="1">
      <c r="A3641" s="89">
        <v>3.0101605E7</v>
      </c>
      <c r="B3641" s="90" t="s">
        <v>4654</v>
      </c>
    </row>
    <row r="3642" ht="14.25" customHeight="1">
      <c r="A3642" s="89">
        <v>3.0101606E7</v>
      </c>
      <c r="B3642" s="90" t="s">
        <v>4655</v>
      </c>
    </row>
    <row r="3643" ht="14.25" customHeight="1">
      <c r="A3643" s="89">
        <v>3.0101607E7</v>
      </c>
      <c r="B3643" s="90" t="s">
        <v>4656</v>
      </c>
    </row>
    <row r="3644" ht="14.25" customHeight="1">
      <c r="A3644" s="89">
        <v>3.0101608E7</v>
      </c>
      <c r="B3644" s="90" t="s">
        <v>4657</v>
      </c>
    </row>
    <row r="3645" ht="14.25" customHeight="1">
      <c r="A3645" s="89">
        <v>3.0101609E7</v>
      </c>
      <c r="B3645" s="90" t="s">
        <v>4658</v>
      </c>
    </row>
    <row r="3646" ht="14.25" customHeight="1">
      <c r="A3646" s="89">
        <v>3.010161E7</v>
      </c>
      <c r="B3646" s="90" t="s">
        <v>4659</v>
      </c>
    </row>
    <row r="3647" ht="14.25" customHeight="1">
      <c r="A3647" s="89">
        <v>3.0101611E7</v>
      </c>
      <c r="B3647" s="90" t="s">
        <v>4660</v>
      </c>
    </row>
    <row r="3648" ht="14.25" customHeight="1">
      <c r="A3648" s="89">
        <v>3.0101612E7</v>
      </c>
      <c r="B3648" s="90" t="s">
        <v>4661</v>
      </c>
    </row>
    <row r="3649" ht="14.25" customHeight="1">
      <c r="A3649" s="89">
        <v>3.0101613E7</v>
      </c>
      <c r="B3649" s="90" t="s">
        <v>4662</v>
      </c>
    </row>
    <row r="3650" ht="14.25" customHeight="1">
      <c r="A3650" s="89">
        <v>3.0101614E7</v>
      </c>
      <c r="B3650" s="90" t="s">
        <v>4663</v>
      </c>
    </row>
    <row r="3651" ht="14.25" customHeight="1">
      <c r="A3651" s="89">
        <v>3.0101615E7</v>
      </c>
      <c r="B3651" s="90" t="s">
        <v>4664</v>
      </c>
    </row>
    <row r="3652" ht="14.25" customHeight="1">
      <c r="A3652" s="89">
        <v>3.0101616E7</v>
      </c>
      <c r="B3652" s="90" t="s">
        <v>4665</v>
      </c>
    </row>
    <row r="3653" ht="14.25" customHeight="1">
      <c r="A3653" s="89">
        <v>3.0101617E7</v>
      </c>
      <c r="B3653" s="90" t="s">
        <v>4666</v>
      </c>
    </row>
    <row r="3654" ht="14.25" customHeight="1">
      <c r="A3654" s="89">
        <v>3.0101618E7</v>
      </c>
      <c r="B3654" s="90" t="s">
        <v>4667</v>
      </c>
    </row>
    <row r="3655" ht="14.25" customHeight="1">
      <c r="A3655" s="89">
        <v>3.0101701E7</v>
      </c>
      <c r="B3655" s="90" t="s">
        <v>4668</v>
      </c>
    </row>
    <row r="3656" ht="14.25" customHeight="1">
      <c r="A3656" s="89">
        <v>3.0101702E7</v>
      </c>
      <c r="B3656" s="90" t="s">
        <v>4669</v>
      </c>
    </row>
    <row r="3657" ht="14.25" customHeight="1">
      <c r="A3657" s="89">
        <v>3.0101703E7</v>
      </c>
      <c r="B3657" s="90" t="s">
        <v>4670</v>
      </c>
    </row>
    <row r="3658" ht="14.25" customHeight="1">
      <c r="A3658" s="89">
        <v>3.0101704E7</v>
      </c>
      <c r="B3658" s="90" t="s">
        <v>4671</v>
      </c>
    </row>
    <row r="3659" ht="14.25" customHeight="1">
      <c r="A3659" s="89">
        <v>3.0101705E7</v>
      </c>
      <c r="B3659" s="90" t="s">
        <v>4672</v>
      </c>
    </row>
    <row r="3660" ht="14.25" customHeight="1">
      <c r="A3660" s="89">
        <v>3.0101706E7</v>
      </c>
      <c r="B3660" s="90" t="s">
        <v>4673</v>
      </c>
    </row>
    <row r="3661" ht="14.25" customHeight="1">
      <c r="A3661" s="89">
        <v>3.0101707E7</v>
      </c>
      <c r="B3661" s="90" t="s">
        <v>4674</v>
      </c>
    </row>
    <row r="3662" ht="14.25" customHeight="1">
      <c r="A3662" s="89">
        <v>3.0101708E7</v>
      </c>
      <c r="B3662" s="90" t="s">
        <v>4675</v>
      </c>
    </row>
    <row r="3663" ht="14.25" customHeight="1">
      <c r="A3663" s="89">
        <v>3.0101709E7</v>
      </c>
      <c r="B3663" s="90" t="s">
        <v>4676</v>
      </c>
    </row>
    <row r="3664" ht="14.25" customHeight="1">
      <c r="A3664" s="89">
        <v>3.010171E7</v>
      </c>
      <c r="B3664" s="90" t="s">
        <v>4677</v>
      </c>
    </row>
    <row r="3665" ht="14.25" customHeight="1">
      <c r="A3665" s="89">
        <v>3.0101711E7</v>
      </c>
      <c r="B3665" s="90" t="s">
        <v>4678</v>
      </c>
    </row>
    <row r="3666" ht="14.25" customHeight="1">
      <c r="A3666" s="89">
        <v>3.0101712E7</v>
      </c>
      <c r="B3666" s="90" t="s">
        <v>4679</v>
      </c>
    </row>
    <row r="3667" ht="14.25" customHeight="1">
      <c r="A3667" s="89">
        <v>3.0101713E7</v>
      </c>
      <c r="B3667" s="90" t="s">
        <v>4680</v>
      </c>
    </row>
    <row r="3668" ht="14.25" customHeight="1">
      <c r="A3668" s="89">
        <v>3.0101714E7</v>
      </c>
      <c r="B3668" s="90" t="s">
        <v>4681</v>
      </c>
    </row>
    <row r="3669" ht="14.25" customHeight="1">
      <c r="A3669" s="89">
        <v>3.0101715E7</v>
      </c>
      <c r="B3669" s="90" t="s">
        <v>4682</v>
      </c>
    </row>
    <row r="3670" ht="14.25" customHeight="1">
      <c r="A3670" s="89">
        <v>3.0101716E7</v>
      </c>
      <c r="B3670" s="90" t="s">
        <v>4683</v>
      </c>
    </row>
    <row r="3671" ht="14.25" customHeight="1">
      <c r="A3671" s="89">
        <v>3.0101717E7</v>
      </c>
      <c r="B3671" s="90" t="s">
        <v>4684</v>
      </c>
    </row>
    <row r="3672" ht="14.25" customHeight="1">
      <c r="A3672" s="89">
        <v>3.0101718E7</v>
      </c>
      <c r="B3672" s="90" t="s">
        <v>4685</v>
      </c>
    </row>
    <row r="3673" ht="14.25" customHeight="1">
      <c r="A3673" s="89">
        <v>3.0101801E7</v>
      </c>
      <c r="B3673" s="90" t="s">
        <v>4686</v>
      </c>
    </row>
    <row r="3674" ht="14.25" customHeight="1">
      <c r="A3674" s="89">
        <v>3.0101802E7</v>
      </c>
      <c r="B3674" s="90" t="s">
        <v>4687</v>
      </c>
    </row>
    <row r="3675" ht="14.25" customHeight="1">
      <c r="A3675" s="89">
        <v>3.0101803E7</v>
      </c>
      <c r="B3675" s="90" t="s">
        <v>4688</v>
      </c>
    </row>
    <row r="3676" ht="14.25" customHeight="1">
      <c r="A3676" s="89">
        <v>3.0101804E7</v>
      </c>
      <c r="B3676" s="90" t="s">
        <v>4689</v>
      </c>
    </row>
    <row r="3677" ht="14.25" customHeight="1">
      <c r="A3677" s="89">
        <v>3.0101805E7</v>
      </c>
      <c r="B3677" s="90" t="s">
        <v>4690</v>
      </c>
    </row>
    <row r="3678" ht="14.25" customHeight="1">
      <c r="A3678" s="89">
        <v>3.0101806E7</v>
      </c>
      <c r="B3678" s="90" t="s">
        <v>4691</v>
      </c>
    </row>
    <row r="3679" ht="14.25" customHeight="1">
      <c r="A3679" s="89">
        <v>3.0101807E7</v>
      </c>
      <c r="B3679" s="90" t="s">
        <v>4692</v>
      </c>
    </row>
    <row r="3680" ht="14.25" customHeight="1">
      <c r="A3680" s="89">
        <v>3.0101808E7</v>
      </c>
      <c r="B3680" s="90" t="s">
        <v>4693</v>
      </c>
    </row>
    <row r="3681" ht="14.25" customHeight="1">
      <c r="A3681" s="89">
        <v>3.0101809E7</v>
      </c>
      <c r="B3681" s="90" t="s">
        <v>4694</v>
      </c>
    </row>
    <row r="3682" ht="14.25" customHeight="1">
      <c r="A3682" s="89">
        <v>3.010181E7</v>
      </c>
      <c r="B3682" s="90" t="s">
        <v>4695</v>
      </c>
    </row>
    <row r="3683" ht="14.25" customHeight="1">
      <c r="A3683" s="89">
        <v>3.0101811E7</v>
      </c>
      <c r="B3683" s="90" t="s">
        <v>4696</v>
      </c>
    </row>
    <row r="3684" ht="14.25" customHeight="1">
      <c r="A3684" s="89">
        <v>3.0101812E7</v>
      </c>
      <c r="B3684" s="90" t="s">
        <v>4697</v>
      </c>
    </row>
    <row r="3685" ht="14.25" customHeight="1">
      <c r="A3685" s="89">
        <v>3.0101813E7</v>
      </c>
      <c r="B3685" s="90" t="s">
        <v>4698</v>
      </c>
    </row>
    <row r="3686" ht="14.25" customHeight="1">
      <c r="A3686" s="89">
        <v>3.0101814E7</v>
      </c>
      <c r="B3686" s="90" t="s">
        <v>4699</v>
      </c>
    </row>
    <row r="3687" ht="14.25" customHeight="1">
      <c r="A3687" s="89">
        <v>3.0101815E7</v>
      </c>
      <c r="B3687" s="90" t="s">
        <v>4700</v>
      </c>
    </row>
    <row r="3688" ht="14.25" customHeight="1">
      <c r="A3688" s="89">
        <v>3.0101816E7</v>
      </c>
      <c r="B3688" s="90" t="s">
        <v>4701</v>
      </c>
    </row>
    <row r="3689" ht="14.25" customHeight="1">
      <c r="A3689" s="89">
        <v>3.0101817E7</v>
      </c>
      <c r="B3689" s="90" t="s">
        <v>4702</v>
      </c>
    </row>
    <row r="3690" ht="14.25" customHeight="1">
      <c r="A3690" s="89">
        <v>3.0101901E7</v>
      </c>
      <c r="B3690" s="90" t="s">
        <v>4703</v>
      </c>
    </row>
    <row r="3691" ht="14.25" customHeight="1">
      <c r="A3691" s="89">
        <v>3.0101902E7</v>
      </c>
      <c r="B3691" s="90" t="s">
        <v>4704</v>
      </c>
    </row>
    <row r="3692" ht="14.25" customHeight="1">
      <c r="A3692" s="89">
        <v>3.0101903E7</v>
      </c>
      <c r="B3692" s="90" t="s">
        <v>4705</v>
      </c>
    </row>
    <row r="3693" ht="14.25" customHeight="1">
      <c r="A3693" s="89">
        <v>3.0101904E7</v>
      </c>
      <c r="B3693" s="90" t="s">
        <v>4706</v>
      </c>
    </row>
    <row r="3694" ht="14.25" customHeight="1">
      <c r="A3694" s="89">
        <v>3.0101905E7</v>
      </c>
      <c r="B3694" s="90" t="s">
        <v>4707</v>
      </c>
    </row>
    <row r="3695" ht="14.25" customHeight="1">
      <c r="A3695" s="89">
        <v>3.0101906E7</v>
      </c>
      <c r="B3695" s="90" t="s">
        <v>4708</v>
      </c>
    </row>
    <row r="3696" ht="14.25" customHeight="1">
      <c r="A3696" s="89">
        <v>3.0101907E7</v>
      </c>
      <c r="B3696" s="90" t="s">
        <v>4709</v>
      </c>
    </row>
    <row r="3697" ht="14.25" customHeight="1">
      <c r="A3697" s="89">
        <v>3.0101908E7</v>
      </c>
      <c r="B3697" s="90" t="s">
        <v>4710</v>
      </c>
    </row>
    <row r="3698" ht="14.25" customHeight="1">
      <c r="A3698" s="89">
        <v>3.0101909E7</v>
      </c>
      <c r="B3698" s="90" t="s">
        <v>4711</v>
      </c>
    </row>
    <row r="3699" ht="14.25" customHeight="1">
      <c r="A3699" s="89">
        <v>3.010191E7</v>
      </c>
      <c r="B3699" s="90" t="s">
        <v>4712</v>
      </c>
    </row>
    <row r="3700" ht="14.25" customHeight="1">
      <c r="A3700" s="89">
        <v>3.0101911E7</v>
      </c>
      <c r="B3700" s="90" t="s">
        <v>4713</v>
      </c>
    </row>
    <row r="3701" ht="14.25" customHeight="1">
      <c r="A3701" s="89">
        <v>3.0101912E7</v>
      </c>
      <c r="B3701" s="90" t="s">
        <v>4714</v>
      </c>
    </row>
    <row r="3702" ht="14.25" customHeight="1">
      <c r="A3702" s="89">
        <v>3.0101913E7</v>
      </c>
      <c r="B3702" s="90" t="s">
        <v>4715</v>
      </c>
    </row>
    <row r="3703" ht="14.25" customHeight="1">
      <c r="A3703" s="89">
        <v>3.0101914E7</v>
      </c>
      <c r="B3703" s="90" t="s">
        <v>4716</v>
      </c>
    </row>
    <row r="3704" ht="14.25" customHeight="1">
      <c r="A3704" s="89">
        <v>3.0101915E7</v>
      </c>
      <c r="B3704" s="90" t="s">
        <v>4717</v>
      </c>
    </row>
    <row r="3705" ht="14.25" customHeight="1">
      <c r="A3705" s="89">
        <v>3.0101916E7</v>
      </c>
      <c r="B3705" s="90" t="s">
        <v>4718</v>
      </c>
    </row>
    <row r="3706" ht="14.25" customHeight="1">
      <c r="A3706" s="89">
        <v>3.0101918E7</v>
      </c>
      <c r="B3706" s="90" t="s">
        <v>4719</v>
      </c>
    </row>
    <row r="3707" ht="14.25" customHeight="1">
      <c r="A3707" s="89">
        <v>3.0101919E7</v>
      </c>
      <c r="B3707" s="90" t="s">
        <v>4720</v>
      </c>
    </row>
    <row r="3708" ht="14.25" customHeight="1">
      <c r="A3708" s="89">
        <v>3.010192E7</v>
      </c>
      <c r="B3708" s="90" t="s">
        <v>4721</v>
      </c>
    </row>
    <row r="3709" ht="14.25" customHeight="1">
      <c r="A3709" s="89">
        <v>3.0101921E7</v>
      </c>
      <c r="B3709" s="90" t="s">
        <v>4722</v>
      </c>
    </row>
    <row r="3710" ht="14.25" customHeight="1">
      <c r="A3710" s="89">
        <v>3.0101922E7</v>
      </c>
      <c r="B3710" s="90" t="s">
        <v>4723</v>
      </c>
    </row>
    <row r="3711" ht="14.25" customHeight="1">
      <c r="A3711" s="89">
        <v>3.0101923E7</v>
      </c>
      <c r="B3711" s="90" t="s">
        <v>4724</v>
      </c>
    </row>
    <row r="3712" ht="14.25" customHeight="1">
      <c r="A3712" s="89">
        <v>3.0102001E7</v>
      </c>
      <c r="B3712" s="90" t="s">
        <v>4725</v>
      </c>
    </row>
    <row r="3713" ht="14.25" customHeight="1">
      <c r="A3713" s="89">
        <v>3.0102002E7</v>
      </c>
      <c r="B3713" s="90" t="s">
        <v>4726</v>
      </c>
    </row>
    <row r="3714" ht="14.25" customHeight="1">
      <c r="A3714" s="89">
        <v>3.0102003E7</v>
      </c>
      <c r="B3714" s="90" t="s">
        <v>4727</v>
      </c>
    </row>
    <row r="3715" ht="14.25" customHeight="1">
      <c r="A3715" s="89">
        <v>3.0102004E7</v>
      </c>
      <c r="B3715" s="90" t="s">
        <v>4728</v>
      </c>
    </row>
    <row r="3716" ht="14.25" customHeight="1">
      <c r="A3716" s="89">
        <v>3.0102005E7</v>
      </c>
      <c r="B3716" s="90" t="s">
        <v>4729</v>
      </c>
    </row>
    <row r="3717" ht="14.25" customHeight="1">
      <c r="A3717" s="89">
        <v>3.0102006E7</v>
      </c>
      <c r="B3717" s="90" t="s">
        <v>4730</v>
      </c>
    </row>
    <row r="3718" ht="14.25" customHeight="1">
      <c r="A3718" s="89">
        <v>3.0102007E7</v>
      </c>
      <c r="B3718" s="90" t="s">
        <v>4731</v>
      </c>
    </row>
    <row r="3719" ht="14.25" customHeight="1">
      <c r="A3719" s="89">
        <v>3.0102008E7</v>
      </c>
      <c r="B3719" s="90" t="s">
        <v>4732</v>
      </c>
    </row>
    <row r="3720" ht="14.25" customHeight="1">
      <c r="A3720" s="89">
        <v>3.0102009E7</v>
      </c>
      <c r="B3720" s="90" t="s">
        <v>4733</v>
      </c>
    </row>
    <row r="3721" ht="14.25" customHeight="1">
      <c r="A3721" s="89">
        <v>3.010201E7</v>
      </c>
      <c r="B3721" s="90" t="s">
        <v>4734</v>
      </c>
    </row>
    <row r="3722" ht="14.25" customHeight="1">
      <c r="A3722" s="89">
        <v>3.0102011E7</v>
      </c>
      <c r="B3722" s="90" t="s">
        <v>4735</v>
      </c>
    </row>
    <row r="3723" ht="14.25" customHeight="1">
      <c r="A3723" s="89">
        <v>3.0102012E7</v>
      </c>
      <c r="B3723" s="90" t="s">
        <v>4736</v>
      </c>
    </row>
    <row r="3724" ht="14.25" customHeight="1">
      <c r="A3724" s="89">
        <v>3.0102013E7</v>
      </c>
      <c r="B3724" s="90" t="s">
        <v>4737</v>
      </c>
    </row>
    <row r="3725" ht="14.25" customHeight="1">
      <c r="A3725" s="89">
        <v>3.0102014E7</v>
      </c>
      <c r="B3725" s="90" t="s">
        <v>4738</v>
      </c>
    </row>
    <row r="3726" ht="14.25" customHeight="1">
      <c r="A3726" s="89">
        <v>3.0102015E7</v>
      </c>
      <c r="B3726" s="90" t="s">
        <v>4739</v>
      </c>
    </row>
    <row r="3727" ht="14.25" customHeight="1">
      <c r="A3727" s="89">
        <v>3.0102201E7</v>
      </c>
      <c r="B3727" s="90" t="s">
        <v>4740</v>
      </c>
    </row>
    <row r="3728" ht="14.25" customHeight="1">
      <c r="A3728" s="89">
        <v>3.0102202E7</v>
      </c>
      <c r="B3728" s="90" t="s">
        <v>4741</v>
      </c>
    </row>
    <row r="3729" ht="14.25" customHeight="1">
      <c r="A3729" s="89">
        <v>3.0102203E7</v>
      </c>
      <c r="B3729" s="90" t="s">
        <v>4742</v>
      </c>
    </row>
    <row r="3730" ht="14.25" customHeight="1">
      <c r="A3730" s="89">
        <v>3.0102204E7</v>
      </c>
      <c r="B3730" s="90" t="s">
        <v>4743</v>
      </c>
    </row>
    <row r="3731" ht="14.25" customHeight="1">
      <c r="A3731" s="89">
        <v>3.0102205E7</v>
      </c>
      <c r="B3731" s="90" t="s">
        <v>4744</v>
      </c>
    </row>
    <row r="3732" ht="14.25" customHeight="1">
      <c r="A3732" s="89">
        <v>3.0102206E7</v>
      </c>
      <c r="B3732" s="90" t="s">
        <v>4745</v>
      </c>
    </row>
    <row r="3733" ht="14.25" customHeight="1">
      <c r="A3733" s="89">
        <v>3.0102207E7</v>
      </c>
      <c r="B3733" s="90" t="s">
        <v>4746</v>
      </c>
    </row>
    <row r="3734" ht="14.25" customHeight="1">
      <c r="A3734" s="89">
        <v>3.0102208E7</v>
      </c>
      <c r="B3734" s="90" t="s">
        <v>4747</v>
      </c>
    </row>
    <row r="3735" ht="14.25" customHeight="1">
      <c r="A3735" s="89">
        <v>3.0102209E7</v>
      </c>
      <c r="B3735" s="90" t="s">
        <v>4748</v>
      </c>
    </row>
    <row r="3736" ht="14.25" customHeight="1">
      <c r="A3736" s="89">
        <v>3.010221E7</v>
      </c>
      <c r="B3736" s="90" t="s">
        <v>4749</v>
      </c>
    </row>
    <row r="3737" ht="14.25" customHeight="1">
      <c r="A3737" s="89">
        <v>3.0102211E7</v>
      </c>
      <c r="B3737" s="90" t="s">
        <v>4750</v>
      </c>
    </row>
    <row r="3738" ht="14.25" customHeight="1">
      <c r="A3738" s="89">
        <v>3.0102212E7</v>
      </c>
      <c r="B3738" s="90" t="s">
        <v>4751</v>
      </c>
    </row>
    <row r="3739" ht="14.25" customHeight="1">
      <c r="A3739" s="89">
        <v>3.0102213E7</v>
      </c>
      <c r="B3739" s="90" t="s">
        <v>4752</v>
      </c>
    </row>
    <row r="3740" ht="14.25" customHeight="1">
      <c r="A3740" s="89">
        <v>3.0102214E7</v>
      </c>
      <c r="B3740" s="90" t="s">
        <v>4753</v>
      </c>
    </row>
    <row r="3741" ht="14.25" customHeight="1">
      <c r="A3741" s="89">
        <v>3.0102215E7</v>
      </c>
      <c r="B3741" s="90" t="s">
        <v>4754</v>
      </c>
    </row>
    <row r="3742" ht="14.25" customHeight="1">
      <c r="A3742" s="89">
        <v>3.0102216E7</v>
      </c>
      <c r="B3742" s="90" t="s">
        <v>4755</v>
      </c>
    </row>
    <row r="3743" ht="14.25" customHeight="1">
      <c r="A3743" s="89">
        <v>3.0102217E7</v>
      </c>
      <c r="B3743" s="90" t="s">
        <v>4756</v>
      </c>
    </row>
    <row r="3744" ht="14.25" customHeight="1">
      <c r="A3744" s="89">
        <v>3.0102218E7</v>
      </c>
      <c r="B3744" s="90" t="s">
        <v>4757</v>
      </c>
    </row>
    <row r="3745" ht="14.25" customHeight="1">
      <c r="A3745" s="89">
        <v>3.010222E7</v>
      </c>
      <c r="B3745" s="90" t="s">
        <v>4758</v>
      </c>
    </row>
    <row r="3746" ht="14.25" customHeight="1">
      <c r="A3746" s="89">
        <v>3.0102301E7</v>
      </c>
      <c r="B3746" s="90" t="s">
        <v>4759</v>
      </c>
    </row>
    <row r="3747" ht="14.25" customHeight="1">
      <c r="A3747" s="89">
        <v>3.0102302E7</v>
      </c>
      <c r="B3747" s="90" t="s">
        <v>4760</v>
      </c>
    </row>
    <row r="3748" ht="14.25" customHeight="1">
      <c r="A3748" s="89">
        <v>3.0102303E7</v>
      </c>
      <c r="B3748" s="90" t="s">
        <v>4761</v>
      </c>
    </row>
    <row r="3749" ht="14.25" customHeight="1">
      <c r="A3749" s="89">
        <v>3.0102304E7</v>
      </c>
      <c r="B3749" s="90" t="s">
        <v>4762</v>
      </c>
    </row>
    <row r="3750" ht="14.25" customHeight="1">
      <c r="A3750" s="89">
        <v>3.0102305E7</v>
      </c>
      <c r="B3750" s="90" t="s">
        <v>4763</v>
      </c>
    </row>
    <row r="3751" ht="14.25" customHeight="1">
      <c r="A3751" s="89">
        <v>3.0102306E7</v>
      </c>
      <c r="B3751" s="90" t="s">
        <v>4764</v>
      </c>
    </row>
    <row r="3752" ht="14.25" customHeight="1">
      <c r="A3752" s="89">
        <v>3.0102307E7</v>
      </c>
      <c r="B3752" s="90" t="s">
        <v>4765</v>
      </c>
    </row>
    <row r="3753" ht="14.25" customHeight="1">
      <c r="A3753" s="89">
        <v>3.0102308E7</v>
      </c>
      <c r="B3753" s="90" t="s">
        <v>4766</v>
      </c>
    </row>
    <row r="3754" ht="14.25" customHeight="1">
      <c r="A3754" s="89">
        <v>3.0102309E7</v>
      </c>
      <c r="B3754" s="90" t="s">
        <v>4767</v>
      </c>
    </row>
    <row r="3755" ht="14.25" customHeight="1">
      <c r="A3755" s="89">
        <v>3.010231E7</v>
      </c>
      <c r="B3755" s="90" t="s">
        <v>4768</v>
      </c>
    </row>
    <row r="3756" ht="14.25" customHeight="1">
      <c r="A3756" s="89">
        <v>3.0102311E7</v>
      </c>
      <c r="B3756" s="90" t="s">
        <v>4769</v>
      </c>
    </row>
    <row r="3757" ht="14.25" customHeight="1">
      <c r="A3757" s="89">
        <v>3.0102312E7</v>
      </c>
      <c r="B3757" s="90" t="s">
        <v>4770</v>
      </c>
    </row>
    <row r="3758" ht="14.25" customHeight="1">
      <c r="A3758" s="89">
        <v>3.0102313E7</v>
      </c>
      <c r="B3758" s="90" t="s">
        <v>4771</v>
      </c>
    </row>
    <row r="3759" ht="14.25" customHeight="1">
      <c r="A3759" s="89">
        <v>3.0102314E7</v>
      </c>
      <c r="B3759" s="90" t="s">
        <v>4772</v>
      </c>
    </row>
    <row r="3760" ht="14.25" customHeight="1">
      <c r="A3760" s="89">
        <v>3.0102315E7</v>
      </c>
      <c r="B3760" s="90" t="s">
        <v>4773</v>
      </c>
    </row>
    <row r="3761" ht="14.25" customHeight="1">
      <c r="A3761" s="89">
        <v>3.0102316E7</v>
      </c>
      <c r="B3761" s="90" t="s">
        <v>4774</v>
      </c>
    </row>
    <row r="3762" ht="14.25" customHeight="1">
      <c r="A3762" s="89">
        <v>3.0102401E7</v>
      </c>
      <c r="B3762" s="90" t="s">
        <v>4775</v>
      </c>
    </row>
    <row r="3763" ht="14.25" customHeight="1">
      <c r="A3763" s="89">
        <v>3.0102402E7</v>
      </c>
      <c r="B3763" s="90" t="s">
        <v>4776</v>
      </c>
    </row>
    <row r="3764" ht="14.25" customHeight="1">
      <c r="A3764" s="89">
        <v>3.0102403E7</v>
      </c>
      <c r="B3764" s="90" t="s">
        <v>4777</v>
      </c>
    </row>
    <row r="3765" ht="14.25" customHeight="1">
      <c r="A3765" s="89">
        <v>3.0102404E7</v>
      </c>
      <c r="B3765" s="90" t="s">
        <v>4778</v>
      </c>
    </row>
    <row r="3766" ht="14.25" customHeight="1">
      <c r="A3766" s="89">
        <v>3.0102405E7</v>
      </c>
      <c r="B3766" s="90" t="s">
        <v>4779</v>
      </c>
    </row>
    <row r="3767" ht="14.25" customHeight="1">
      <c r="A3767" s="89">
        <v>3.0102406E7</v>
      </c>
      <c r="B3767" s="90" t="s">
        <v>4780</v>
      </c>
    </row>
    <row r="3768" ht="14.25" customHeight="1">
      <c r="A3768" s="89">
        <v>3.0102407E7</v>
      </c>
      <c r="B3768" s="90" t="s">
        <v>4781</v>
      </c>
    </row>
    <row r="3769" ht="14.25" customHeight="1">
      <c r="A3769" s="89">
        <v>3.0102408E7</v>
      </c>
      <c r="B3769" s="90" t="s">
        <v>4782</v>
      </c>
    </row>
    <row r="3770" ht="14.25" customHeight="1">
      <c r="A3770" s="89">
        <v>3.0102409E7</v>
      </c>
      <c r="B3770" s="90" t="s">
        <v>4783</v>
      </c>
    </row>
    <row r="3771" ht="14.25" customHeight="1">
      <c r="A3771" s="89">
        <v>3.010241E7</v>
      </c>
      <c r="B3771" s="90" t="s">
        <v>4784</v>
      </c>
    </row>
    <row r="3772" ht="14.25" customHeight="1">
      <c r="A3772" s="89">
        <v>3.0102411E7</v>
      </c>
      <c r="B3772" s="90" t="s">
        <v>4785</v>
      </c>
    </row>
    <row r="3773" ht="14.25" customHeight="1">
      <c r="A3773" s="89">
        <v>3.0102412E7</v>
      </c>
      <c r="B3773" s="90" t="s">
        <v>4786</v>
      </c>
    </row>
    <row r="3774" ht="14.25" customHeight="1">
      <c r="A3774" s="89">
        <v>3.0102413E7</v>
      </c>
      <c r="B3774" s="90" t="s">
        <v>4787</v>
      </c>
    </row>
    <row r="3775" ht="14.25" customHeight="1">
      <c r="A3775" s="89">
        <v>3.0102414E7</v>
      </c>
      <c r="B3775" s="90" t="s">
        <v>4788</v>
      </c>
    </row>
    <row r="3776" ht="14.25" customHeight="1">
      <c r="A3776" s="89">
        <v>3.0102415E7</v>
      </c>
      <c r="B3776" s="90" t="s">
        <v>4789</v>
      </c>
    </row>
    <row r="3777" ht="14.25" customHeight="1">
      <c r="A3777" s="89">
        <v>3.0102416E7</v>
      </c>
      <c r="B3777" s="90" t="s">
        <v>4790</v>
      </c>
    </row>
    <row r="3778" ht="14.25" customHeight="1">
      <c r="A3778" s="89">
        <v>3.0102417E7</v>
      </c>
      <c r="B3778" s="90" t="s">
        <v>4791</v>
      </c>
    </row>
    <row r="3779" ht="14.25" customHeight="1">
      <c r="A3779" s="89">
        <v>3.0102501E7</v>
      </c>
      <c r="B3779" s="90" t="s">
        <v>4792</v>
      </c>
    </row>
    <row r="3780" ht="14.25" customHeight="1">
      <c r="A3780" s="89">
        <v>3.0102502E7</v>
      </c>
      <c r="B3780" s="90" t="s">
        <v>4793</v>
      </c>
    </row>
    <row r="3781" ht="14.25" customHeight="1">
      <c r="A3781" s="89">
        <v>3.0102503E7</v>
      </c>
      <c r="B3781" s="90" t="s">
        <v>4794</v>
      </c>
    </row>
    <row r="3782" ht="14.25" customHeight="1">
      <c r="A3782" s="89">
        <v>3.0102504E7</v>
      </c>
      <c r="B3782" s="90" t="s">
        <v>4795</v>
      </c>
    </row>
    <row r="3783" ht="14.25" customHeight="1">
      <c r="A3783" s="89">
        <v>3.0102505E7</v>
      </c>
      <c r="B3783" s="90" t="s">
        <v>4796</v>
      </c>
    </row>
    <row r="3784" ht="14.25" customHeight="1">
      <c r="A3784" s="89">
        <v>3.0102506E7</v>
      </c>
      <c r="B3784" s="90" t="s">
        <v>4797</v>
      </c>
    </row>
    <row r="3785" ht="14.25" customHeight="1">
      <c r="A3785" s="89">
        <v>3.0102507E7</v>
      </c>
      <c r="B3785" s="90" t="s">
        <v>4798</v>
      </c>
    </row>
    <row r="3786" ht="14.25" customHeight="1">
      <c r="A3786" s="89">
        <v>3.0102508E7</v>
      </c>
      <c r="B3786" s="90" t="s">
        <v>4799</v>
      </c>
    </row>
    <row r="3787" ht="14.25" customHeight="1">
      <c r="A3787" s="89">
        <v>3.0102509E7</v>
      </c>
      <c r="B3787" s="90" t="s">
        <v>4800</v>
      </c>
    </row>
    <row r="3788" ht="14.25" customHeight="1">
      <c r="A3788" s="89">
        <v>3.010251E7</v>
      </c>
      <c r="B3788" s="90" t="s">
        <v>4801</v>
      </c>
    </row>
    <row r="3789" ht="14.25" customHeight="1">
      <c r="A3789" s="89">
        <v>3.0102511E7</v>
      </c>
      <c r="B3789" s="90" t="s">
        <v>4802</v>
      </c>
    </row>
    <row r="3790" ht="14.25" customHeight="1">
      <c r="A3790" s="89">
        <v>3.0102512E7</v>
      </c>
      <c r="B3790" s="90" t="s">
        <v>4803</v>
      </c>
    </row>
    <row r="3791" ht="14.25" customHeight="1">
      <c r="A3791" s="89">
        <v>3.0102513E7</v>
      </c>
      <c r="B3791" s="90" t="s">
        <v>4804</v>
      </c>
    </row>
    <row r="3792" ht="14.25" customHeight="1">
      <c r="A3792" s="89">
        <v>3.0102514E7</v>
      </c>
      <c r="B3792" s="90" t="s">
        <v>4805</v>
      </c>
    </row>
    <row r="3793" ht="14.25" customHeight="1">
      <c r="A3793" s="89">
        <v>3.0102515E7</v>
      </c>
      <c r="B3793" s="90" t="s">
        <v>4806</v>
      </c>
    </row>
    <row r="3794" ht="14.25" customHeight="1">
      <c r="A3794" s="89">
        <v>3.0102516E7</v>
      </c>
      <c r="B3794" s="90" t="s">
        <v>4807</v>
      </c>
    </row>
    <row r="3795" ht="14.25" customHeight="1">
      <c r="A3795" s="89">
        <v>3.0102517E7</v>
      </c>
      <c r="B3795" s="90" t="s">
        <v>4808</v>
      </c>
    </row>
    <row r="3796" ht="14.25" customHeight="1">
      <c r="A3796" s="89">
        <v>3.0102518E7</v>
      </c>
      <c r="B3796" s="90" t="s">
        <v>4809</v>
      </c>
    </row>
    <row r="3797" ht="14.25" customHeight="1">
      <c r="A3797" s="89">
        <v>3.0102519E7</v>
      </c>
      <c r="B3797" s="90" t="s">
        <v>4810</v>
      </c>
    </row>
    <row r="3798" ht="14.25" customHeight="1">
      <c r="A3798" s="89">
        <v>3.010252E7</v>
      </c>
      <c r="B3798" s="90" t="s">
        <v>4811</v>
      </c>
    </row>
    <row r="3799" ht="14.25" customHeight="1">
      <c r="A3799" s="89">
        <v>3.0102521E7</v>
      </c>
      <c r="B3799" s="90" t="s">
        <v>4812</v>
      </c>
    </row>
    <row r="3800" ht="14.25" customHeight="1">
      <c r="A3800" s="89">
        <v>3.0102522E7</v>
      </c>
      <c r="B3800" s="90" t="s">
        <v>4813</v>
      </c>
    </row>
    <row r="3801" ht="14.25" customHeight="1">
      <c r="A3801" s="89">
        <v>3.0102523E7</v>
      </c>
      <c r="B3801" s="90" t="s">
        <v>4814</v>
      </c>
    </row>
    <row r="3802" ht="14.25" customHeight="1">
      <c r="A3802" s="89">
        <v>3.0102524E7</v>
      </c>
      <c r="B3802" s="90" t="s">
        <v>4815</v>
      </c>
    </row>
    <row r="3803" ht="14.25" customHeight="1">
      <c r="A3803" s="89">
        <v>3.0102525E7</v>
      </c>
      <c r="B3803" s="90" t="s">
        <v>4816</v>
      </c>
    </row>
    <row r="3804" ht="14.25" customHeight="1">
      <c r="A3804" s="89">
        <v>3.0102526E7</v>
      </c>
      <c r="B3804" s="90" t="s">
        <v>4817</v>
      </c>
    </row>
    <row r="3805" ht="14.25" customHeight="1">
      <c r="A3805" s="89">
        <v>3.0102601E7</v>
      </c>
      <c r="B3805" s="90" t="s">
        <v>4818</v>
      </c>
    </row>
    <row r="3806" ht="14.25" customHeight="1">
      <c r="A3806" s="89">
        <v>3.0102602E7</v>
      </c>
      <c r="B3806" s="90" t="s">
        <v>4819</v>
      </c>
    </row>
    <row r="3807" ht="14.25" customHeight="1">
      <c r="A3807" s="89">
        <v>3.0102603E7</v>
      </c>
      <c r="B3807" s="90" t="s">
        <v>4820</v>
      </c>
    </row>
    <row r="3808" ht="14.25" customHeight="1">
      <c r="A3808" s="89">
        <v>3.0102604E7</v>
      </c>
      <c r="B3808" s="90" t="s">
        <v>4821</v>
      </c>
    </row>
    <row r="3809" ht="14.25" customHeight="1">
      <c r="A3809" s="89">
        <v>3.0102605E7</v>
      </c>
      <c r="B3809" s="90" t="s">
        <v>4822</v>
      </c>
    </row>
    <row r="3810" ht="14.25" customHeight="1">
      <c r="A3810" s="89">
        <v>3.0102606E7</v>
      </c>
      <c r="B3810" s="90" t="s">
        <v>4823</v>
      </c>
    </row>
    <row r="3811" ht="14.25" customHeight="1">
      <c r="A3811" s="89">
        <v>3.0102607E7</v>
      </c>
      <c r="B3811" s="90" t="s">
        <v>4824</v>
      </c>
    </row>
    <row r="3812" ht="14.25" customHeight="1">
      <c r="A3812" s="89">
        <v>3.0102608E7</v>
      </c>
      <c r="B3812" s="90" t="s">
        <v>4825</v>
      </c>
    </row>
    <row r="3813" ht="14.25" customHeight="1">
      <c r="A3813" s="89">
        <v>3.0102609E7</v>
      </c>
      <c r="B3813" s="90" t="s">
        <v>4826</v>
      </c>
    </row>
    <row r="3814" ht="14.25" customHeight="1">
      <c r="A3814" s="89">
        <v>3.010261E7</v>
      </c>
      <c r="B3814" s="90" t="s">
        <v>4827</v>
      </c>
    </row>
    <row r="3815" ht="14.25" customHeight="1">
      <c r="A3815" s="89">
        <v>3.0102611E7</v>
      </c>
      <c r="B3815" s="90" t="s">
        <v>4828</v>
      </c>
    </row>
    <row r="3816" ht="14.25" customHeight="1">
      <c r="A3816" s="89">
        <v>3.0102612E7</v>
      </c>
      <c r="B3816" s="90" t="s">
        <v>4829</v>
      </c>
    </row>
    <row r="3817" ht="14.25" customHeight="1">
      <c r="A3817" s="89">
        <v>3.0102613E7</v>
      </c>
      <c r="B3817" s="90" t="s">
        <v>4830</v>
      </c>
    </row>
    <row r="3818" ht="14.25" customHeight="1">
      <c r="A3818" s="89">
        <v>3.0102614E7</v>
      </c>
      <c r="B3818" s="90" t="s">
        <v>4831</v>
      </c>
    </row>
    <row r="3819" ht="14.25" customHeight="1">
      <c r="A3819" s="89">
        <v>3.0102615E7</v>
      </c>
      <c r="B3819" s="90" t="s">
        <v>4832</v>
      </c>
    </row>
    <row r="3820" ht="14.25" customHeight="1">
      <c r="A3820" s="89">
        <v>3.0102616E7</v>
      </c>
      <c r="B3820" s="90" t="s">
        <v>4833</v>
      </c>
    </row>
    <row r="3821" ht="14.25" customHeight="1">
      <c r="A3821" s="89">
        <v>3.0102801E7</v>
      </c>
      <c r="B3821" s="90" t="s">
        <v>4834</v>
      </c>
    </row>
    <row r="3822" ht="14.25" customHeight="1">
      <c r="A3822" s="89">
        <v>3.0102802E7</v>
      </c>
      <c r="B3822" s="90" t="s">
        <v>4835</v>
      </c>
    </row>
    <row r="3823" ht="14.25" customHeight="1">
      <c r="A3823" s="89">
        <v>3.0102803E7</v>
      </c>
      <c r="B3823" s="90" t="s">
        <v>4836</v>
      </c>
    </row>
    <row r="3824" ht="14.25" customHeight="1">
      <c r="A3824" s="89">
        <v>3.0102901E7</v>
      </c>
      <c r="B3824" s="90" t="s">
        <v>4837</v>
      </c>
    </row>
    <row r="3825" ht="14.25" customHeight="1">
      <c r="A3825" s="89">
        <v>3.0102903E7</v>
      </c>
      <c r="B3825" s="90" t="s">
        <v>4838</v>
      </c>
    </row>
    <row r="3826" ht="14.25" customHeight="1">
      <c r="A3826" s="89">
        <v>3.0102904E7</v>
      </c>
      <c r="B3826" s="90" t="s">
        <v>4839</v>
      </c>
    </row>
    <row r="3827" ht="14.25" customHeight="1">
      <c r="A3827" s="89">
        <v>3.0102905E7</v>
      </c>
      <c r="B3827" s="90" t="s">
        <v>4840</v>
      </c>
    </row>
    <row r="3828" ht="14.25" customHeight="1">
      <c r="A3828" s="89">
        <v>3.0102906E7</v>
      </c>
      <c r="B3828" s="90" t="s">
        <v>4841</v>
      </c>
    </row>
    <row r="3829" ht="14.25" customHeight="1">
      <c r="A3829" s="89">
        <v>3.0103001E7</v>
      </c>
      <c r="B3829" s="90" t="s">
        <v>4842</v>
      </c>
    </row>
    <row r="3830" ht="14.25" customHeight="1">
      <c r="A3830" s="89">
        <v>3.0103002E7</v>
      </c>
      <c r="B3830" s="90" t="s">
        <v>4843</v>
      </c>
    </row>
    <row r="3831" ht="14.25" customHeight="1">
      <c r="A3831" s="89">
        <v>3.0103101E7</v>
      </c>
      <c r="B3831" s="90" t="s">
        <v>4844</v>
      </c>
    </row>
    <row r="3832" ht="14.25" customHeight="1">
      <c r="A3832" s="89">
        <v>3.0103102E7</v>
      </c>
      <c r="B3832" s="90" t="s">
        <v>4845</v>
      </c>
    </row>
    <row r="3833" ht="14.25" customHeight="1">
      <c r="A3833" s="89">
        <v>3.0103103E7</v>
      </c>
      <c r="B3833" s="90" t="s">
        <v>4846</v>
      </c>
    </row>
    <row r="3834" ht="14.25" customHeight="1">
      <c r="A3834" s="89">
        <v>3.0103201E7</v>
      </c>
      <c r="B3834" s="90" t="s">
        <v>4847</v>
      </c>
    </row>
    <row r="3835" ht="14.25" customHeight="1">
      <c r="A3835" s="89">
        <v>3.0103202E7</v>
      </c>
      <c r="B3835" s="90" t="s">
        <v>4848</v>
      </c>
    </row>
    <row r="3836" ht="14.25" customHeight="1">
      <c r="A3836" s="89">
        <v>3.0103203E7</v>
      </c>
      <c r="B3836" s="90" t="s">
        <v>4849</v>
      </c>
    </row>
    <row r="3837" ht="14.25" customHeight="1">
      <c r="A3837" s="89">
        <v>3.0103204E7</v>
      </c>
      <c r="B3837" s="90" t="s">
        <v>4850</v>
      </c>
    </row>
    <row r="3838" ht="14.25" customHeight="1">
      <c r="A3838" s="89">
        <v>3.0103205E7</v>
      </c>
      <c r="B3838" s="90" t="s">
        <v>4851</v>
      </c>
    </row>
    <row r="3839" ht="14.25" customHeight="1">
      <c r="A3839" s="89">
        <v>3.0103206E7</v>
      </c>
      <c r="B3839" s="90" t="s">
        <v>4852</v>
      </c>
    </row>
    <row r="3840" ht="14.25" customHeight="1">
      <c r="A3840" s="89">
        <v>3.0103301E7</v>
      </c>
      <c r="B3840" s="90" t="s">
        <v>4853</v>
      </c>
    </row>
    <row r="3841" ht="14.25" customHeight="1">
      <c r="A3841" s="89">
        <v>3.0103302E7</v>
      </c>
      <c r="B3841" s="90" t="s">
        <v>4854</v>
      </c>
    </row>
    <row r="3842" ht="14.25" customHeight="1">
      <c r="A3842" s="89">
        <v>3.0103303E7</v>
      </c>
      <c r="B3842" s="90" t="s">
        <v>4855</v>
      </c>
    </row>
    <row r="3843" ht="14.25" customHeight="1">
      <c r="A3843" s="89">
        <v>3.0103304E7</v>
      </c>
      <c r="B3843" s="90" t="s">
        <v>4856</v>
      </c>
    </row>
    <row r="3844" ht="14.25" customHeight="1">
      <c r="A3844" s="89">
        <v>3.0103305E7</v>
      </c>
      <c r="B3844" s="90" t="s">
        <v>4857</v>
      </c>
    </row>
    <row r="3845" ht="14.25" customHeight="1">
      <c r="A3845" s="89">
        <v>3.0103306E7</v>
      </c>
      <c r="B3845" s="90" t="s">
        <v>4858</v>
      </c>
    </row>
    <row r="3846" ht="14.25" customHeight="1">
      <c r="A3846" s="89">
        <v>3.0103307E7</v>
      </c>
      <c r="B3846" s="90" t="s">
        <v>4859</v>
      </c>
    </row>
    <row r="3847" ht="14.25" customHeight="1">
      <c r="A3847" s="89">
        <v>3.0103308E7</v>
      </c>
      <c r="B3847" s="90" t="s">
        <v>4860</v>
      </c>
    </row>
    <row r="3848" ht="14.25" customHeight="1">
      <c r="A3848" s="89">
        <v>3.0103309E7</v>
      </c>
      <c r="B3848" s="90" t="s">
        <v>4861</v>
      </c>
    </row>
    <row r="3849" ht="14.25" customHeight="1">
      <c r="A3849" s="89">
        <v>3.010331E7</v>
      </c>
      <c r="B3849" s="90" t="s">
        <v>4862</v>
      </c>
    </row>
    <row r="3850" ht="14.25" customHeight="1">
      <c r="A3850" s="89">
        <v>3.0103311E7</v>
      </c>
      <c r="B3850" s="90" t="s">
        <v>4863</v>
      </c>
    </row>
    <row r="3851" ht="14.25" customHeight="1">
      <c r="A3851" s="89">
        <v>3.0103312E7</v>
      </c>
      <c r="B3851" s="90" t="s">
        <v>4864</v>
      </c>
    </row>
    <row r="3852" ht="14.25" customHeight="1">
      <c r="A3852" s="89">
        <v>3.0103313E7</v>
      </c>
      <c r="B3852" s="90" t="s">
        <v>4865</v>
      </c>
    </row>
    <row r="3853" ht="14.25" customHeight="1">
      <c r="A3853" s="89">
        <v>3.0103401E7</v>
      </c>
      <c r="B3853" s="90" t="s">
        <v>4866</v>
      </c>
    </row>
    <row r="3854" ht="14.25" customHeight="1">
      <c r="A3854" s="89">
        <v>3.0103402E7</v>
      </c>
      <c r="B3854" s="90" t="s">
        <v>4867</v>
      </c>
    </row>
    <row r="3855" ht="14.25" customHeight="1">
      <c r="A3855" s="89">
        <v>3.0103403E7</v>
      </c>
      <c r="B3855" s="90" t="s">
        <v>4868</v>
      </c>
    </row>
    <row r="3856" ht="14.25" customHeight="1">
      <c r="A3856" s="89">
        <v>3.0103404E7</v>
      </c>
      <c r="B3856" s="90" t="s">
        <v>4869</v>
      </c>
    </row>
    <row r="3857" ht="14.25" customHeight="1">
      <c r="A3857" s="89">
        <v>3.0103405E7</v>
      </c>
      <c r="B3857" s="90" t="s">
        <v>4870</v>
      </c>
    </row>
    <row r="3858" ht="14.25" customHeight="1">
      <c r="A3858" s="89">
        <v>3.0103406E7</v>
      </c>
      <c r="B3858" s="90" t="s">
        <v>4871</v>
      </c>
    </row>
    <row r="3859" ht="14.25" customHeight="1">
      <c r="A3859" s="89">
        <v>3.0103407E7</v>
      </c>
      <c r="B3859" s="90" t="s">
        <v>4872</v>
      </c>
    </row>
    <row r="3860" ht="14.25" customHeight="1">
      <c r="A3860" s="89">
        <v>3.0103408E7</v>
      </c>
      <c r="B3860" s="90" t="s">
        <v>4873</v>
      </c>
    </row>
    <row r="3861" ht="14.25" customHeight="1">
      <c r="A3861" s="89">
        <v>3.0103409E7</v>
      </c>
      <c r="B3861" s="90" t="s">
        <v>4874</v>
      </c>
    </row>
    <row r="3862" ht="14.25" customHeight="1">
      <c r="A3862" s="89">
        <v>3.010341E7</v>
      </c>
      <c r="B3862" s="90" t="s">
        <v>4875</v>
      </c>
    </row>
    <row r="3863" ht="14.25" customHeight="1">
      <c r="A3863" s="89">
        <v>3.0103411E7</v>
      </c>
      <c r="B3863" s="90" t="s">
        <v>4876</v>
      </c>
    </row>
    <row r="3864" ht="14.25" customHeight="1">
      <c r="A3864" s="89">
        <v>3.0103412E7</v>
      </c>
      <c r="B3864" s="90" t="s">
        <v>4877</v>
      </c>
    </row>
    <row r="3865" ht="14.25" customHeight="1">
      <c r="A3865" s="89">
        <v>3.0103413E7</v>
      </c>
      <c r="B3865" s="90" t="s">
        <v>4878</v>
      </c>
    </row>
    <row r="3866" ht="14.25" customHeight="1">
      <c r="A3866" s="89">
        <v>3.0103501E7</v>
      </c>
      <c r="B3866" s="90" t="s">
        <v>4879</v>
      </c>
    </row>
    <row r="3867" ht="14.25" customHeight="1">
      <c r="A3867" s="89">
        <v>3.0103502E7</v>
      </c>
      <c r="B3867" s="90" t="s">
        <v>4880</v>
      </c>
    </row>
    <row r="3868" ht="14.25" customHeight="1">
      <c r="A3868" s="89">
        <v>3.0103503E7</v>
      </c>
      <c r="B3868" s="90" t="s">
        <v>4881</v>
      </c>
    </row>
    <row r="3869" ht="14.25" customHeight="1">
      <c r="A3869" s="89">
        <v>3.0103504E7</v>
      </c>
      <c r="B3869" s="90" t="s">
        <v>4882</v>
      </c>
    </row>
    <row r="3870" ht="14.25" customHeight="1">
      <c r="A3870" s="89">
        <v>3.0103505E7</v>
      </c>
      <c r="B3870" s="90" t="s">
        <v>4883</v>
      </c>
    </row>
    <row r="3871" ht="14.25" customHeight="1">
      <c r="A3871" s="89">
        <v>3.0103506E7</v>
      </c>
      <c r="B3871" s="90" t="s">
        <v>4884</v>
      </c>
    </row>
    <row r="3872" ht="14.25" customHeight="1">
      <c r="A3872" s="89">
        <v>3.0103507E7</v>
      </c>
      <c r="B3872" s="90" t="s">
        <v>4885</v>
      </c>
    </row>
    <row r="3873" ht="14.25" customHeight="1">
      <c r="A3873" s="89">
        <v>3.0103508E7</v>
      </c>
      <c r="B3873" s="90" t="s">
        <v>4886</v>
      </c>
    </row>
    <row r="3874" ht="14.25" customHeight="1">
      <c r="A3874" s="89">
        <v>3.0103509E7</v>
      </c>
      <c r="B3874" s="90" t="s">
        <v>4887</v>
      </c>
    </row>
    <row r="3875" ht="14.25" customHeight="1">
      <c r="A3875" s="89">
        <v>3.010351E7</v>
      </c>
      <c r="B3875" s="90" t="s">
        <v>4888</v>
      </c>
    </row>
    <row r="3876" ht="14.25" customHeight="1">
      <c r="A3876" s="89">
        <v>3.0103511E7</v>
      </c>
      <c r="B3876" s="90" t="s">
        <v>4889</v>
      </c>
    </row>
    <row r="3877" ht="14.25" customHeight="1">
      <c r="A3877" s="89">
        <v>3.0103512E7</v>
      </c>
      <c r="B3877" s="90" t="s">
        <v>4890</v>
      </c>
    </row>
    <row r="3878" ht="14.25" customHeight="1">
      <c r="A3878" s="89">
        <v>3.0103513E7</v>
      </c>
      <c r="B3878" s="90" t="s">
        <v>4891</v>
      </c>
    </row>
    <row r="3879" ht="14.25" customHeight="1">
      <c r="A3879" s="89">
        <v>3.0103514E7</v>
      </c>
      <c r="B3879" s="90" t="s">
        <v>4892</v>
      </c>
    </row>
    <row r="3880" ht="14.25" customHeight="1">
      <c r="A3880" s="89">
        <v>3.0103515E7</v>
      </c>
      <c r="B3880" s="90" t="s">
        <v>4893</v>
      </c>
    </row>
    <row r="3881" ht="14.25" customHeight="1">
      <c r="A3881" s="89">
        <v>3.0103601E7</v>
      </c>
      <c r="B3881" s="90" t="s">
        <v>4894</v>
      </c>
    </row>
    <row r="3882" ht="14.25" customHeight="1">
      <c r="A3882" s="89">
        <v>3.0103602E7</v>
      </c>
      <c r="B3882" s="90" t="s">
        <v>4895</v>
      </c>
    </row>
    <row r="3883" ht="14.25" customHeight="1">
      <c r="A3883" s="89">
        <v>3.0103603E7</v>
      </c>
      <c r="B3883" s="90" t="s">
        <v>4896</v>
      </c>
    </row>
    <row r="3884" ht="14.25" customHeight="1">
      <c r="A3884" s="89">
        <v>3.0103604E7</v>
      </c>
      <c r="B3884" s="90" t="s">
        <v>4897</v>
      </c>
    </row>
    <row r="3885" ht="14.25" customHeight="1">
      <c r="A3885" s="89">
        <v>3.0103605E7</v>
      </c>
      <c r="B3885" s="90" t="s">
        <v>4898</v>
      </c>
    </row>
    <row r="3886" ht="14.25" customHeight="1">
      <c r="A3886" s="89">
        <v>3.0103606E7</v>
      </c>
      <c r="B3886" s="90" t="s">
        <v>4899</v>
      </c>
    </row>
    <row r="3887" ht="14.25" customHeight="1">
      <c r="A3887" s="89">
        <v>3.0103607E7</v>
      </c>
      <c r="B3887" s="90" t="s">
        <v>4900</v>
      </c>
    </row>
    <row r="3888" ht="14.25" customHeight="1">
      <c r="A3888" s="89">
        <v>3.0103608E7</v>
      </c>
      <c r="B3888" s="90" t="s">
        <v>4901</v>
      </c>
    </row>
    <row r="3889" ht="14.25" customHeight="1">
      <c r="A3889" s="89">
        <v>3.0103701E7</v>
      </c>
      <c r="B3889" s="90" t="s">
        <v>4902</v>
      </c>
    </row>
    <row r="3890" ht="14.25" customHeight="1">
      <c r="A3890" s="89">
        <v>3.0111501E7</v>
      </c>
      <c r="B3890" s="90" t="s">
        <v>4903</v>
      </c>
    </row>
    <row r="3891" ht="14.25" customHeight="1">
      <c r="A3891" s="89">
        <v>3.0111502E7</v>
      </c>
      <c r="B3891" s="90" t="s">
        <v>4904</v>
      </c>
    </row>
    <row r="3892" ht="14.25" customHeight="1">
      <c r="A3892" s="89">
        <v>3.0111503E7</v>
      </c>
      <c r="B3892" s="90" t="s">
        <v>4905</v>
      </c>
    </row>
    <row r="3893" ht="14.25" customHeight="1">
      <c r="A3893" s="89">
        <v>3.0111504E7</v>
      </c>
      <c r="B3893" s="90" t="s">
        <v>4906</v>
      </c>
    </row>
    <row r="3894" ht="14.25" customHeight="1">
      <c r="A3894" s="89">
        <v>3.0111601E7</v>
      </c>
      <c r="B3894" s="90" t="s">
        <v>4907</v>
      </c>
    </row>
    <row r="3895" ht="14.25" customHeight="1">
      <c r="A3895" s="89">
        <v>3.0111602E7</v>
      </c>
      <c r="B3895" s="90" t="s">
        <v>4908</v>
      </c>
    </row>
    <row r="3896" ht="14.25" customHeight="1">
      <c r="A3896" s="89">
        <v>3.0111603E7</v>
      </c>
      <c r="B3896" s="90" t="s">
        <v>4909</v>
      </c>
    </row>
    <row r="3897" ht="14.25" customHeight="1">
      <c r="A3897" s="89">
        <v>3.0111604E7</v>
      </c>
      <c r="B3897" s="90" t="s">
        <v>4910</v>
      </c>
    </row>
    <row r="3898" ht="14.25" customHeight="1">
      <c r="A3898" s="89">
        <v>3.0111605E7</v>
      </c>
      <c r="B3898" s="90" t="s">
        <v>4911</v>
      </c>
    </row>
    <row r="3899" ht="14.25" customHeight="1">
      <c r="A3899" s="89">
        <v>3.0111606E7</v>
      </c>
      <c r="B3899" s="90" t="s">
        <v>4912</v>
      </c>
    </row>
    <row r="3900" ht="14.25" customHeight="1">
      <c r="A3900" s="89">
        <v>3.0111607E7</v>
      </c>
      <c r="B3900" s="90" t="s">
        <v>4913</v>
      </c>
    </row>
    <row r="3901" ht="14.25" customHeight="1">
      <c r="A3901" s="89">
        <v>3.0111701E7</v>
      </c>
      <c r="B3901" s="90" t="s">
        <v>4914</v>
      </c>
    </row>
    <row r="3902" ht="14.25" customHeight="1">
      <c r="A3902" s="89">
        <v>3.0121501E7</v>
      </c>
      <c r="B3902" s="90" t="s">
        <v>4915</v>
      </c>
    </row>
    <row r="3903" ht="14.25" customHeight="1">
      <c r="A3903" s="89">
        <v>3.0121503E7</v>
      </c>
      <c r="B3903" s="90" t="s">
        <v>4916</v>
      </c>
    </row>
    <row r="3904" ht="14.25" customHeight="1">
      <c r="A3904" s="89">
        <v>3.0121601E7</v>
      </c>
      <c r="B3904" s="90" t="s">
        <v>4917</v>
      </c>
    </row>
    <row r="3905" ht="14.25" customHeight="1">
      <c r="A3905" s="89">
        <v>3.0121602E7</v>
      </c>
      <c r="B3905" s="90" t="s">
        <v>4918</v>
      </c>
    </row>
    <row r="3906" ht="14.25" customHeight="1">
      <c r="A3906" s="89">
        <v>3.0121603E7</v>
      </c>
      <c r="B3906" s="90" t="s">
        <v>4919</v>
      </c>
    </row>
    <row r="3907" ht="14.25" customHeight="1">
      <c r="A3907" s="89">
        <v>3.0121604E7</v>
      </c>
      <c r="B3907" s="90" t="s">
        <v>4920</v>
      </c>
    </row>
    <row r="3908" ht="14.25" customHeight="1">
      <c r="A3908" s="89">
        <v>3.0121605E7</v>
      </c>
      <c r="B3908" s="90" t="s">
        <v>4921</v>
      </c>
    </row>
    <row r="3909" ht="14.25" customHeight="1">
      <c r="A3909" s="89">
        <v>3.0131501E7</v>
      </c>
      <c r="B3909" s="90" t="s">
        <v>4922</v>
      </c>
    </row>
    <row r="3910" ht="14.25" customHeight="1">
      <c r="A3910" s="89">
        <v>3.0131502E7</v>
      </c>
      <c r="B3910" s="90" t="s">
        <v>4923</v>
      </c>
    </row>
    <row r="3911" ht="14.25" customHeight="1">
      <c r="A3911" s="89">
        <v>3.0131503E7</v>
      </c>
      <c r="B3911" s="90" t="s">
        <v>4924</v>
      </c>
    </row>
    <row r="3912" ht="14.25" customHeight="1">
      <c r="A3912" s="89">
        <v>3.0131504E7</v>
      </c>
      <c r="B3912" s="90" t="s">
        <v>4925</v>
      </c>
    </row>
    <row r="3913" ht="14.25" customHeight="1">
      <c r="A3913" s="89">
        <v>3.0131601E7</v>
      </c>
      <c r="B3913" s="90" t="s">
        <v>4926</v>
      </c>
    </row>
    <row r="3914" ht="14.25" customHeight="1">
      <c r="A3914" s="89">
        <v>3.0131602E7</v>
      </c>
      <c r="B3914" s="90" t="s">
        <v>4927</v>
      </c>
    </row>
    <row r="3915" ht="14.25" customHeight="1">
      <c r="A3915" s="89">
        <v>3.0131603E7</v>
      </c>
      <c r="B3915" s="90" t="s">
        <v>4928</v>
      </c>
    </row>
    <row r="3916" ht="14.25" customHeight="1">
      <c r="A3916" s="89">
        <v>3.0131604E7</v>
      </c>
      <c r="B3916" s="90" t="s">
        <v>4929</v>
      </c>
    </row>
    <row r="3917" ht="14.25" customHeight="1">
      <c r="A3917" s="89">
        <v>3.0131701E7</v>
      </c>
      <c r="B3917" s="90" t="s">
        <v>4930</v>
      </c>
    </row>
    <row r="3918" ht="14.25" customHeight="1">
      <c r="A3918" s="89">
        <v>3.0131702E7</v>
      </c>
      <c r="B3918" s="90" t="s">
        <v>4931</v>
      </c>
    </row>
    <row r="3919" ht="14.25" customHeight="1">
      <c r="A3919" s="89">
        <v>3.0131703E7</v>
      </c>
      <c r="B3919" s="90" t="s">
        <v>4932</v>
      </c>
    </row>
    <row r="3920" ht="14.25" customHeight="1">
      <c r="A3920" s="89">
        <v>3.0131704E7</v>
      </c>
      <c r="B3920" s="90" t="s">
        <v>4933</v>
      </c>
    </row>
    <row r="3921" ht="14.25" customHeight="1">
      <c r="A3921" s="89">
        <v>3.0131705E7</v>
      </c>
      <c r="B3921" s="90" t="s">
        <v>4934</v>
      </c>
    </row>
    <row r="3922" ht="14.25" customHeight="1">
      <c r="A3922" s="89">
        <v>3.0141501E7</v>
      </c>
      <c r="B3922" s="90" t="s">
        <v>4935</v>
      </c>
    </row>
    <row r="3923" ht="14.25" customHeight="1">
      <c r="A3923" s="89">
        <v>3.0141502E7</v>
      </c>
      <c r="B3923" s="90" t="s">
        <v>4936</v>
      </c>
    </row>
    <row r="3924" ht="14.25" customHeight="1">
      <c r="A3924" s="89">
        <v>3.0141503E7</v>
      </c>
      <c r="B3924" s="90" t="s">
        <v>4937</v>
      </c>
    </row>
    <row r="3925" ht="14.25" customHeight="1">
      <c r="A3925" s="89">
        <v>3.0141504E7</v>
      </c>
      <c r="B3925" s="90" t="s">
        <v>4938</v>
      </c>
    </row>
    <row r="3926" ht="14.25" customHeight="1">
      <c r="A3926" s="89">
        <v>3.0141505E7</v>
      </c>
      <c r="B3926" s="90" t="s">
        <v>4939</v>
      </c>
    </row>
    <row r="3927" ht="14.25" customHeight="1">
      <c r="A3927" s="89">
        <v>3.0141506E7</v>
      </c>
      <c r="B3927" s="90" t="s">
        <v>4940</v>
      </c>
    </row>
    <row r="3928" ht="14.25" customHeight="1">
      <c r="A3928" s="89">
        <v>3.0141507E7</v>
      </c>
      <c r="B3928" s="90" t="s">
        <v>4941</v>
      </c>
    </row>
    <row r="3929" ht="14.25" customHeight="1">
      <c r="A3929" s="89">
        <v>3.0141508E7</v>
      </c>
      <c r="B3929" s="90" t="s">
        <v>4942</v>
      </c>
    </row>
    <row r="3930" ht="14.25" customHeight="1">
      <c r="A3930" s="89">
        <v>3.014151E7</v>
      </c>
      <c r="B3930" s="90" t="s">
        <v>4943</v>
      </c>
    </row>
    <row r="3931" ht="14.25" customHeight="1">
      <c r="A3931" s="89">
        <v>3.0141511E7</v>
      </c>
      <c r="B3931" s="90" t="s">
        <v>4944</v>
      </c>
    </row>
    <row r="3932" ht="14.25" customHeight="1">
      <c r="A3932" s="89">
        <v>3.0141512E7</v>
      </c>
      <c r="B3932" s="90" t="s">
        <v>4945</v>
      </c>
    </row>
    <row r="3933" ht="14.25" customHeight="1">
      <c r="A3933" s="89">
        <v>3.0141513E7</v>
      </c>
      <c r="B3933" s="90" t="s">
        <v>4946</v>
      </c>
    </row>
    <row r="3934" ht="14.25" customHeight="1">
      <c r="A3934" s="89">
        <v>3.0141601E7</v>
      </c>
      <c r="B3934" s="90" t="s">
        <v>4947</v>
      </c>
    </row>
    <row r="3935" ht="14.25" customHeight="1">
      <c r="A3935" s="89">
        <v>3.0141602E7</v>
      </c>
      <c r="B3935" s="90" t="s">
        <v>4948</v>
      </c>
    </row>
    <row r="3936" ht="14.25" customHeight="1">
      <c r="A3936" s="89">
        <v>3.0141603E7</v>
      </c>
      <c r="B3936" s="90" t="s">
        <v>4949</v>
      </c>
    </row>
    <row r="3937" ht="14.25" customHeight="1">
      <c r="A3937" s="89">
        <v>3.0151501E7</v>
      </c>
      <c r="B3937" s="90" t="s">
        <v>4950</v>
      </c>
    </row>
    <row r="3938" ht="14.25" customHeight="1">
      <c r="A3938" s="89">
        <v>3.0151502E7</v>
      </c>
      <c r="B3938" s="90" t="s">
        <v>4951</v>
      </c>
    </row>
    <row r="3939" ht="14.25" customHeight="1">
      <c r="A3939" s="89">
        <v>3.0151503E7</v>
      </c>
      <c r="B3939" s="90" t="s">
        <v>4952</v>
      </c>
    </row>
    <row r="3940" ht="14.25" customHeight="1">
      <c r="A3940" s="89">
        <v>3.0151504E7</v>
      </c>
      <c r="B3940" s="90" t="s">
        <v>4953</v>
      </c>
    </row>
    <row r="3941" ht="14.25" customHeight="1">
      <c r="A3941" s="89">
        <v>3.0151505E7</v>
      </c>
      <c r="B3941" s="90" t="s">
        <v>4954</v>
      </c>
    </row>
    <row r="3942" ht="14.25" customHeight="1">
      <c r="A3942" s="89">
        <v>3.0151506E7</v>
      </c>
      <c r="B3942" s="90" t="s">
        <v>4955</v>
      </c>
    </row>
    <row r="3943" ht="14.25" customHeight="1">
      <c r="A3943" s="89">
        <v>3.0151507E7</v>
      </c>
      <c r="B3943" s="90" t="s">
        <v>4956</v>
      </c>
    </row>
    <row r="3944" ht="14.25" customHeight="1">
      <c r="A3944" s="89">
        <v>3.0151508E7</v>
      </c>
      <c r="B3944" s="90" t="s">
        <v>4957</v>
      </c>
    </row>
    <row r="3945" ht="14.25" customHeight="1">
      <c r="A3945" s="89">
        <v>3.0151509E7</v>
      </c>
      <c r="B3945" s="90" t="s">
        <v>4958</v>
      </c>
    </row>
    <row r="3946" ht="14.25" customHeight="1">
      <c r="A3946" s="89">
        <v>3.015151E7</v>
      </c>
      <c r="B3946" s="90" t="s">
        <v>4959</v>
      </c>
    </row>
    <row r="3947" ht="14.25" customHeight="1">
      <c r="A3947" s="89">
        <v>3.0151601E7</v>
      </c>
      <c r="B3947" s="90" t="s">
        <v>4960</v>
      </c>
    </row>
    <row r="3948" ht="14.25" customHeight="1">
      <c r="A3948" s="89">
        <v>3.0151602E7</v>
      </c>
      <c r="B3948" s="90" t="s">
        <v>4961</v>
      </c>
    </row>
    <row r="3949" ht="14.25" customHeight="1">
      <c r="A3949" s="89">
        <v>3.0151603E7</v>
      </c>
      <c r="B3949" s="90" t="s">
        <v>4962</v>
      </c>
    </row>
    <row r="3950" ht="14.25" customHeight="1">
      <c r="A3950" s="89">
        <v>3.0151604E7</v>
      </c>
      <c r="B3950" s="90" t="s">
        <v>4963</v>
      </c>
    </row>
    <row r="3951" ht="14.25" customHeight="1">
      <c r="A3951" s="89">
        <v>3.0151605E7</v>
      </c>
      <c r="B3951" s="90" t="s">
        <v>4964</v>
      </c>
    </row>
    <row r="3952" ht="14.25" customHeight="1">
      <c r="A3952" s="89">
        <v>3.0151606E7</v>
      </c>
      <c r="B3952" s="90" t="s">
        <v>4965</v>
      </c>
    </row>
    <row r="3953" ht="14.25" customHeight="1">
      <c r="A3953" s="89">
        <v>3.0151607E7</v>
      </c>
      <c r="B3953" s="90" t="s">
        <v>4966</v>
      </c>
    </row>
    <row r="3954" ht="14.25" customHeight="1">
      <c r="A3954" s="89">
        <v>3.0151608E7</v>
      </c>
      <c r="B3954" s="90" t="s">
        <v>4967</v>
      </c>
    </row>
    <row r="3955" ht="14.25" customHeight="1">
      <c r="A3955" s="89">
        <v>3.0151609E7</v>
      </c>
      <c r="B3955" s="90" t="s">
        <v>4968</v>
      </c>
    </row>
    <row r="3956" ht="14.25" customHeight="1">
      <c r="A3956" s="89">
        <v>3.015161E7</v>
      </c>
      <c r="B3956" s="90" t="s">
        <v>4969</v>
      </c>
    </row>
    <row r="3957" ht="14.25" customHeight="1">
      <c r="A3957" s="89">
        <v>3.0151701E7</v>
      </c>
      <c r="B3957" s="90" t="s">
        <v>4970</v>
      </c>
    </row>
    <row r="3958" ht="14.25" customHeight="1">
      <c r="A3958" s="89">
        <v>3.0151702E7</v>
      </c>
      <c r="B3958" s="90" t="s">
        <v>4971</v>
      </c>
    </row>
    <row r="3959" ht="14.25" customHeight="1">
      <c r="A3959" s="89">
        <v>3.0151703E7</v>
      </c>
      <c r="B3959" s="90" t="s">
        <v>4972</v>
      </c>
    </row>
    <row r="3960" ht="14.25" customHeight="1">
      <c r="A3960" s="89">
        <v>3.0151704E7</v>
      </c>
      <c r="B3960" s="90" t="s">
        <v>4973</v>
      </c>
    </row>
    <row r="3961" ht="14.25" customHeight="1">
      <c r="A3961" s="89">
        <v>3.0151801E7</v>
      </c>
      <c r="B3961" s="90" t="s">
        <v>4974</v>
      </c>
    </row>
    <row r="3962" ht="14.25" customHeight="1">
      <c r="A3962" s="89">
        <v>3.0151802E7</v>
      </c>
      <c r="B3962" s="90" t="s">
        <v>4975</v>
      </c>
    </row>
    <row r="3963" ht="14.25" customHeight="1">
      <c r="A3963" s="89">
        <v>3.0151803E7</v>
      </c>
      <c r="B3963" s="90" t="s">
        <v>4976</v>
      </c>
    </row>
    <row r="3964" ht="14.25" customHeight="1">
      <c r="A3964" s="89">
        <v>3.0151804E7</v>
      </c>
      <c r="B3964" s="90" t="s">
        <v>4977</v>
      </c>
    </row>
    <row r="3965" ht="14.25" customHeight="1">
      <c r="A3965" s="89">
        <v>3.0151805E7</v>
      </c>
      <c r="B3965" s="90" t="s">
        <v>4978</v>
      </c>
    </row>
    <row r="3966" ht="14.25" customHeight="1">
      <c r="A3966" s="89">
        <v>3.0151806E7</v>
      </c>
      <c r="B3966" s="90" t="s">
        <v>4979</v>
      </c>
    </row>
    <row r="3967" ht="14.25" customHeight="1">
      <c r="A3967" s="89">
        <v>3.0151901E7</v>
      </c>
      <c r="B3967" s="90" t="s">
        <v>4980</v>
      </c>
    </row>
    <row r="3968" ht="14.25" customHeight="1">
      <c r="A3968" s="89">
        <v>3.0151902E7</v>
      </c>
      <c r="B3968" s="90" t="s">
        <v>4981</v>
      </c>
    </row>
    <row r="3969" ht="14.25" customHeight="1">
      <c r="A3969" s="89">
        <v>3.0152001E7</v>
      </c>
      <c r="B3969" s="90" t="s">
        <v>4982</v>
      </c>
    </row>
    <row r="3970" ht="14.25" customHeight="1">
      <c r="A3970" s="89">
        <v>3.0152002E7</v>
      </c>
      <c r="B3970" s="90" t="s">
        <v>4983</v>
      </c>
    </row>
    <row r="3971" ht="14.25" customHeight="1">
      <c r="A3971" s="89">
        <v>3.0152003E7</v>
      </c>
      <c r="B3971" s="90" t="s">
        <v>4984</v>
      </c>
    </row>
    <row r="3972" ht="14.25" customHeight="1">
      <c r="A3972" s="89">
        <v>3.0152101E7</v>
      </c>
      <c r="B3972" s="90" t="s">
        <v>4985</v>
      </c>
    </row>
    <row r="3973" ht="14.25" customHeight="1">
      <c r="A3973" s="89">
        <v>3.0161501E7</v>
      </c>
      <c r="B3973" s="90" t="s">
        <v>4986</v>
      </c>
    </row>
    <row r="3974" ht="14.25" customHeight="1">
      <c r="A3974" s="89">
        <v>3.0161502E7</v>
      </c>
      <c r="B3974" s="90" t="s">
        <v>4987</v>
      </c>
    </row>
    <row r="3975" ht="14.25" customHeight="1">
      <c r="A3975" s="89">
        <v>3.0161503E7</v>
      </c>
      <c r="B3975" s="90" t="s">
        <v>4988</v>
      </c>
    </row>
    <row r="3976" ht="14.25" customHeight="1">
      <c r="A3976" s="89">
        <v>3.0161504E7</v>
      </c>
      <c r="B3976" s="90" t="s">
        <v>4989</v>
      </c>
    </row>
    <row r="3977" ht="14.25" customHeight="1">
      <c r="A3977" s="89">
        <v>3.0161505E7</v>
      </c>
      <c r="B3977" s="90" t="s">
        <v>4990</v>
      </c>
    </row>
    <row r="3978" ht="14.25" customHeight="1">
      <c r="A3978" s="89">
        <v>3.0161507E7</v>
      </c>
      <c r="B3978" s="90" t="s">
        <v>4991</v>
      </c>
    </row>
    <row r="3979" ht="14.25" customHeight="1">
      <c r="A3979" s="89">
        <v>3.0161508E7</v>
      </c>
      <c r="B3979" s="90" t="s">
        <v>4992</v>
      </c>
    </row>
    <row r="3980" ht="14.25" customHeight="1">
      <c r="A3980" s="89">
        <v>3.0161509E7</v>
      </c>
      <c r="B3980" s="90" t="s">
        <v>4993</v>
      </c>
    </row>
    <row r="3981" ht="14.25" customHeight="1">
      <c r="A3981" s="89">
        <v>3.0161601E7</v>
      </c>
      <c r="B3981" s="90" t="s">
        <v>4994</v>
      </c>
    </row>
    <row r="3982" ht="14.25" customHeight="1">
      <c r="A3982" s="89">
        <v>3.0161602E7</v>
      </c>
      <c r="B3982" s="90" t="s">
        <v>4995</v>
      </c>
    </row>
    <row r="3983" ht="14.25" customHeight="1">
      <c r="A3983" s="89">
        <v>3.0161603E7</v>
      </c>
      <c r="B3983" s="90" t="s">
        <v>4996</v>
      </c>
    </row>
    <row r="3984" ht="14.25" customHeight="1">
      <c r="A3984" s="89">
        <v>3.0161604E7</v>
      </c>
      <c r="B3984" s="90" t="s">
        <v>4997</v>
      </c>
    </row>
    <row r="3985" ht="14.25" customHeight="1">
      <c r="A3985" s="89">
        <v>3.0161701E7</v>
      </c>
      <c r="B3985" s="90" t="s">
        <v>4998</v>
      </c>
    </row>
    <row r="3986" ht="14.25" customHeight="1">
      <c r="A3986" s="89">
        <v>3.0161702E7</v>
      </c>
      <c r="B3986" s="90" t="s">
        <v>4999</v>
      </c>
    </row>
    <row r="3987" ht="14.25" customHeight="1">
      <c r="A3987" s="89">
        <v>3.0161703E7</v>
      </c>
      <c r="B3987" s="90" t="s">
        <v>5000</v>
      </c>
    </row>
    <row r="3988" ht="14.25" customHeight="1">
      <c r="A3988" s="89">
        <v>3.0161705E7</v>
      </c>
      <c r="B3988" s="90" t="s">
        <v>5001</v>
      </c>
    </row>
    <row r="3989" ht="14.25" customHeight="1">
      <c r="A3989" s="89">
        <v>3.0161706E7</v>
      </c>
      <c r="B3989" s="90" t="s">
        <v>5002</v>
      </c>
    </row>
    <row r="3990" ht="14.25" customHeight="1">
      <c r="A3990" s="89">
        <v>3.0161707E7</v>
      </c>
      <c r="B3990" s="90" t="s">
        <v>5003</v>
      </c>
    </row>
    <row r="3991" ht="14.25" customHeight="1">
      <c r="A3991" s="89">
        <v>3.0161708E7</v>
      </c>
      <c r="B3991" s="90" t="s">
        <v>5004</v>
      </c>
    </row>
    <row r="3992" ht="14.25" customHeight="1">
      <c r="A3992" s="89">
        <v>3.0161709E7</v>
      </c>
      <c r="B3992" s="90" t="s">
        <v>5005</v>
      </c>
    </row>
    <row r="3993" ht="14.25" customHeight="1">
      <c r="A3993" s="89">
        <v>3.016171E7</v>
      </c>
      <c r="B3993" s="90" t="s">
        <v>5006</v>
      </c>
    </row>
    <row r="3994" ht="14.25" customHeight="1">
      <c r="A3994" s="89">
        <v>3.0161711E7</v>
      </c>
      <c r="B3994" s="90" t="s">
        <v>5007</v>
      </c>
    </row>
    <row r="3995" ht="14.25" customHeight="1">
      <c r="A3995" s="89">
        <v>3.0161712E7</v>
      </c>
      <c r="B3995" s="90" t="s">
        <v>5008</v>
      </c>
    </row>
    <row r="3996" ht="14.25" customHeight="1">
      <c r="A3996" s="89">
        <v>3.0161713E7</v>
      </c>
      <c r="B3996" s="90" t="s">
        <v>5009</v>
      </c>
    </row>
    <row r="3997" ht="14.25" customHeight="1">
      <c r="A3997" s="89">
        <v>3.0161714E7</v>
      </c>
      <c r="B3997" s="90" t="s">
        <v>5010</v>
      </c>
    </row>
    <row r="3998" ht="14.25" customHeight="1">
      <c r="A3998" s="89">
        <v>3.0161715E7</v>
      </c>
      <c r="B3998" s="90" t="s">
        <v>5011</v>
      </c>
    </row>
    <row r="3999" ht="14.25" customHeight="1">
      <c r="A3999" s="89">
        <v>3.0161716E7</v>
      </c>
      <c r="B3999" s="90" t="s">
        <v>5012</v>
      </c>
    </row>
    <row r="4000" ht="14.25" customHeight="1">
      <c r="A4000" s="89">
        <v>3.0161717E7</v>
      </c>
      <c r="B4000" s="90" t="s">
        <v>5013</v>
      </c>
    </row>
    <row r="4001" ht="14.25" customHeight="1">
      <c r="A4001" s="89">
        <v>3.0161718E7</v>
      </c>
      <c r="B4001" s="90" t="s">
        <v>5014</v>
      </c>
    </row>
    <row r="4002" ht="14.25" customHeight="1">
      <c r="A4002" s="89">
        <v>3.0161719E7</v>
      </c>
      <c r="B4002" s="90" t="s">
        <v>5015</v>
      </c>
    </row>
    <row r="4003" ht="14.25" customHeight="1">
      <c r="A4003" s="89">
        <v>3.0161801E7</v>
      </c>
      <c r="B4003" s="90" t="s">
        <v>3468</v>
      </c>
    </row>
    <row r="4004" ht="14.25" customHeight="1">
      <c r="A4004" s="89">
        <v>3.0161802E7</v>
      </c>
      <c r="B4004" s="90" t="s">
        <v>5016</v>
      </c>
    </row>
    <row r="4005" ht="14.25" customHeight="1">
      <c r="A4005" s="89">
        <v>3.0161901E7</v>
      </c>
      <c r="B4005" s="90" t="s">
        <v>5017</v>
      </c>
    </row>
    <row r="4006" ht="14.25" customHeight="1">
      <c r="A4006" s="89">
        <v>3.0161902E7</v>
      </c>
      <c r="B4006" s="90" t="s">
        <v>5018</v>
      </c>
    </row>
    <row r="4007" ht="14.25" customHeight="1">
      <c r="A4007" s="89">
        <v>3.0161903E7</v>
      </c>
      <c r="B4007" s="90" t="s">
        <v>5019</v>
      </c>
    </row>
    <row r="4008" ht="14.25" customHeight="1">
      <c r="A4008" s="89">
        <v>3.0161904E7</v>
      </c>
      <c r="B4008" s="90" t="s">
        <v>5020</v>
      </c>
    </row>
    <row r="4009" ht="14.25" customHeight="1">
      <c r="A4009" s="89">
        <v>3.0161905E7</v>
      </c>
      <c r="B4009" s="90" t="s">
        <v>5021</v>
      </c>
    </row>
    <row r="4010" ht="14.25" customHeight="1">
      <c r="A4010" s="89">
        <v>3.0161906E7</v>
      </c>
      <c r="B4010" s="90" t="s">
        <v>5022</v>
      </c>
    </row>
    <row r="4011" ht="14.25" customHeight="1">
      <c r="A4011" s="89">
        <v>3.0161907E7</v>
      </c>
      <c r="B4011" s="90" t="s">
        <v>5023</v>
      </c>
    </row>
    <row r="4012" ht="14.25" customHeight="1">
      <c r="A4012" s="89">
        <v>3.0161908E7</v>
      </c>
      <c r="B4012" s="90" t="s">
        <v>5024</v>
      </c>
    </row>
    <row r="4013" ht="14.25" customHeight="1">
      <c r="A4013" s="89">
        <v>3.0171501E7</v>
      </c>
      <c r="B4013" s="90" t="s">
        <v>5025</v>
      </c>
    </row>
    <row r="4014" ht="14.25" customHeight="1">
      <c r="A4014" s="89">
        <v>3.0171502E7</v>
      </c>
      <c r="B4014" s="90" t="s">
        <v>5026</v>
      </c>
    </row>
    <row r="4015" ht="14.25" customHeight="1">
      <c r="A4015" s="89">
        <v>3.0171503E7</v>
      </c>
      <c r="B4015" s="90" t="s">
        <v>5027</v>
      </c>
    </row>
    <row r="4016" ht="14.25" customHeight="1">
      <c r="A4016" s="89">
        <v>3.0171504E7</v>
      </c>
      <c r="B4016" s="90" t="s">
        <v>5028</v>
      </c>
    </row>
    <row r="4017" ht="14.25" customHeight="1">
      <c r="A4017" s="89">
        <v>3.0171505E7</v>
      </c>
      <c r="B4017" s="90" t="s">
        <v>5029</v>
      </c>
    </row>
    <row r="4018" ht="14.25" customHeight="1">
      <c r="A4018" s="89">
        <v>3.0171506E7</v>
      </c>
      <c r="B4018" s="90" t="s">
        <v>5030</v>
      </c>
    </row>
    <row r="4019" ht="14.25" customHeight="1">
      <c r="A4019" s="89">
        <v>3.0171507E7</v>
      </c>
      <c r="B4019" s="90" t="s">
        <v>5031</v>
      </c>
    </row>
    <row r="4020" ht="14.25" customHeight="1">
      <c r="A4020" s="89">
        <v>3.0171508E7</v>
      </c>
      <c r="B4020" s="90" t="s">
        <v>5032</v>
      </c>
    </row>
    <row r="4021" ht="14.25" customHeight="1">
      <c r="A4021" s="89">
        <v>3.0171509E7</v>
      </c>
      <c r="B4021" s="90" t="s">
        <v>5033</v>
      </c>
    </row>
    <row r="4022" ht="14.25" customHeight="1">
      <c r="A4022" s="89">
        <v>3.017151E7</v>
      </c>
      <c r="B4022" s="90" t="s">
        <v>5034</v>
      </c>
    </row>
    <row r="4023" ht="14.25" customHeight="1">
      <c r="A4023" s="89">
        <v>3.0171511E7</v>
      </c>
      <c r="B4023" s="90" t="s">
        <v>5035</v>
      </c>
    </row>
    <row r="4024" ht="14.25" customHeight="1">
      <c r="A4024" s="89">
        <v>3.0171512E7</v>
      </c>
      <c r="B4024" s="90" t="s">
        <v>5036</v>
      </c>
    </row>
    <row r="4025" ht="14.25" customHeight="1">
      <c r="A4025" s="89">
        <v>3.0171513E7</v>
      </c>
      <c r="B4025" s="90" t="s">
        <v>5037</v>
      </c>
    </row>
    <row r="4026" ht="14.25" customHeight="1">
      <c r="A4026" s="89">
        <v>3.0171514E7</v>
      </c>
      <c r="B4026" s="90" t="s">
        <v>5038</v>
      </c>
    </row>
    <row r="4027" ht="14.25" customHeight="1">
      <c r="A4027" s="89">
        <v>3.0171604E7</v>
      </c>
      <c r="B4027" s="90" t="s">
        <v>5039</v>
      </c>
    </row>
    <row r="4028" ht="14.25" customHeight="1">
      <c r="A4028" s="89">
        <v>3.0171605E7</v>
      </c>
      <c r="B4028" s="90" t="s">
        <v>5040</v>
      </c>
    </row>
    <row r="4029" ht="14.25" customHeight="1">
      <c r="A4029" s="89">
        <v>3.0171606E7</v>
      </c>
      <c r="B4029" s="90" t="s">
        <v>5041</v>
      </c>
    </row>
    <row r="4030" ht="14.25" customHeight="1">
      <c r="A4030" s="89">
        <v>3.0171607E7</v>
      </c>
      <c r="B4030" s="90" t="s">
        <v>5042</v>
      </c>
    </row>
    <row r="4031" ht="14.25" customHeight="1">
      <c r="A4031" s="89">
        <v>3.0171608E7</v>
      </c>
      <c r="B4031" s="90" t="s">
        <v>5043</v>
      </c>
    </row>
    <row r="4032" ht="14.25" customHeight="1">
      <c r="A4032" s="89">
        <v>3.0171609E7</v>
      </c>
      <c r="B4032" s="90" t="s">
        <v>5044</v>
      </c>
    </row>
    <row r="4033" ht="14.25" customHeight="1">
      <c r="A4033" s="89">
        <v>3.017161E7</v>
      </c>
      <c r="B4033" s="90" t="s">
        <v>5045</v>
      </c>
    </row>
    <row r="4034" ht="14.25" customHeight="1">
      <c r="A4034" s="89">
        <v>3.0171611E7</v>
      </c>
      <c r="B4034" s="90" t="s">
        <v>5046</v>
      </c>
    </row>
    <row r="4035" ht="14.25" customHeight="1">
      <c r="A4035" s="89">
        <v>3.0171612E7</v>
      </c>
      <c r="B4035" s="90" t="s">
        <v>5047</v>
      </c>
    </row>
    <row r="4036" ht="14.25" customHeight="1">
      <c r="A4036" s="89">
        <v>3.0171613E7</v>
      </c>
      <c r="B4036" s="90" t="s">
        <v>5048</v>
      </c>
    </row>
    <row r="4037" ht="14.25" customHeight="1">
      <c r="A4037" s="89">
        <v>3.0171614E7</v>
      </c>
      <c r="B4037" s="90" t="s">
        <v>5049</v>
      </c>
    </row>
    <row r="4038" ht="14.25" customHeight="1">
      <c r="A4038" s="89">
        <v>3.0171615E7</v>
      </c>
      <c r="B4038" s="90" t="s">
        <v>5050</v>
      </c>
    </row>
    <row r="4039" ht="14.25" customHeight="1">
      <c r="A4039" s="89">
        <v>3.0171701E7</v>
      </c>
      <c r="B4039" s="90" t="s">
        <v>5051</v>
      </c>
    </row>
    <row r="4040" ht="14.25" customHeight="1">
      <c r="A4040" s="89">
        <v>3.0171703E7</v>
      </c>
      <c r="B4040" s="90" t="s">
        <v>5052</v>
      </c>
    </row>
    <row r="4041" ht="14.25" customHeight="1">
      <c r="A4041" s="89">
        <v>3.0171704E7</v>
      </c>
      <c r="B4041" s="90" t="s">
        <v>5053</v>
      </c>
    </row>
    <row r="4042" ht="14.25" customHeight="1">
      <c r="A4042" s="89">
        <v>3.0171705E7</v>
      </c>
      <c r="B4042" s="90" t="s">
        <v>5054</v>
      </c>
    </row>
    <row r="4043" ht="14.25" customHeight="1">
      <c r="A4043" s="89">
        <v>3.0171706E7</v>
      </c>
      <c r="B4043" s="90" t="s">
        <v>5055</v>
      </c>
    </row>
    <row r="4044" ht="14.25" customHeight="1">
      <c r="A4044" s="89">
        <v>3.0171707E7</v>
      </c>
      <c r="B4044" s="90" t="s">
        <v>5056</v>
      </c>
    </row>
    <row r="4045" ht="14.25" customHeight="1">
      <c r="A4045" s="89">
        <v>3.0171708E7</v>
      </c>
      <c r="B4045" s="90" t="s">
        <v>5057</v>
      </c>
    </row>
    <row r="4046" ht="14.25" customHeight="1">
      <c r="A4046" s="89">
        <v>3.0171709E7</v>
      </c>
      <c r="B4046" s="90" t="s">
        <v>5058</v>
      </c>
    </row>
    <row r="4047" ht="14.25" customHeight="1">
      <c r="A4047" s="89">
        <v>3.0171801E7</v>
      </c>
      <c r="B4047" s="90" t="s">
        <v>5059</v>
      </c>
    </row>
    <row r="4048" ht="14.25" customHeight="1">
      <c r="A4048" s="89">
        <v>3.0171802E7</v>
      </c>
      <c r="B4048" s="90" t="s">
        <v>5060</v>
      </c>
    </row>
    <row r="4049" ht="14.25" customHeight="1">
      <c r="A4049" s="89">
        <v>3.0171803E7</v>
      </c>
      <c r="B4049" s="90" t="s">
        <v>5061</v>
      </c>
    </row>
    <row r="4050" ht="14.25" customHeight="1">
      <c r="A4050" s="89">
        <v>3.0171901E7</v>
      </c>
      <c r="B4050" s="90" t="s">
        <v>5062</v>
      </c>
    </row>
    <row r="4051" ht="14.25" customHeight="1">
      <c r="A4051" s="89">
        <v>3.0171902E7</v>
      </c>
      <c r="B4051" s="90" t="s">
        <v>5063</v>
      </c>
    </row>
    <row r="4052" ht="14.25" customHeight="1">
      <c r="A4052" s="89">
        <v>3.0171903E7</v>
      </c>
      <c r="B4052" s="90" t="s">
        <v>5064</v>
      </c>
    </row>
    <row r="4053" ht="14.25" customHeight="1">
      <c r="A4053" s="89">
        <v>3.0171904E7</v>
      </c>
      <c r="B4053" s="90" t="s">
        <v>5065</v>
      </c>
    </row>
    <row r="4054" ht="14.25" customHeight="1">
      <c r="A4054" s="89">
        <v>3.0171905E7</v>
      </c>
      <c r="B4054" s="90" t="s">
        <v>5066</v>
      </c>
    </row>
    <row r="4055" ht="14.25" customHeight="1">
      <c r="A4055" s="89">
        <v>3.0171906E7</v>
      </c>
      <c r="B4055" s="90" t="s">
        <v>5067</v>
      </c>
    </row>
    <row r="4056" ht="14.25" customHeight="1">
      <c r="A4056" s="89">
        <v>3.0172001E7</v>
      </c>
      <c r="B4056" s="90" t="s">
        <v>5068</v>
      </c>
    </row>
    <row r="4057" ht="14.25" customHeight="1">
      <c r="A4057" s="89">
        <v>3.0172002E7</v>
      </c>
      <c r="B4057" s="90" t="s">
        <v>5069</v>
      </c>
    </row>
    <row r="4058" ht="14.25" customHeight="1">
      <c r="A4058" s="89">
        <v>3.0181501E7</v>
      </c>
      <c r="B4058" s="90" t="s">
        <v>5070</v>
      </c>
    </row>
    <row r="4059" ht="14.25" customHeight="1">
      <c r="A4059" s="89">
        <v>3.0181502E7</v>
      </c>
      <c r="B4059" s="90" t="s">
        <v>5071</v>
      </c>
    </row>
    <row r="4060" ht="14.25" customHeight="1">
      <c r="A4060" s="89">
        <v>3.0181503E7</v>
      </c>
      <c r="B4060" s="90" t="s">
        <v>5072</v>
      </c>
    </row>
    <row r="4061" ht="14.25" customHeight="1">
      <c r="A4061" s="89">
        <v>3.0181504E7</v>
      </c>
      <c r="B4061" s="90" t="s">
        <v>5073</v>
      </c>
    </row>
    <row r="4062" ht="14.25" customHeight="1">
      <c r="A4062" s="89">
        <v>3.0181505E7</v>
      </c>
      <c r="B4062" s="90" t="s">
        <v>5074</v>
      </c>
    </row>
    <row r="4063" ht="14.25" customHeight="1">
      <c r="A4063" s="89">
        <v>3.0181506E7</v>
      </c>
      <c r="B4063" s="90" t="s">
        <v>5075</v>
      </c>
    </row>
    <row r="4064" ht="14.25" customHeight="1">
      <c r="A4064" s="89">
        <v>3.0181507E7</v>
      </c>
      <c r="B4064" s="90" t="s">
        <v>5076</v>
      </c>
    </row>
    <row r="4065" ht="14.25" customHeight="1">
      <c r="A4065" s="89">
        <v>3.0181508E7</v>
      </c>
      <c r="B4065" s="90" t="s">
        <v>5077</v>
      </c>
    </row>
    <row r="4066" ht="14.25" customHeight="1">
      <c r="A4066" s="89">
        <v>3.0181509E7</v>
      </c>
      <c r="B4066" s="90" t="s">
        <v>5078</v>
      </c>
    </row>
    <row r="4067" ht="14.25" customHeight="1">
      <c r="A4067" s="89">
        <v>3.018151E7</v>
      </c>
      <c r="B4067" s="90" t="s">
        <v>5079</v>
      </c>
    </row>
    <row r="4068" ht="14.25" customHeight="1">
      <c r="A4068" s="89">
        <v>3.0181511E7</v>
      </c>
      <c r="B4068" s="90" t="s">
        <v>5074</v>
      </c>
    </row>
    <row r="4069" ht="14.25" customHeight="1">
      <c r="A4069" s="89">
        <v>3.0181512E7</v>
      </c>
      <c r="B4069" s="90" t="s">
        <v>5080</v>
      </c>
    </row>
    <row r="4070" ht="14.25" customHeight="1">
      <c r="A4070" s="89">
        <v>3.0181513E7</v>
      </c>
      <c r="B4070" s="90" t="s">
        <v>5081</v>
      </c>
    </row>
    <row r="4071" ht="14.25" customHeight="1">
      <c r="A4071" s="89">
        <v>3.0181514E7</v>
      </c>
      <c r="B4071" s="90" t="s">
        <v>5082</v>
      </c>
    </row>
    <row r="4072" ht="14.25" customHeight="1">
      <c r="A4072" s="89">
        <v>3.0181515E7</v>
      </c>
      <c r="B4072" s="90" t="s">
        <v>5083</v>
      </c>
    </row>
    <row r="4073" ht="14.25" customHeight="1">
      <c r="A4073" s="89">
        <v>3.0191501E7</v>
      </c>
      <c r="B4073" s="90" t="s">
        <v>5023</v>
      </c>
    </row>
    <row r="4074" ht="14.25" customHeight="1">
      <c r="A4074" s="89">
        <v>3.0191502E7</v>
      </c>
      <c r="B4074" s="90" t="s">
        <v>5084</v>
      </c>
    </row>
    <row r="4075" ht="14.25" customHeight="1">
      <c r="A4075" s="89">
        <v>3.0191505E7</v>
      </c>
      <c r="B4075" s="90" t="s">
        <v>5085</v>
      </c>
    </row>
    <row r="4076" ht="14.25" customHeight="1">
      <c r="A4076" s="89">
        <v>3.0191601E7</v>
      </c>
      <c r="B4076" s="90" t="s">
        <v>5086</v>
      </c>
    </row>
    <row r="4077" ht="14.25" customHeight="1">
      <c r="A4077" s="89">
        <v>3.0191602E7</v>
      </c>
      <c r="B4077" s="90" t="s">
        <v>5087</v>
      </c>
    </row>
    <row r="4078" ht="14.25" customHeight="1">
      <c r="A4078" s="89">
        <v>3.0191603E7</v>
      </c>
      <c r="B4078" s="90" t="s">
        <v>5088</v>
      </c>
    </row>
    <row r="4079" ht="14.25" customHeight="1">
      <c r="A4079" s="89">
        <v>3.0201501E7</v>
      </c>
      <c r="B4079" s="90" t="s">
        <v>5089</v>
      </c>
    </row>
    <row r="4080" ht="14.25" customHeight="1">
      <c r="A4080" s="89">
        <v>3.0201502E7</v>
      </c>
      <c r="B4080" s="90" t="s">
        <v>5090</v>
      </c>
    </row>
    <row r="4081" ht="14.25" customHeight="1">
      <c r="A4081" s="89">
        <v>3.0201601E7</v>
      </c>
      <c r="B4081" s="90" t="s">
        <v>5091</v>
      </c>
    </row>
    <row r="4082" ht="14.25" customHeight="1">
      <c r="A4082" s="89">
        <v>3.0201602E7</v>
      </c>
      <c r="B4082" s="90" t="s">
        <v>5092</v>
      </c>
    </row>
    <row r="4083" ht="14.25" customHeight="1">
      <c r="A4083" s="89">
        <v>3.0201603E7</v>
      </c>
      <c r="B4083" s="90" t="s">
        <v>5093</v>
      </c>
    </row>
    <row r="4084" ht="14.25" customHeight="1">
      <c r="A4084" s="89">
        <v>3.0201604E7</v>
      </c>
      <c r="B4084" s="90" t="s">
        <v>5094</v>
      </c>
    </row>
    <row r="4085" ht="14.25" customHeight="1">
      <c r="A4085" s="89">
        <v>3.0201605E7</v>
      </c>
      <c r="B4085" s="90" t="s">
        <v>5095</v>
      </c>
    </row>
    <row r="4086" ht="14.25" customHeight="1">
      <c r="A4086" s="89">
        <v>3.0201606E7</v>
      </c>
      <c r="B4086" s="90" t="s">
        <v>5096</v>
      </c>
    </row>
    <row r="4087" ht="14.25" customHeight="1">
      <c r="A4087" s="89">
        <v>3.0201701E7</v>
      </c>
      <c r="B4087" s="90" t="s">
        <v>5097</v>
      </c>
    </row>
    <row r="4088" ht="14.25" customHeight="1">
      <c r="A4088" s="89">
        <v>3.0201702E7</v>
      </c>
      <c r="B4088" s="90" t="s">
        <v>5098</v>
      </c>
    </row>
    <row r="4089" ht="14.25" customHeight="1">
      <c r="A4089" s="89">
        <v>3.0201703E7</v>
      </c>
      <c r="B4089" s="90" t="s">
        <v>5099</v>
      </c>
    </row>
    <row r="4090" ht="14.25" customHeight="1">
      <c r="A4090" s="89">
        <v>3.0201704E7</v>
      </c>
      <c r="B4090" s="90" t="s">
        <v>5100</v>
      </c>
    </row>
    <row r="4091" ht="14.25" customHeight="1">
      <c r="A4091" s="89">
        <v>3.0201705E7</v>
      </c>
      <c r="B4091" s="90" t="s">
        <v>5101</v>
      </c>
    </row>
    <row r="4092" ht="14.25" customHeight="1">
      <c r="A4092" s="89">
        <v>3.0201706E7</v>
      </c>
      <c r="B4092" s="90" t="s">
        <v>5102</v>
      </c>
    </row>
    <row r="4093" ht="14.25" customHeight="1">
      <c r="A4093" s="89">
        <v>3.0201707E7</v>
      </c>
      <c r="B4093" s="90" t="s">
        <v>5103</v>
      </c>
    </row>
    <row r="4094" ht="14.25" customHeight="1">
      <c r="A4094" s="89">
        <v>3.0201708E7</v>
      </c>
      <c r="B4094" s="90" t="s">
        <v>5104</v>
      </c>
    </row>
    <row r="4095" ht="14.25" customHeight="1">
      <c r="A4095" s="89">
        <v>3.020171E7</v>
      </c>
      <c r="B4095" s="90" t="s">
        <v>5105</v>
      </c>
    </row>
    <row r="4096" ht="14.25" customHeight="1">
      <c r="A4096" s="89">
        <v>3.0201711E7</v>
      </c>
      <c r="B4096" s="90" t="s">
        <v>5106</v>
      </c>
    </row>
    <row r="4097" ht="14.25" customHeight="1">
      <c r="A4097" s="89">
        <v>3.0201712E7</v>
      </c>
      <c r="B4097" s="90" t="s">
        <v>5107</v>
      </c>
    </row>
    <row r="4098" ht="14.25" customHeight="1">
      <c r="A4098" s="89">
        <v>3.0201801E7</v>
      </c>
      <c r="B4098" s="90" t="s">
        <v>5108</v>
      </c>
    </row>
    <row r="4099" ht="14.25" customHeight="1">
      <c r="A4099" s="89">
        <v>3.0201802E7</v>
      </c>
      <c r="B4099" s="90" t="s">
        <v>5109</v>
      </c>
    </row>
    <row r="4100" ht="14.25" customHeight="1">
      <c r="A4100" s="89">
        <v>3.0201803E7</v>
      </c>
      <c r="B4100" s="90" t="s">
        <v>5110</v>
      </c>
    </row>
    <row r="4101" ht="14.25" customHeight="1">
      <c r="A4101" s="89">
        <v>3.0201901E7</v>
      </c>
      <c r="B4101" s="90" t="s">
        <v>5111</v>
      </c>
    </row>
    <row r="4102" ht="14.25" customHeight="1">
      <c r="A4102" s="89">
        <v>3.0201902E7</v>
      </c>
      <c r="B4102" s="90" t="s">
        <v>5112</v>
      </c>
    </row>
    <row r="4103" ht="14.25" customHeight="1">
      <c r="A4103" s="89">
        <v>3.0201903E7</v>
      </c>
      <c r="B4103" s="90" t="s">
        <v>5113</v>
      </c>
    </row>
    <row r="4104" ht="14.25" customHeight="1">
      <c r="A4104" s="89">
        <v>3.0201904E7</v>
      </c>
      <c r="B4104" s="90" t="s">
        <v>5114</v>
      </c>
    </row>
    <row r="4105" ht="14.25" customHeight="1">
      <c r="A4105" s="89">
        <v>3.0221001E7</v>
      </c>
      <c r="B4105" s="90" t="s">
        <v>5115</v>
      </c>
    </row>
    <row r="4106" ht="14.25" customHeight="1">
      <c r="A4106" s="89">
        <v>3.0221002E7</v>
      </c>
      <c r="B4106" s="90" t="s">
        <v>5116</v>
      </c>
    </row>
    <row r="4107" ht="14.25" customHeight="1">
      <c r="A4107" s="89">
        <v>3.0221003E7</v>
      </c>
      <c r="B4107" s="90" t="s">
        <v>5117</v>
      </c>
    </row>
    <row r="4108" ht="14.25" customHeight="1">
      <c r="A4108" s="89">
        <v>3.0221004E7</v>
      </c>
      <c r="B4108" s="90" t="s">
        <v>5118</v>
      </c>
    </row>
    <row r="4109" ht="14.25" customHeight="1">
      <c r="A4109" s="89">
        <v>3.0221005E7</v>
      </c>
      <c r="B4109" s="90" t="s">
        <v>5119</v>
      </c>
    </row>
    <row r="4110" ht="14.25" customHeight="1">
      <c r="A4110" s="89">
        <v>3.0221006E7</v>
      </c>
      <c r="B4110" s="90" t="s">
        <v>5120</v>
      </c>
    </row>
    <row r="4111" ht="14.25" customHeight="1">
      <c r="A4111" s="89">
        <v>3.0221007E7</v>
      </c>
      <c r="B4111" s="90" t="s">
        <v>5121</v>
      </c>
    </row>
    <row r="4112" ht="14.25" customHeight="1">
      <c r="A4112" s="89">
        <v>3.0221009E7</v>
      </c>
      <c r="B4112" s="90" t="s">
        <v>5122</v>
      </c>
    </row>
    <row r="4113" ht="14.25" customHeight="1">
      <c r="A4113" s="89">
        <v>3.022101E7</v>
      </c>
      <c r="B4113" s="90" t="s">
        <v>5123</v>
      </c>
    </row>
    <row r="4114" ht="14.25" customHeight="1">
      <c r="A4114" s="89">
        <v>3.0221011E7</v>
      </c>
      <c r="B4114" s="90" t="s">
        <v>5124</v>
      </c>
    </row>
    <row r="4115" ht="14.25" customHeight="1">
      <c r="A4115" s="89">
        <v>3.0221012E7</v>
      </c>
      <c r="B4115" s="90" t="s">
        <v>5125</v>
      </c>
    </row>
    <row r="4116" ht="14.25" customHeight="1">
      <c r="A4116" s="89">
        <v>3.0221013E7</v>
      </c>
      <c r="B4116" s="90" t="s">
        <v>5126</v>
      </c>
    </row>
    <row r="4117" ht="14.25" customHeight="1">
      <c r="A4117" s="89">
        <v>3.0221014E7</v>
      </c>
      <c r="B4117" s="90" t="s">
        <v>5127</v>
      </c>
    </row>
    <row r="4118" ht="14.25" customHeight="1">
      <c r="A4118" s="89">
        <v>3.0222001E7</v>
      </c>
      <c r="B4118" s="90" t="s">
        <v>5128</v>
      </c>
    </row>
    <row r="4119" ht="14.25" customHeight="1">
      <c r="A4119" s="89">
        <v>3.0222002E7</v>
      </c>
      <c r="B4119" s="90" t="s">
        <v>5129</v>
      </c>
    </row>
    <row r="4120" ht="14.25" customHeight="1">
      <c r="A4120" s="89">
        <v>3.0222003E7</v>
      </c>
      <c r="B4120" s="90" t="s">
        <v>5130</v>
      </c>
    </row>
    <row r="4121" ht="14.25" customHeight="1">
      <c r="A4121" s="89">
        <v>3.0222004E7</v>
      </c>
      <c r="B4121" s="90" t="s">
        <v>5131</v>
      </c>
    </row>
    <row r="4122" ht="14.25" customHeight="1">
      <c r="A4122" s="89">
        <v>3.0222005E7</v>
      </c>
      <c r="B4122" s="90" t="s">
        <v>5132</v>
      </c>
    </row>
    <row r="4123" ht="14.25" customHeight="1">
      <c r="A4123" s="89">
        <v>3.0222006E7</v>
      </c>
      <c r="B4123" s="90" t="s">
        <v>5133</v>
      </c>
    </row>
    <row r="4124" ht="14.25" customHeight="1">
      <c r="A4124" s="89">
        <v>3.0222007E7</v>
      </c>
      <c r="B4124" s="90" t="s">
        <v>5134</v>
      </c>
    </row>
    <row r="4125" ht="14.25" customHeight="1">
      <c r="A4125" s="89">
        <v>3.0222008E7</v>
      </c>
      <c r="B4125" s="90" t="s">
        <v>5135</v>
      </c>
    </row>
    <row r="4126" ht="14.25" customHeight="1">
      <c r="A4126" s="89">
        <v>3.0222009E7</v>
      </c>
      <c r="B4126" s="90" t="s">
        <v>5136</v>
      </c>
    </row>
    <row r="4127" ht="14.25" customHeight="1">
      <c r="A4127" s="89">
        <v>3.022201E7</v>
      </c>
      <c r="B4127" s="90" t="s">
        <v>5137</v>
      </c>
    </row>
    <row r="4128" ht="14.25" customHeight="1">
      <c r="A4128" s="89">
        <v>3.0222011E7</v>
      </c>
      <c r="B4128" s="90" t="s">
        <v>5138</v>
      </c>
    </row>
    <row r="4129" ht="14.25" customHeight="1">
      <c r="A4129" s="89">
        <v>3.0222012E7</v>
      </c>
      <c r="B4129" s="90" t="s">
        <v>5139</v>
      </c>
    </row>
    <row r="4130" ht="14.25" customHeight="1">
      <c r="A4130" s="89">
        <v>3.0222013E7</v>
      </c>
      <c r="B4130" s="90" t="s">
        <v>5140</v>
      </c>
    </row>
    <row r="4131" ht="14.25" customHeight="1">
      <c r="A4131" s="89">
        <v>3.0222014E7</v>
      </c>
      <c r="B4131" s="90" t="s">
        <v>5141</v>
      </c>
    </row>
    <row r="4132" ht="14.25" customHeight="1">
      <c r="A4132" s="89">
        <v>3.0222015E7</v>
      </c>
      <c r="B4132" s="90" t="s">
        <v>5142</v>
      </c>
    </row>
    <row r="4133" ht="14.25" customHeight="1">
      <c r="A4133" s="89">
        <v>3.0222016E7</v>
      </c>
      <c r="B4133" s="90" t="s">
        <v>5143</v>
      </c>
    </row>
    <row r="4134" ht="14.25" customHeight="1">
      <c r="A4134" s="89">
        <v>3.0222017E7</v>
      </c>
      <c r="B4134" s="90" t="s">
        <v>5144</v>
      </c>
    </row>
    <row r="4135" ht="14.25" customHeight="1">
      <c r="A4135" s="89">
        <v>3.0222018E7</v>
      </c>
      <c r="B4135" s="90" t="s">
        <v>5145</v>
      </c>
    </row>
    <row r="4136" ht="14.25" customHeight="1">
      <c r="A4136" s="89">
        <v>3.0222019E7</v>
      </c>
      <c r="B4136" s="90" t="s">
        <v>5146</v>
      </c>
    </row>
    <row r="4137" ht="14.25" customHeight="1">
      <c r="A4137" s="89">
        <v>3.022202E7</v>
      </c>
      <c r="B4137" s="90" t="s">
        <v>5147</v>
      </c>
    </row>
    <row r="4138" ht="14.25" customHeight="1">
      <c r="A4138" s="89">
        <v>3.0222021E7</v>
      </c>
      <c r="B4138" s="90" t="s">
        <v>5148</v>
      </c>
    </row>
    <row r="4139" ht="14.25" customHeight="1">
      <c r="A4139" s="89">
        <v>3.0222022E7</v>
      </c>
      <c r="B4139" s="90" t="s">
        <v>5149</v>
      </c>
    </row>
    <row r="4140" ht="14.25" customHeight="1">
      <c r="A4140" s="89">
        <v>3.0222023E7</v>
      </c>
      <c r="B4140" s="90" t="s">
        <v>5150</v>
      </c>
    </row>
    <row r="4141" ht="14.25" customHeight="1">
      <c r="A4141" s="89">
        <v>3.0222024E7</v>
      </c>
      <c r="B4141" s="90" t="s">
        <v>5151</v>
      </c>
    </row>
    <row r="4142" ht="14.25" customHeight="1">
      <c r="A4142" s="89">
        <v>3.0222025E7</v>
      </c>
      <c r="B4142" s="90" t="s">
        <v>5152</v>
      </c>
    </row>
    <row r="4143" ht="14.25" customHeight="1">
      <c r="A4143" s="89">
        <v>3.0222026E7</v>
      </c>
      <c r="B4143" s="90" t="s">
        <v>5153</v>
      </c>
    </row>
    <row r="4144" ht="14.25" customHeight="1">
      <c r="A4144" s="89">
        <v>3.0222027E7</v>
      </c>
      <c r="B4144" s="90" t="s">
        <v>5154</v>
      </c>
    </row>
    <row r="4145" ht="14.25" customHeight="1">
      <c r="A4145" s="89">
        <v>3.0222028E7</v>
      </c>
      <c r="B4145" s="90" t="s">
        <v>5155</v>
      </c>
    </row>
    <row r="4146" ht="14.25" customHeight="1">
      <c r="A4146" s="89">
        <v>3.0222029E7</v>
      </c>
      <c r="B4146" s="90" t="s">
        <v>5156</v>
      </c>
    </row>
    <row r="4147" ht="14.25" customHeight="1">
      <c r="A4147" s="89">
        <v>3.022203E7</v>
      </c>
      <c r="B4147" s="90" t="s">
        <v>5157</v>
      </c>
    </row>
    <row r="4148" ht="14.25" customHeight="1">
      <c r="A4148" s="89">
        <v>3.0222031E7</v>
      </c>
      <c r="B4148" s="90" t="s">
        <v>5158</v>
      </c>
    </row>
    <row r="4149" ht="14.25" customHeight="1">
      <c r="A4149" s="89">
        <v>3.0222032E7</v>
      </c>
      <c r="B4149" s="90" t="s">
        <v>5159</v>
      </c>
    </row>
    <row r="4150" ht="14.25" customHeight="1">
      <c r="A4150" s="89">
        <v>3.0222033E7</v>
      </c>
      <c r="B4150" s="90" t="s">
        <v>5160</v>
      </c>
    </row>
    <row r="4151" ht="14.25" customHeight="1">
      <c r="A4151" s="89">
        <v>3.0222034E7</v>
      </c>
      <c r="B4151" s="90" t="s">
        <v>5161</v>
      </c>
    </row>
    <row r="4152" ht="14.25" customHeight="1">
      <c r="A4152" s="89">
        <v>3.0222035E7</v>
      </c>
      <c r="B4152" s="90" t="s">
        <v>5162</v>
      </c>
    </row>
    <row r="4153" ht="14.25" customHeight="1">
      <c r="A4153" s="89">
        <v>3.0222036E7</v>
      </c>
      <c r="B4153" s="90" t="s">
        <v>5163</v>
      </c>
    </row>
    <row r="4154" ht="14.25" customHeight="1">
      <c r="A4154" s="89">
        <v>3.0222037E7</v>
      </c>
      <c r="B4154" s="90" t="s">
        <v>5164</v>
      </c>
    </row>
    <row r="4155" ht="14.25" customHeight="1">
      <c r="A4155" s="89">
        <v>3.0222038E7</v>
      </c>
      <c r="B4155" s="90" t="s">
        <v>5165</v>
      </c>
    </row>
    <row r="4156" ht="14.25" customHeight="1">
      <c r="A4156" s="89">
        <v>3.0222039E7</v>
      </c>
      <c r="B4156" s="90" t="s">
        <v>5166</v>
      </c>
    </row>
    <row r="4157" ht="14.25" customHeight="1">
      <c r="A4157" s="89">
        <v>3.022204E7</v>
      </c>
      <c r="B4157" s="90" t="s">
        <v>5167</v>
      </c>
    </row>
    <row r="4158" ht="14.25" customHeight="1">
      <c r="A4158" s="89">
        <v>3.0222041E7</v>
      </c>
      <c r="B4158" s="90" t="s">
        <v>5168</v>
      </c>
    </row>
    <row r="4159" ht="14.25" customHeight="1">
      <c r="A4159" s="89">
        <v>3.0222042E7</v>
      </c>
      <c r="B4159" s="90" t="s">
        <v>5169</v>
      </c>
    </row>
    <row r="4160" ht="14.25" customHeight="1">
      <c r="A4160" s="89">
        <v>3.0222043E7</v>
      </c>
      <c r="B4160" s="90" t="s">
        <v>5170</v>
      </c>
    </row>
    <row r="4161" ht="14.25" customHeight="1">
      <c r="A4161" s="89">
        <v>3.0222044E7</v>
      </c>
      <c r="B4161" s="90" t="s">
        <v>5171</v>
      </c>
    </row>
    <row r="4162" ht="14.25" customHeight="1">
      <c r="A4162" s="89">
        <v>3.0222045E7</v>
      </c>
      <c r="B4162" s="90" t="s">
        <v>5172</v>
      </c>
    </row>
    <row r="4163" ht="14.25" customHeight="1">
      <c r="A4163" s="89">
        <v>3.0222046E7</v>
      </c>
      <c r="B4163" s="90" t="s">
        <v>5173</v>
      </c>
    </row>
    <row r="4164" ht="14.25" customHeight="1">
      <c r="A4164" s="89">
        <v>3.0222047E7</v>
      </c>
      <c r="B4164" s="90" t="s">
        <v>5174</v>
      </c>
    </row>
    <row r="4165" ht="14.25" customHeight="1">
      <c r="A4165" s="89">
        <v>3.0222048E7</v>
      </c>
      <c r="B4165" s="90" t="s">
        <v>5175</v>
      </c>
    </row>
    <row r="4166" ht="14.25" customHeight="1">
      <c r="A4166" s="89">
        <v>3.0222049E7</v>
      </c>
      <c r="B4166" s="90" t="s">
        <v>5176</v>
      </c>
    </row>
    <row r="4167" ht="14.25" customHeight="1">
      <c r="A4167" s="89">
        <v>3.022205E7</v>
      </c>
      <c r="B4167" s="90" t="s">
        <v>5177</v>
      </c>
    </row>
    <row r="4168" ht="14.25" customHeight="1">
      <c r="A4168" s="89">
        <v>3.0222051E7</v>
      </c>
      <c r="B4168" s="90" t="s">
        <v>5178</v>
      </c>
    </row>
    <row r="4169" ht="14.25" customHeight="1">
      <c r="A4169" s="89">
        <v>3.0222052E7</v>
      </c>
      <c r="B4169" s="90" t="s">
        <v>5179</v>
      </c>
    </row>
    <row r="4170" ht="14.25" customHeight="1">
      <c r="A4170" s="89">
        <v>3.0222053E7</v>
      </c>
      <c r="B4170" s="90" t="s">
        <v>5180</v>
      </c>
    </row>
    <row r="4171" ht="14.25" customHeight="1">
      <c r="A4171" s="89">
        <v>3.0222054E7</v>
      </c>
      <c r="B4171" s="90" t="s">
        <v>5181</v>
      </c>
    </row>
    <row r="4172" ht="14.25" customHeight="1">
      <c r="A4172" s="89">
        <v>3.0222055E7</v>
      </c>
      <c r="B4172" s="90" t="s">
        <v>5182</v>
      </c>
    </row>
    <row r="4173" ht="14.25" customHeight="1">
      <c r="A4173" s="89">
        <v>3.0222056E7</v>
      </c>
      <c r="B4173" s="90" t="s">
        <v>5183</v>
      </c>
    </row>
    <row r="4174" ht="14.25" customHeight="1">
      <c r="A4174" s="89">
        <v>3.0222057E7</v>
      </c>
      <c r="B4174" s="90" t="s">
        <v>5184</v>
      </c>
    </row>
    <row r="4175" ht="14.25" customHeight="1">
      <c r="A4175" s="89">
        <v>3.0222058E7</v>
      </c>
      <c r="B4175" s="90" t="s">
        <v>5185</v>
      </c>
    </row>
    <row r="4176" ht="14.25" customHeight="1">
      <c r="A4176" s="89">
        <v>3.0222059E7</v>
      </c>
      <c r="B4176" s="90" t="s">
        <v>5186</v>
      </c>
    </row>
    <row r="4177" ht="14.25" customHeight="1">
      <c r="A4177" s="89">
        <v>3.022206E7</v>
      </c>
      <c r="B4177" s="90" t="s">
        <v>5187</v>
      </c>
    </row>
    <row r="4178" ht="14.25" customHeight="1">
      <c r="A4178" s="89">
        <v>3.0222061E7</v>
      </c>
      <c r="B4178" s="90" t="s">
        <v>5188</v>
      </c>
    </row>
    <row r="4179" ht="14.25" customHeight="1">
      <c r="A4179" s="89">
        <v>3.0222063E7</v>
      </c>
      <c r="B4179" s="90" t="s">
        <v>5189</v>
      </c>
    </row>
    <row r="4180" ht="14.25" customHeight="1">
      <c r="A4180" s="89">
        <v>3.0222101E7</v>
      </c>
      <c r="B4180" s="90" t="s">
        <v>5190</v>
      </c>
    </row>
    <row r="4181" ht="14.25" customHeight="1">
      <c r="A4181" s="89">
        <v>3.0222102E7</v>
      </c>
      <c r="B4181" s="90" t="s">
        <v>5191</v>
      </c>
    </row>
    <row r="4182" ht="14.25" customHeight="1">
      <c r="A4182" s="89">
        <v>3.0222103E7</v>
      </c>
      <c r="B4182" s="90" t="s">
        <v>5192</v>
      </c>
    </row>
    <row r="4183" ht="14.25" customHeight="1">
      <c r="A4183" s="89">
        <v>3.0222104E7</v>
      </c>
      <c r="B4183" s="90" t="s">
        <v>5193</v>
      </c>
    </row>
    <row r="4184" ht="14.25" customHeight="1">
      <c r="A4184" s="89">
        <v>3.0222105E7</v>
      </c>
      <c r="B4184" s="90" t="s">
        <v>5194</v>
      </c>
    </row>
    <row r="4185" ht="14.25" customHeight="1">
      <c r="A4185" s="89">
        <v>3.0222106E7</v>
      </c>
      <c r="B4185" s="90" t="s">
        <v>5195</v>
      </c>
    </row>
    <row r="4186" ht="14.25" customHeight="1">
      <c r="A4186" s="89">
        <v>3.0222107E7</v>
      </c>
      <c r="B4186" s="90" t="s">
        <v>5196</v>
      </c>
    </row>
    <row r="4187" ht="14.25" customHeight="1">
      <c r="A4187" s="89">
        <v>3.0222108E7</v>
      </c>
      <c r="B4187" s="90" t="s">
        <v>5197</v>
      </c>
    </row>
    <row r="4188" ht="14.25" customHeight="1">
      <c r="A4188" s="89">
        <v>3.0222109E7</v>
      </c>
      <c r="B4188" s="90" t="s">
        <v>5198</v>
      </c>
    </row>
    <row r="4189" ht="14.25" customHeight="1">
      <c r="A4189" s="89">
        <v>3.022211E7</v>
      </c>
      <c r="B4189" s="90" t="s">
        <v>5199</v>
      </c>
    </row>
    <row r="4190" ht="14.25" customHeight="1">
      <c r="A4190" s="89">
        <v>3.0222111E7</v>
      </c>
      <c r="B4190" s="90" t="s">
        <v>5200</v>
      </c>
    </row>
    <row r="4191" ht="14.25" customHeight="1">
      <c r="A4191" s="89">
        <v>3.0222112E7</v>
      </c>
      <c r="B4191" s="90" t="s">
        <v>5201</v>
      </c>
    </row>
    <row r="4192" ht="14.25" customHeight="1">
      <c r="A4192" s="89">
        <v>3.0222113E7</v>
      </c>
      <c r="B4192" s="90" t="s">
        <v>5202</v>
      </c>
    </row>
    <row r="4193" ht="14.25" customHeight="1">
      <c r="A4193" s="89">
        <v>3.0222114E7</v>
      </c>
      <c r="B4193" s="90" t="s">
        <v>5203</v>
      </c>
    </row>
    <row r="4194" ht="14.25" customHeight="1">
      <c r="A4194" s="89">
        <v>3.0222115E7</v>
      </c>
      <c r="B4194" s="90" t="s">
        <v>5204</v>
      </c>
    </row>
    <row r="4195" ht="14.25" customHeight="1">
      <c r="A4195" s="89">
        <v>3.0222116E7</v>
      </c>
      <c r="B4195" s="90" t="s">
        <v>5205</v>
      </c>
    </row>
    <row r="4196" ht="14.25" customHeight="1">
      <c r="A4196" s="89">
        <v>3.0222117E7</v>
      </c>
      <c r="B4196" s="90" t="s">
        <v>5206</v>
      </c>
    </row>
    <row r="4197" ht="14.25" customHeight="1">
      <c r="A4197" s="89">
        <v>3.0222118E7</v>
      </c>
      <c r="B4197" s="90" t="s">
        <v>5207</v>
      </c>
    </row>
    <row r="4198" ht="14.25" customHeight="1">
      <c r="A4198" s="89">
        <v>3.0222201E7</v>
      </c>
      <c r="B4198" s="90" t="s">
        <v>5208</v>
      </c>
    </row>
    <row r="4199" ht="14.25" customHeight="1">
      <c r="A4199" s="89">
        <v>3.0222202E7</v>
      </c>
      <c r="B4199" s="90" t="s">
        <v>5209</v>
      </c>
    </row>
    <row r="4200" ht="14.25" customHeight="1">
      <c r="A4200" s="89">
        <v>3.0222203E7</v>
      </c>
      <c r="B4200" s="90" t="s">
        <v>5210</v>
      </c>
    </row>
    <row r="4201" ht="14.25" customHeight="1">
      <c r="A4201" s="89">
        <v>3.0222204E7</v>
      </c>
      <c r="B4201" s="90" t="s">
        <v>5211</v>
      </c>
    </row>
    <row r="4202" ht="14.25" customHeight="1">
      <c r="A4202" s="89">
        <v>3.0222205E7</v>
      </c>
      <c r="B4202" s="90" t="s">
        <v>5212</v>
      </c>
    </row>
    <row r="4203" ht="14.25" customHeight="1">
      <c r="A4203" s="89">
        <v>3.0222206E7</v>
      </c>
      <c r="B4203" s="90" t="s">
        <v>5213</v>
      </c>
    </row>
    <row r="4204" ht="14.25" customHeight="1">
      <c r="A4204" s="89">
        <v>3.0222207E7</v>
      </c>
      <c r="B4204" s="90" t="s">
        <v>5214</v>
      </c>
    </row>
    <row r="4205" ht="14.25" customHeight="1">
      <c r="A4205" s="89">
        <v>3.0222208E7</v>
      </c>
      <c r="B4205" s="90" t="s">
        <v>5215</v>
      </c>
    </row>
    <row r="4206" ht="14.25" customHeight="1">
      <c r="A4206" s="89">
        <v>3.0222301E7</v>
      </c>
      <c r="B4206" s="90" t="s">
        <v>5216</v>
      </c>
    </row>
    <row r="4207" ht="14.25" customHeight="1">
      <c r="A4207" s="89">
        <v>3.0222302E7</v>
      </c>
      <c r="B4207" s="90" t="s">
        <v>5217</v>
      </c>
    </row>
    <row r="4208" ht="14.25" customHeight="1">
      <c r="A4208" s="89">
        <v>3.0222303E7</v>
      </c>
      <c r="B4208" s="90" t="s">
        <v>5218</v>
      </c>
    </row>
    <row r="4209" ht="14.25" customHeight="1">
      <c r="A4209" s="89">
        <v>3.0222304E7</v>
      </c>
      <c r="B4209" s="90" t="s">
        <v>5219</v>
      </c>
    </row>
    <row r="4210" ht="14.25" customHeight="1">
      <c r="A4210" s="89">
        <v>3.0222305E7</v>
      </c>
      <c r="B4210" s="90" t="s">
        <v>5220</v>
      </c>
    </row>
    <row r="4211" ht="14.25" customHeight="1">
      <c r="A4211" s="89">
        <v>3.0222306E7</v>
      </c>
      <c r="B4211" s="90" t="s">
        <v>5221</v>
      </c>
    </row>
    <row r="4212" ht="14.25" customHeight="1">
      <c r="A4212" s="89">
        <v>3.0222307E7</v>
      </c>
      <c r="B4212" s="90" t="s">
        <v>5222</v>
      </c>
    </row>
    <row r="4213" ht="14.25" customHeight="1">
      <c r="A4213" s="89">
        <v>3.0222308E7</v>
      </c>
      <c r="B4213" s="90" t="s">
        <v>5223</v>
      </c>
    </row>
    <row r="4214" ht="14.25" customHeight="1">
      <c r="A4214" s="89">
        <v>3.0222309E7</v>
      </c>
      <c r="B4214" s="90" t="s">
        <v>5224</v>
      </c>
    </row>
    <row r="4215" ht="14.25" customHeight="1">
      <c r="A4215" s="89">
        <v>3.0222401E7</v>
      </c>
      <c r="B4215" s="90" t="s">
        <v>5225</v>
      </c>
    </row>
    <row r="4216" ht="14.25" customHeight="1">
      <c r="A4216" s="89">
        <v>3.0222402E7</v>
      </c>
      <c r="B4216" s="90" t="s">
        <v>5226</v>
      </c>
    </row>
    <row r="4217" ht="14.25" customHeight="1">
      <c r="A4217" s="89">
        <v>3.0222403E7</v>
      </c>
      <c r="B4217" s="90" t="s">
        <v>5227</v>
      </c>
    </row>
    <row r="4218" ht="14.25" customHeight="1">
      <c r="A4218" s="89">
        <v>3.0222404E7</v>
      </c>
      <c r="B4218" s="90" t="s">
        <v>5228</v>
      </c>
    </row>
    <row r="4219" ht="14.25" customHeight="1">
      <c r="A4219" s="89">
        <v>3.0222405E7</v>
      </c>
      <c r="B4219" s="90" t="s">
        <v>5229</v>
      </c>
    </row>
    <row r="4220" ht="14.25" customHeight="1">
      <c r="A4220" s="89">
        <v>3.0222406E7</v>
      </c>
      <c r="B4220" s="90" t="s">
        <v>5230</v>
      </c>
    </row>
    <row r="4221" ht="14.25" customHeight="1">
      <c r="A4221" s="89">
        <v>3.0222407E7</v>
      </c>
      <c r="B4221" s="90" t="s">
        <v>5231</v>
      </c>
    </row>
    <row r="4222" ht="14.25" customHeight="1">
      <c r="A4222" s="89">
        <v>3.0222408E7</v>
      </c>
      <c r="B4222" s="90" t="s">
        <v>5232</v>
      </c>
    </row>
    <row r="4223" ht="14.25" customHeight="1">
      <c r="A4223" s="89">
        <v>3.0222409E7</v>
      </c>
      <c r="B4223" s="90" t="s">
        <v>5233</v>
      </c>
    </row>
    <row r="4224" ht="14.25" customHeight="1">
      <c r="A4224" s="89">
        <v>3.0222501E7</v>
      </c>
      <c r="B4224" s="90" t="s">
        <v>5234</v>
      </c>
    </row>
    <row r="4225" ht="14.25" customHeight="1">
      <c r="A4225" s="89">
        <v>3.0222502E7</v>
      </c>
      <c r="B4225" s="90" t="s">
        <v>5235</v>
      </c>
    </row>
    <row r="4226" ht="14.25" customHeight="1">
      <c r="A4226" s="89">
        <v>3.0222503E7</v>
      </c>
      <c r="B4226" s="90" t="s">
        <v>5236</v>
      </c>
    </row>
    <row r="4227" ht="14.25" customHeight="1">
      <c r="A4227" s="89">
        <v>3.0222504E7</v>
      </c>
      <c r="B4227" s="90" t="s">
        <v>5237</v>
      </c>
    </row>
    <row r="4228" ht="14.25" customHeight="1">
      <c r="A4228" s="89">
        <v>3.0222505E7</v>
      </c>
      <c r="B4228" s="90" t="s">
        <v>5238</v>
      </c>
    </row>
    <row r="4229" ht="14.25" customHeight="1">
      <c r="A4229" s="89">
        <v>3.0222506E7</v>
      </c>
      <c r="B4229" s="90" t="s">
        <v>5239</v>
      </c>
    </row>
    <row r="4230" ht="14.25" customHeight="1">
      <c r="A4230" s="89">
        <v>3.0222507E7</v>
      </c>
      <c r="B4230" s="90" t="s">
        <v>5240</v>
      </c>
    </row>
    <row r="4231" ht="14.25" customHeight="1">
      <c r="A4231" s="89">
        <v>3.0222601E7</v>
      </c>
      <c r="B4231" s="90" t="s">
        <v>5241</v>
      </c>
    </row>
    <row r="4232" ht="14.25" customHeight="1">
      <c r="A4232" s="89">
        <v>3.0222602E7</v>
      </c>
      <c r="B4232" s="90" t="s">
        <v>5242</v>
      </c>
    </row>
    <row r="4233" ht="14.25" customHeight="1">
      <c r="A4233" s="89">
        <v>3.0222603E7</v>
      </c>
      <c r="B4233" s="90" t="s">
        <v>5243</v>
      </c>
    </row>
    <row r="4234" ht="14.25" customHeight="1">
      <c r="A4234" s="89">
        <v>3.0222604E7</v>
      </c>
      <c r="B4234" s="90" t="s">
        <v>5244</v>
      </c>
    </row>
    <row r="4235" ht="14.25" customHeight="1">
      <c r="A4235" s="89">
        <v>3.0222605E7</v>
      </c>
      <c r="B4235" s="90" t="s">
        <v>5245</v>
      </c>
    </row>
    <row r="4236" ht="14.25" customHeight="1">
      <c r="A4236" s="89">
        <v>3.0222606E7</v>
      </c>
      <c r="B4236" s="90" t="s">
        <v>5246</v>
      </c>
    </row>
    <row r="4237" ht="14.25" customHeight="1">
      <c r="A4237" s="89">
        <v>3.0222607E7</v>
      </c>
      <c r="B4237" s="90" t="s">
        <v>5247</v>
      </c>
    </row>
    <row r="4238" ht="14.25" customHeight="1">
      <c r="A4238" s="89">
        <v>3.0222608E7</v>
      </c>
      <c r="B4238" s="90" t="s">
        <v>5248</v>
      </c>
    </row>
    <row r="4239" ht="14.25" customHeight="1">
      <c r="A4239" s="89">
        <v>3.0222701E7</v>
      </c>
      <c r="B4239" s="90" t="s">
        <v>5249</v>
      </c>
    </row>
    <row r="4240" ht="14.25" customHeight="1">
      <c r="A4240" s="89">
        <v>3.0222702E7</v>
      </c>
      <c r="B4240" s="90" t="s">
        <v>5250</v>
      </c>
    </row>
    <row r="4241" ht="14.25" customHeight="1">
      <c r="A4241" s="89">
        <v>3.0222703E7</v>
      </c>
      <c r="B4241" s="90" t="s">
        <v>5251</v>
      </c>
    </row>
    <row r="4242" ht="14.25" customHeight="1">
      <c r="A4242" s="89">
        <v>3.0222801E7</v>
      </c>
      <c r="B4242" s="90" t="s">
        <v>5252</v>
      </c>
    </row>
    <row r="4243" ht="14.25" customHeight="1">
      <c r="A4243" s="89">
        <v>3.0222802E7</v>
      </c>
      <c r="B4243" s="90" t="s">
        <v>5253</v>
      </c>
    </row>
    <row r="4244" ht="14.25" customHeight="1">
      <c r="A4244" s="89">
        <v>3.0222803E7</v>
      </c>
      <c r="B4244" s="90" t="s">
        <v>5254</v>
      </c>
    </row>
    <row r="4245" ht="14.25" customHeight="1">
      <c r="A4245" s="89">
        <v>3.0222901E7</v>
      </c>
      <c r="B4245" s="90" t="s">
        <v>5255</v>
      </c>
    </row>
    <row r="4246" ht="14.25" customHeight="1">
      <c r="A4246" s="89">
        <v>3.0222902E7</v>
      </c>
      <c r="B4246" s="90" t="s">
        <v>5256</v>
      </c>
    </row>
    <row r="4247" ht="14.25" customHeight="1">
      <c r="A4247" s="89">
        <v>3.0222903E7</v>
      </c>
      <c r="B4247" s="90" t="s">
        <v>5257</v>
      </c>
    </row>
    <row r="4248" ht="14.25" customHeight="1">
      <c r="A4248" s="89">
        <v>3.0222904E7</v>
      </c>
      <c r="B4248" s="90" t="s">
        <v>5258</v>
      </c>
    </row>
    <row r="4249" ht="14.25" customHeight="1">
      <c r="A4249" s="89">
        <v>3.0223001E7</v>
      </c>
      <c r="B4249" s="90" t="s">
        <v>5259</v>
      </c>
    </row>
    <row r="4250" ht="14.25" customHeight="1">
      <c r="A4250" s="89">
        <v>3.0223002E7</v>
      </c>
      <c r="B4250" s="90" t="s">
        <v>5260</v>
      </c>
    </row>
    <row r="4251" ht="14.25" customHeight="1">
      <c r="A4251" s="89">
        <v>3.0223003E7</v>
      </c>
      <c r="B4251" s="90" t="s">
        <v>5261</v>
      </c>
    </row>
    <row r="4252" ht="14.25" customHeight="1">
      <c r="A4252" s="89">
        <v>3.1101501E7</v>
      </c>
      <c r="B4252" s="90" t="s">
        <v>5262</v>
      </c>
    </row>
    <row r="4253" ht="14.25" customHeight="1">
      <c r="A4253" s="89">
        <v>3.1101502E7</v>
      </c>
      <c r="B4253" s="90" t="s">
        <v>5263</v>
      </c>
    </row>
    <row r="4254" ht="14.25" customHeight="1">
      <c r="A4254" s="89">
        <v>3.1101503E7</v>
      </c>
      <c r="B4254" s="90" t="s">
        <v>5264</v>
      </c>
    </row>
    <row r="4255" ht="14.25" customHeight="1">
      <c r="A4255" s="89">
        <v>3.1101504E7</v>
      </c>
      <c r="B4255" s="90" t="s">
        <v>5265</v>
      </c>
    </row>
    <row r="4256" ht="14.25" customHeight="1">
      <c r="A4256" s="89">
        <v>3.1101505E7</v>
      </c>
      <c r="B4256" s="90" t="s">
        <v>5266</v>
      </c>
    </row>
    <row r="4257" ht="14.25" customHeight="1">
      <c r="A4257" s="89">
        <v>3.1101506E7</v>
      </c>
      <c r="B4257" s="90" t="s">
        <v>5267</v>
      </c>
    </row>
    <row r="4258" ht="14.25" customHeight="1">
      <c r="A4258" s="89">
        <v>3.1101507E7</v>
      </c>
      <c r="B4258" s="90" t="s">
        <v>5268</v>
      </c>
    </row>
    <row r="4259" ht="14.25" customHeight="1">
      <c r="A4259" s="89">
        <v>3.1101508E7</v>
      </c>
      <c r="B4259" s="90" t="s">
        <v>5269</v>
      </c>
    </row>
    <row r="4260" ht="14.25" customHeight="1">
      <c r="A4260" s="89">
        <v>3.1101509E7</v>
      </c>
      <c r="B4260" s="90" t="s">
        <v>5270</v>
      </c>
    </row>
    <row r="4261" ht="14.25" customHeight="1">
      <c r="A4261" s="89">
        <v>3.110151E7</v>
      </c>
      <c r="B4261" s="90" t="s">
        <v>5271</v>
      </c>
    </row>
    <row r="4262" ht="14.25" customHeight="1">
      <c r="A4262" s="89">
        <v>3.1101511E7</v>
      </c>
      <c r="B4262" s="90" t="s">
        <v>5272</v>
      </c>
    </row>
    <row r="4263" ht="14.25" customHeight="1">
      <c r="A4263" s="89">
        <v>3.1101512E7</v>
      </c>
      <c r="B4263" s="90" t="s">
        <v>5273</v>
      </c>
    </row>
    <row r="4264" ht="14.25" customHeight="1">
      <c r="A4264" s="89">
        <v>3.1101513E7</v>
      </c>
      <c r="B4264" s="90" t="s">
        <v>5274</v>
      </c>
    </row>
    <row r="4265" ht="14.25" customHeight="1">
      <c r="A4265" s="89">
        <v>3.1101514E7</v>
      </c>
      <c r="B4265" s="90" t="s">
        <v>5275</v>
      </c>
    </row>
    <row r="4266" ht="14.25" customHeight="1">
      <c r="A4266" s="89">
        <v>3.1101515E7</v>
      </c>
      <c r="B4266" s="90" t="s">
        <v>5276</v>
      </c>
    </row>
    <row r="4267" ht="14.25" customHeight="1">
      <c r="A4267" s="89">
        <v>3.1101516E7</v>
      </c>
      <c r="B4267" s="90" t="s">
        <v>5277</v>
      </c>
    </row>
    <row r="4268" ht="14.25" customHeight="1">
      <c r="A4268" s="89">
        <v>3.1101601E7</v>
      </c>
      <c r="B4268" s="90" t="s">
        <v>5278</v>
      </c>
    </row>
    <row r="4269" ht="14.25" customHeight="1">
      <c r="A4269" s="89">
        <v>3.1101602E7</v>
      </c>
      <c r="B4269" s="90" t="s">
        <v>5279</v>
      </c>
    </row>
    <row r="4270" ht="14.25" customHeight="1">
      <c r="A4270" s="89">
        <v>3.1101603E7</v>
      </c>
      <c r="B4270" s="90" t="s">
        <v>5280</v>
      </c>
    </row>
    <row r="4271" ht="14.25" customHeight="1">
      <c r="A4271" s="89">
        <v>3.1101604E7</v>
      </c>
      <c r="B4271" s="90" t="s">
        <v>5281</v>
      </c>
    </row>
    <row r="4272" ht="14.25" customHeight="1">
      <c r="A4272" s="89">
        <v>3.1101605E7</v>
      </c>
      <c r="B4272" s="90" t="s">
        <v>5282</v>
      </c>
    </row>
    <row r="4273" ht="14.25" customHeight="1">
      <c r="A4273" s="89">
        <v>3.1101606E7</v>
      </c>
      <c r="B4273" s="90" t="s">
        <v>5283</v>
      </c>
    </row>
    <row r="4274" ht="14.25" customHeight="1">
      <c r="A4274" s="89">
        <v>3.1101607E7</v>
      </c>
      <c r="B4274" s="90" t="s">
        <v>5284</v>
      </c>
    </row>
    <row r="4275" ht="14.25" customHeight="1">
      <c r="A4275" s="89">
        <v>3.1101608E7</v>
      </c>
      <c r="B4275" s="90" t="s">
        <v>5285</v>
      </c>
    </row>
    <row r="4276" ht="14.25" customHeight="1">
      <c r="A4276" s="89">
        <v>3.1101609E7</v>
      </c>
      <c r="B4276" s="90" t="s">
        <v>5286</v>
      </c>
    </row>
    <row r="4277" ht="14.25" customHeight="1">
      <c r="A4277" s="89">
        <v>3.110161E7</v>
      </c>
      <c r="B4277" s="90" t="s">
        <v>5287</v>
      </c>
    </row>
    <row r="4278" ht="14.25" customHeight="1">
      <c r="A4278" s="89">
        <v>3.1101611E7</v>
      </c>
      <c r="B4278" s="90" t="s">
        <v>5288</v>
      </c>
    </row>
    <row r="4279" ht="14.25" customHeight="1">
      <c r="A4279" s="89">
        <v>3.1101612E7</v>
      </c>
      <c r="B4279" s="90" t="s">
        <v>5289</v>
      </c>
    </row>
    <row r="4280" ht="14.25" customHeight="1">
      <c r="A4280" s="89">
        <v>3.1101613E7</v>
      </c>
      <c r="B4280" s="90" t="s">
        <v>5290</v>
      </c>
    </row>
    <row r="4281" ht="14.25" customHeight="1">
      <c r="A4281" s="89">
        <v>3.1101614E7</v>
      </c>
      <c r="B4281" s="90" t="s">
        <v>5291</v>
      </c>
    </row>
    <row r="4282" ht="14.25" customHeight="1">
      <c r="A4282" s="89">
        <v>3.1101615E7</v>
      </c>
      <c r="B4282" s="90" t="s">
        <v>5292</v>
      </c>
    </row>
    <row r="4283" ht="14.25" customHeight="1">
      <c r="A4283" s="89">
        <v>3.1101616E7</v>
      </c>
      <c r="B4283" s="90" t="s">
        <v>5293</v>
      </c>
    </row>
    <row r="4284" ht="14.25" customHeight="1">
      <c r="A4284" s="89">
        <v>3.1101701E7</v>
      </c>
      <c r="B4284" s="90" t="s">
        <v>5294</v>
      </c>
    </row>
    <row r="4285" ht="14.25" customHeight="1">
      <c r="A4285" s="89">
        <v>3.1101702E7</v>
      </c>
      <c r="B4285" s="90" t="s">
        <v>5295</v>
      </c>
    </row>
    <row r="4286" ht="14.25" customHeight="1">
      <c r="A4286" s="89">
        <v>3.1101703E7</v>
      </c>
      <c r="B4286" s="90" t="s">
        <v>5296</v>
      </c>
    </row>
    <row r="4287" ht="14.25" customHeight="1">
      <c r="A4287" s="89">
        <v>3.1101704E7</v>
      </c>
      <c r="B4287" s="90" t="s">
        <v>5297</v>
      </c>
    </row>
    <row r="4288" ht="14.25" customHeight="1">
      <c r="A4288" s="89">
        <v>3.1101705E7</v>
      </c>
      <c r="B4288" s="90" t="s">
        <v>5298</v>
      </c>
    </row>
    <row r="4289" ht="14.25" customHeight="1">
      <c r="A4289" s="89">
        <v>3.1101706E7</v>
      </c>
      <c r="B4289" s="90" t="s">
        <v>5299</v>
      </c>
    </row>
    <row r="4290" ht="14.25" customHeight="1">
      <c r="A4290" s="89">
        <v>3.1101707E7</v>
      </c>
      <c r="B4290" s="90" t="s">
        <v>5300</v>
      </c>
    </row>
    <row r="4291" ht="14.25" customHeight="1">
      <c r="A4291" s="89">
        <v>3.1101708E7</v>
      </c>
      <c r="B4291" s="90" t="s">
        <v>5301</v>
      </c>
    </row>
    <row r="4292" ht="14.25" customHeight="1">
      <c r="A4292" s="89">
        <v>3.1101709E7</v>
      </c>
      <c r="B4292" s="90" t="s">
        <v>5302</v>
      </c>
    </row>
    <row r="4293" ht="14.25" customHeight="1">
      <c r="A4293" s="89">
        <v>3.110171E7</v>
      </c>
      <c r="B4293" s="90" t="s">
        <v>5303</v>
      </c>
    </row>
    <row r="4294" ht="14.25" customHeight="1">
      <c r="A4294" s="89">
        <v>3.1101711E7</v>
      </c>
      <c r="B4294" s="90" t="s">
        <v>5304</v>
      </c>
    </row>
    <row r="4295" ht="14.25" customHeight="1">
      <c r="A4295" s="89">
        <v>3.1101712E7</v>
      </c>
      <c r="B4295" s="90" t="s">
        <v>5305</v>
      </c>
    </row>
    <row r="4296" ht="14.25" customHeight="1">
      <c r="A4296" s="89">
        <v>3.1101713E7</v>
      </c>
      <c r="B4296" s="90" t="s">
        <v>5306</v>
      </c>
    </row>
    <row r="4297" ht="14.25" customHeight="1">
      <c r="A4297" s="89">
        <v>3.1101714E7</v>
      </c>
      <c r="B4297" s="90" t="s">
        <v>5307</v>
      </c>
    </row>
    <row r="4298" ht="14.25" customHeight="1">
      <c r="A4298" s="89">
        <v>3.1101715E7</v>
      </c>
      <c r="B4298" s="90" t="s">
        <v>5308</v>
      </c>
    </row>
    <row r="4299" ht="14.25" customHeight="1">
      <c r="A4299" s="89">
        <v>3.1101716E7</v>
      </c>
      <c r="B4299" s="90" t="s">
        <v>5309</v>
      </c>
    </row>
    <row r="4300" ht="14.25" customHeight="1">
      <c r="A4300" s="89">
        <v>3.1101801E7</v>
      </c>
      <c r="B4300" s="90" t="s">
        <v>5310</v>
      </c>
    </row>
    <row r="4301" ht="14.25" customHeight="1">
      <c r="A4301" s="89">
        <v>3.1101802E7</v>
      </c>
      <c r="B4301" s="90" t="s">
        <v>5311</v>
      </c>
    </row>
    <row r="4302" ht="14.25" customHeight="1">
      <c r="A4302" s="89">
        <v>3.1101803E7</v>
      </c>
      <c r="B4302" s="90" t="s">
        <v>5312</v>
      </c>
    </row>
    <row r="4303" ht="14.25" customHeight="1">
      <c r="A4303" s="89">
        <v>3.1101804E7</v>
      </c>
      <c r="B4303" s="90" t="s">
        <v>5313</v>
      </c>
    </row>
    <row r="4304" ht="14.25" customHeight="1">
      <c r="A4304" s="89">
        <v>3.1101805E7</v>
      </c>
      <c r="B4304" s="90" t="s">
        <v>5314</v>
      </c>
    </row>
    <row r="4305" ht="14.25" customHeight="1">
      <c r="A4305" s="89">
        <v>3.1101806E7</v>
      </c>
      <c r="B4305" s="90" t="s">
        <v>5315</v>
      </c>
    </row>
    <row r="4306" ht="14.25" customHeight="1">
      <c r="A4306" s="89">
        <v>3.1101807E7</v>
      </c>
      <c r="B4306" s="90" t="s">
        <v>5316</v>
      </c>
    </row>
    <row r="4307" ht="14.25" customHeight="1">
      <c r="A4307" s="89">
        <v>3.1101808E7</v>
      </c>
      <c r="B4307" s="90" t="s">
        <v>5317</v>
      </c>
    </row>
    <row r="4308" ht="14.25" customHeight="1">
      <c r="A4308" s="89">
        <v>3.1101809E7</v>
      </c>
      <c r="B4308" s="90" t="s">
        <v>5318</v>
      </c>
    </row>
    <row r="4309" ht="14.25" customHeight="1">
      <c r="A4309" s="89">
        <v>3.110181E7</v>
      </c>
      <c r="B4309" s="90" t="s">
        <v>5319</v>
      </c>
    </row>
    <row r="4310" ht="14.25" customHeight="1">
      <c r="A4310" s="89">
        <v>3.1101811E7</v>
      </c>
      <c r="B4310" s="90" t="s">
        <v>5320</v>
      </c>
    </row>
    <row r="4311" ht="14.25" customHeight="1">
      <c r="A4311" s="89">
        <v>3.1101812E7</v>
      </c>
      <c r="B4311" s="90" t="s">
        <v>5321</v>
      </c>
    </row>
    <row r="4312" ht="14.25" customHeight="1">
      <c r="A4312" s="89">
        <v>3.1101813E7</v>
      </c>
      <c r="B4312" s="90" t="s">
        <v>5322</v>
      </c>
    </row>
    <row r="4313" ht="14.25" customHeight="1">
      <c r="A4313" s="89">
        <v>3.1101814E7</v>
      </c>
      <c r="B4313" s="90" t="s">
        <v>5323</v>
      </c>
    </row>
    <row r="4314" ht="14.25" customHeight="1">
      <c r="A4314" s="89">
        <v>3.1101815E7</v>
      </c>
      <c r="B4314" s="90" t="s">
        <v>5324</v>
      </c>
    </row>
    <row r="4315" ht="14.25" customHeight="1">
      <c r="A4315" s="89">
        <v>3.1101816E7</v>
      </c>
      <c r="B4315" s="90" t="s">
        <v>5325</v>
      </c>
    </row>
    <row r="4316" ht="14.25" customHeight="1">
      <c r="A4316" s="89">
        <v>3.1101901E7</v>
      </c>
      <c r="B4316" s="90" t="s">
        <v>5326</v>
      </c>
    </row>
    <row r="4317" ht="14.25" customHeight="1">
      <c r="A4317" s="89">
        <v>3.1101902E7</v>
      </c>
      <c r="B4317" s="90" t="s">
        <v>5327</v>
      </c>
    </row>
    <row r="4318" ht="14.25" customHeight="1">
      <c r="A4318" s="89">
        <v>3.1101903E7</v>
      </c>
      <c r="B4318" s="90" t="s">
        <v>5328</v>
      </c>
    </row>
    <row r="4319" ht="14.25" customHeight="1">
      <c r="A4319" s="89">
        <v>3.1101904E7</v>
      </c>
      <c r="B4319" s="90" t="s">
        <v>5329</v>
      </c>
    </row>
    <row r="4320" ht="14.25" customHeight="1">
      <c r="A4320" s="89">
        <v>3.1101905E7</v>
      </c>
      <c r="B4320" s="90" t="s">
        <v>5330</v>
      </c>
    </row>
    <row r="4321" ht="14.25" customHeight="1">
      <c r="A4321" s="89">
        <v>3.1101906E7</v>
      </c>
      <c r="B4321" s="90" t="s">
        <v>5331</v>
      </c>
    </row>
    <row r="4322" ht="14.25" customHeight="1">
      <c r="A4322" s="89">
        <v>3.1101907E7</v>
      </c>
      <c r="B4322" s="90" t="s">
        <v>5332</v>
      </c>
    </row>
    <row r="4323" ht="14.25" customHeight="1">
      <c r="A4323" s="89">
        <v>3.1101908E7</v>
      </c>
      <c r="B4323" s="90" t="s">
        <v>5333</v>
      </c>
    </row>
    <row r="4324" ht="14.25" customHeight="1">
      <c r="A4324" s="89">
        <v>3.1101909E7</v>
      </c>
      <c r="B4324" s="90" t="s">
        <v>5334</v>
      </c>
    </row>
    <row r="4325" ht="14.25" customHeight="1">
      <c r="A4325" s="89">
        <v>3.110191E7</v>
      </c>
      <c r="B4325" s="90" t="s">
        <v>5335</v>
      </c>
    </row>
    <row r="4326" ht="14.25" customHeight="1">
      <c r="A4326" s="89">
        <v>3.1101911E7</v>
      </c>
      <c r="B4326" s="90" t="s">
        <v>5336</v>
      </c>
    </row>
    <row r="4327" ht="14.25" customHeight="1">
      <c r="A4327" s="89">
        <v>3.1101912E7</v>
      </c>
      <c r="B4327" s="90" t="s">
        <v>5337</v>
      </c>
    </row>
    <row r="4328" ht="14.25" customHeight="1">
      <c r="A4328" s="89">
        <v>3.1102001E7</v>
      </c>
      <c r="B4328" s="90" t="s">
        <v>5338</v>
      </c>
    </row>
    <row r="4329" ht="14.25" customHeight="1">
      <c r="A4329" s="89">
        <v>3.1102002E7</v>
      </c>
      <c r="B4329" s="90" t="s">
        <v>5339</v>
      </c>
    </row>
    <row r="4330" ht="14.25" customHeight="1">
      <c r="A4330" s="89">
        <v>3.1102003E7</v>
      </c>
      <c r="B4330" s="90" t="s">
        <v>5340</v>
      </c>
    </row>
    <row r="4331" ht="14.25" customHeight="1">
      <c r="A4331" s="89">
        <v>3.1102004E7</v>
      </c>
      <c r="B4331" s="90" t="s">
        <v>5341</v>
      </c>
    </row>
    <row r="4332" ht="14.25" customHeight="1">
      <c r="A4332" s="89">
        <v>3.1102005E7</v>
      </c>
      <c r="B4332" s="90" t="s">
        <v>5342</v>
      </c>
    </row>
    <row r="4333" ht="14.25" customHeight="1">
      <c r="A4333" s="89">
        <v>3.1102006E7</v>
      </c>
      <c r="B4333" s="90" t="s">
        <v>5343</v>
      </c>
    </row>
    <row r="4334" ht="14.25" customHeight="1">
      <c r="A4334" s="89">
        <v>3.1102007E7</v>
      </c>
      <c r="B4334" s="90" t="s">
        <v>5344</v>
      </c>
    </row>
    <row r="4335" ht="14.25" customHeight="1">
      <c r="A4335" s="89">
        <v>3.1102008E7</v>
      </c>
      <c r="B4335" s="90" t="s">
        <v>5345</v>
      </c>
    </row>
    <row r="4336" ht="14.25" customHeight="1">
      <c r="A4336" s="89">
        <v>3.1102009E7</v>
      </c>
      <c r="B4336" s="90" t="s">
        <v>5346</v>
      </c>
    </row>
    <row r="4337" ht="14.25" customHeight="1">
      <c r="A4337" s="89">
        <v>3.110201E7</v>
      </c>
      <c r="B4337" s="90" t="s">
        <v>5347</v>
      </c>
    </row>
    <row r="4338" ht="14.25" customHeight="1">
      <c r="A4338" s="89">
        <v>3.1102011E7</v>
      </c>
      <c r="B4338" s="90" t="s">
        <v>5348</v>
      </c>
    </row>
    <row r="4339" ht="14.25" customHeight="1">
      <c r="A4339" s="89">
        <v>3.1102012E7</v>
      </c>
      <c r="B4339" s="90" t="s">
        <v>5349</v>
      </c>
    </row>
    <row r="4340" ht="14.25" customHeight="1">
      <c r="A4340" s="89">
        <v>3.1102013E7</v>
      </c>
      <c r="B4340" s="90" t="s">
        <v>5350</v>
      </c>
    </row>
    <row r="4341" ht="14.25" customHeight="1">
      <c r="A4341" s="89">
        <v>3.1102014E7</v>
      </c>
      <c r="B4341" s="90" t="s">
        <v>5351</v>
      </c>
    </row>
    <row r="4342" ht="14.25" customHeight="1">
      <c r="A4342" s="89">
        <v>3.1102015E7</v>
      </c>
      <c r="B4342" s="90" t="s">
        <v>5352</v>
      </c>
    </row>
    <row r="4343" ht="14.25" customHeight="1">
      <c r="A4343" s="89">
        <v>3.1102016E7</v>
      </c>
      <c r="B4343" s="90" t="s">
        <v>5353</v>
      </c>
    </row>
    <row r="4344" ht="14.25" customHeight="1">
      <c r="A4344" s="89">
        <v>3.1102101E7</v>
      </c>
      <c r="B4344" s="90" t="s">
        <v>5354</v>
      </c>
    </row>
    <row r="4345" ht="14.25" customHeight="1">
      <c r="A4345" s="89">
        <v>3.1102102E7</v>
      </c>
      <c r="B4345" s="90" t="s">
        <v>5355</v>
      </c>
    </row>
    <row r="4346" ht="14.25" customHeight="1">
      <c r="A4346" s="89">
        <v>3.1102103E7</v>
      </c>
      <c r="B4346" s="90" t="s">
        <v>5356</v>
      </c>
    </row>
    <row r="4347" ht="14.25" customHeight="1">
      <c r="A4347" s="89">
        <v>3.1102104E7</v>
      </c>
      <c r="B4347" s="90" t="s">
        <v>5357</v>
      </c>
    </row>
    <row r="4348" ht="14.25" customHeight="1">
      <c r="A4348" s="89">
        <v>3.1102105E7</v>
      </c>
      <c r="B4348" s="90" t="s">
        <v>5358</v>
      </c>
    </row>
    <row r="4349" ht="14.25" customHeight="1">
      <c r="A4349" s="89">
        <v>3.1102106E7</v>
      </c>
      <c r="B4349" s="90" t="s">
        <v>5359</v>
      </c>
    </row>
    <row r="4350" ht="14.25" customHeight="1">
      <c r="A4350" s="89">
        <v>3.1102107E7</v>
      </c>
      <c r="B4350" s="90" t="s">
        <v>5360</v>
      </c>
    </row>
    <row r="4351" ht="14.25" customHeight="1">
      <c r="A4351" s="89">
        <v>3.1102108E7</v>
      </c>
      <c r="B4351" s="90" t="s">
        <v>5361</v>
      </c>
    </row>
    <row r="4352" ht="14.25" customHeight="1">
      <c r="A4352" s="89">
        <v>3.1102109E7</v>
      </c>
      <c r="B4352" s="90" t="s">
        <v>5362</v>
      </c>
    </row>
    <row r="4353" ht="14.25" customHeight="1">
      <c r="A4353" s="89">
        <v>3.110211E7</v>
      </c>
      <c r="B4353" s="90" t="s">
        <v>5363</v>
      </c>
    </row>
    <row r="4354" ht="14.25" customHeight="1">
      <c r="A4354" s="89">
        <v>3.1102111E7</v>
      </c>
      <c r="B4354" s="90" t="s">
        <v>5364</v>
      </c>
    </row>
    <row r="4355" ht="14.25" customHeight="1">
      <c r="A4355" s="89">
        <v>3.1102112E7</v>
      </c>
      <c r="B4355" s="90" t="s">
        <v>5365</v>
      </c>
    </row>
    <row r="4356" ht="14.25" customHeight="1">
      <c r="A4356" s="89">
        <v>3.1102113E7</v>
      </c>
      <c r="B4356" s="90" t="s">
        <v>5366</v>
      </c>
    </row>
    <row r="4357" ht="14.25" customHeight="1">
      <c r="A4357" s="89">
        <v>3.1102114E7</v>
      </c>
      <c r="B4357" s="90" t="s">
        <v>5367</v>
      </c>
    </row>
    <row r="4358" ht="14.25" customHeight="1">
      <c r="A4358" s="89">
        <v>3.1102115E7</v>
      </c>
      <c r="B4358" s="90" t="s">
        <v>5368</v>
      </c>
    </row>
    <row r="4359" ht="14.25" customHeight="1">
      <c r="A4359" s="89">
        <v>3.1102116E7</v>
      </c>
      <c r="B4359" s="90" t="s">
        <v>5369</v>
      </c>
    </row>
    <row r="4360" ht="14.25" customHeight="1">
      <c r="A4360" s="89">
        <v>3.1102201E7</v>
      </c>
      <c r="B4360" s="90" t="s">
        <v>5370</v>
      </c>
    </row>
    <row r="4361" ht="14.25" customHeight="1">
      <c r="A4361" s="89">
        <v>3.1102202E7</v>
      </c>
      <c r="B4361" s="90" t="s">
        <v>5371</v>
      </c>
    </row>
    <row r="4362" ht="14.25" customHeight="1">
      <c r="A4362" s="89">
        <v>3.1102203E7</v>
      </c>
      <c r="B4362" s="90" t="s">
        <v>5372</v>
      </c>
    </row>
    <row r="4363" ht="14.25" customHeight="1">
      <c r="A4363" s="89">
        <v>3.1102204E7</v>
      </c>
      <c r="B4363" s="90" t="s">
        <v>5373</v>
      </c>
    </row>
    <row r="4364" ht="14.25" customHeight="1">
      <c r="A4364" s="89">
        <v>3.1102205E7</v>
      </c>
      <c r="B4364" s="90" t="s">
        <v>5374</v>
      </c>
    </row>
    <row r="4365" ht="14.25" customHeight="1">
      <c r="A4365" s="89">
        <v>3.1102206E7</v>
      </c>
      <c r="B4365" s="90" t="s">
        <v>5375</v>
      </c>
    </row>
    <row r="4366" ht="14.25" customHeight="1">
      <c r="A4366" s="89">
        <v>3.1102207E7</v>
      </c>
      <c r="B4366" s="90" t="s">
        <v>5376</v>
      </c>
    </row>
    <row r="4367" ht="14.25" customHeight="1">
      <c r="A4367" s="89">
        <v>3.1102208E7</v>
      </c>
      <c r="B4367" s="90" t="s">
        <v>5377</v>
      </c>
    </row>
    <row r="4368" ht="14.25" customHeight="1">
      <c r="A4368" s="89">
        <v>3.1102209E7</v>
      </c>
      <c r="B4368" s="90" t="s">
        <v>5378</v>
      </c>
    </row>
    <row r="4369" ht="14.25" customHeight="1">
      <c r="A4369" s="89">
        <v>3.110221E7</v>
      </c>
      <c r="B4369" s="90" t="s">
        <v>5379</v>
      </c>
    </row>
    <row r="4370" ht="14.25" customHeight="1">
      <c r="A4370" s="89">
        <v>3.1102211E7</v>
      </c>
      <c r="B4370" s="90" t="s">
        <v>5380</v>
      </c>
    </row>
    <row r="4371" ht="14.25" customHeight="1">
      <c r="A4371" s="89">
        <v>3.1102212E7</v>
      </c>
      <c r="B4371" s="90" t="s">
        <v>5381</v>
      </c>
    </row>
    <row r="4372" ht="14.25" customHeight="1">
      <c r="A4372" s="89">
        <v>3.1102213E7</v>
      </c>
      <c r="B4372" s="90" t="s">
        <v>5382</v>
      </c>
    </row>
    <row r="4373" ht="14.25" customHeight="1">
      <c r="A4373" s="89">
        <v>3.1102214E7</v>
      </c>
      <c r="B4373" s="90" t="s">
        <v>5383</v>
      </c>
    </row>
    <row r="4374" ht="14.25" customHeight="1">
      <c r="A4374" s="89">
        <v>3.1102215E7</v>
      </c>
      <c r="B4374" s="90" t="s">
        <v>5384</v>
      </c>
    </row>
    <row r="4375" ht="14.25" customHeight="1">
      <c r="A4375" s="89">
        <v>3.1102216E7</v>
      </c>
      <c r="B4375" s="90" t="s">
        <v>5385</v>
      </c>
    </row>
    <row r="4376" ht="14.25" customHeight="1">
      <c r="A4376" s="89">
        <v>3.1102301E7</v>
      </c>
      <c r="B4376" s="90" t="s">
        <v>5386</v>
      </c>
    </row>
    <row r="4377" ht="14.25" customHeight="1">
      <c r="A4377" s="89">
        <v>3.1102302E7</v>
      </c>
      <c r="B4377" s="90" t="s">
        <v>5387</v>
      </c>
    </row>
    <row r="4378" ht="14.25" customHeight="1">
      <c r="A4378" s="89">
        <v>3.1102303E7</v>
      </c>
      <c r="B4378" s="90" t="s">
        <v>5388</v>
      </c>
    </row>
    <row r="4379" ht="14.25" customHeight="1">
      <c r="A4379" s="89">
        <v>3.1102304E7</v>
      </c>
      <c r="B4379" s="90" t="s">
        <v>5389</v>
      </c>
    </row>
    <row r="4380" ht="14.25" customHeight="1">
      <c r="A4380" s="89">
        <v>3.1102305E7</v>
      </c>
      <c r="B4380" s="90" t="s">
        <v>5390</v>
      </c>
    </row>
    <row r="4381" ht="14.25" customHeight="1">
      <c r="A4381" s="89">
        <v>3.1102306E7</v>
      </c>
      <c r="B4381" s="90" t="s">
        <v>5391</v>
      </c>
    </row>
    <row r="4382" ht="14.25" customHeight="1">
      <c r="A4382" s="89">
        <v>3.1102307E7</v>
      </c>
      <c r="B4382" s="90" t="s">
        <v>5392</v>
      </c>
    </row>
    <row r="4383" ht="14.25" customHeight="1">
      <c r="A4383" s="89">
        <v>3.1102308E7</v>
      </c>
      <c r="B4383" s="90" t="s">
        <v>5393</v>
      </c>
    </row>
    <row r="4384" ht="14.25" customHeight="1">
      <c r="A4384" s="89">
        <v>3.1102309E7</v>
      </c>
      <c r="B4384" s="90" t="s">
        <v>5394</v>
      </c>
    </row>
    <row r="4385" ht="14.25" customHeight="1">
      <c r="A4385" s="89">
        <v>3.110231E7</v>
      </c>
      <c r="B4385" s="90" t="s">
        <v>5395</v>
      </c>
    </row>
    <row r="4386" ht="14.25" customHeight="1">
      <c r="A4386" s="89">
        <v>3.1102311E7</v>
      </c>
      <c r="B4386" s="90" t="s">
        <v>5396</v>
      </c>
    </row>
    <row r="4387" ht="14.25" customHeight="1">
      <c r="A4387" s="89">
        <v>3.1102312E7</v>
      </c>
      <c r="B4387" s="90" t="s">
        <v>5397</v>
      </c>
    </row>
    <row r="4388" ht="14.25" customHeight="1">
      <c r="A4388" s="89">
        <v>3.1102313E7</v>
      </c>
      <c r="B4388" s="90" t="s">
        <v>5398</v>
      </c>
    </row>
    <row r="4389" ht="14.25" customHeight="1">
      <c r="A4389" s="89">
        <v>3.1102314E7</v>
      </c>
      <c r="B4389" s="90" t="s">
        <v>5399</v>
      </c>
    </row>
    <row r="4390" ht="14.25" customHeight="1">
      <c r="A4390" s="89">
        <v>3.1102315E7</v>
      </c>
      <c r="B4390" s="90" t="s">
        <v>5400</v>
      </c>
    </row>
    <row r="4391" ht="14.25" customHeight="1">
      <c r="A4391" s="89">
        <v>3.1102316E7</v>
      </c>
      <c r="B4391" s="90" t="s">
        <v>5401</v>
      </c>
    </row>
    <row r="4392" ht="14.25" customHeight="1">
      <c r="A4392" s="89">
        <v>3.1102401E7</v>
      </c>
      <c r="B4392" s="90" t="s">
        <v>5402</v>
      </c>
    </row>
    <row r="4393" ht="14.25" customHeight="1">
      <c r="A4393" s="89">
        <v>3.1102402E7</v>
      </c>
      <c r="B4393" s="90" t="s">
        <v>5403</v>
      </c>
    </row>
    <row r="4394" ht="14.25" customHeight="1">
      <c r="A4394" s="89">
        <v>3.1102403E7</v>
      </c>
      <c r="B4394" s="90" t="s">
        <v>5404</v>
      </c>
    </row>
    <row r="4395" ht="14.25" customHeight="1">
      <c r="A4395" s="89">
        <v>3.1102404E7</v>
      </c>
      <c r="B4395" s="90" t="s">
        <v>5405</v>
      </c>
    </row>
    <row r="4396" ht="14.25" customHeight="1">
      <c r="A4396" s="89">
        <v>3.1102405E7</v>
      </c>
      <c r="B4396" s="90" t="s">
        <v>5406</v>
      </c>
    </row>
    <row r="4397" ht="14.25" customHeight="1">
      <c r="A4397" s="89">
        <v>3.1102406E7</v>
      </c>
      <c r="B4397" s="90" t="s">
        <v>5407</v>
      </c>
    </row>
    <row r="4398" ht="14.25" customHeight="1">
      <c r="A4398" s="89">
        <v>3.1102407E7</v>
      </c>
      <c r="B4398" s="90" t="s">
        <v>5408</v>
      </c>
    </row>
    <row r="4399" ht="14.25" customHeight="1">
      <c r="A4399" s="89">
        <v>3.1102408E7</v>
      </c>
      <c r="B4399" s="90" t="s">
        <v>5409</v>
      </c>
    </row>
    <row r="4400" ht="14.25" customHeight="1">
      <c r="A4400" s="89">
        <v>3.1102409E7</v>
      </c>
      <c r="B4400" s="90" t="s">
        <v>5410</v>
      </c>
    </row>
    <row r="4401" ht="14.25" customHeight="1">
      <c r="A4401" s="89">
        <v>3.110241E7</v>
      </c>
      <c r="B4401" s="90" t="s">
        <v>5411</v>
      </c>
    </row>
    <row r="4402" ht="14.25" customHeight="1">
      <c r="A4402" s="89">
        <v>3.1102411E7</v>
      </c>
      <c r="B4402" s="90" t="s">
        <v>5412</v>
      </c>
    </row>
    <row r="4403" ht="14.25" customHeight="1">
      <c r="A4403" s="89">
        <v>3.1102412E7</v>
      </c>
      <c r="B4403" s="90" t="s">
        <v>5413</v>
      </c>
    </row>
    <row r="4404" ht="14.25" customHeight="1">
      <c r="A4404" s="89">
        <v>3.1102413E7</v>
      </c>
      <c r="B4404" s="90" t="s">
        <v>5414</v>
      </c>
    </row>
    <row r="4405" ht="14.25" customHeight="1">
      <c r="A4405" s="89">
        <v>3.1102414E7</v>
      </c>
      <c r="B4405" s="90" t="s">
        <v>5415</v>
      </c>
    </row>
    <row r="4406" ht="14.25" customHeight="1">
      <c r="A4406" s="89">
        <v>3.1102415E7</v>
      </c>
      <c r="B4406" s="90" t="s">
        <v>5416</v>
      </c>
    </row>
    <row r="4407" ht="14.25" customHeight="1">
      <c r="A4407" s="89">
        <v>3.1102416E7</v>
      </c>
      <c r="B4407" s="90" t="s">
        <v>5417</v>
      </c>
    </row>
    <row r="4408" ht="14.25" customHeight="1">
      <c r="A4408" s="89">
        <v>3.1111501E7</v>
      </c>
      <c r="B4408" s="90" t="s">
        <v>5418</v>
      </c>
    </row>
    <row r="4409" ht="14.25" customHeight="1">
      <c r="A4409" s="89">
        <v>3.1111502E7</v>
      </c>
      <c r="B4409" s="90" t="s">
        <v>5419</v>
      </c>
    </row>
    <row r="4410" ht="14.25" customHeight="1">
      <c r="A4410" s="89">
        <v>3.1111503E7</v>
      </c>
      <c r="B4410" s="90" t="s">
        <v>5420</v>
      </c>
    </row>
    <row r="4411" ht="14.25" customHeight="1">
      <c r="A4411" s="89">
        <v>3.1111504E7</v>
      </c>
      <c r="B4411" s="90" t="s">
        <v>5421</v>
      </c>
    </row>
    <row r="4412" ht="14.25" customHeight="1">
      <c r="A4412" s="89">
        <v>3.1111505E7</v>
      </c>
      <c r="B4412" s="90" t="s">
        <v>5422</v>
      </c>
    </row>
    <row r="4413" ht="14.25" customHeight="1">
      <c r="A4413" s="89">
        <v>3.1111506E7</v>
      </c>
      <c r="B4413" s="90" t="s">
        <v>5423</v>
      </c>
    </row>
    <row r="4414" ht="14.25" customHeight="1">
      <c r="A4414" s="89">
        <v>3.1111507E7</v>
      </c>
      <c r="B4414" s="90" t="s">
        <v>5424</v>
      </c>
    </row>
    <row r="4415" ht="14.25" customHeight="1">
      <c r="A4415" s="89">
        <v>3.1111508E7</v>
      </c>
      <c r="B4415" s="90" t="s">
        <v>5425</v>
      </c>
    </row>
    <row r="4416" ht="14.25" customHeight="1">
      <c r="A4416" s="89">
        <v>3.1111509E7</v>
      </c>
      <c r="B4416" s="90" t="s">
        <v>5426</v>
      </c>
    </row>
    <row r="4417" ht="14.25" customHeight="1">
      <c r="A4417" s="89">
        <v>3.111151E7</v>
      </c>
      <c r="B4417" s="90" t="s">
        <v>5427</v>
      </c>
    </row>
    <row r="4418" ht="14.25" customHeight="1">
      <c r="A4418" s="89">
        <v>3.1111511E7</v>
      </c>
      <c r="B4418" s="90" t="s">
        <v>5428</v>
      </c>
    </row>
    <row r="4419" ht="14.25" customHeight="1">
      <c r="A4419" s="89">
        <v>3.1111512E7</v>
      </c>
      <c r="B4419" s="90" t="s">
        <v>5429</v>
      </c>
    </row>
    <row r="4420" ht="14.25" customHeight="1">
      <c r="A4420" s="89">
        <v>3.1111513E7</v>
      </c>
      <c r="B4420" s="90" t="s">
        <v>5430</v>
      </c>
    </row>
    <row r="4421" ht="14.25" customHeight="1">
      <c r="A4421" s="89">
        <v>3.1111514E7</v>
      </c>
      <c r="B4421" s="90" t="s">
        <v>5431</v>
      </c>
    </row>
    <row r="4422" ht="14.25" customHeight="1">
      <c r="A4422" s="89">
        <v>3.1111515E7</v>
      </c>
      <c r="B4422" s="90" t="s">
        <v>5432</v>
      </c>
    </row>
    <row r="4423" ht="14.25" customHeight="1">
      <c r="A4423" s="89">
        <v>3.1111516E7</v>
      </c>
      <c r="B4423" s="90" t="s">
        <v>5433</v>
      </c>
    </row>
    <row r="4424" ht="14.25" customHeight="1">
      <c r="A4424" s="89">
        <v>3.1111517E7</v>
      </c>
      <c r="B4424" s="90" t="s">
        <v>5434</v>
      </c>
    </row>
    <row r="4425" ht="14.25" customHeight="1">
      <c r="A4425" s="89">
        <v>3.1111601E7</v>
      </c>
      <c r="B4425" s="90" t="s">
        <v>5435</v>
      </c>
    </row>
    <row r="4426" ht="14.25" customHeight="1">
      <c r="A4426" s="89">
        <v>3.1111602E7</v>
      </c>
      <c r="B4426" s="90" t="s">
        <v>5436</v>
      </c>
    </row>
    <row r="4427" ht="14.25" customHeight="1">
      <c r="A4427" s="89">
        <v>3.1111603E7</v>
      </c>
      <c r="B4427" s="90" t="s">
        <v>5437</v>
      </c>
    </row>
    <row r="4428" ht="14.25" customHeight="1">
      <c r="A4428" s="89">
        <v>3.1111604E7</v>
      </c>
      <c r="B4428" s="90" t="s">
        <v>5438</v>
      </c>
    </row>
    <row r="4429" ht="14.25" customHeight="1">
      <c r="A4429" s="89">
        <v>3.1111605E7</v>
      </c>
      <c r="B4429" s="90" t="s">
        <v>5439</v>
      </c>
    </row>
    <row r="4430" ht="14.25" customHeight="1">
      <c r="A4430" s="89">
        <v>3.1111606E7</v>
      </c>
      <c r="B4430" s="90" t="s">
        <v>5440</v>
      </c>
    </row>
    <row r="4431" ht="14.25" customHeight="1">
      <c r="A4431" s="89">
        <v>3.1111607E7</v>
      </c>
      <c r="B4431" s="90" t="s">
        <v>5441</v>
      </c>
    </row>
    <row r="4432" ht="14.25" customHeight="1">
      <c r="A4432" s="89">
        <v>3.1111608E7</v>
      </c>
      <c r="B4432" s="90" t="s">
        <v>5442</v>
      </c>
    </row>
    <row r="4433" ht="14.25" customHeight="1">
      <c r="A4433" s="89">
        <v>3.1111609E7</v>
      </c>
      <c r="B4433" s="90" t="s">
        <v>5443</v>
      </c>
    </row>
    <row r="4434" ht="14.25" customHeight="1">
      <c r="A4434" s="89">
        <v>3.111161E7</v>
      </c>
      <c r="B4434" s="90" t="s">
        <v>5444</v>
      </c>
    </row>
    <row r="4435" ht="14.25" customHeight="1">
      <c r="A4435" s="89">
        <v>3.1111611E7</v>
      </c>
      <c r="B4435" s="90" t="s">
        <v>5445</v>
      </c>
    </row>
    <row r="4436" ht="14.25" customHeight="1">
      <c r="A4436" s="89">
        <v>3.1111612E7</v>
      </c>
      <c r="B4436" s="90" t="s">
        <v>5446</v>
      </c>
    </row>
    <row r="4437" ht="14.25" customHeight="1">
      <c r="A4437" s="89">
        <v>3.1111613E7</v>
      </c>
      <c r="B4437" s="90" t="s">
        <v>5447</v>
      </c>
    </row>
    <row r="4438" ht="14.25" customHeight="1">
      <c r="A4438" s="89">
        <v>3.1111614E7</v>
      </c>
      <c r="B4438" s="90" t="s">
        <v>5448</v>
      </c>
    </row>
    <row r="4439" ht="14.25" customHeight="1">
      <c r="A4439" s="89">
        <v>3.1111615E7</v>
      </c>
      <c r="B4439" s="90" t="s">
        <v>5449</v>
      </c>
    </row>
    <row r="4440" ht="14.25" customHeight="1">
      <c r="A4440" s="89">
        <v>3.1111616E7</v>
      </c>
      <c r="B4440" s="90" t="s">
        <v>5450</v>
      </c>
    </row>
    <row r="4441" ht="14.25" customHeight="1">
      <c r="A4441" s="89">
        <v>3.1111617E7</v>
      </c>
      <c r="B4441" s="90" t="s">
        <v>5451</v>
      </c>
    </row>
    <row r="4442" ht="14.25" customHeight="1">
      <c r="A4442" s="89">
        <v>3.1111701E7</v>
      </c>
      <c r="B4442" s="90" t="s">
        <v>5452</v>
      </c>
    </row>
    <row r="4443" ht="14.25" customHeight="1">
      <c r="A4443" s="89">
        <v>3.1111702E7</v>
      </c>
      <c r="B4443" s="90" t="s">
        <v>5453</v>
      </c>
    </row>
    <row r="4444" ht="14.25" customHeight="1">
      <c r="A4444" s="89">
        <v>3.1111703E7</v>
      </c>
      <c r="B4444" s="90" t="s">
        <v>5454</v>
      </c>
    </row>
    <row r="4445" ht="14.25" customHeight="1">
      <c r="A4445" s="89">
        <v>3.1111704E7</v>
      </c>
      <c r="B4445" s="90" t="s">
        <v>5455</v>
      </c>
    </row>
    <row r="4446" ht="14.25" customHeight="1">
      <c r="A4446" s="89">
        <v>3.1111705E7</v>
      </c>
      <c r="B4446" s="90" t="s">
        <v>5456</v>
      </c>
    </row>
    <row r="4447" ht="14.25" customHeight="1">
      <c r="A4447" s="89">
        <v>3.1111706E7</v>
      </c>
      <c r="B4447" s="90" t="s">
        <v>5457</v>
      </c>
    </row>
    <row r="4448" ht="14.25" customHeight="1">
      <c r="A4448" s="89">
        <v>3.1111707E7</v>
      </c>
      <c r="B4448" s="90" t="s">
        <v>5458</v>
      </c>
    </row>
    <row r="4449" ht="14.25" customHeight="1">
      <c r="A4449" s="89">
        <v>3.1111708E7</v>
      </c>
      <c r="B4449" s="90" t="s">
        <v>5459</v>
      </c>
    </row>
    <row r="4450" ht="14.25" customHeight="1">
      <c r="A4450" s="89">
        <v>3.1111709E7</v>
      </c>
      <c r="B4450" s="90" t="s">
        <v>5460</v>
      </c>
    </row>
    <row r="4451" ht="14.25" customHeight="1">
      <c r="A4451" s="89">
        <v>3.111171E7</v>
      </c>
      <c r="B4451" s="90" t="s">
        <v>5461</v>
      </c>
    </row>
    <row r="4452" ht="14.25" customHeight="1">
      <c r="A4452" s="89">
        <v>3.1111711E7</v>
      </c>
      <c r="B4452" s="90" t="s">
        <v>5462</v>
      </c>
    </row>
    <row r="4453" ht="14.25" customHeight="1">
      <c r="A4453" s="89">
        <v>3.1111712E7</v>
      </c>
      <c r="B4453" s="90" t="s">
        <v>5463</v>
      </c>
    </row>
    <row r="4454" ht="14.25" customHeight="1">
      <c r="A4454" s="89">
        <v>3.1111713E7</v>
      </c>
      <c r="B4454" s="90" t="s">
        <v>5464</v>
      </c>
    </row>
    <row r="4455" ht="14.25" customHeight="1">
      <c r="A4455" s="89">
        <v>3.1111714E7</v>
      </c>
      <c r="B4455" s="90" t="s">
        <v>5465</v>
      </c>
    </row>
    <row r="4456" ht="14.25" customHeight="1">
      <c r="A4456" s="89">
        <v>3.1111715E7</v>
      </c>
      <c r="B4456" s="90" t="s">
        <v>5466</v>
      </c>
    </row>
    <row r="4457" ht="14.25" customHeight="1">
      <c r="A4457" s="89">
        <v>3.1111716E7</v>
      </c>
      <c r="B4457" s="90" t="s">
        <v>5467</v>
      </c>
    </row>
    <row r="4458" ht="14.25" customHeight="1">
      <c r="A4458" s="89">
        <v>3.1111717E7</v>
      </c>
      <c r="B4458" s="90" t="s">
        <v>5468</v>
      </c>
    </row>
    <row r="4459" ht="14.25" customHeight="1">
      <c r="A4459" s="89">
        <v>3.1121001E7</v>
      </c>
      <c r="B4459" s="90" t="s">
        <v>5469</v>
      </c>
    </row>
    <row r="4460" ht="14.25" customHeight="1">
      <c r="A4460" s="89">
        <v>3.1121002E7</v>
      </c>
      <c r="B4460" s="90" t="s">
        <v>5470</v>
      </c>
    </row>
    <row r="4461" ht="14.25" customHeight="1">
      <c r="A4461" s="89">
        <v>3.1121003E7</v>
      </c>
      <c r="B4461" s="90" t="s">
        <v>5471</v>
      </c>
    </row>
    <row r="4462" ht="14.25" customHeight="1">
      <c r="A4462" s="89">
        <v>3.1121004E7</v>
      </c>
      <c r="B4462" s="90" t="s">
        <v>5472</v>
      </c>
    </row>
    <row r="4463" ht="14.25" customHeight="1">
      <c r="A4463" s="89">
        <v>3.1121005E7</v>
      </c>
      <c r="B4463" s="90" t="s">
        <v>5473</v>
      </c>
    </row>
    <row r="4464" ht="14.25" customHeight="1">
      <c r="A4464" s="89">
        <v>3.1121006E7</v>
      </c>
      <c r="B4464" s="90" t="s">
        <v>5474</v>
      </c>
    </row>
    <row r="4465" ht="14.25" customHeight="1">
      <c r="A4465" s="89">
        <v>3.1121007E7</v>
      </c>
      <c r="B4465" s="90" t="s">
        <v>5475</v>
      </c>
    </row>
    <row r="4466" ht="14.25" customHeight="1">
      <c r="A4466" s="89">
        <v>3.1121008E7</v>
      </c>
      <c r="B4466" s="90" t="s">
        <v>5476</v>
      </c>
    </row>
    <row r="4467" ht="14.25" customHeight="1">
      <c r="A4467" s="89">
        <v>3.1121009E7</v>
      </c>
      <c r="B4467" s="90" t="s">
        <v>5477</v>
      </c>
    </row>
    <row r="4468" ht="14.25" customHeight="1">
      <c r="A4468" s="89">
        <v>3.112101E7</v>
      </c>
      <c r="B4468" s="90" t="s">
        <v>5478</v>
      </c>
    </row>
    <row r="4469" ht="14.25" customHeight="1">
      <c r="A4469" s="89">
        <v>3.1121011E7</v>
      </c>
      <c r="B4469" s="90" t="s">
        <v>5479</v>
      </c>
    </row>
    <row r="4470" ht="14.25" customHeight="1">
      <c r="A4470" s="89">
        <v>3.1121012E7</v>
      </c>
      <c r="B4470" s="90" t="s">
        <v>5480</v>
      </c>
    </row>
    <row r="4471" ht="14.25" customHeight="1">
      <c r="A4471" s="89">
        <v>3.1121013E7</v>
      </c>
      <c r="B4471" s="90" t="s">
        <v>5481</v>
      </c>
    </row>
    <row r="4472" ht="14.25" customHeight="1">
      <c r="A4472" s="89">
        <v>3.1121014E7</v>
      </c>
      <c r="B4472" s="90" t="s">
        <v>5482</v>
      </c>
    </row>
    <row r="4473" ht="14.25" customHeight="1">
      <c r="A4473" s="89">
        <v>3.1121015E7</v>
      </c>
      <c r="B4473" s="90" t="s">
        <v>5483</v>
      </c>
    </row>
    <row r="4474" ht="14.25" customHeight="1">
      <c r="A4474" s="89">
        <v>3.1121016E7</v>
      </c>
      <c r="B4474" s="90" t="s">
        <v>5484</v>
      </c>
    </row>
    <row r="4475" ht="14.25" customHeight="1">
      <c r="A4475" s="89">
        <v>3.1121017E7</v>
      </c>
      <c r="B4475" s="90" t="s">
        <v>5485</v>
      </c>
    </row>
    <row r="4476" ht="14.25" customHeight="1">
      <c r="A4476" s="89">
        <v>3.1121018E7</v>
      </c>
      <c r="B4476" s="90" t="s">
        <v>5486</v>
      </c>
    </row>
    <row r="4477" ht="14.25" customHeight="1">
      <c r="A4477" s="89">
        <v>3.1121019E7</v>
      </c>
      <c r="B4477" s="90" t="s">
        <v>5487</v>
      </c>
    </row>
    <row r="4478" ht="14.25" customHeight="1">
      <c r="A4478" s="89">
        <v>3.1121101E7</v>
      </c>
      <c r="B4478" s="90" t="s">
        <v>5488</v>
      </c>
    </row>
    <row r="4479" ht="14.25" customHeight="1">
      <c r="A4479" s="89">
        <v>3.1121102E7</v>
      </c>
      <c r="B4479" s="90" t="s">
        <v>5489</v>
      </c>
    </row>
    <row r="4480" ht="14.25" customHeight="1">
      <c r="A4480" s="89">
        <v>3.1121103E7</v>
      </c>
      <c r="B4480" s="90" t="s">
        <v>5490</v>
      </c>
    </row>
    <row r="4481" ht="14.25" customHeight="1">
      <c r="A4481" s="89">
        <v>3.1121104E7</v>
      </c>
      <c r="B4481" s="90" t="s">
        <v>5491</v>
      </c>
    </row>
    <row r="4482" ht="14.25" customHeight="1">
      <c r="A4482" s="89">
        <v>3.1121105E7</v>
      </c>
      <c r="B4482" s="90" t="s">
        <v>5492</v>
      </c>
    </row>
    <row r="4483" ht="14.25" customHeight="1">
      <c r="A4483" s="89">
        <v>3.1121106E7</v>
      </c>
      <c r="B4483" s="90" t="s">
        <v>5493</v>
      </c>
    </row>
    <row r="4484" ht="14.25" customHeight="1">
      <c r="A4484" s="89">
        <v>3.1121107E7</v>
      </c>
      <c r="B4484" s="90" t="s">
        <v>5494</v>
      </c>
    </row>
    <row r="4485" ht="14.25" customHeight="1">
      <c r="A4485" s="89">
        <v>3.1121108E7</v>
      </c>
      <c r="B4485" s="90" t="s">
        <v>5495</v>
      </c>
    </row>
    <row r="4486" ht="14.25" customHeight="1">
      <c r="A4486" s="89">
        <v>3.1121109E7</v>
      </c>
      <c r="B4486" s="90" t="s">
        <v>5496</v>
      </c>
    </row>
    <row r="4487" ht="14.25" customHeight="1">
      <c r="A4487" s="89">
        <v>3.112111E7</v>
      </c>
      <c r="B4487" s="90" t="s">
        <v>5497</v>
      </c>
    </row>
    <row r="4488" ht="14.25" customHeight="1">
      <c r="A4488" s="89">
        <v>3.1121111E7</v>
      </c>
      <c r="B4488" s="90" t="s">
        <v>5498</v>
      </c>
    </row>
    <row r="4489" ht="14.25" customHeight="1">
      <c r="A4489" s="89">
        <v>3.1121112E7</v>
      </c>
      <c r="B4489" s="90" t="s">
        <v>5499</v>
      </c>
    </row>
    <row r="4490" ht="14.25" customHeight="1">
      <c r="A4490" s="89">
        <v>3.1121113E7</v>
      </c>
      <c r="B4490" s="90" t="s">
        <v>5500</v>
      </c>
    </row>
    <row r="4491" ht="14.25" customHeight="1">
      <c r="A4491" s="89">
        <v>3.1121114E7</v>
      </c>
      <c r="B4491" s="90" t="s">
        <v>5501</v>
      </c>
    </row>
    <row r="4492" ht="14.25" customHeight="1">
      <c r="A4492" s="89">
        <v>3.1121115E7</v>
      </c>
      <c r="B4492" s="90" t="s">
        <v>5502</v>
      </c>
    </row>
    <row r="4493" ht="14.25" customHeight="1">
      <c r="A4493" s="89">
        <v>3.1121116E7</v>
      </c>
      <c r="B4493" s="90" t="s">
        <v>5503</v>
      </c>
    </row>
    <row r="4494" ht="14.25" customHeight="1">
      <c r="A4494" s="89">
        <v>3.1121117E7</v>
      </c>
      <c r="B4494" s="90" t="s">
        <v>5504</v>
      </c>
    </row>
    <row r="4495" ht="14.25" customHeight="1">
      <c r="A4495" s="89">
        <v>3.1121118E7</v>
      </c>
      <c r="B4495" s="90" t="s">
        <v>5505</v>
      </c>
    </row>
    <row r="4496" ht="14.25" customHeight="1">
      <c r="A4496" s="89">
        <v>3.1121119E7</v>
      </c>
      <c r="B4496" s="90" t="s">
        <v>5506</v>
      </c>
    </row>
    <row r="4497" ht="14.25" customHeight="1">
      <c r="A4497" s="89">
        <v>3.1121201E7</v>
      </c>
      <c r="B4497" s="90" t="s">
        <v>5507</v>
      </c>
    </row>
    <row r="4498" ht="14.25" customHeight="1">
      <c r="A4498" s="89">
        <v>3.1121202E7</v>
      </c>
      <c r="B4498" s="90" t="s">
        <v>5508</v>
      </c>
    </row>
    <row r="4499" ht="14.25" customHeight="1">
      <c r="A4499" s="89">
        <v>3.1121203E7</v>
      </c>
      <c r="B4499" s="90" t="s">
        <v>5509</v>
      </c>
    </row>
    <row r="4500" ht="14.25" customHeight="1">
      <c r="A4500" s="89">
        <v>3.1121204E7</v>
      </c>
      <c r="B4500" s="90" t="s">
        <v>5510</v>
      </c>
    </row>
    <row r="4501" ht="14.25" customHeight="1">
      <c r="A4501" s="89">
        <v>3.1121205E7</v>
      </c>
      <c r="B4501" s="90" t="s">
        <v>5511</v>
      </c>
    </row>
    <row r="4502" ht="14.25" customHeight="1">
      <c r="A4502" s="89">
        <v>3.1121206E7</v>
      </c>
      <c r="B4502" s="90" t="s">
        <v>5512</v>
      </c>
    </row>
    <row r="4503" ht="14.25" customHeight="1">
      <c r="A4503" s="89">
        <v>3.1121207E7</v>
      </c>
      <c r="B4503" s="90" t="s">
        <v>5513</v>
      </c>
    </row>
    <row r="4504" ht="14.25" customHeight="1">
      <c r="A4504" s="89">
        <v>3.1121208E7</v>
      </c>
      <c r="B4504" s="90" t="s">
        <v>5514</v>
      </c>
    </row>
    <row r="4505" ht="14.25" customHeight="1">
      <c r="A4505" s="89">
        <v>3.1121209E7</v>
      </c>
      <c r="B4505" s="90" t="s">
        <v>5515</v>
      </c>
    </row>
    <row r="4506" ht="14.25" customHeight="1">
      <c r="A4506" s="89">
        <v>3.112121E7</v>
      </c>
      <c r="B4506" s="90" t="s">
        <v>5516</v>
      </c>
    </row>
    <row r="4507" ht="14.25" customHeight="1">
      <c r="A4507" s="89">
        <v>3.1121211E7</v>
      </c>
      <c r="B4507" s="90" t="s">
        <v>5517</v>
      </c>
    </row>
    <row r="4508" ht="14.25" customHeight="1">
      <c r="A4508" s="89">
        <v>3.1121212E7</v>
      </c>
      <c r="B4508" s="90" t="s">
        <v>5518</v>
      </c>
    </row>
    <row r="4509" ht="14.25" customHeight="1">
      <c r="A4509" s="89">
        <v>3.1121213E7</v>
      </c>
      <c r="B4509" s="90" t="s">
        <v>5519</v>
      </c>
    </row>
    <row r="4510" ht="14.25" customHeight="1">
      <c r="A4510" s="89">
        <v>3.1121214E7</v>
      </c>
      <c r="B4510" s="90" t="s">
        <v>5520</v>
      </c>
    </row>
    <row r="4511" ht="14.25" customHeight="1">
      <c r="A4511" s="89">
        <v>3.1121215E7</v>
      </c>
      <c r="B4511" s="90" t="s">
        <v>5521</v>
      </c>
    </row>
    <row r="4512" ht="14.25" customHeight="1">
      <c r="A4512" s="89">
        <v>3.1121216E7</v>
      </c>
      <c r="B4512" s="90" t="s">
        <v>5522</v>
      </c>
    </row>
    <row r="4513" ht="14.25" customHeight="1">
      <c r="A4513" s="89">
        <v>3.1121217E7</v>
      </c>
      <c r="B4513" s="90" t="s">
        <v>5523</v>
      </c>
    </row>
    <row r="4514" ht="14.25" customHeight="1">
      <c r="A4514" s="89">
        <v>3.1121218E7</v>
      </c>
      <c r="B4514" s="90" t="s">
        <v>5524</v>
      </c>
    </row>
    <row r="4515" ht="14.25" customHeight="1">
      <c r="A4515" s="89">
        <v>3.1121219E7</v>
      </c>
      <c r="B4515" s="90" t="s">
        <v>5525</v>
      </c>
    </row>
    <row r="4516" ht="14.25" customHeight="1">
      <c r="A4516" s="89">
        <v>3.1121301E7</v>
      </c>
      <c r="B4516" s="90" t="s">
        <v>5526</v>
      </c>
    </row>
    <row r="4517" ht="14.25" customHeight="1">
      <c r="A4517" s="89">
        <v>3.1121302E7</v>
      </c>
      <c r="B4517" s="90" t="s">
        <v>5527</v>
      </c>
    </row>
    <row r="4518" ht="14.25" customHeight="1">
      <c r="A4518" s="89">
        <v>3.1121303E7</v>
      </c>
      <c r="B4518" s="90" t="s">
        <v>5528</v>
      </c>
    </row>
    <row r="4519" ht="14.25" customHeight="1">
      <c r="A4519" s="89">
        <v>3.1121304E7</v>
      </c>
      <c r="B4519" s="90" t="s">
        <v>5529</v>
      </c>
    </row>
    <row r="4520" ht="14.25" customHeight="1">
      <c r="A4520" s="89">
        <v>3.1121305E7</v>
      </c>
      <c r="B4520" s="90" t="s">
        <v>5530</v>
      </c>
    </row>
    <row r="4521" ht="14.25" customHeight="1">
      <c r="A4521" s="89">
        <v>3.1121306E7</v>
      </c>
      <c r="B4521" s="90" t="s">
        <v>5531</v>
      </c>
    </row>
    <row r="4522" ht="14.25" customHeight="1">
      <c r="A4522" s="89">
        <v>3.1121307E7</v>
      </c>
      <c r="B4522" s="90" t="s">
        <v>5532</v>
      </c>
    </row>
    <row r="4523" ht="14.25" customHeight="1">
      <c r="A4523" s="89">
        <v>3.1121308E7</v>
      </c>
      <c r="B4523" s="90" t="s">
        <v>5533</v>
      </c>
    </row>
    <row r="4524" ht="14.25" customHeight="1">
      <c r="A4524" s="89">
        <v>3.1121309E7</v>
      </c>
      <c r="B4524" s="90" t="s">
        <v>5534</v>
      </c>
    </row>
    <row r="4525" ht="14.25" customHeight="1">
      <c r="A4525" s="89">
        <v>3.112131E7</v>
      </c>
      <c r="B4525" s="90" t="s">
        <v>5535</v>
      </c>
    </row>
    <row r="4526" ht="14.25" customHeight="1">
      <c r="A4526" s="89">
        <v>3.1121311E7</v>
      </c>
      <c r="B4526" s="90" t="s">
        <v>5536</v>
      </c>
    </row>
    <row r="4527" ht="14.25" customHeight="1">
      <c r="A4527" s="89">
        <v>3.1121312E7</v>
      </c>
      <c r="B4527" s="90" t="s">
        <v>5537</v>
      </c>
    </row>
    <row r="4528" ht="14.25" customHeight="1">
      <c r="A4528" s="89">
        <v>3.1121313E7</v>
      </c>
      <c r="B4528" s="90" t="s">
        <v>5538</v>
      </c>
    </row>
    <row r="4529" ht="14.25" customHeight="1">
      <c r="A4529" s="89">
        <v>3.1121314E7</v>
      </c>
      <c r="B4529" s="90" t="s">
        <v>5539</v>
      </c>
    </row>
    <row r="4530" ht="14.25" customHeight="1">
      <c r="A4530" s="89">
        <v>3.1121315E7</v>
      </c>
      <c r="B4530" s="90" t="s">
        <v>5540</v>
      </c>
    </row>
    <row r="4531" ht="14.25" customHeight="1">
      <c r="A4531" s="89">
        <v>3.1121316E7</v>
      </c>
      <c r="B4531" s="90" t="s">
        <v>5541</v>
      </c>
    </row>
    <row r="4532" ht="14.25" customHeight="1">
      <c r="A4532" s="89">
        <v>3.1121317E7</v>
      </c>
      <c r="B4532" s="90" t="s">
        <v>5542</v>
      </c>
    </row>
    <row r="4533" ht="14.25" customHeight="1">
      <c r="A4533" s="89">
        <v>3.1121318E7</v>
      </c>
      <c r="B4533" s="90" t="s">
        <v>5543</v>
      </c>
    </row>
    <row r="4534" ht="14.25" customHeight="1">
      <c r="A4534" s="89">
        <v>3.1121319E7</v>
      </c>
      <c r="B4534" s="90" t="s">
        <v>5544</v>
      </c>
    </row>
    <row r="4535" ht="14.25" customHeight="1">
      <c r="A4535" s="89">
        <v>3.1121401E7</v>
      </c>
      <c r="B4535" s="90" t="s">
        <v>5545</v>
      </c>
    </row>
    <row r="4536" ht="14.25" customHeight="1">
      <c r="A4536" s="89">
        <v>3.1121402E7</v>
      </c>
      <c r="B4536" s="90" t="s">
        <v>5546</v>
      </c>
    </row>
    <row r="4537" ht="14.25" customHeight="1">
      <c r="A4537" s="89">
        <v>3.1121403E7</v>
      </c>
      <c r="B4537" s="90" t="s">
        <v>5547</v>
      </c>
    </row>
    <row r="4538" ht="14.25" customHeight="1">
      <c r="A4538" s="89">
        <v>3.1121404E7</v>
      </c>
      <c r="B4538" s="90" t="s">
        <v>5548</v>
      </c>
    </row>
    <row r="4539" ht="14.25" customHeight="1">
      <c r="A4539" s="89">
        <v>3.1121405E7</v>
      </c>
      <c r="B4539" s="90" t="s">
        <v>5549</v>
      </c>
    </row>
    <row r="4540" ht="14.25" customHeight="1">
      <c r="A4540" s="89">
        <v>3.1121406E7</v>
      </c>
      <c r="B4540" s="90" t="s">
        <v>5550</v>
      </c>
    </row>
    <row r="4541" ht="14.25" customHeight="1">
      <c r="A4541" s="89">
        <v>3.1121407E7</v>
      </c>
      <c r="B4541" s="90" t="s">
        <v>5551</v>
      </c>
    </row>
    <row r="4542" ht="14.25" customHeight="1">
      <c r="A4542" s="89">
        <v>3.1121408E7</v>
      </c>
      <c r="B4542" s="90" t="s">
        <v>5552</v>
      </c>
    </row>
    <row r="4543" ht="14.25" customHeight="1">
      <c r="A4543" s="89">
        <v>3.1121409E7</v>
      </c>
      <c r="B4543" s="90" t="s">
        <v>5553</v>
      </c>
    </row>
    <row r="4544" ht="14.25" customHeight="1">
      <c r="A4544" s="89">
        <v>3.112141E7</v>
      </c>
      <c r="B4544" s="90" t="s">
        <v>5554</v>
      </c>
    </row>
    <row r="4545" ht="14.25" customHeight="1">
      <c r="A4545" s="89">
        <v>3.1121411E7</v>
      </c>
      <c r="B4545" s="90" t="s">
        <v>5555</v>
      </c>
    </row>
    <row r="4546" ht="14.25" customHeight="1">
      <c r="A4546" s="89">
        <v>3.1121412E7</v>
      </c>
      <c r="B4546" s="90" t="s">
        <v>5556</v>
      </c>
    </row>
    <row r="4547" ht="14.25" customHeight="1">
      <c r="A4547" s="89">
        <v>3.1121413E7</v>
      </c>
      <c r="B4547" s="90" t="s">
        <v>5557</v>
      </c>
    </row>
    <row r="4548" ht="14.25" customHeight="1">
      <c r="A4548" s="89">
        <v>3.1121414E7</v>
      </c>
      <c r="B4548" s="90" t="s">
        <v>5558</v>
      </c>
    </row>
    <row r="4549" ht="14.25" customHeight="1">
      <c r="A4549" s="89">
        <v>3.1121415E7</v>
      </c>
      <c r="B4549" s="90" t="s">
        <v>5559</v>
      </c>
    </row>
    <row r="4550" ht="14.25" customHeight="1">
      <c r="A4550" s="89">
        <v>3.1121416E7</v>
      </c>
      <c r="B4550" s="90" t="s">
        <v>5560</v>
      </c>
    </row>
    <row r="4551" ht="14.25" customHeight="1">
      <c r="A4551" s="89">
        <v>3.1121417E7</v>
      </c>
      <c r="B4551" s="90" t="s">
        <v>5561</v>
      </c>
    </row>
    <row r="4552" ht="14.25" customHeight="1">
      <c r="A4552" s="89">
        <v>3.1121418E7</v>
      </c>
      <c r="B4552" s="90" t="s">
        <v>5562</v>
      </c>
    </row>
    <row r="4553" ht="14.25" customHeight="1">
      <c r="A4553" s="89">
        <v>3.1121419E7</v>
      </c>
      <c r="B4553" s="90" t="s">
        <v>5563</v>
      </c>
    </row>
    <row r="4554" ht="14.25" customHeight="1">
      <c r="A4554" s="89">
        <v>3.1121501E7</v>
      </c>
      <c r="B4554" s="90" t="s">
        <v>5564</v>
      </c>
    </row>
    <row r="4555" ht="14.25" customHeight="1">
      <c r="A4555" s="89">
        <v>3.1121502E7</v>
      </c>
      <c r="B4555" s="90" t="s">
        <v>5565</v>
      </c>
    </row>
    <row r="4556" ht="14.25" customHeight="1">
      <c r="A4556" s="89">
        <v>3.1121503E7</v>
      </c>
      <c r="B4556" s="90" t="s">
        <v>5566</v>
      </c>
    </row>
    <row r="4557" ht="14.25" customHeight="1">
      <c r="A4557" s="89">
        <v>3.1121504E7</v>
      </c>
      <c r="B4557" s="90" t="s">
        <v>5567</v>
      </c>
    </row>
    <row r="4558" ht="14.25" customHeight="1">
      <c r="A4558" s="89">
        <v>3.1121505E7</v>
      </c>
      <c r="B4558" s="90" t="s">
        <v>5568</v>
      </c>
    </row>
    <row r="4559" ht="14.25" customHeight="1">
      <c r="A4559" s="89">
        <v>3.1121506E7</v>
      </c>
      <c r="B4559" s="90" t="s">
        <v>5569</v>
      </c>
    </row>
    <row r="4560" ht="14.25" customHeight="1">
      <c r="A4560" s="89">
        <v>3.1121507E7</v>
      </c>
      <c r="B4560" s="90" t="s">
        <v>5570</v>
      </c>
    </row>
    <row r="4561" ht="14.25" customHeight="1">
      <c r="A4561" s="89">
        <v>3.1121508E7</v>
      </c>
      <c r="B4561" s="90" t="s">
        <v>5571</v>
      </c>
    </row>
    <row r="4562" ht="14.25" customHeight="1">
      <c r="A4562" s="89">
        <v>3.1121509E7</v>
      </c>
      <c r="B4562" s="90" t="s">
        <v>5572</v>
      </c>
    </row>
    <row r="4563" ht="14.25" customHeight="1">
      <c r="A4563" s="89">
        <v>3.112151E7</v>
      </c>
      <c r="B4563" s="90" t="s">
        <v>5573</v>
      </c>
    </row>
    <row r="4564" ht="14.25" customHeight="1">
      <c r="A4564" s="89">
        <v>3.1121511E7</v>
      </c>
      <c r="B4564" s="90" t="s">
        <v>5574</v>
      </c>
    </row>
    <row r="4565" ht="14.25" customHeight="1">
      <c r="A4565" s="89">
        <v>3.1121512E7</v>
      </c>
      <c r="B4565" s="90" t="s">
        <v>5575</v>
      </c>
    </row>
    <row r="4566" ht="14.25" customHeight="1">
      <c r="A4566" s="89">
        <v>3.1121513E7</v>
      </c>
      <c r="B4566" s="90" t="s">
        <v>5576</v>
      </c>
    </row>
    <row r="4567" ht="14.25" customHeight="1">
      <c r="A4567" s="89">
        <v>3.1121514E7</v>
      </c>
      <c r="B4567" s="90" t="s">
        <v>5577</v>
      </c>
    </row>
    <row r="4568" ht="14.25" customHeight="1">
      <c r="A4568" s="89">
        <v>3.1121515E7</v>
      </c>
      <c r="B4568" s="90" t="s">
        <v>5578</v>
      </c>
    </row>
    <row r="4569" ht="14.25" customHeight="1">
      <c r="A4569" s="89">
        <v>3.1121516E7</v>
      </c>
      <c r="B4569" s="90" t="s">
        <v>5579</v>
      </c>
    </row>
    <row r="4570" ht="14.25" customHeight="1">
      <c r="A4570" s="89">
        <v>3.1121517E7</v>
      </c>
      <c r="B4570" s="90" t="s">
        <v>5580</v>
      </c>
    </row>
    <row r="4571" ht="14.25" customHeight="1">
      <c r="A4571" s="89">
        <v>3.1121518E7</v>
      </c>
      <c r="B4571" s="90" t="s">
        <v>5581</v>
      </c>
    </row>
    <row r="4572" ht="14.25" customHeight="1">
      <c r="A4572" s="89">
        <v>3.1121519E7</v>
      </c>
      <c r="B4572" s="90" t="s">
        <v>5582</v>
      </c>
    </row>
    <row r="4573" ht="14.25" customHeight="1">
      <c r="A4573" s="89">
        <v>3.1121601E7</v>
      </c>
      <c r="B4573" s="90" t="s">
        <v>5583</v>
      </c>
    </row>
    <row r="4574" ht="14.25" customHeight="1">
      <c r="A4574" s="89">
        <v>3.1121602E7</v>
      </c>
      <c r="B4574" s="90" t="s">
        <v>5584</v>
      </c>
    </row>
    <row r="4575" ht="14.25" customHeight="1">
      <c r="A4575" s="89">
        <v>3.1121603E7</v>
      </c>
      <c r="B4575" s="90" t="s">
        <v>5585</v>
      </c>
    </row>
    <row r="4576" ht="14.25" customHeight="1">
      <c r="A4576" s="89">
        <v>3.1121604E7</v>
      </c>
      <c r="B4576" s="90" t="s">
        <v>5586</v>
      </c>
    </row>
    <row r="4577" ht="14.25" customHeight="1">
      <c r="A4577" s="89">
        <v>3.1121605E7</v>
      </c>
      <c r="B4577" s="90" t="s">
        <v>5587</v>
      </c>
    </row>
    <row r="4578" ht="14.25" customHeight="1">
      <c r="A4578" s="89">
        <v>3.1121606E7</v>
      </c>
      <c r="B4578" s="90" t="s">
        <v>5588</v>
      </c>
    </row>
    <row r="4579" ht="14.25" customHeight="1">
      <c r="A4579" s="89">
        <v>3.1121607E7</v>
      </c>
      <c r="B4579" s="90" t="s">
        <v>5589</v>
      </c>
    </row>
    <row r="4580" ht="14.25" customHeight="1">
      <c r="A4580" s="89">
        <v>3.1121608E7</v>
      </c>
      <c r="B4580" s="90" t="s">
        <v>5590</v>
      </c>
    </row>
    <row r="4581" ht="14.25" customHeight="1">
      <c r="A4581" s="89">
        <v>3.1121609E7</v>
      </c>
      <c r="B4581" s="90" t="s">
        <v>5591</v>
      </c>
    </row>
    <row r="4582" ht="14.25" customHeight="1">
      <c r="A4582" s="89">
        <v>3.112161E7</v>
      </c>
      <c r="B4582" s="90" t="s">
        <v>5592</v>
      </c>
    </row>
    <row r="4583" ht="14.25" customHeight="1">
      <c r="A4583" s="89">
        <v>3.1121611E7</v>
      </c>
      <c r="B4583" s="90" t="s">
        <v>5593</v>
      </c>
    </row>
    <row r="4584" ht="14.25" customHeight="1">
      <c r="A4584" s="89">
        <v>3.1121612E7</v>
      </c>
      <c r="B4584" s="90" t="s">
        <v>5594</v>
      </c>
    </row>
    <row r="4585" ht="14.25" customHeight="1">
      <c r="A4585" s="89">
        <v>3.1121613E7</v>
      </c>
      <c r="B4585" s="90" t="s">
        <v>5595</v>
      </c>
    </row>
    <row r="4586" ht="14.25" customHeight="1">
      <c r="A4586" s="89">
        <v>3.1121614E7</v>
      </c>
      <c r="B4586" s="90" t="s">
        <v>5596</v>
      </c>
    </row>
    <row r="4587" ht="14.25" customHeight="1">
      <c r="A4587" s="89">
        <v>3.1121615E7</v>
      </c>
      <c r="B4587" s="90" t="s">
        <v>5597</v>
      </c>
    </row>
    <row r="4588" ht="14.25" customHeight="1">
      <c r="A4588" s="89">
        <v>3.1121701E7</v>
      </c>
      <c r="B4588" s="90" t="s">
        <v>5598</v>
      </c>
    </row>
    <row r="4589" ht="14.25" customHeight="1">
      <c r="A4589" s="89">
        <v>3.1121702E7</v>
      </c>
      <c r="B4589" s="90" t="s">
        <v>5599</v>
      </c>
    </row>
    <row r="4590" ht="14.25" customHeight="1">
      <c r="A4590" s="89">
        <v>3.1121703E7</v>
      </c>
      <c r="B4590" s="90" t="s">
        <v>5600</v>
      </c>
    </row>
    <row r="4591" ht="14.25" customHeight="1">
      <c r="A4591" s="89">
        <v>3.1121704E7</v>
      </c>
      <c r="B4591" s="90" t="s">
        <v>5601</v>
      </c>
    </row>
    <row r="4592" ht="14.25" customHeight="1">
      <c r="A4592" s="89">
        <v>3.1121705E7</v>
      </c>
      <c r="B4592" s="90" t="s">
        <v>5602</v>
      </c>
    </row>
    <row r="4593" ht="14.25" customHeight="1">
      <c r="A4593" s="89">
        <v>3.1121706E7</v>
      </c>
      <c r="B4593" s="90" t="s">
        <v>5603</v>
      </c>
    </row>
    <row r="4594" ht="14.25" customHeight="1">
      <c r="A4594" s="89">
        <v>3.1121707E7</v>
      </c>
      <c r="B4594" s="90" t="s">
        <v>5604</v>
      </c>
    </row>
    <row r="4595" ht="14.25" customHeight="1">
      <c r="A4595" s="89">
        <v>3.1121708E7</v>
      </c>
      <c r="B4595" s="90" t="s">
        <v>5605</v>
      </c>
    </row>
    <row r="4596" ht="14.25" customHeight="1">
      <c r="A4596" s="89">
        <v>3.1121709E7</v>
      </c>
      <c r="B4596" s="90" t="s">
        <v>5606</v>
      </c>
    </row>
    <row r="4597" ht="14.25" customHeight="1">
      <c r="A4597" s="89">
        <v>3.112171E7</v>
      </c>
      <c r="B4597" s="90" t="s">
        <v>5607</v>
      </c>
    </row>
    <row r="4598" ht="14.25" customHeight="1">
      <c r="A4598" s="89">
        <v>3.1121711E7</v>
      </c>
      <c r="B4598" s="90" t="s">
        <v>5608</v>
      </c>
    </row>
    <row r="4599" ht="14.25" customHeight="1">
      <c r="A4599" s="89">
        <v>3.1121712E7</v>
      </c>
      <c r="B4599" s="90" t="s">
        <v>5609</v>
      </c>
    </row>
    <row r="4600" ht="14.25" customHeight="1">
      <c r="A4600" s="89">
        <v>3.1121713E7</v>
      </c>
      <c r="B4600" s="90" t="s">
        <v>5610</v>
      </c>
    </row>
    <row r="4601" ht="14.25" customHeight="1">
      <c r="A4601" s="89">
        <v>3.1121714E7</v>
      </c>
      <c r="B4601" s="90" t="s">
        <v>5611</v>
      </c>
    </row>
    <row r="4602" ht="14.25" customHeight="1">
      <c r="A4602" s="89">
        <v>3.1121715E7</v>
      </c>
      <c r="B4602" s="90" t="s">
        <v>5612</v>
      </c>
    </row>
    <row r="4603" ht="14.25" customHeight="1">
      <c r="A4603" s="89">
        <v>3.1121716E7</v>
      </c>
      <c r="B4603" s="90" t="s">
        <v>5613</v>
      </c>
    </row>
    <row r="4604" ht="14.25" customHeight="1">
      <c r="A4604" s="89">
        <v>3.1121717E7</v>
      </c>
      <c r="B4604" s="90" t="s">
        <v>5614</v>
      </c>
    </row>
    <row r="4605" ht="14.25" customHeight="1">
      <c r="A4605" s="89">
        <v>3.1121718E7</v>
      </c>
      <c r="B4605" s="90" t="s">
        <v>5615</v>
      </c>
    </row>
    <row r="4606" ht="14.25" customHeight="1">
      <c r="A4606" s="89">
        <v>3.1121719E7</v>
      </c>
      <c r="B4606" s="90" t="s">
        <v>5616</v>
      </c>
    </row>
    <row r="4607" ht="14.25" customHeight="1">
      <c r="A4607" s="89">
        <v>3.1121801E7</v>
      </c>
      <c r="B4607" s="90" t="s">
        <v>5617</v>
      </c>
    </row>
    <row r="4608" ht="14.25" customHeight="1">
      <c r="A4608" s="89">
        <v>3.1121802E7</v>
      </c>
      <c r="B4608" s="90" t="s">
        <v>5618</v>
      </c>
    </row>
    <row r="4609" ht="14.25" customHeight="1">
      <c r="A4609" s="89">
        <v>3.1121803E7</v>
      </c>
      <c r="B4609" s="90" t="s">
        <v>5619</v>
      </c>
    </row>
    <row r="4610" ht="14.25" customHeight="1">
      <c r="A4610" s="89">
        <v>3.1121804E7</v>
      </c>
      <c r="B4610" s="90" t="s">
        <v>5620</v>
      </c>
    </row>
    <row r="4611" ht="14.25" customHeight="1">
      <c r="A4611" s="89">
        <v>3.1121805E7</v>
      </c>
      <c r="B4611" s="90" t="s">
        <v>5621</v>
      </c>
    </row>
    <row r="4612" ht="14.25" customHeight="1">
      <c r="A4612" s="89">
        <v>3.1121806E7</v>
      </c>
      <c r="B4612" s="90" t="s">
        <v>5622</v>
      </c>
    </row>
    <row r="4613" ht="14.25" customHeight="1">
      <c r="A4613" s="89">
        <v>3.1121807E7</v>
      </c>
      <c r="B4613" s="90" t="s">
        <v>5623</v>
      </c>
    </row>
    <row r="4614" ht="14.25" customHeight="1">
      <c r="A4614" s="89">
        <v>3.1121808E7</v>
      </c>
      <c r="B4614" s="90" t="s">
        <v>5624</v>
      </c>
    </row>
    <row r="4615" ht="14.25" customHeight="1">
      <c r="A4615" s="89">
        <v>3.1121809E7</v>
      </c>
      <c r="B4615" s="90" t="s">
        <v>5625</v>
      </c>
    </row>
    <row r="4616" ht="14.25" customHeight="1">
      <c r="A4616" s="89">
        <v>3.112181E7</v>
      </c>
      <c r="B4616" s="90" t="s">
        <v>5626</v>
      </c>
    </row>
    <row r="4617" ht="14.25" customHeight="1">
      <c r="A4617" s="89">
        <v>3.1121811E7</v>
      </c>
      <c r="B4617" s="90" t="s">
        <v>5627</v>
      </c>
    </row>
    <row r="4618" ht="14.25" customHeight="1">
      <c r="A4618" s="89">
        <v>3.1121812E7</v>
      </c>
      <c r="B4618" s="90" t="s">
        <v>5628</v>
      </c>
    </row>
    <row r="4619" ht="14.25" customHeight="1">
      <c r="A4619" s="89">
        <v>3.1121813E7</v>
      </c>
      <c r="B4619" s="90" t="s">
        <v>5629</v>
      </c>
    </row>
    <row r="4620" ht="14.25" customHeight="1">
      <c r="A4620" s="89">
        <v>3.1121814E7</v>
      </c>
      <c r="B4620" s="90" t="s">
        <v>5630</v>
      </c>
    </row>
    <row r="4621" ht="14.25" customHeight="1">
      <c r="A4621" s="89">
        <v>3.1121815E7</v>
      </c>
      <c r="B4621" s="90" t="s">
        <v>5631</v>
      </c>
    </row>
    <row r="4622" ht="14.25" customHeight="1">
      <c r="A4622" s="89">
        <v>3.1121816E7</v>
      </c>
      <c r="B4622" s="90" t="s">
        <v>5632</v>
      </c>
    </row>
    <row r="4623" ht="14.25" customHeight="1">
      <c r="A4623" s="89">
        <v>3.1121817E7</v>
      </c>
      <c r="B4623" s="90" t="s">
        <v>5633</v>
      </c>
    </row>
    <row r="4624" ht="14.25" customHeight="1">
      <c r="A4624" s="89">
        <v>3.1121818E7</v>
      </c>
      <c r="B4624" s="90" t="s">
        <v>5634</v>
      </c>
    </row>
    <row r="4625" ht="14.25" customHeight="1">
      <c r="A4625" s="89">
        <v>3.1121819E7</v>
      </c>
      <c r="B4625" s="90" t="s">
        <v>5635</v>
      </c>
    </row>
    <row r="4626" ht="14.25" customHeight="1">
      <c r="A4626" s="89">
        <v>3.1121901E7</v>
      </c>
      <c r="B4626" s="90" t="s">
        <v>5636</v>
      </c>
    </row>
    <row r="4627" ht="14.25" customHeight="1">
      <c r="A4627" s="89">
        <v>3.1121902E7</v>
      </c>
      <c r="B4627" s="90" t="s">
        <v>5637</v>
      </c>
    </row>
    <row r="4628" ht="14.25" customHeight="1">
      <c r="A4628" s="89">
        <v>3.1121903E7</v>
      </c>
      <c r="B4628" s="90" t="s">
        <v>5638</v>
      </c>
    </row>
    <row r="4629" ht="14.25" customHeight="1">
      <c r="A4629" s="89">
        <v>3.1121904E7</v>
      </c>
      <c r="B4629" s="90" t="s">
        <v>5639</v>
      </c>
    </row>
    <row r="4630" ht="14.25" customHeight="1">
      <c r="A4630" s="89">
        <v>3.1121905E7</v>
      </c>
      <c r="B4630" s="90" t="s">
        <v>5640</v>
      </c>
    </row>
    <row r="4631" ht="14.25" customHeight="1">
      <c r="A4631" s="89">
        <v>3.1121906E7</v>
      </c>
      <c r="B4631" s="90" t="s">
        <v>5641</v>
      </c>
    </row>
    <row r="4632" ht="14.25" customHeight="1">
      <c r="A4632" s="89">
        <v>3.1121907E7</v>
      </c>
      <c r="B4632" s="90" t="s">
        <v>5642</v>
      </c>
    </row>
    <row r="4633" ht="14.25" customHeight="1">
      <c r="A4633" s="89">
        <v>3.1121908E7</v>
      </c>
      <c r="B4633" s="90" t="s">
        <v>5643</v>
      </c>
    </row>
    <row r="4634" ht="14.25" customHeight="1">
      <c r="A4634" s="89">
        <v>3.1121909E7</v>
      </c>
      <c r="B4634" s="90" t="s">
        <v>5644</v>
      </c>
    </row>
    <row r="4635" ht="14.25" customHeight="1">
      <c r="A4635" s="89">
        <v>3.112191E7</v>
      </c>
      <c r="B4635" s="90" t="s">
        <v>5645</v>
      </c>
    </row>
    <row r="4636" ht="14.25" customHeight="1">
      <c r="A4636" s="89">
        <v>3.1121911E7</v>
      </c>
      <c r="B4636" s="90" t="s">
        <v>5646</v>
      </c>
    </row>
    <row r="4637" ht="14.25" customHeight="1">
      <c r="A4637" s="89">
        <v>3.1121912E7</v>
      </c>
      <c r="B4637" s="90" t="s">
        <v>5647</v>
      </c>
    </row>
    <row r="4638" ht="14.25" customHeight="1">
      <c r="A4638" s="89">
        <v>3.1121913E7</v>
      </c>
      <c r="B4638" s="90" t="s">
        <v>5648</v>
      </c>
    </row>
    <row r="4639" ht="14.25" customHeight="1">
      <c r="A4639" s="89">
        <v>3.1121914E7</v>
      </c>
      <c r="B4639" s="90" t="s">
        <v>5649</v>
      </c>
    </row>
    <row r="4640" ht="14.25" customHeight="1">
      <c r="A4640" s="89">
        <v>3.1121915E7</v>
      </c>
      <c r="B4640" s="90" t="s">
        <v>5650</v>
      </c>
    </row>
    <row r="4641" ht="14.25" customHeight="1">
      <c r="A4641" s="89">
        <v>3.1121916E7</v>
      </c>
      <c r="B4641" s="90" t="s">
        <v>5651</v>
      </c>
    </row>
    <row r="4642" ht="14.25" customHeight="1">
      <c r="A4642" s="89">
        <v>3.1121917E7</v>
      </c>
      <c r="B4642" s="90" t="s">
        <v>5652</v>
      </c>
    </row>
    <row r="4643" ht="14.25" customHeight="1">
      <c r="A4643" s="89">
        <v>3.1121918E7</v>
      </c>
      <c r="B4643" s="90" t="s">
        <v>5653</v>
      </c>
    </row>
    <row r="4644" ht="14.25" customHeight="1">
      <c r="A4644" s="89">
        <v>3.1121919E7</v>
      </c>
      <c r="B4644" s="90" t="s">
        <v>5654</v>
      </c>
    </row>
    <row r="4645" ht="14.25" customHeight="1">
      <c r="A4645" s="89">
        <v>3.1131501E7</v>
      </c>
      <c r="B4645" s="90" t="s">
        <v>5655</v>
      </c>
    </row>
    <row r="4646" ht="14.25" customHeight="1">
      <c r="A4646" s="89">
        <v>3.1131502E7</v>
      </c>
      <c r="B4646" s="90" t="s">
        <v>5656</v>
      </c>
    </row>
    <row r="4647" ht="14.25" customHeight="1">
      <c r="A4647" s="89">
        <v>3.1131503E7</v>
      </c>
      <c r="B4647" s="90" t="s">
        <v>5657</v>
      </c>
    </row>
    <row r="4648" ht="14.25" customHeight="1">
      <c r="A4648" s="89">
        <v>3.1131504E7</v>
      </c>
      <c r="B4648" s="90" t="s">
        <v>5658</v>
      </c>
    </row>
    <row r="4649" ht="14.25" customHeight="1">
      <c r="A4649" s="89">
        <v>3.1131505E7</v>
      </c>
      <c r="B4649" s="90" t="s">
        <v>5659</v>
      </c>
    </row>
    <row r="4650" ht="14.25" customHeight="1">
      <c r="A4650" s="89">
        <v>3.1131506E7</v>
      </c>
      <c r="B4650" s="90" t="s">
        <v>5660</v>
      </c>
    </row>
    <row r="4651" ht="14.25" customHeight="1">
      <c r="A4651" s="89">
        <v>3.1131507E7</v>
      </c>
      <c r="B4651" s="90" t="s">
        <v>5661</v>
      </c>
    </row>
    <row r="4652" ht="14.25" customHeight="1">
      <c r="A4652" s="89">
        <v>3.1131508E7</v>
      </c>
      <c r="B4652" s="90" t="s">
        <v>5662</v>
      </c>
    </row>
    <row r="4653" ht="14.25" customHeight="1">
      <c r="A4653" s="89">
        <v>3.1131509E7</v>
      </c>
      <c r="B4653" s="90" t="s">
        <v>5663</v>
      </c>
    </row>
    <row r="4654" ht="14.25" customHeight="1">
      <c r="A4654" s="89">
        <v>3.113151E7</v>
      </c>
      <c r="B4654" s="90" t="s">
        <v>5664</v>
      </c>
    </row>
    <row r="4655" ht="14.25" customHeight="1">
      <c r="A4655" s="89">
        <v>3.1131511E7</v>
      </c>
      <c r="B4655" s="90" t="s">
        <v>5665</v>
      </c>
    </row>
    <row r="4656" ht="14.25" customHeight="1">
      <c r="A4656" s="89">
        <v>3.1131512E7</v>
      </c>
      <c r="B4656" s="90" t="s">
        <v>5666</v>
      </c>
    </row>
    <row r="4657" ht="14.25" customHeight="1">
      <c r="A4657" s="89">
        <v>3.1131513E7</v>
      </c>
      <c r="B4657" s="90" t="s">
        <v>5667</v>
      </c>
    </row>
    <row r="4658" ht="14.25" customHeight="1">
      <c r="A4658" s="89">
        <v>3.1131514E7</v>
      </c>
      <c r="B4658" s="90" t="s">
        <v>5668</v>
      </c>
    </row>
    <row r="4659" ht="14.25" customHeight="1">
      <c r="A4659" s="89">
        <v>3.1131515E7</v>
      </c>
      <c r="B4659" s="90" t="s">
        <v>5669</v>
      </c>
    </row>
    <row r="4660" ht="14.25" customHeight="1">
      <c r="A4660" s="89">
        <v>3.1131516E7</v>
      </c>
      <c r="B4660" s="90" t="s">
        <v>5670</v>
      </c>
    </row>
    <row r="4661" ht="14.25" customHeight="1">
      <c r="A4661" s="89">
        <v>3.1131601E7</v>
      </c>
      <c r="B4661" s="90" t="s">
        <v>5671</v>
      </c>
    </row>
    <row r="4662" ht="14.25" customHeight="1">
      <c r="A4662" s="89">
        <v>3.1131602E7</v>
      </c>
      <c r="B4662" s="90" t="s">
        <v>5672</v>
      </c>
    </row>
    <row r="4663" ht="14.25" customHeight="1">
      <c r="A4663" s="89">
        <v>3.1131603E7</v>
      </c>
      <c r="B4663" s="90" t="s">
        <v>5673</v>
      </c>
    </row>
    <row r="4664" ht="14.25" customHeight="1">
      <c r="A4664" s="89">
        <v>3.1131604E7</v>
      </c>
      <c r="B4664" s="90" t="s">
        <v>5674</v>
      </c>
    </row>
    <row r="4665" ht="14.25" customHeight="1">
      <c r="A4665" s="89">
        <v>3.1131605E7</v>
      </c>
      <c r="B4665" s="90" t="s">
        <v>5675</v>
      </c>
    </row>
    <row r="4666" ht="14.25" customHeight="1">
      <c r="A4666" s="89">
        <v>3.1131606E7</v>
      </c>
      <c r="B4666" s="90" t="s">
        <v>5676</v>
      </c>
    </row>
    <row r="4667" ht="14.25" customHeight="1">
      <c r="A4667" s="89">
        <v>3.1131607E7</v>
      </c>
      <c r="B4667" s="90" t="s">
        <v>5677</v>
      </c>
    </row>
    <row r="4668" ht="14.25" customHeight="1">
      <c r="A4668" s="89">
        <v>3.1131608E7</v>
      </c>
      <c r="B4668" s="90" t="s">
        <v>5678</v>
      </c>
    </row>
    <row r="4669" ht="14.25" customHeight="1">
      <c r="A4669" s="89">
        <v>3.1131609E7</v>
      </c>
      <c r="B4669" s="90" t="s">
        <v>5679</v>
      </c>
    </row>
    <row r="4670" ht="14.25" customHeight="1">
      <c r="A4670" s="89">
        <v>3.113161E7</v>
      </c>
      <c r="B4670" s="90" t="s">
        <v>5680</v>
      </c>
    </row>
    <row r="4671" ht="14.25" customHeight="1">
      <c r="A4671" s="89">
        <v>3.1131611E7</v>
      </c>
      <c r="B4671" s="90" t="s">
        <v>5681</v>
      </c>
    </row>
    <row r="4672" ht="14.25" customHeight="1">
      <c r="A4672" s="89">
        <v>3.1131612E7</v>
      </c>
      <c r="B4672" s="90" t="s">
        <v>5682</v>
      </c>
    </row>
    <row r="4673" ht="14.25" customHeight="1">
      <c r="A4673" s="89">
        <v>3.1131613E7</v>
      </c>
      <c r="B4673" s="90" t="s">
        <v>5683</v>
      </c>
    </row>
    <row r="4674" ht="14.25" customHeight="1">
      <c r="A4674" s="89">
        <v>3.1131614E7</v>
      </c>
      <c r="B4674" s="90" t="s">
        <v>5684</v>
      </c>
    </row>
    <row r="4675" ht="14.25" customHeight="1">
      <c r="A4675" s="89">
        <v>3.1131615E7</v>
      </c>
      <c r="B4675" s="90" t="s">
        <v>5685</v>
      </c>
    </row>
    <row r="4676" ht="14.25" customHeight="1">
      <c r="A4676" s="89">
        <v>3.1131616E7</v>
      </c>
      <c r="B4676" s="90" t="s">
        <v>5686</v>
      </c>
    </row>
    <row r="4677" ht="14.25" customHeight="1">
      <c r="A4677" s="89">
        <v>3.1131701E7</v>
      </c>
      <c r="B4677" s="90" t="s">
        <v>5687</v>
      </c>
    </row>
    <row r="4678" ht="14.25" customHeight="1">
      <c r="A4678" s="89">
        <v>3.1131702E7</v>
      </c>
      <c r="B4678" s="90" t="s">
        <v>5688</v>
      </c>
    </row>
    <row r="4679" ht="14.25" customHeight="1">
      <c r="A4679" s="89">
        <v>3.1131703E7</v>
      </c>
      <c r="B4679" s="90" t="s">
        <v>5689</v>
      </c>
    </row>
    <row r="4680" ht="14.25" customHeight="1">
      <c r="A4680" s="89">
        <v>3.1131704E7</v>
      </c>
      <c r="B4680" s="90" t="s">
        <v>5690</v>
      </c>
    </row>
    <row r="4681" ht="14.25" customHeight="1">
      <c r="A4681" s="89">
        <v>3.1131705E7</v>
      </c>
      <c r="B4681" s="90" t="s">
        <v>5691</v>
      </c>
    </row>
    <row r="4682" ht="14.25" customHeight="1">
      <c r="A4682" s="89">
        <v>3.1131706E7</v>
      </c>
      <c r="B4682" s="90" t="s">
        <v>5692</v>
      </c>
    </row>
    <row r="4683" ht="14.25" customHeight="1">
      <c r="A4683" s="89">
        <v>3.1131707E7</v>
      </c>
      <c r="B4683" s="90" t="s">
        <v>5693</v>
      </c>
    </row>
    <row r="4684" ht="14.25" customHeight="1">
      <c r="A4684" s="89">
        <v>3.1131708E7</v>
      </c>
      <c r="B4684" s="90" t="s">
        <v>5694</v>
      </c>
    </row>
    <row r="4685" ht="14.25" customHeight="1">
      <c r="A4685" s="89">
        <v>3.1131709E7</v>
      </c>
      <c r="B4685" s="90" t="s">
        <v>5695</v>
      </c>
    </row>
    <row r="4686" ht="14.25" customHeight="1">
      <c r="A4686" s="89">
        <v>3.113171E7</v>
      </c>
      <c r="B4686" s="90" t="s">
        <v>5696</v>
      </c>
    </row>
    <row r="4687" ht="14.25" customHeight="1">
      <c r="A4687" s="89">
        <v>3.1131711E7</v>
      </c>
      <c r="B4687" s="90" t="s">
        <v>5697</v>
      </c>
    </row>
    <row r="4688" ht="14.25" customHeight="1">
      <c r="A4688" s="89">
        <v>3.1131712E7</v>
      </c>
      <c r="B4688" s="90" t="s">
        <v>5698</v>
      </c>
    </row>
    <row r="4689" ht="14.25" customHeight="1">
      <c r="A4689" s="89">
        <v>3.1131713E7</v>
      </c>
      <c r="B4689" s="90" t="s">
        <v>5699</v>
      </c>
    </row>
    <row r="4690" ht="14.25" customHeight="1">
      <c r="A4690" s="89">
        <v>3.1131714E7</v>
      </c>
      <c r="B4690" s="90" t="s">
        <v>5700</v>
      </c>
    </row>
    <row r="4691" ht="14.25" customHeight="1">
      <c r="A4691" s="89">
        <v>3.1131715E7</v>
      </c>
      <c r="B4691" s="90" t="s">
        <v>5701</v>
      </c>
    </row>
    <row r="4692" ht="14.25" customHeight="1">
      <c r="A4692" s="89">
        <v>3.1131716E7</v>
      </c>
      <c r="B4692" s="90" t="s">
        <v>5702</v>
      </c>
    </row>
    <row r="4693" ht="14.25" customHeight="1">
      <c r="A4693" s="89">
        <v>3.1131801E7</v>
      </c>
      <c r="B4693" s="90" t="s">
        <v>5703</v>
      </c>
    </row>
    <row r="4694" ht="14.25" customHeight="1">
      <c r="A4694" s="89">
        <v>3.1131802E7</v>
      </c>
      <c r="B4694" s="90" t="s">
        <v>5704</v>
      </c>
    </row>
    <row r="4695" ht="14.25" customHeight="1">
      <c r="A4695" s="89">
        <v>3.1131803E7</v>
      </c>
      <c r="B4695" s="90" t="s">
        <v>5705</v>
      </c>
    </row>
    <row r="4696" ht="14.25" customHeight="1">
      <c r="A4696" s="89">
        <v>3.1131804E7</v>
      </c>
      <c r="B4696" s="90" t="s">
        <v>5706</v>
      </c>
    </row>
    <row r="4697" ht="14.25" customHeight="1">
      <c r="A4697" s="89">
        <v>3.1131805E7</v>
      </c>
      <c r="B4697" s="90" t="s">
        <v>5707</v>
      </c>
    </row>
    <row r="4698" ht="14.25" customHeight="1">
      <c r="A4698" s="89">
        <v>3.1131806E7</v>
      </c>
      <c r="B4698" s="90" t="s">
        <v>5708</v>
      </c>
    </row>
    <row r="4699" ht="14.25" customHeight="1">
      <c r="A4699" s="89">
        <v>3.1131807E7</v>
      </c>
      <c r="B4699" s="90" t="s">
        <v>5709</v>
      </c>
    </row>
    <row r="4700" ht="14.25" customHeight="1">
      <c r="A4700" s="89">
        <v>3.1131808E7</v>
      </c>
      <c r="B4700" s="90" t="s">
        <v>5710</v>
      </c>
    </row>
    <row r="4701" ht="14.25" customHeight="1">
      <c r="A4701" s="89">
        <v>3.1131809E7</v>
      </c>
      <c r="B4701" s="90" t="s">
        <v>5711</v>
      </c>
    </row>
    <row r="4702" ht="14.25" customHeight="1">
      <c r="A4702" s="89">
        <v>3.113181E7</v>
      </c>
      <c r="B4702" s="90" t="s">
        <v>5712</v>
      </c>
    </row>
    <row r="4703" ht="14.25" customHeight="1">
      <c r="A4703" s="89">
        <v>3.1131811E7</v>
      </c>
      <c r="B4703" s="90" t="s">
        <v>5713</v>
      </c>
    </row>
    <row r="4704" ht="14.25" customHeight="1">
      <c r="A4704" s="89">
        <v>3.1131812E7</v>
      </c>
      <c r="B4704" s="90" t="s">
        <v>5714</v>
      </c>
    </row>
    <row r="4705" ht="14.25" customHeight="1">
      <c r="A4705" s="89">
        <v>3.1131813E7</v>
      </c>
      <c r="B4705" s="90" t="s">
        <v>5715</v>
      </c>
    </row>
    <row r="4706" ht="14.25" customHeight="1">
      <c r="A4706" s="89">
        <v>3.1131814E7</v>
      </c>
      <c r="B4706" s="90" t="s">
        <v>5716</v>
      </c>
    </row>
    <row r="4707" ht="14.25" customHeight="1">
      <c r="A4707" s="89">
        <v>3.1131815E7</v>
      </c>
      <c r="B4707" s="90" t="s">
        <v>5717</v>
      </c>
    </row>
    <row r="4708" ht="14.25" customHeight="1">
      <c r="A4708" s="89">
        <v>3.1131816E7</v>
      </c>
      <c r="B4708" s="90" t="s">
        <v>5718</v>
      </c>
    </row>
    <row r="4709" ht="14.25" customHeight="1">
      <c r="A4709" s="89">
        <v>3.1131817E7</v>
      </c>
      <c r="B4709" s="90" t="s">
        <v>5719</v>
      </c>
    </row>
    <row r="4710" ht="14.25" customHeight="1">
      <c r="A4710" s="89">
        <v>3.1131818E7</v>
      </c>
      <c r="B4710" s="90" t="s">
        <v>5720</v>
      </c>
    </row>
    <row r="4711" ht="14.25" customHeight="1">
      <c r="A4711" s="89">
        <v>3.1131901E7</v>
      </c>
      <c r="B4711" s="90" t="s">
        <v>5721</v>
      </c>
    </row>
    <row r="4712" ht="14.25" customHeight="1">
      <c r="A4712" s="89">
        <v>3.1131902E7</v>
      </c>
      <c r="B4712" s="90" t="s">
        <v>5722</v>
      </c>
    </row>
    <row r="4713" ht="14.25" customHeight="1">
      <c r="A4713" s="89">
        <v>3.1131903E7</v>
      </c>
      <c r="B4713" s="90" t="s">
        <v>5723</v>
      </c>
    </row>
    <row r="4714" ht="14.25" customHeight="1">
      <c r="A4714" s="89">
        <v>3.1131904E7</v>
      </c>
      <c r="B4714" s="90" t="s">
        <v>5724</v>
      </c>
    </row>
    <row r="4715" ht="14.25" customHeight="1">
      <c r="A4715" s="89">
        <v>3.1131905E7</v>
      </c>
      <c r="B4715" s="90" t="s">
        <v>5725</v>
      </c>
    </row>
    <row r="4716" ht="14.25" customHeight="1">
      <c r="A4716" s="89">
        <v>3.1131906E7</v>
      </c>
      <c r="B4716" s="90" t="s">
        <v>5726</v>
      </c>
    </row>
    <row r="4717" ht="14.25" customHeight="1">
      <c r="A4717" s="89">
        <v>3.1131907E7</v>
      </c>
      <c r="B4717" s="90" t="s">
        <v>5727</v>
      </c>
    </row>
    <row r="4718" ht="14.25" customHeight="1">
      <c r="A4718" s="89">
        <v>3.1131908E7</v>
      </c>
      <c r="B4718" s="90" t="s">
        <v>5728</v>
      </c>
    </row>
    <row r="4719" ht="14.25" customHeight="1">
      <c r="A4719" s="89">
        <v>3.1131909E7</v>
      </c>
      <c r="B4719" s="90" t="s">
        <v>5729</v>
      </c>
    </row>
    <row r="4720" ht="14.25" customHeight="1">
      <c r="A4720" s="89">
        <v>3.113191E7</v>
      </c>
      <c r="B4720" s="90" t="s">
        <v>5730</v>
      </c>
    </row>
    <row r="4721" ht="14.25" customHeight="1">
      <c r="A4721" s="89">
        <v>3.1131911E7</v>
      </c>
      <c r="B4721" s="90" t="s">
        <v>5731</v>
      </c>
    </row>
    <row r="4722" ht="14.25" customHeight="1">
      <c r="A4722" s="89">
        <v>3.1131912E7</v>
      </c>
      <c r="B4722" s="90" t="s">
        <v>5732</v>
      </c>
    </row>
    <row r="4723" ht="14.25" customHeight="1">
      <c r="A4723" s="89">
        <v>3.1131913E7</v>
      </c>
      <c r="B4723" s="90" t="s">
        <v>5733</v>
      </c>
    </row>
    <row r="4724" ht="14.25" customHeight="1">
      <c r="A4724" s="89">
        <v>3.1131914E7</v>
      </c>
      <c r="B4724" s="90" t="s">
        <v>5734</v>
      </c>
    </row>
    <row r="4725" ht="14.25" customHeight="1">
      <c r="A4725" s="89">
        <v>3.1131915E7</v>
      </c>
      <c r="B4725" s="90" t="s">
        <v>5735</v>
      </c>
    </row>
    <row r="4726" ht="14.25" customHeight="1">
      <c r="A4726" s="89">
        <v>3.1131916E7</v>
      </c>
      <c r="B4726" s="90" t="s">
        <v>5736</v>
      </c>
    </row>
    <row r="4727" ht="14.25" customHeight="1">
      <c r="A4727" s="89">
        <v>3.1132001E7</v>
      </c>
      <c r="B4727" s="90" t="s">
        <v>5737</v>
      </c>
    </row>
    <row r="4728" ht="14.25" customHeight="1">
      <c r="A4728" s="89">
        <v>3.1132002E7</v>
      </c>
      <c r="B4728" s="90" t="s">
        <v>5738</v>
      </c>
    </row>
    <row r="4729" ht="14.25" customHeight="1">
      <c r="A4729" s="89">
        <v>3.1141501E7</v>
      </c>
      <c r="B4729" s="90" t="s">
        <v>5739</v>
      </c>
    </row>
    <row r="4730" ht="14.25" customHeight="1">
      <c r="A4730" s="89">
        <v>3.1141502E7</v>
      </c>
      <c r="B4730" s="90" t="s">
        <v>5740</v>
      </c>
    </row>
    <row r="4731" ht="14.25" customHeight="1">
      <c r="A4731" s="89">
        <v>3.1141503E7</v>
      </c>
      <c r="B4731" s="90" t="s">
        <v>5741</v>
      </c>
    </row>
    <row r="4732" ht="14.25" customHeight="1">
      <c r="A4732" s="89">
        <v>3.1141601E7</v>
      </c>
      <c r="B4732" s="90" t="s">
        <v>5742</v>
      </c>
    </row>
    <row r="4733" ht="14.25" customHeight="1">
      <c r="A4733" s="89">
        <v>3.1141602E7</v>
      </c>
      <c r="B4733" s="90" t="s">
        <v>5743</v>
      </c>
    </row>
    <row r="4734" ht="14.25" customHeight="1">
      <c r="A4734" s="89">
        <v>3.1141603E7</v>
      </c>
      <c r="B4734" s="90" t="s">
        <v>5744</v>
      </c>
    </row>
    <row r="4735" ht="14.25" customHeight="1">
      <c r="A4735" s="89">
        <v>3.1141701E7</v>
      </c>
      <c r="B4735" s="90" t="s">
        <v>5745</v>
      </c>
    </row>
    <row r="4736" ht="14.25" customHeight="1">
      <c r="A4736" s="89">
        <v>3.1141702E7</v>
      </c>
      <c r="B4736" s="90" t="s">
        <v>5746</v>
      </c>
    </row>
    <row r="4737" ht="14.25" customHeight="1">
      <c r="A4737" s="89">
        <v>3.1141801E7</v>
      </c>
      <c r="B4737" s="90" t="s">
        <v>5747</v>
      </c>
    </row>
    <row r="4738" ht="14.25" customHeight="1">
      <c r="A4738" s="89">
        <v>3.1141802E7</v>
      </c>
      <c r="B4738" s="90" t="s">
        <v>5748</v>
      </c>
    </row>
    <row r="4739" ht="14.25" customHeight="1">
      <c r="A4739" s="89">
        <v>3.1151501E7</v>
      </c>
      <c r="B4739" s="90" t="s">
        <v>5749</v>
      </c>
    </row>
    <row r="4740" ht="14.25" customHeight="1">
      <c r="A4740" s="89">
        <v>3.1151502E7</v>
      </c>
      <c r="B4740" s="90" t="s">
        <v>5750</v>
      </c>
    </row>
    <row r="4741" ht="14.25" customHeight="1">
      <c r="A4741" s="89">
        <v>3.1151503E7</v>
      </c>
      <c r="B4741" s="90" t="s">
        <v>5751</v>
      </c>
    </row>
    <row r="4742" ht="14.25" customHeight="1">
      <c r="A4742" s="89">
        <v>3.1151504E7</v>
      </c>
      <c r="B4742" s="90" t="s">
        <v>5752</v>
      </c>
    </row>
    <row r="4743" ht="14.25" customHeight="1">
      <c r="A4743" s="89">
        <v>3.1151505E7</v>
      </c>
      <c r="B4743" s="90" t="s">
        <v>5753</v>
      </c>
    </row>
    <row r="4744" ht="14.25" customHeight="1">
      <c r="A4744" s="89">
        <v>3.1151506E7</v>
      </c>
      <c r="B4744" s="90" t="s">
        <v>5754</v>
      </c>
    </row>
    <row r="4745" ht="14.25" customHeight="1">
      <c r="A4745" s="89">
        <v>3.1151507E7</v>
      </c>
      <c r="B4745" s="90" t="s">
        <v>5755</v>
      </c>
    </row>
    <row r="4746" ht="14.25" customHeight="1">
      <c r="A4746" s="89">
        <v>3.1151508E7</v>
      </c>
      <c r="B4746" s="90" t="s">
        <v>5756</v>
      </c>
    </row>
    <row r="4747" ht="14.25" customHeight="1">
      <c r="A4747" s="89">
        <v>3.1151509E7</v>
      </c>
      <c r="B4747" s="90" t="s">
        <v>5757</v>
      </c>
    </row>
    <row r="4748" ht="14.25" customHeight="1">
      <c r="A4748" s="89">
        <v>3.1151601E7</v>
      </c>
      <c r="B4748" s="90" t="s">
        <v>5758</v>
      </c>
    </row>
    <row r="4749" ht="14.25" customHeight="1">
      <c r="A4749" s="89">
        <v>3.1151603E7</v>
      </c>
      <c r="B4749" s="90" t="s">
        <v>5759</v>
      </c>
    </row>
    <row r="4750" ht="14.25" customHeight="1">
      <c r="A4750" s="89">
        <v>3.1151604E7</v>
      </c>
      <c r="B4750" s="90" t="s">
        <v>5760</v>
      </c>
    </row>
    <row r="4751" ht="14.25" customHeight="1">
      <c r="A4751" s="89">
        <v>3.1151605E7</v>
      </c>
      <c r="B4751" s="90" t="s">
        <v>5761</v>
      </c>
    </row>
    <row r="4752" ht="14.25" customHeight="1">
      <c r="A4752" s="89">
        <v>3.1151606E7</v>
      </c>
      <c r="B4752" s="90" t="s">
        <v>5762</v>
      </c>
    </row>
    <row r="4753" ht="14.25" customHeight="1">
      <c r="A4753" s="89">
        <v>3.1151607E7</v>
      </c>
      <c r="B4753" s="90" t="s">
        <v>5763</v>
      </c>
    </row>
    <row r="4754" ht="14.25" customHeight="1">
      <c r="A4754" s="89">
        <v>3.1151608E7</v>
      </c>
      <c r="B4754" s="90" t="s">
        <v>5764</v>
      </c>
    </row>
    <row r="4755" ht="14.25" customHeight="1">
      <c r="A4755" s="89">
        <v>3.1151609E7</v>
      </c>
      <c r="B4755" s="90" t="s">
        <v>5765</v>
      </c>
    </row>
    <row r="4756" ht="14.25" customHeight="1">
      <c r="A4756" s="89">
        <v>3.1151702E7</v>
      </c>
      <c r="B4756" s="90" t="s">
        <v>5766</v>
      </c>
    </row>
    <row r="4757" ht="14.25" customHeight="1">
      <c r="A4757" s="89">
        <v>3.1151703E7</v>
      </c>
      <c r="B4757" s="90" t="s">
        <v>5767</v>
      </c>
    </row>
    <row r="4758" ht="14.25" customHeight="1">
      <c r="A4758" s="89">
        <v>3.1151704E7</v>
      </c>
      <c r="B4758" s="90" t="s">
        <v>5768</v>
      </c>
    </row>
    <row r="4759" ht="14.25" customHeight="1">
      <c r="A4759" s="89">
        <v>3.1151705E7</v>
      </c>
      <c r="B4759" s="90" t="s">
        <v>5769</v>
      </c>
    </row>
    <row r="4760" ht="14.25" customHeight="1">
      <c r="A4760" s="89">
        <v>3.1151706E7</v>
      </c>
      <c r="B4760" s="90" t="s">
        <v>5770</v>
      </c>
    </row>
    <row r="4761" ht="14.25" customHeight="1">
      <c r="A4761" s="89">
        <v>3.1151707E7</v>
      </c>
      <c r="B4761" s="90" t="s">
        <v>5771</v>
      </c>
    </row>
    <row r="4762" ht="14.25" customHeight="1">
      <c r="A4762" s="89">
        <v>3.1151803E7</v>
      </c>
      <c r="B4762" s="90" t="s">
        <v>5772</v>
      </c>
    </row>
    <row r="4763" ht="14.25" customHeight="1">
      <c r="A4763" s="89">
        <v>3.1151804E7</v>
      </c>
      <c r="B4763" s="90" t="s">
        <v>5773</v>
      </c>
    </row>
    <row r="4764" ht="14.25" customHeight="1">
      <c r="A4764" s="89">
        <v>3.1151901E7</v>
      </c>
      <c r="B4764" s="90" t="s">
        <v>5774</v>
      </c>
    </row>
    <row r="4765" ht="14.25" customHeight="1">
      <c r="A4765" s="89">
        <v>3.1151902E7</v>
      </c>
      <c r="B4765" s="90" t="s">
        <v>5775</v>
      </c>
    </row>
    <row r="4766" ht="14.25" customHeight="1">
      <c r="A4766" s="89">
        <v>3.1151903E7</v>
      </c>
      <c r="B4766" s="90" t="s">
        <v>5776</v>
      </c>
    </row>
    <row r="4767" ht="14.25" customHeight="1">
      <c r="A4767" s="89">
        <v>3.1151904E7</v>
      </c>
      <c r="B4767" s="90" t="s">
        <v>5777</v>
      </c>
    </row>
    <row r="4768" ht="14.25" customHeight="1">
      <c r="A4768" s="89">
        <v>3.1151905E7</v>
      </c>
      <c r="B4768" s="90" t="s">
        <v>5778</v>
      </c>
    </row>
    <row r="4769" ht="14.25" customHeight="1">
      <c r="A4769" s="89">
        <v>3.1152001E7</v>
      </c>
      <c r="B4769" s="90" t="s">
        <v>5779</v>
      </c>
    </row>
    <row r="4770" ht="14.25" customHeight="1">
      <c r="A4770" s="89">
        <v>3.1152002E7</v>
      </c>
      <c r="B4770" s="90" t="s">
        <v>5780</v>
      </c>
    </row>
    <row r="4771" ht="14.25" customHeight="1">
      <c r="A4771" s="89">
        <v>3.1161501E7</v>
      </c>
      <c r="B4771" s="90" t="s">
        <v>5781</v>
      </c>
    </row>
    <row r="4772" ht="14.25" customHeight="1">
      <c r="A4772" s="89">
        <v>3.1161502E7</v>
      </c>
      <c r="B4772" s="90" t="s">
        <v>5782</v>
      </c>
    </row>
    <row r="4773" ht="14.25" customHeight="1">
      <c r="A4773" s="89">
        <v>3.1161503E7</v>
      </c>
      <c r="B4773" s="90" t="s">
        <v>5783</v>
      </c>
    </row>
    <row r="4774" ht="14.25" customHeight="1">
      <c r="A4774" s="89">
        <v>3.1161504E7</v>
      </c>
      <c r="B4774" s="90" t="s">
        <v>5784</v>
      </c>
    </row>
    <row r="4775" ht="14.25" customHeight="1">
      <c r="A4775" s="89">
        <v>3.1161505E7</v>
      </c>
      <c r="B4775" s="90" t="s">
        <v>5785</v>
      </c>
    </row>
    <row r="4776" ht="14.25" customHeight="1">
      <c r="A4776" s="89">
        <v>3.1161506E7</v>
      </c>
      <c r="B4776" s="90" t="s">
        <v>5786</v>
      </c>
    </row>
    <row r="4777" ht="14.25" customHeight="1">
      <c r="A4777" s="89">
        <v>3.1161507E7</v>
      </c>
      <c r="B4777" s="90" t="s">
        <v>5787</v>
      </c>
    </row>
    <row r="4778" ht="14.25" customHeight="1">
      <c r="A4778" s="89">
        <v>3.1161508E7</v>
      </c>
      <c r="B4778" s="90" t="s">
        <v>5788</v>
      </c>
    </row>
    <row r="4779" ht="14.25" customHeight="1">
      <c r="A4779" s="89">
        <v>3.1161509E7</v>
      </c>
      <c r="B4779" s="90" t="s">
        <v>5789</v>
      </c>
    </row>
    <row r="4780" ht="14.25" customHeight="1">
      <c r="A4780" s="89">
        <v>3.116151E7</v>
      </c>
      <c r="B4780" s="90" t="s">
        <v>5790</v>
      </c>
    </row>
    <row r="4781" ht="14.25" customHeight="1">
      <c r="A4781" s="89">
        <v>3.1161511E7</v>
      </c>
      <c r="B4781" s="90" t="s">
        <v>5791</v>
      </c>
    </row>
    <row r="4782" ht="14.25" customHeight="1">
      <c r="A4782" s="89">
        <v>3.1161512E7</v>
      </c>
      <c r="B4782" s="90" t="s">
        <v>5792</v>
      </c>
    </row>
    <row r="4783" ht="14.25" customHeight="1">
      <c r="A4783" s="89">
        <v>3.1161513E7</v>
      </c>
      <c r="B4783" s="90" t="s">
        <v>5793</v>
      </c>
    </row>
    <row r="4784" ht="14.25" customHeight="1">
      <c r="A4784" s="89">
        <v>3.1161514E7</v>
      </c>
      <c r="B4784" s="90" t="s">
        <v>5794</v>
      </c>
    </row>
    <row r="4785" ht="14.25" customHeight="1">
      <c r="A4785" s="89">
        <v>3.1161516E7</v>
      </c>
      <c r="B4785" s="90" t="s">
        <v>5795</v>
      </c>
    </row>
    <row r="4786" ht="14.25" customHeight="1">
      <c r="A4786" s="89">
        <v>3.1161517E7</v>
      </c>
      <c r="B4786" s="90" t="s">
        <v>5796</v>
      </c>
    </row>
    <row r="4787" ht="14.25" customHeight="1">
      <c r="A4787" s="89">
        <v>3.1161518E7</v>
      </c>
      <c r="B4787" s="90" t="s">
        <v>5797</v>
      </c>
    </row>
    <row r="4788" ht="14.25" customHeight="1">
      <c r="A4788" s="89">
        <v>3.1161601E7</v>
      </c>
      <c r="B4788" s="90" t="s">
        <v>5798</v>
      </c>
    </row>
    <row r="4789" ht="14.25" customHeight="1">
      <c r="A4789" s="89">
        <v>3.1161602E7</v>
      </c>
      <c r="B4789" s="90" t="s">
        <v>5799</v>
      </c>
    </row>
    <row r="4790" ht="14.25" customHeight="1">
      <c r="A4790" s="89">
        <v>3.1161603E7</v>
      </c>
      <c r="B4790" s="90" t="s">
        <v>5800</v>
      </c>
    </row>
    <row r="4791" ht="14.25" customHeight="1">
      <c r="A4791" s="89">
        <v>3.1161604E7</v>
      </c>
      <c r="B4791" s="90" t="s">
        <v>5801</v>
      </c>
    </row>
    <row r="4792" ht="14.25" customHeight="1">
      <c r="A4792" s="89">
        <v>3.1161605E7</v>
      </c>
      <c r="B4792" s="90" t="s">
        <v>5802</v>
      </c>
    </row>
    <row r="4793" ht="14.25" customHeight="1">
      <c r="A4793" s="89">
        <v>3.1161606E7</v>
      </c>
      <c r="B4793" s="90" t="s">
        <v>5803</v>
      </c>
    </row>
    <row r="4794" ht="14.25" customHeight="1">
      <c r="A4794" s="89">
        <v>3.1161607E7</v>
      </c>
      <c r="B4794" s="90" t="s">
        <v>5804</v>
      </c>
    </row>
    <row r="4795" ht="14.25" customHeight="1">
      <c r="A4795" s="89">
        <v>3.1161608E7</v>
      </c>
      <c r="B4795" s="90" t="s">
        <v>5805</v>
      </c>
    </row>
    <row r="4796" ht="14.25" customHeight="1">
      <c r="A4796" s="89">
        <v>3.1161609E7</v>
      </c>
      <c r="B4796" s="90" t="s">
        <v>5806</v>
      </c>
    </row>
    <row r="4797" ht="14.25" customHeight="1">
      <c r="A4797" s="89">
        <v>3.116161E7</v>
      </c>
      <c r="B4797" s="90" t="s">
        <v>5807</v>
      </c>
    </row>
    <row r="4798" ht="14.25" customHeight="1">
      <c r="A4798" s="89">
        <v>3.1161611E7</v>
      </c>
      <c r="B4798" s="90" t="s">
        <v>5808</v>
      </c>
    </row>
    <row r="4799" ht="14.25" customHeight="1">
      <c r="A4799" s="89">
        <v>3.1161612E7</v>
      </c>
      <c r="B4799" s="90" t="s">
        <v>5809</v>
      </c>
    </row>
    <row r="4800" ht="14.25" customHeight="1">
      <c r="A4800" s="89">
        <v>3.1161613E7</v>
      </c>
      <c r="B4800" s="90" t="s">
        <v>5810</v>
      </c>
    </row>
    <row r="4801" ht="14.25" customHeight="1">
      <c r="A4801" s="89">
        <v>3.1161614E7</v>
      </c>
      <c r="B4801" s="90" t="s">
        <v>5811</v>
      </c>
    </row>
    <row r="4802" ht="14.25" customHeight="1">
      <c r="A4802" s="89">
        <v>3.1161616E7</v>
      </c>
      <c r="B4802" s="90" t="s">
        <v>5812</v>
      </c>
    </row>
    <row r="4803" ht="14.25" customHeight="1">
      <c r="A4803" s="89">
        <v>3.1161617E7</v>
      </c>
      <c r="B4803" s="90" t="s">
        <v>5813</v>
      </c>
    </row>
    <row r="4804" ht="14.25" customHeight="1">
      <c r="A4804" s="89">
        <v>3.1161618E7</v>
      </c>
      <c r="B4804" s="90" t="s">
        <v>5814</v>
      </c>
    </row>
    <row r="4805" ht="14.25" customHeight="1">
      <c r="A4805" s="89">
        <v>3.1161619E7</v>
      </c>
      <c r="B4805" s="90" t="s">
        <v>5815</v>
      </c>
    </row>
    <row r="4806" ht="14.25" customHeight="1">
      <c r="A4806" s="89">
        <v>3.116162E7</v>
      </c>
      <c r="B4806" s="90" t="s">
        <v>5816</v>
      </c>
    </row>
    <row r="4807" ht="14.25" customHeight="1">
      <c r="A4807" s="89">
        <v>3.1161621E7</v>
      </c>
      <c r="B4807" s="90" t="s">
        <v>5817</v>
      </c>
    </row>
    <row r="4808" ht="14.25" customHeight="1">
      <c r="A4808" s="89">
        <v>3.1161701E7</v>
      </c>
      <c r="B4808" s="90" t="s">
        <v>5818</v>
      </c>
    </row>
    <row r="4809" ht="14.25" customHeight="1">
      <c r="A4809" s="89">
        <v>3.1161702E7</v>
      </c>
      <c r="B4809" s="90" t="s">
        <v>5819</v>
      </c>
    </row>
    <row r="4810" ht="14.25" customHeight="1">
      <c r="A4810" s="89">
        <v>3.1161703E7</v>
      </c>
      <c r="B4810" s="90" t="s">
        <v>5820</v>
      </c>
    </row>
    <row r="4811" ht="14.25" customHeight="1">
      <c r="A4811" s="89">
        <v>3.1161704E7</v>
      </c>
      <c r="B4811" s="90" t="s">
        <v>5821</v>
      </c>
    </row>
    <row r="4812" ht="14.25" customHeight="1">
      <c r="A4812" s="89">
        <v>3.1161705E7</v>
      </c>
      <c r="B4812" s="90" t="s">
        <v>5822</v>
      </c>
    </row>
    <row r="4813" ht="14.25" customHeight="1">
      <c r="A4813" s="89">
        <v>3.1161706E7</v>
      </c>
      <c r="B4813" s="90" t="s">
        <v>5823</v>
      </c>
    </row>
    <row r="4814" ht="14.25" customHeight="1">
      <c r="A4814" s="89">
        <v>3.1161707E7</v>
      </c>
      <c r="B4814" s="90" t="s">
        <v>5824</v>
      </c>
    </row>
    <row r="4815" ht="14.25" customHeight="1">
      <c r="A4815" s="89">
        <v>3.1161708E7</v>
      </c>
      <c r="B4815" s="90" t="s">
        <v>5825</v>
      </c>
    </row>
    <row r="4816" ht="14.25" customHeight="1">
      <c r="A4816" s="89">
        <v>3.1161709E7</v>
      </c>
      <c r="B4816" s="90" t="s">
        <v>5826</v>
      </c>
    </row>
    <row r="4817" ht="14.25" customHeight="1">
      <c r="A4817" s="89">
        <v>3.116171E7</v>
      </c>
      <c r="B4817" s="90" t="s">
        <v>5827</v>
      </c>
    </row>
    <row r="4818" ht="14.25" customHeight="1">
      <c r="A4818" s="89">
        <v>3.1161711E7</v>
      </c>
      <c r="B4818" s="90" t="s">
        <v>5828</v>
      </c>
    </row>
    <row r="4819" ht="14.25" customHeight="1">
      <c r="A4819" s="89">
        <v>3.1161712E7</v>
      </c>
      <c r="B4819" s="90" t="s">
        <v>5829</v>
      </c>
    </row>
    <row r="4820" ht="14.25" customHeight="1">
      <c r="A4820" s="89">
        <v>3.1161713E7</v>
      </c>
      <c r="B4820" s="90" t="s">
        <v>5830</v>
      </c>
    </row>
    <row r="4821" ht="14.25" customHeight="1">
      <c r="A4821" s="89">
        <v>3.1161714E7</v>
      </c>
      <c r="B4821" s="90" t="s">
        <v>5831</v>
      </c>
    </row>
    <row r="4822" ht="14.25" customHeight="1">
      <c r="A4822" s="89">
        <v>3.1161716E7</v>
      </c>
      <c r="B4822" s="90" t="s">
        <v>5832</v>
      </c>
    </row>
    <row r="4823" ht="14.25" customHeight="1">
      <c r="A4823" s="89">
        <v>3.1161717E7</v>
      </c>
      <c r="B4823" s="90" t="s">
        <v>5833</v>
      </c>
    </row>
    <row r="4824" ht="14.25" customHeight="1">
      <c r="A4824" s="89">
        <v>3.1161718E7</v>
      </c>
      <c r="B4824" s="90" t="s">
        <v>5834</v>
      </c>
    </row>
    <row r="4825" ht="14.25" customHeight="1">
      <c r="A4825" s="89">
        <v>3.1161719E7</v>
      </c>
      <c r="B4825" s="90" t="s">
        <v>5835</v>
      </c>
    </row>
    <row r="4826" ht="14.25" customHeight="1">
      <c r="A4826" s="89">
        <v>3.116172E7</v>
      </c>
      <c r="B4826" s="90" t="s">
        <v>5836</v>
      </c>
    </row>
    <row r="4827" ht="14.25" customHeight="1">
      <c r="A4827" s="89">
        <v>3.1161721E7</v>
      </c>
      <c r="B4827" s="90" t="s">
        <v>5837</v>
      </c>
    </row>
    <row r="4828" ht="14.25" customHeight="1">
      <c r="A4828" s="89">
        <v>3.1161722E7</v>
      </c>
      <c r="B4828" s="90" t="s">
        <v>5838</v>
      </c>
    </row>
    <row r="4829" ht="14.25" customHeight="1">
      <c r="A4829" s="89">
        <v>3.1161723E7</v>
      </c>
      <c r="B4829" s="90" t="s">
        <v>5839</v>
      </c>
    </row>
    <row r="4830" ht="14.25" customHeight="1">
      <c r="A4830" s="89">
        <v>3.1161724E7</v>
      </c>
      <c r="B4830" s="90" t="s">
        <v>5840</v>
      </c>
    </row>
    <row r="4831" ht="14.25" customHeight="1">
      <c r="A4831" s="89">
        <v>3.1161725E7</v>
      </c>
      <c r="B4831" s="90" t="s">
        <v>5841</v>
      </c>
    </row>
    <row r="4832" ht="14.25" customHeight="1">
      <c r="A4832" s="89">
        <v>3.1161726E7</v>
      </c>
      <c r="B4832" s="90" t="s">
        <v>5842</v>
      </c>
    </row>
    <row r="4833" ht="14.25" customHeight="1">
      <c r="A4833" s="89">
        <v>3.1161727E7</v>
      </c>
      <c r="B4833" s="90" t="s">
        <v>5843</v>
      </c>
    </row>
    <row r="4834" ht="14.25" customHeight="1">
      <c r="A4834" s="89">
        <v>3.1161728E7</v>
      </c>
      <c r="B4834" s="90" t="s">
        <v>5844</v>
      </c>
    </row>
    <row r="4835" ht="14.25" customHeight="1">
      <c r="A4835" s="89">
        <v>3.1161729E7</v>
      </c>
      <c r="B4835" s="90" t="s">
        <v>5845</v>
      </c>
    </row>
    <row r="4836" ht="14.25" customHeight="1">
      <c r="A4836" s="89">
        <v>3.116173E7</v>
      </c>
      <c r="B4836" s="90" t="s">
        <v>5846</v>
      </c>
    </row>
    <row r="4837" ht="14.25" customHeight="1">
      <c r="A4837" s="89">
        <v>3.1161731E7</v>
      </c>
      <c r="B4837" s="90" t="s">
        <v>5847</v>
      </c>
    </row>
    <row r="4838" ht="14.25" customHeight="1">
      <c r="A4838" s="89">
        <v>3.1161801E7</v>
      </c>
      <c r="B4838" s="90" t="s">
        <v>5848</v>
      </c>
    </row>
    <row r="4839" ht="14.25" customHeight="1">
      <c r="A4839" s="89">
        <v>3.1161802E7</v>
      </c>
      <c r="B4839" s="90" t="s">
        <v>5849</v>
      </c>
    </row>
    <row r="4840" ht="14.25" customHeight="1">
      <c r="A4840" s="89">
        <v>3.1161803E7</v>
      </c>
      <c r="B4840" s="90" t="s">
        <v>5850</v>
      </c>
    </row>
    <row r="4841" ht="14.25" customHeight="1">
      <c r="A4841" s="89">
        <v>3.1161804E7</v>
      </c>
      <c r="B4841" s="90" t="s">
        <v>5851</v>
      </c>
    </row>
    <row r="4842" ht="14.25" customHeight="1">
      <c r="A4842" s="89">
        <v>3.1161805E7</v>
      </c>
      <c r="B4842" s="90" t="s">
        <v>5852</v>
      </c>
    </row>
    <row r="4843" ht="14.25" customHeight="1">
      <c r="A4843" s="89">
        <v>3.1161806E7</v>
      </c>
      <c r="B4843" s="90" t="s">
        <v>5853</v>
      </c>
    </row>
    <row r="4844" ht="14.25" customHeight="1">
      <c r="A4844" s="89">
        <v>3.1161807E7</v>
      </c>
      <c r="B4844" s="90" t="s">
        <v>5854</v>
      </c>
    </row>
    <row r="4845" ht="14.25" customHeight="1">
      <c r="A4845" s="89">
        <v>3.1161808E7</v>
      </c>
      <c r="B4845" s="90" t="s">
        <v>5855</v>
      </c>
    </row>
    <row r="4846" ht="14.25" customHeight="1">
      <c r="A4846" s="89">
        <v>3.1161809E7</v>
      </c>
      <c r="B4846" s="90" t="s">
        <v>5856</v>
      </c>
    </row>
    <row r="4847" ht="14.25" customHeight="1">
      <c r="A4847" s="89">
        <v>3.116181E7</v>
      </c>
      <c r="B4847" s="90" t="s">
        <v>5857</v>
      </c>
    </row>
    <row r="4848" ht="14.25" customHeight="1">
      <c r="A4848" s="89">
        <v>3.1161811E7</v>
      </c>
      <c r="B4848" s="90" t="s">
        <v>5858</v>
      </c>
    </row>
    <row r="4849" ht="14.25" customHeight="1">
      <c r="A4849" s="89">
        <v>3.1161812E7</v>
      </c>
      <c r="B4849" s="90" t="s">
        <v>5859</v>
      </c>
    </row>
    <row r="4850" ht="14.25" customHeight="1">
      <c r="A4850" s="89">
        <v>3.1161813E7</v>
      </c>
      <c r="B4850" s="90" t="s">
        <v>5860</v>
      </c>
    </row>
    <row r="4851" ht="14.25" customHeight="1">
      <c r="A4851" s="89">
        <v>3.1161814E7</v>
      </c>
      <c r="B4851" s="90" t="s">
        <v>5861</v>
      </c>
    </row>
    <row r="4852" ht="14.25" customHeight="1">
      <c r="A4852" s="89">
        <v>3.1161815E7</v>
      </c>
      <c r="B4852" s="90" t="s">
        <v>5862</v>
      </c>
    </row>
    <row r="4853" ht="14.25" customHeight="1">
      <c r="A4853" s="89">
        <v>3.1161816E7</v>
      </c>
      <c r="B4853" s="90" t="s">
        <v>5863</v>
      </c>
    </row>
    <row r="4854" ht="14.25" customHeight="1">
      <c r="A4854" s="89">
        <v>3.1161817E7</v>
      </c>
      <c r="B4854" s="90" t="s">
        <v>5864</v>
      </c>
    </row>
    <row r="4855" ht="14.25" customHeight="1">
      <c r="A4855" s="89">
        <v>3.1161818E7</v>
      </c>
      <c r="B4855" s="90" t="s">
        <v>5865</v>
      </c>
    </row>
    <row r="4856" ht="14.25" customHeight="1">
      <c r="A4856" s="89">
        <v>3.1161819E7</v>
      </c>
      <c r="B4856" s="90" t="s">
        <v>5866</v>
      </c>
    </row>
    <row r="4857" ht="14.25" customHeight="1">
      <c r="A4857" s="89">
        <v>3.116182E7</v>
      </c>
      <c r="B4857" s="90" t="s">
        <v>5867</v>
      </c>
    </row>
    <row r="4858" ht="14.25" customHeight="1">
      <c r="A4858" s="89">
        <v>3.1161901E7</v>
      </c>
      <c r="B4858" s="90" t="s">
        <v>5868</v>
      </c>
    </row>
    <row r="4859" ht="14.25" customHeight="1">
      <c r="A4859" s="89">
        <v>3.1161902E7</v>
      </c>
      <c r="B4859" s="90" t="s">
        <v>5869</v>
      </c>
    </row>
    <row r="4860" ht="14.25" customHeight="1">
      <c r="A4860" s="89">
        <v>3.1161903E7</v>
      </c>
      <c r="B4860" s="90" t="s">
        <v>5870</v>
      </c>
    </row>
    <row r="4861" ht="14.25" customHeight="1">
      <c r="A4861" s="89">
        <v>3.1161904E7</v>
      </c>
      <c r="B4861" s="90" t="s">
        <v>5871</v>
      </c>
    </row>
    <row r="4862" ht="14.25" customHeight="1">
      <c r="A4862" s="89">
        <v>3.1161905E7</v>
      </c>
      <c r="B4862" s="90" t="s">
        <v>5872</v>
      </c>
    </row>
    <row r="4863" ht="14.25" customHeight="1">
      <c r="A4863" s="89">
        <v>3.1161906E7</v>
      </c>
      <c r="B4863" s="90" t="s">
        <v>5873</v>
      </c>
    </row>
    <row r="4864" ht="14.25" customHeight="1">
      <c r="A4864" s="89">
        <v>3.1161907E7</v>
      </c>
      <c r="B4864" s="90" t="s">
        <v>5874</v>
      </c>
    </row>
    <row r="4865" ht="14.25" customHeight="1">
      <c r="A4865" s="89">
        <v>3.1161908E7</v>
      </c>
      <c r="B4865" s="90" t="s">
        <v>5875</v>
      </c>
    </row>
    <row r="4866" ht="14.25" customHeight="1">
      <c r="A4866" s="89">
        <v>3.1162001E7</v>
      </c>
      <c r="B4866" s="90" t="s">
        <v>5876</v>
      </c>
    </row>
    <row r="4867" ht="14.25" customHeight="1">
      <c r="A4867" s="89">
        <v>3.1162002E7</v>
      </c>
      <c r="B4867" s="90" t="s">
        <v>5877</v>
      </c>
    </row>
    <row r="4868" ht="14.25" customHeight="1">
      <c r="A4868" s="89">
        <v>3.1162003E7</v>
      </c>
      <c r="B4868" s="90" t="s">
        <v>5878</v>
      </c>
    </row>
    <row r="4869" ht="14.25" customHeight="1">
      <c r="A4869" s="89">
        <v>3.1162004E7</v>
      </c>
      <c r="B4869" s="90" t="s">
        <v>5879</v>
      </c>
    </row>
    <row r="4870" ht="14.25" customHeight="1">
      <c r="A4870" s="89">
        <v>3.1162005E7</v>
      </c>
      <c r="B4870" s="90" t="s">
        <v>5880</v>
      </c>
    </row>
    <row r="4871" ht="14.25" customHeight="1">
      <c r="A4871" s="89">
        <v>3.1162006E7</v>
      </c>
      <c r="B4871" s="90" t="s">
        <v>5881</v>
      </c>
    </row>
    <row r="4872" ht="14.25" customHeight="1">
      <c r="A4872" s="89">
        <v>3.1162007E7</v>
      </c>
      <c r="B4872" s="90" t="s">
        <v>5882</v>
      </c>
    </row>
    <row r="4873" ht="14.25" customHeight="1">
      <c r="A4873" s="89">
        <v>3.1162008E7</v>
      </c>
      <c r="B4873" s="90" t="s">
        <v>5883</v>
      </c>
    </row>
    <row r="4874" ht="14.25" customHeight="1">
      <c r="A4874" s="89">
        <v>3.1162101E7</v>
      </c>
      <c r="B4874" s="90" t="s">
        <v>5884</v>
      </c>
    </row>
    <row r="4875" ht="14.25" customHeight="1">
      <c r="A4875" s="89">
        <v>3.1162102E7</v>
      </c>
      <c r="B4875" s="90" t="s">
        <v>5885</v>
      </c>
    </row>
    <row r="4876" ht="14.25" customHeight="1">
      <c r="A4876" s="89">
        <v>3.1162103E7</v>
      </c>
      <c r="B4876" s="90" t="s">
        <v>5886</v>
      </c>
    </row>
    <row r="4877" ht="14.25" customHeight="1">
      <c r="A4877" s="89">
        <v>3.1162104E7</v>
      </c>
      <c r="B4877" s="90" t="s">
        <v>5887</v>
      </c>
    </row>
    <row r="4878" ht="14.25" customHeight="1">
      <c r="A4878" s="89">
        <v>3.1162105E7</v>
      </c>
      <c r="B4878" s="90" t="s">
        <v>5888</v>
      </c>
    </row>
    <row r="4879" ht="14.25" customHeight="1">
      <c r="A4879" s="89">
        <v>3.1162106E7</v>
      </c>
      <c r="B4879" s="90" t="s">
        <v>5889</v>
      </c>
    </row>
    <row r="4880" ht="14.25" customHeight="1">
      <c r="A4880" s="89">
        <v>3.1162107E7</v>
      </c>
      <c r="B4880" s="90" t="s">
        <v>5890</v>
      </c>
    </row>
    <row r="4881" ht="14.25" customHeight="1">
      <c r="A4881" s="89">
        <v>3.1162108E7</v>
      </c>
      <c r="B4881" s="90" t="s">
        <v>5891</v>
      </c>
    </row>
    <row r="4882" ht="14.25" customHeight="1">
      <c r="A4882" s="89">
        <v>3.1162201E7</v>
      </c>
      <c r="B4882" s="90" t="s">
        <v>5892</v>
      </c>
    </row>
    <row r="4883" ht="14.25" customHeight="1">
      <c r="A4883" s="89">
        <v>3.1162202E7</v>
      </c>
      <c r="B4883" s="90" t="s">
        <v>5893</v>
      </c>
    </row>
    <row r="4884" ht="14.25" customHeight="1">
      <c r="A4884" s="89">
        <v>3.1162203E7</v>
      </c>
      <c r="B4884" s="90" t="s">
        <v>5894</v>
      </c>
    </row>
    <row r="4885" ht="14.25" customHeight="1">
      <c r="A4885" s="89">
        <v>3.1162204E7</v>
      </c>
      <c r="B4885" s="90" t="s">
        <v>5895</v>
      </c>
    </row>
    <row r="4886" ht="14.25" customHeight="1">
      <c r="A4886" s="89">
        <v>3.1162205E7</v>
      </c>
      <c r="B4886" s="90" t="s">
        <v>5896</v>
      </c>
    </row>
    <row r="4887" ht="14.25" customHeight="1">
      <c r="A4887" s="89">
        <v>3.1162206E7</v>
      </c>
      <c r="B4887" s="90" t="s">
        <v>5897</v>
      </c>
    </row>
    <row r="4888" ht="14.25" customHeight="1">
      <c r="A4888" s="89">
        <v>3.1162207E7</v>
      </c>
      <c r="B4888" s="90" t="s">
        <v>5898</v>
      </c>
    </row>
    <row r="4889" ht="14.25" customHeight="1">
      <c r="A4889" s="89">
        <v>3.1162208E7</v>
      </c>
      <c r="B4889" s="90" t="s">
        <v>5899</v>
      </c>
    </row>
    <row r="4890" ht="14.25" customHeight="1">
      <c r="A4890" s="89">
        <v>3.1162209E7</v>
      </c>
      <c r="B4890" s="90" t="s">
        <v>5900</v>
      </c>
    </row>
    <row r="4891" ht="14.25" customHeight="1">
      <c r="A4891" s="89">
        <v>3.116221E7</v>
      </c>
      <c r="B4891" s="90" t="s">
        <v>5901</v>
      </c>
    </row>
    <row r="4892" ht="14.25" customHeight="1">
      <c r="A4892" s="89">
        <v>3.1162301E7</v>
      </c>
      <c r="B4892" s="90" t="s">
        <v>5902</v>
      </c>
    </row>
    <row r="4893" ht="14.25" customHeight="1">
      <c r="A4893" s="89">
        <v>3.1162303E7</v>
      </c>
      <c r="B4893" s="90" t="s">
        <v>5903</v>
      </c>
    </row>
    <row r="4894" ht="14.25" customHeight="1">
      <c r="A4894" s="89">
        <v>3.1162304E7</v>
      </c>
      <c r="B4894" s="90" t="s">
        <v>5904</v>
      </c>
    </row>
    <row r="4895" ht="14.25" customHeight="1">
      <c r="A4895" s="89">
        <v>3.1162305E7</v>
      </c>
      <c r="B4895" s="90" t="s">
        <v>5905</v>
      </c>
    </row>
    <row r="4896" ht="14.25" customHeight="1">
      <c r="A4896" s="89">
        <v>3.1162306E7</v>
      </c>
      <c r="B4896" s="90" t="s">
        <v>5906</v>
      </c>
    </row>
    <row r="4897" ht="14.25" customHeight="1">
      <c r="A4897" s="89">
        <v>3.1162307E7</v>
      </c>
      <c r="B4897" s="90" t="s">
        <v>5907</v>
      </c>
    </row>
    <row r="4898" ht="14.25" customHeight="1">
      <c r="A4898" s="89">
        <v>3.1162308E7</v>
      </c>
      <c r="B4898" s="90" t="s">
        <v>5908</v>
      </c>
    </row>
    <row r="4899" ht="14.25" customHeight="1">
      <c r="A4899" s="89">
        <v>3.1162309E7</v>
      </c>
      <c r="B4899" s="90" t="s">
        <v>5909</v>
      </c>
    </row>
    <row r="4900" ht="14.25" customHeight="1">
      <c r="A4900" s="89">
        <v>3.116231E7</v>
      </c>
      <c r="B4900" s="90" t="s">
        <v>5910</v>
      </c>
    </row>
    <row r="4901" ht="14.25" customHeight="1">
      <c r="A4901" s="89">
        <v>3.1162311E7</v>
      </c>
      <c r="B4901" s="90" t="s">
        <v>5911</v>
      </c>
    </row>
    <row r="4902" ht="14.25" customHeight="1">
      <c r="A4902" s="89">
        <v>3.1162312E7</v>
      </c>
      <c r="B4902" s="90" t="s">
        <v>5912</v>
      </c>
    </row>
    <row r="4903" ht="14.25" customHeight="1">
      <c r="A4903" s="89">
        <v>3.1162313E7</v>
      </c>
      <c r="B4903" s="90" t="s">
        <v>5913</v>
      </c>
    </row>
    <row r="4904" ht="14.25" customHeight="1">
      <c r="A4904" s="89">
        <v>3.1162401E7</v>
      </c>
      <c r="B4904" s="90" t="s">
        <v>5914</v>
      </c>
    </row>
    <row r="4905" ht="14.25" customHeight="1">
      <c r="A4905" s="89">
        <v>3.1162402E7</v>
      </c>
      <c r="B4905" s="90" t="s">
        <v>5915</v>
      </c>
    </row>
    <row r="4906" ht="14.25" customHeight="1">
      <c r="A4906" s="89">
        <v>3.1162403E7</v>
      </c>
      <c r="B4906" s="90" t="s">
        <v>5916</v>
      </c>
    </row>
    <row r="4907" ht="14.25" customHeight="1">
      <c r="A4907" s="89">
        <v>3.1162404E7</v>
      </c>
      <c r="B4907" s="90" t="s">
        <v>5917</v>
      </c>
    </row>
    <row r="4908" ht="14.25" customHeight="1">
      <c r="A4908" s="89">
        <v>3.1162405E7</v>
      </c>
      <c r="B4908" s="90" t="s">
        <v>5918</v>
      </c>
    </row>
    <row r="4909" ht="14.25" customHeight="1">
      <c r="A4909" s="89">
        <v>3.1162406E7</v>
      </c>
      <c r="B4909" s="90" t="s">
        <v>5919</v>
      </c>
    </row>
    <row r="4910" ht="14.25" customHeight="1">
      <c r="A4910" s="89">
        <v>3.1162407E7</v>
      </c>
      <c r="B4910" s="90" t="s">
        <v>5920</v>
      </c>
    </row>
    <row r="4911" ht="14.25" customHeight="1">
      <c r="A4911" s="89">
        <v>3.1162409E7</v>
      </c>
      <c r="B4911" s="90" t="s">
        <v>5921</v>
      </c>
    </row>
    <row r="4912" ht="14.25" customHeight="1">
      <c r="A4912" s="89">
        <v>3.116241E7</v>
      </c>
      <c r="B4912" s="90" t="s">
        <v>5922</v>
      </c>
    </row>
    <row r="4913" ht="14.25" customHeight="1">
      <c r="A4913" s="89">
        <v>3.1162411E7</v>
      </c>
      <c r="B4913" s="90" t="s">
        <v>5923</v>
      </c>
    </row>
    <row r="4914" ht="14.25" customHeight="1">
      <c r="A4914" s="89">
        <v>3.1162412E7</v>
      </c>
      <c r="B4914" s="90" t="s">
        <v>5924</v>
      </c>
    </row>
    <row r="4915" ht="14.25" customHeight="1">
      <c r="A4915" s="89">
        <v>3.1162413E7</v>
      </c>
      <c r="B4915" s="90" t="s">
        <v>5925</v>
      </c>
    </row>
    <row r="4916" ht="14.25" customHeight="1">
      <c r="A4916" s="89">
        <v>3.1162414E7</v>
      </c>
      <c r="B4916" s="90" t="s">
        <v>5926</v>
      </c>
    </row>
    <row r="4917" ht="14.25" customHeight="1">
      <c r="A4917" s="89">
        <v>3.1162415E7</v>
      </c>
      <c r="B4917" s="90" t="s">
        <v>5927</v>
      </c>
    </row>
    <row r="4918" ht="14.25" customHeight="1">
      <c r="A4918" s="89">
        <v>3.1162416E7</v>
      </c>
      <c r="B4918" s="90" t="s">
        <v>5928</v>
      </c>
    </row>
    <row r="4919" ht="14.25" customHeight="1">
      <c r="A4919" s="89">
        <v>3.1162417E7</v>
      </c>
      <c r="B4919" s="90" t="s">
        <v>5929</v>
      </c>
    </row>
    <row r="4920" ht="14.25" customHeight="1">
      <c r="A4920" s="89">
        <v>3.1162418E7</v>
      </c>
      <c r="B4920" s="90" t="s">
        <v>5930</v>
      </c>
    </row>
    <row r="4921" ht="14.25" customHeight="1">
      <c r="A4921" s="89">
        <v>3.1162501E7</v>
      </c>
      <c r="B4921" s="90" t="s">
        <v>5931</v>
      </c>
    </row>
    <row r="4922" ht="14.25" customHeight="1">
      <c r="A4922" s="89">
        <v>3.1162502E7</v>
      </c>
      <c r="B4922" s="90" t="s">
        <v>5932</v>
      </c>
    </row>
    <row r="4923" ht="14.25" customHeight="1">
      <c r="A4923" s="89">
        <v>3.1162503E7</v>
      </c>
      <c r="B4923" s="90" t="s">
        <v>3764</v>
      </c>
    </row>
    <row r="4924" ht="14.25" customHeight="1">
      <c r="A4924" s="89">
        <v>3.1162504E7</v>
      </c>
      <c r="B4924" s="90" t="s">
        <v>5933</v>
      </c>
    </row>
    <row r="4925" ht="14.25" customHeight="1">
      <c r="A4925" s="89">
        <v>3.1162505E7</v>
      </c>
      <c r="B4925" s="90" t="s">
        <v>5934</v>
      </c>
    </row>
    <row r="4926" ht="14.25" customHeight="1">
      <c r="A4926" s="89">
        <v>3.1162506E7</v>
      </c>
      <c r="B4926" s="90" t="s">
        <v>5935</v>
      </c>
    </row>
    <row r="4927" ht="14.25" customHeight="1">
      <c r="A4927" s="89">
        <v>3.1162507E7</v>
      </c>
      <c r="B4927" s="90" t="s">
        <v>5936</v>
      </c>
    </row>
    <row r="4928" ht="14.25" customHeight="1">
      <c r="A4928" s="89">
        <v>3.1162601E7</v>
      </c>
      <c r="B4928" s="90" t="s">
        <v>5937</v>
      </c>
    </row>
    <row r="4929" ht="14.25" customHeight="1">
      <c r="A4929" s="89">
        <v>3.1162602E7</v>
      </c>
      <c r="B4929" s="90" t="s">
        <v>5938</v>
      </c>
    </row>
    <row r="4930" ht="14.25" customHeight="1">
      <c r="A4930" s="89">
        <v>3.1162603E7</v>
      </c>
      <c r="B4930" s="90" t="s">
        <v>5939</v>
      </c>
    </row>
    <row r="4931" ht="14.25" customHeight="1">
      <c r="A4931" s="89">
        <v>3.1162604E7</v>
      </c>
      <c r="B4931" s="90" t="s">
        <v>5940</v>
      </c>
    </row>
    <row r="4932" ht="14.25" customHeight="1">
      <c r="A4932" s="89">
        <v>3.1162605E7</v>
      </c>
      <c r="B4932" s="90" t="s">
        <v>5941</v>
      </c>
    </row>
    <row r="4933" ht="14.25" customHeight="1">
      <c r="A4933" s="89">
        <v>3.1162606E7</v>
      </c>
      <c r="B4933" s="90" t="s">
        <v>5942</v>
      </c>
    </row>
    <row r="4934" ht="14.25" customHeight="1">
      <c r="A4934" s="89">
        <v>3.1162607E7</v>
      </c>
      <c r="B4934" s="90" t="s">
        <v>5943</v>
      </c>
    </row>
    <row r="4935" ht="14.25" customHeight="1">
      <c r="A4935" s="89">
        <v>3.1162608E7</v>
      </c>
      <c r="B4935" s="90" t="s">
        <v>5944</v>
      </c>
    </row>
    <row r="4936" ht="14.25" customHeight="1">
      <c r="A4936" s="89">
        <v>3.1162609E7</v>
      </c>
      <c r="B4936" s="90" t="s">
        <v>5945</v>
      </c>
    </row>
    <row r="4937" ht="14.25" customHeight="1">
      <c r="A4937" s="89">
        <v>3.116261E7</v>
      </c>
      <c r="B4937" s="90" t="s">
        <v>5946</v>
      </c>
    </row>
    <row r="4938" ht="14.25" customHeight="1">
      <c r="A4938" s="89">
        <v>3.1162611E7</v>
      </c>
      <c r="B4938" s="90" t="s">
        <v>5947</v>
      </c>
    </row>
    <row r="4939" ht="14.25" customHeight="1">
      <c r="A4939" s="89">
        <v>3.1162701E7</v>
      </c>
      <c r="B4939" s="90" t="s">
        <v>5948</v>
      </c>
    </row>
    <row r="4940" ht="14.25" customHeight="1">
      <c r="A4940" s="89">
        <v>3.1162702E7</v>
      </c>
      <c r="B4940" s="90" t="s">
        <v>5949</v>
      </c>
    </row>
    <row r="4941" ht="14.25" customHeight="1">
      <c r="A4941" s="89">
        <v>3.1162703E7</v>
      </c>
      <c r="B4941" s="90" t="s">
        <v>5950</v>
      </c>
    </row>
    <row r="4942" ht="14.25" customHeight="1">
      <c r="A4942" s="89">
        <v>3.1162704E7</v>
      </c>
      <c r="B4942" s="90" t="s">
        <v>5951</v>
      </c>
    </row>
    <row r="4943" ht="14.25" customHeight="1">
      <c r="A4943" s="89">
        <v>3.1162801E7</v>
      </c>
      <c r="B4943" s="90" t="s">
        <v>5952</v>
      </c>
    </row>
    <row r="4944" ht="14.25" customHeight="1">
      <c r="A4944" s="89">
        <v>3.1162802E7</v>
      </c>
      <c r="B4944" s="90" t="s">
        <v>5953</v>
      </c>
    </row>
    <row r="4945" ht="14.25" customHeight="1">
      <c r="A4945" s="89">
        <v>3.1162803E7</v>
      </c>
      <c r="B4945" s="90" t="s">
        <v>5954</v>
      </c>
    </row>
    <row r="4946" ht="14.25" customHeight="1">
      <c r="A4946" s="89">
        <v>3.1162804E7</v>
      </c>
      <c r="B4946" s="90" t="s">
        <v>5955</v>
      </c>
    </row>
    <row r="4947" ht="14.25" customHeight="1">
      <c r="A4947" s="89">
        <v>3.1162805E7</v>
      </c>
      <c r="B4947" s="90" t="s">
        <v>5956</v>
      </c>
    </row>
    <row r="4948" ht="14.25" customHeight="1">
      <c r="A4948" s="89">
        <v>3.1162806E7</v>
      </c>
      <c r="B4948" s="90" t="s">
        <v>5957</v>
      </c>
    </row>
    <row r="4949" ht="14.25" customHeight="1">
      <c r="A4949" s="89">
        <v>3.1162807E7</v>
      </c>
      <c r="B4949" s="90" t="s">
        <v>4516</v>
      </c>
    </row>
    <row r="4950" ht="14.25" customHeight="1">
      <c r="A4950" s="89">
        <v>3.1162808E7</v>
      </c>
      <c r="B4950" s="90" t="s">
        <v>5958</v>
      </c>
    </row>
    <row r="4951" ht="14.25" customHeight="1">
      <c r="A4951" s="89">
        <v>3.1162809E7</v>
      </c>
      <c r="B4951" s="90" t="s">
        <v>5959</v>
      </c>
    </row>
    <row r="4952" ht="14.25" customHeight="1">
      <c r="A4952" s="89">
        <v>3.116281E7</v>
      </c>
      <c r="B4952" s="90" t="s">
        <v>5960</v>
      </c>
    </row>
    <row r="4953" ht="14.25" customHeight="1">
      <c r="A4953" s="89">
        <v>3.1162811E7</v>
      </c>
      <c r="B4953" s="90" t="s">
        <v>5961</v>
      </c>
    </row>
    <row r="4954" ht="14.25" customHeight="1">
      <c r="A4954" s="89">
        <v>3.1162901E7</v>
      </c>
      <c r="B4954" s="90" t="s">
        <v>5962</v>
      </c>
    </row>
    <row r="4955" ht="14.25" customHeight="1">
      <c r="A4955" s="89">
        <v>3.1162902E7</v>
      </c>
      <c r="B4955" s="90" t="s">
        <v>5963</v>
      </c>
    </row>
    <row r="4956" ht="14.25" customHeight="1">
      <c r="A4956" s="89">
        <v>3.1162903E7</v>
      </c>
      <c r="B4956" s="90" t="s">
        <v>5964</v>
      </c>
    </row>
    <row r="4957" ht="14.25" customHeight="1">
      <c r="A4957" s="89">
        <v>3.1162904E7</v>
      </c>
      <c r="B4957" s="90" t="s">
        <v>5965</v>
      </c>
    </row>
    <row r="4958" ht="14.25" customHeight="1">
      <c r="A4958" s="89">
        <v>3.1162905E7</v>
      </c>
      <c r="B4958" s="90" t="s">
        <v>5966</v>
      </c>
    </row>
    <row r="4959" ht="14.25" customHeight="1">
      <c r="A4959" s="89">
        <v>3.1162906E7</v>
      </c>
      <c r="B4959" s="90" t="s">
        <v>5967</v>
      </c>
    </row>
    <row r="4960" ht="14.25" customHeight="1">
      <c r="A4960" s="89">
        <v>3.1163001E7</v>
      </c>
      <c r="B4960" s="90" t="s">
        <v>5968</v>
      </c>
    </row>
    <row r="4961" ht="14.25" customHeight="1">
      <c r="A4961" s="89">
        <v>3.1163002E7</v>
      </c>
      <c r="B4961" s="90" t="s">
        <v>5969</v>
      </c>
    </row>
    <row r="4962" ht="14.25" customHeight="1">
      <c r="A4962" s="89">
        <v>3.1163003E7</v>
      </c>
      <c r="B4962" s="90" t="s">
        <v>5970</v>
      </c>
    </row>
    <row r="4963" ht="14.25" customHeight="1">
      <c r="A4963" s="89">
        <v>3.1163004E7</v>
      </c>
      <c r="B4963" s="90" t="s">
        <v>5971</v>
      </c>
    </row>
    <row r="4964" ht="14.25" customHeight="1">
      <c r="A4964" s="89">
        <v>3.1163005E7</v>
      </c>
      <c r="B4964" s="90" t="s">
        <v>5972</v>
      </c>
    </row>
    <row r="4965" ht="14.25" customHeight="1">
      <c r="A4965" s="89">
        <v>3.1163101E7</v>
      </c>
      <c r="B4965" s="90" t="s">
        <v>5973</v>
      </c>
    </row>
    <row r="4966" ht="14.25" customHeight="1">
      <c r="A4966" s="89">
        <v>3.1163102E7</v>
      </c>
      <c r="B4966" s="90" t="s">
        <v>5974</v>
      </c>
    </row>
    <row r="4967" ht="14.25" customHeight="1">
      <c r="A4967" s="89">
        <v>3.1163103E7</v>
      </c>
      <c r="B4967" s="90" t="s">
        <v>5975</v>
      </c>
    </row>
    <row r="4968" ht="14.25" customHeight="1">
      <c r="A4968" s="89">
        <v>3.1163201E7</v>
      </c>
      <c r="B4968" s="90" t="s">
        <v>5976</v>
      </c>
    </row>
    <row r="4969" ht="14.25" customHeight="1">
      <c r="A4969" s="89">
        <v>3.1163202E7</v>
      </c>
      <c r="B4969" s="90" t="s">
        <v>5977</v>
      </c>
    </row>
    <row r="4970" ht="14.25" customHeight="1">
      <c r="A4970" s="89">
        <v>3.1163203E7</v>
      </c>
      <c r="B4970" s="90" t="s">
        <v>5978</v>
      </c>
    </row>
    <row r="4971" ht="14.25" customHeight="1">
      <c r="A4971" s="89">
        <v>3.1163204E7</v>
      </c>
      <c r="B4971" s="90" t="s">
        <v>5921</v>
      </c>
    </row>
    <row r="4972" ht="14.25" customHeight="1">
      <c r="A4972" s="89">
        <v>3.1163205E7</v>
      </c>
      <c r="B4972" s="90" t="s">
        <v>5979</v>
      </c>
    </row>
    <row r="4973" ht="14.25" customHeight="1">
      <c r="A4973" s="89">
        <v>3.1163207E7</v>
      </c>
      <c r="B4973" s="90" t="s">
        <v>5980</v>
      </c>
    </row>
    <row r="4974" ht="14.25" customHeight="1">
      <c r="A4974" s="89">
        <v>3.1163208E7</v>
      </c>
      <c r="B4974" s="90" t="s">
        <v>5981</v>
      </c>
    </row>
    <row r="4975" ht="14.25" customHeight="1">
      <c r="A4975" s="89">
        <v>3.1163209E7</v>
      </c>
      <c r="B4975" s="90" t="s">
        <v>5982</v>
      </c>
    </row>
    <row r="4976" ht="14.25" customHeight="1">
      <c r="A4976" s="89">
        <v>3.116321E7</v>
      </c>
      <c r="B4976" s="90" t="s">
        <v>5983</v>
      </c>
    </row>
    <row r="4977" ht="14.25" customHeight="1">
      <c r="A4977" s="89">
        <v>3.1163211E7</v>
      </c>
      <c r="B4977" s="90" t="s">
        <v>5984</v>
      </c>
    </row>
    <row r="4978" ht="14.25" customHeight="1">
      <c r="A4978" s="89">
        <v>3.1163212E7</v>
      </c>
      <c r="B4978" s="90" t="s">
        <v>5985</v>
      </c>
    </row>
    <row r="4979" ht="14.25" customHeight="1">
      <c r="A4979" s="89">
        <v>3.1163213E7</v>
      </c>
      <c r="B4979" s="90" t="s">
        <v>5986</v>
      </c>
    </row>
    <row r="4980" ht="14.25" customHeight="1">
      <c r="A4980" s="89">
        <v>3.1163214E7</v>
      </c>
      <c r="B4980" s="90" t="s">
        <v>5987</v>
      </c>
    </row>
    <row r="4981" ht="14.25" customHeight="1">
      <c r="A4981" s="89">
        <v>3.1163215E7</v>
      </c>
      <c r="B4981" s="90" t="s">
        <v>5922</v>
      </c>
    </row>
    <row r="4982" ht="14.25" customHeight="1">
      <c r="A4982" s="89">
        <v>3.1163301E7</v>
      </c>
      <c r="B4982" s="90" t="s">
        <v>5988</v>
      </c>
    </row>
    <row r="4983" ht="14.25" customHeight="1">
      <c r="A4983" s="89">
        <v>3.1171501E7</v>
      </c>
      <c r="B4983" s="90" t="s">
        <v>5989</v>
      </c>
    </row>
    <row r="4984" ht="14.25" customHeight="1">
      <c r="A4984" s="89">
        <v>3.1171502E7</v>
      </c>
      <c r="B4984" s="90" t="s">
        <v>5990</v>
      </c>
    </row>
    <row r="4985" ht="14.25" customHeight="1">
      <c r="A4985" s="89">
        <v>3.1171503E7</v>
      </c>
      <c r="B4985" s="90" t="s">
        <v>5991</v>
      </c>
    </row>
    <row r="4986" ht="14.25" customHeight="1">
      <c r="A4986" s="89">
        <v>3.1171504E7</v>
      </c>
      <c r="B4986" s="90" t="s">
        <v>5992</v>
      </c>
    </row>
    <row r="4987" ht="14.25" customHeight="1">
      <c r="A4987" s="89">
        <v>3.1171505E7</v>
      </c>
      <c r="B4987" s="90" t="s">
        <v>5993</v>
      </c>
    </row>
    <row r="4988" ht="14.25" customHeight="1">
      <c r="A4988" s="89">
        <v>3.1171506E7</v>
      </c>
      <c r="B4988" s="90" t="s">
        <v>5994</v>
      </c>
    </row>
    <row r="4989" ht="14.25" customHeight="1">
      <c r="A4989" s="89">
        <v>3.1171507E7</v>
      </c>
      <c r="B4989" s="90" t="s">
        <v>5995</v>
      </c>
    </row>
    <row r="4990" ht="14.25" customHeight="1">
      <c r="A4990" s="89">
        <v>3.1171508E7</v>
      </c>
      <c r="B4990" s="90" t="s">
        <v>5996</v>
      </c>
    </row>
    <row r="4991" ht="14.25" customHeight="1">
      <c r="A4991" s="89">
        <v>3.1171509E7</v>
      </c>
      <c r="B4991" s="90" t="s">
        <v>5997</v>
      </c>
    </row>
    <row r="4992" ht="14.25" customHeight="1">
      <c r="A4992" s="89">
        <v>3.117151E7</v>
      </c>
      <c r="B4992" s="90" t="s">
        <v>5998</v>
      </c>
    </row>
    <row r="4993" ht="14.25" customHeight="1">
      <c r="A4993" s="89">
        <v>3.1171511E7</v>
      </c>
      <c r="B4993" s="90" t="s">
        <v>5999</v>
      </c>
    </row>
    <row r="4994" ht="14.25" customHeight="1">
      <c r="A4994" s="89">
        <v>3.1171512E7</v>
      </c>
      <c r="B4994" s="90" t="s">
        <v>6000</v>
      </c>
    </row>
    <row r="4995" ht="14.25" customHeight="1">
      <c r="A4995" s="89">
        <v>3.1171513E7</v>
      </c>
      <c r="B4995" s="90" t="s">
        <v>6001</v>
      </c>
    </row>
    <row r="4996" ht="14.25" customHeight="1">
      <c r="A4996" s="89">
        <v>3.1171515E7</v>
      </c>
      <c r="B4996" s="90" t="s">
        <v>6002</v>
      </c>
    </row>
    <row r="4997" ht="14.25" customHeight="1">
      <c r="A4997" s="89">
        <v>3.1171516E7</v>
      </c>
      <c r="B4997" s="90" t="s">
        <v>6003</v>
      </c>
    </row>
    <row r="4998" ht="14.25" customHeight="1">
      <c r="A4998" s="89">
        <v>3.1171518E7</v>
      </c>
      <c r="B4998" s="90" t="s">
        <v>6004</v>
      </c>
    </row>
    <row r="4999" ht="14.25" customHeight="1">
      <c r="A4999" s="89">
        <v>3.1171519E7</v>
      </c>
      <c r="B4999" s="90" t="s">
        <v>6005</v>
      </c>
    </row>
    <row r="5000" ht="14.25" customHeight="1">
      <c r="A5000" s="89">
        <v>3.117152E7</v>
      </c>
      <c r="B5000" s="90" t="s">
        <v>6006</v>
      </c>
    </row>
    <row r="5001" ht="14.25" customHeight="1">
      <c r="A5001" s="89">
        <v>3.1171521E7</v>
      </c>
      <c r="B5001" s="90" t="s">
        <v>6007</v>
      </c>
    </row>
    <row r="5002" ht="14.25" customHeight="1">
      <c r="A5002" s="89">
        <v>3.1171522E7</v>
      </c>
      <c r="B5002" s="90" t="s">
        <v>6008</v>
      </c>
    </row>
    <row r="5003" ht="14.25" customHeight="1">
      <c r="A5003" s="89">
        <v>3.1171523E7</v>
      </c>
      <c r="B5003" s="90" t="s">
        <v>6009</v>
      </c>
    </row>
    <row r="5004" ht="14.25" customHeight="1">
      <c r="A5004" s="89">
        <v>3.1171524E7</v>
      </c>
      <c r="B5004" s="90" t="s">
        <v>6010</v>
      </c>
    </row>
    <row r="5005" ht="14.25" customHeight="1">
      <c r="A5005" s="89">
        <v>3.1171525E7</v>
      </c>
      <c r="B5005" s="90" t="s">
        <v>6011</v>
      </c>
    </row>
    <row r="5006" ht="14.25" customHeight="1">
      <c r="A5006" s="89">
        <v>3.1171526E7</v>
      </c>
      <c r="B5006" s="90" t="s">
        <v>6012</v>
      </c>
    </row>
    <row r="5007" ht="14.25" customHeight="1">
      <c r="A5007" s="89">
        <v>3.1171527E7</v>
      </c>
      <c r="B5007" s="90" t="s">
        <v>6013</v>
      </c>
    </row>
    <row r="5008" ht="14.25" customHeight="1">
      <c r="A5008" s="89">
        <v>3.1171528E7</v>
      </c>
      <c r="B5008" s="90" t="s">
        <v>6014</v>
      </c>
    </row>
    <row r="5009" ht="14.25" customHeight="1">
      <c r="A5009" s="89">
        <v>3.1171529E7</v>
      </c>
      <c r="B5009" s="90" t="s">
        <v>6015</v>
      </c>
    </row>
    <row r="5010" ht="14.25" customHeight="1">
      <c r="A5010" s="89">
        <v>3.1171603E7</v>
      </c>
      <c r="B5010" s="90" t="s">
        <v>6016</v>
      </c>
    </row>
    <row r="5011" ht="14.25" customHeight="1">
      <c r="A5011" s="89">
        <v>3.1171604E7</v>
      </c>
      <c r="B5011" s="90" t="s">
        <v>6017</v>
      </c>
    </row>
    <row r="5012" ht="14.25" customHeight="1">
      <c r="A5012" s="89">
        <v>3.1171605E7</v>
      </c>
      <c r="B5012" s="90" t="s">
        <v>6018</v>
      </c>
    </row>
    <row r="5013" ht="14.25" customHeight="1">
      <c r="A5013" s="89">
        <v>3.1171606E7</v>
      </c>
      <c r="B5013" s="90" t="s">
        <v>6019</v>
      </c>
    </row>
    <row r="5014" ht="14.25" customHeight="1">
      <c r="A5014" s="89">
        <v>3.1171704E7</v>
      </c>
      <c r="B5014" s="90" t="s">
        <v>6020</v>
      </c>
    </row>
    <row r="5015" ht="14.25" customHeight="1">
      <c r="A5015" s="89">
        <v>3.1171706E7</v>
      </c>
      <c r="B5015" s="90" t="s">
        <v>6021</v>
      </c>
    </row>
    <row r="5016" ht="14.25" customHeight="1">
      <c r="A5016" s="89">
        <v>3.1171707E7</v>
      </c>
      <c r="B5016" s="90" t="s">
        <v>6022</v>
      </c>
    </row>
    <row r="5017" ht="14.25" customHeight="1">
      <c r="A5017" s="89">
        <v>3.1171708E7</v>
      </c>
      <c r="B5017" s="90" t="s">
        <v>6023</v>
      </c>
    </row>
    <row r="5018" ht="14.25" customHeight="1">
      <c r="A5018" s="89">
        <v>3.1171709E7</v>
      </c>
      <c r="B5018" s="90" t="s">
        <v>6024</v>
      </c>
    </row>
    <row r="5019" ht="14.25" customHeight="1">
      <c r="A5019" s="89">
        <v>3.117171E7</v>
      </c>
      <c r="B5019" s="90" t="s">
        <v>6025</v>
      </c>
    </row>
    <row r="5020" ht="14.25" customHeight="1">
      <c r="A5020" s="89">
        <v>3.1171711E7</v>
      </c>
      <c r="B5020" s="90" t="s">
        <v>6026</v>
      </c>
    </row>
    <row r="5021" ht="14.25" customHeight="1">
      <c r="A5021" s="89">
        <v>3.1171712E7</v>
      </c>
      <c r="B5021" s="90" t="s">
        <v>6027</v>
      </c>
    </row>
    <row r="5022" ht="14.25" customHeight="1">
      <c r="A5022" s="89">
        <v>3.1171713E7</v>
      </c>
      <c r="B5022" s="90" t="s">
        <v>6028</v>
      </c>
    </row>
    <row r="5023" ht="14.25" customHeight="1">
      <c r="A5023" s="89">
        <v>3.1171714E7</v>
      </c>
      <c r="B5023" s="90" t="s">
        <v>6029</v>
      </c>
    </row>
    <row r="5024" ht="14.25" customHeight="1">
      <c r="A5024" s="89">
        <v>3.1171801E7</v>
      </c>
      <c r="B5024" s="90" t="s">
        <v>6030</v>
      </c>
    </row>
    <row r="5025" ht="14.25" customHeight="1">
      <c r="A5025" s="89">
        <v>3.1171802E7</v>
      </c>
      <c r="B5025" s="90" t="s">
        <v>6031</v>
      </c>
    </row>
    <row r="5026" ht="14.25" customHeight="1">
      <c r="A5026" s="89">
        <v>3.1171803E7</v>
      </c>
      <c r="B5026" s="90" t="s">
        <v>6032</v>
      </c>
    </row>
    <row r="5027" ht="14.25" customHeight="1">
      <c r="A5027" s="89">
        <v>3.1171804E7</v>
      </c>
      <c r="B5027" s="90" t="s">
        <v>6033</v>
      </c>
    </row>
    <row r="5028" ht="14.25" customHeight="1">
      <c r="A5028" s="89">
        <v>3.1171805E7</v>
      </c>
      <c r="B5028" s="90" t="s">
        <v>6034</v>
      </c>
    </row>
    <row r="5029" ht="14.25" customHeight="1">
      <c r="A5029" s="89">
        <v>3.1171806E7</v>
      </c>
      <c r="B5029" s="90" t="s">
        <v>6035</v>
      </c>
    </row>
    <row r="5030" ht="14.25" customHeight="1">
      <c r="A5030" s="89">
        <v>3.1171901E7</v>
      </c>
      <c r="B5030" s="90" t="s">
        <v>6036</v>
      </c>
    </row>
    <row r="5031" ht="14.25" customHeight="1">
      <c r="A5031" s="89">
        <v>3.1181501E7</v>
      </c>
      <c r="B5031" s="90" t="s">
        <v>6037</v>
      </c>
    </row>
    <row r="5032" ht="14.25" customHeight="1">
      <c r="A5032" s="89">
        <v>3.1181502E7</v>
      </c>
      <c r="B5032" s="90" t="s">
        <v>6038</v>
      </c>
    </row>
    <row r="5033" ht="14.25" customHeight="1">
      <c r="A5033" s="89">
        <v>3.1181503E7</v>
      </c>
      <c r="B5033" s="90" t="s">
        <v>6039</v>
      </c>
    </row>
    <row r="5034" ht="14.25" customHeight="1">
      <c r="A5034" s="89">
        <v>3.1181504E7</v>
      </c>
      <c r="B5034" s="90" t="s">
        <v>6040</v>
      </c>
    </row>
    <row r="5035" ht="14.25" customHeight="1">
      <c r="A5035" s="89">
        <v>3.1181505E7</v>
      </c>
      <c r="B5035" s="90" t="s">
        <v>6041</v>
      </c>
    </row>
    <row r="5036" ht="14.25" customHeight="1">
      <c r="A5036" s="89">
        <v>3.1181506E7</v>
      </c>
      <c r="B5036" s="90" t="s">
        <v>6042</v>
      </c>
    </row>
    <row r="5037" ht="14.25" customHeight="1">
      <c r="A5037" s="89">
        <v>3.1181507E7</v>
      </c>
      <c r="B5037" s="90" t="s">
        <v>6043</v>
      </c>
    </row>
    <row r="5038" ht="14.25" customHeight="1">
      <c r="A5038" s="89">
        <v>3.1181508E7</v>
      </c>
      <c r="B5038" s="90" t="s">
        <v>6044</v>
      </c>
    </row>
    <row r="5039" ht="14.25" customHeight="1">
      <c r="A5039" s="89">
        <v>3.1181509E7</v>
      </c>
      <c r="B5039" s="90" t="s">
        <v>6045</v>
      </c>
    </row>
    <row r="5040" ht="14.25" customHeight="1">
      <c r="A5040" s="89">
        <v>3.118151E7</v>
      </c>
      <c r="B5040" s="90" t="s">
        <v>6046</v>
      </c>
    </row>
    <row r="5041" ht="14.25" customHeight="1">
      <c r="A5041" s="89">
        <v>3.1181511E7</v>
      </c>
      <c r="B5041" s="90" t="s">
        <v>6047</v>
      </c>
    </row>
    <row r="5042" ht="14.25" customHeight="1">
      <c r="A5042" s="89">
        <v>3.1181512E7</v>
      </c>
      <c r="B5042" s="90" t="s">
        <v>6048</v>
      </c>
    </row>
    <row r="5043" ht="14.25" customHeight="1">
      <c r="A5043" s="89">
        <v>3.1181601E7</v>
      </c>
      <c r="B5043" s="90" t="s">
        <v>6049</v>
      </c>
    </row>
    <row r="5044" ht="14.25" customHeight="1">
      <c r="A5044" s="89">
        <v>3.1181602E7</v>
      </c>
      <c r="B5044" s="90" t="s">
        <v>6050</v>
      </c>
    </row>
    <row r="5045" ht="14.25" customHeight="1">
      <c r="A5045" s="89">
        <v>3.1181603E7</v>
      </c>
      <c r="B5045" s="90" t="s">
        <v>6051</v>
      </c>
    </row>
    <row r="5046" ht="14.25" customHeight="1">
      <c r="A5046" s="89">
        <v>3.1181604E7</v>
      </c>
      <c r="B5046" s="90" t="s">
        <v>6052</v>
      </c>
    </row>
    <row r="5047" ht="14.25" customHeight="1">
      <c r="A5047" s="89">
        <v>3.1181605E7</v>
      </c>
      <c r="B5047" s="90" t="s">
        <v>6053</v>
      </c>
    </row>
    <row r="5048" ht="14.25" customHeight="1">
      <c r="A5048" s="89">
        <v>3.1181606E7</v>
      </c>
      <c r="B5048" s="90" t="s">
        <v>6054</v>
      </c>
    </row>
    <row r="5049" ht="14.25" customHeight="1">
      <c r="A5049" s="89">
        <v>3.1181607E7</v>
      </c>
      <c r="B5049" s="90" t="s">
        <v>6055</v>
      </c>
    </row>
    <row r="5050" ht="14.25" customHeight="1">
      <c r="A5050" s="89">
        <v>3.1181701E7</v>
      </c>
      <c r="B5050" s="90" t="s">
        <v>6056</v>
      </c>
    </row>
    <row r="5051" ht="14.25" customHeight="1">
      <c r="A5051" s="89">
        <v>3.1181702E7</v>
      </c>
      <c r="B5051" s="90" t="s">
        <v>6057</v>
      </c>
    </row>
    <row r="5052" ht="14.25" customHeight="1">
      <c r="A5052" s="89">
        <v>3.1181703E7</v>
      </c>
      <c r="B5052" s="90" t="s">
        <v>6058</v>
      </c>
    </row>
    <row r="5053" ht="14.25" customHeight="1">
      <c r="A5053" s="89">
        <v>3.1191501E7</v>
      </c>
      <c r="B5053" s="90" t="s">
        <v>6059</v>
      </c>
    </row>
    <row r="5054" ht="14.25" customHeight="1">
      <c r="A5054" s="89">
        <v>3.1191502E7</v>
      </c>
      <c r="B5054" s="90" t="s">
        <v>6060</v>
      </c>
    </row>
    <row r="5055" ht="14.25" customHeight="1">
      <c r="A5055" s="89">
        <v>3.1191504E7</v>
      </c>
      <c r="B5055" s="90" t="s">
        <v>6061</v>
      </c>
    </row>
    <row r="5056" ht="14.25" customHeight="1">
      <c r="A5056" s="89">
        <v>3.1191505E7</v>
      </c>
      <c r="B5056" s="90" t="s">
        <v>6062</v>
      </c>
    </row>
    <row r="5057" ht="14.25" customHeight="1">
      <c r="A5057" s="89">
        <v>3.1191506E7</v>
      </c>
      <c r="B5057" s="90" t="s">
        <v>6063</v>
      </c>
    </row>
    <row r="5058" ht="14.25" customHeight="1">
      <c r="A5058" s="89">
        <v>3.1191507E7</v>
      </c>
      <c r="B5058" s="90" t="s">
        <v>6064</v>
      </c>
    </row>
    <row r="5059" ht="14.25" customHeight="1">
      <c r="A5059" s="89">
        <v>3.1191508E7</v>
      </c>
      <c r="B5059" s="90" t="s">
        <v>6065</v>
      </c>
    </row>
    <row r="5060" ht="14.25" customHeight="1">
      <c r="A5060" s="89">
        <v>3.1191509E7</v>
      </c>
      <c r="B5060" s="90" t="s">
        <v>6066</v>
      </c>
    </row>
    <row r="5061" ht="14.25" customHeight="1">
      <c r="A5061" s="89">
        <v>3.119151E7</v>
      </c>
      <c r="B5061" s="90" t="s">
        <v>6067</v>
      </c>
    </row>
    <row r="5062" ht="14.25" customHeight="1">
      <c r="A5062" s="89">
        <v>3.1191511E7</v>
      </c>
      <c r="B5062" s="90" t="s">
        <v>6068</v>
      </c>
    </row>
    <row r="5063" ht="14.25" customHeight="1">
      <c r="A5063" s="89">
        <v>3.1191512E7</v>
      </c>
      <c r="B5063" s="90" t="s">
        <v>6069</v>
      </c>
    </row>
    <row r="5064" ht="14.25" customHeight="1">
      <c r="A5064" s="89">
        <v>3.1191513E7</v>
      </c>
      <c r="B5064" s="90" t="s">
        <v>6070</v>
      </c>
    </row>
    <row r="5065" ht="14.25" customHeight="1">
      <c r="A5065" s="89">
        <v>3.1191514E7</v>
      </c>
      <c r="B5065" s="90" t="s">
        <v>6071</v>
      </c>
    </row>
    <row r="5066" ht="14.25" customHeight="1">
      <c r="A5066" s="89">
        <v>3.1191515E7</v>
      </c>
      <c r="B5066" s="90" t="s">
        <v>6072</v>
      </c>
    </row>
    <row r="5067" ht="14.25" customHeight="1">
      <c r="A5067" s="89">
        <v>3.1191516E7</v>
      </c>
      <c r="B5067" s="90" t="s">
        <v>6073</v>
      </c>
    </row>
    <row r="5068" ht="14.25" customHeight="1">
      <c r="A5068" s="89">
        <v>3.1191517E7</v>
      </c>
      <c r="B5068" s="90" t="s">
        <v>6074</v>
      </c>
    </row>
    <row r="5069" ht="14.25" customHeight="1">
      <c r="A5069" s="89">
        <v>3.1191518E7</v>
      </c>
      <c r="B5069" s="90" t="s">
        <v>6075</v>
      </c>
    </row>
    <row r="5070" ht="14.25" customHeight="1">
      <c r="A5070" s="89">
        <v>3.1191519E7</v>
      </c>
      <c r="B5070" s="90" t="s">
        <v>6076</v>
      </c>
    </row>
    <row r="5071" ht="14.25" customHeight="1">
      <c r="A5071" s="89">
        <v>3.1191601E7</v>
      </c>
      <c r="B5071" s="90" t="s">
        <v>6077</v>
      </c>
    </row>
    <row r="5072" ht="14.25" customHeight="1">
      <c r="A5072" s="89">
        <v>3.1191602E7</v>
      </c>
      <c r="B5072" s="90" t="s">
        <v>6078</v>
      </c>
    </row>
    <row r="5073" ht="14.25" customHeight="1">
      <c r="A5073" s="89">
        <v>3.1191603E7</v>
      </c>
      <c r="B5073" s="90" t="s">
        <v>6079</v>
      </c>
    </row>
    <row r="5074" ht="14.25" customHeight="1">
      <c r="A5074" s="89">
        <v>3.1201501E7</v>
      </c>
      <c r="B5074" s="90" t="s">
        <v>6080</v>
      </c>
    </row>
    <row r="5075" ht="14.25" customHeight="1">
      <c r="A5075" s="89">
        <v>3.1201502E7</v>
      </c>
      <c r="B5075" s="90" t="s">
        <v>6081</v>
      </c>
    </row>
    <row r="5076" ht="14.25" customHeight="1">
      <c r="A5076" s="89">
        <v>3.1201503E7</v>
      </c>
      <c r="B5076" s="90" t="s">
        <v>6082</v>
      </c>
    </row>
    <row r="5077" ht="14.25" customHeight="1">
      <c r="A5077" s="89">
        <v>3.1201504E7</v>
      </c>
      <c r="B5077" s="90" t="s">
        <v>6083</v>
      </c>
    </row>
    <row r="5078" ht="14.25" customHeight="1">
      <c r="A5078" s="89">
        <v>3.1201505E7</v>
      </c>
      <c r="B5078" s="90" t="s">
        <v>6084</v>
      </c>
    </row>
    <row r="5079" ht="14.25" customHeight="1">
      <c r="A5079" s="89">
        <v>3.1201506E7</v>
      </c>
      <c r="B5079" s="90" t="s">
        <v>6085</v>
      </c>
    </row>
    <row r="5080" ht="14.25" customHeight="1">
      <c r="A5080" s="89">
        <v>3.1201507E7</v>
      </c>
      <c r="B5080" s="90" t="s">
        <v>6086</v>
      </c>
    </row>
    <row r="5081" ht="14.25" customHeight="1">
      <c r="A5081" s="89">
        <v>3.1201508E7</v>
      </c>
      <c r="B5081" s="90" t="s">
        <v>6087</v>
      </c>
    </row>
    <row r="5082" ht="14.25" customHeight="1">
      <c r="A5082" s="89">
        <v>3.1201509E7</v>
      </c>
      <c r="B5082" s="90" t="s">
        <v>6088</v>
      </c>
    </row>
    <row r="5083" ht="14.25" customHeight="1">
      <c r="A5083" s="89">
        <v>3.120151E7</v>
      </c>
      <c r="B5083" s="90" t="s">
        <v>6089</v>
      </c>
    </row>
    <row r="5084" ht="14.25" customHeight="1">
      <c r="A5084" s="89">
        <v>3.1201511E7</v>
      </c>
      <c r="B5084" s="90" t="s">
        <v>6090</v>
      </c>
    </row>
    <row r="5085" ht="14.25" customHeight="1">
      <c r="A5085" s="89">
        <v>3.1201512E7</v>
      </c>
      <c r="B5085" s="90" t="s">
        <v>6091</v>
      </c>
    </row>
    <row r="5086" ht="14.25" customHeight="1">
      <c r="A5086" s="89">
        <v>3.1201513E7</v>
      </c>
      <c r="B5086" s="90" t="s">
        <v>6092</v>
      </c>
    </row>
    <row r="5087" ht="14.25" customHeight="1">
      <c r="A5087" s="89">
        <v>3.1201514E7</v>
      </c>
      <c r="B5087" s="90" t="s">
        <v>6093</v>
      </c>
    </row>
    <row r="5088" ht="14.25" customHeight="1">
      <c r="A5088" s="89">
        <v>3.1201515E7</v>
      </c>
      <c r="B5088" s="90" t="s">
        <v>6094</v>
      </c>
    </row>
    <row r="5089" ht="14.25" customHeight="1">
      <c r="A5089" s="89">
        <v>3.1201516E7</v>
      </c>
      <c r="B5089" s="90" t="s">
        <v>6095</v>
      </c>
    </row>
    <row r="5090" ht="14.25" customHeight="1">
      <c r="A5090" s="89">
        <v>3.1201517E7</v>
      </c>
      <c r="B5090" s="90" t="s">
        <v>6096</v>
      </c>
    </row>
    <row r="5091" ht="14.25" customHeight="1">
      <c r="A5091" s="89">
        <v>3.1201518E7</v>
      </c>
      <c r="B5091" s="90" t="s">
        <v>6097</v>
      </c>
    </row>
    <row r="5092" ht="14.25" customHeight="1">
      <c r="A5092" s="89">
        <v>3.1201519E7</v>
      </c>
      <c r="B5092" s="90" t="s">
        <v>6098</v>
      </c>
    </row>
    <row r="5093" ht="14.25" customHeight="1">
      <c r="A5093" s="89">
        <v>3.120152E7</v>
      </c>
      <c r="B5093" s="90" t="s">
        <v>6099</v>
      </c>
    </row>
    <row r="5094" ht="14.25" customHeight="1">
      <c r="A5094" s="89">
        <v>3.1201521E7</v>
      </c>
      <c r="B5094" s="90" t="s">
        <v>6100</v>
      </c>
    </row>
    <row r="5095" ht="14.25" customHeight="1">
      <c r="A5095" s="89">
        <v>3.1201522E7</v>
      </c>
      <c r="B5095" s="90" t="s">
        <v>6101</v>
      </c>
    </row>
    <row r="5096" ht="14.25" customHeight="1">
      <c r="A5096" s="89">
        <v>3.1201523E7</v>
      </c>
      <c r="B5096" s="90" t="s">
        <v>6102</v>
      </c>
    </row>
    <row r="5097" ht="14.25" customHeight="1">
      <c r="A5097" s="89">
        <v>3.1201524E7</v>
      </c>
      <c r="B5097" s="90" t="s">
        <v>6103</v>
      </c>
    </row>
    <row r="5098" ht="14.25" customHeight="1">
      <c r="A5098" s="89">
        <v>3.1201525E7</v>
      </c>
      <c r="B5098" s="90" t="s">
        <v>6104</v>
      </c>
    </row>
    <row r="5099" ht="14.25" customHeight="1">
      <c r="A5099" s="89">
        <v>3.1201526E7</v>
      </c>
      <c r="B5099" s="90" t="s">
        <v>6105</v>
      </c>
    </row>
    <row r="5100" ht="14.25" customHeight="1">
      <c r="A5100" s="89">
        <v>3.1201527E7</v>
      </c>
      <c r="B5100" s="90" t="s">
        <v>6106</v>
      </c>
    </row>
    <row r="5101" ht="14.25" customHeight="1">
      <c r="A5101" s="89">
        <v>3.1201528E7</v>
      </c>
      <c r="B5101" s="90" t="s">
        <v>6107</v>
      </c>
    </row>
    <row r="5102" ht="14.25" customHeight="1">
      <c r="A5102" s="89">
        <v>3.1201601E7</v>
      </c>
      <c r="B5102" s="90" t="s">
        <v>6108</v>
      </c>
    </row>
    <row r="5103" ht="14.25" customHeight="1">
      <c r="A5103" s="89">
        <v>3.1201602E7</v>
      </c>
      <c r="B5103" s="90" t="s">
        <v>6109</v>
      </c>
    </row>
    <row r="5104" ht="14.25" customHeight="1">
      <c r="A5104" s="89">
        <v>3.1201603E7</v>
      </c>
      <c r="B5104" s="90" t="s">
        <v>6110</v>
      </c>
    </row>
    <row r="5105" ht="14.25" customHeight="1">
      <c r="A5105" s="89">
        <v>3.1201604E7</v>
      </c>
      <c r="B5105" s="90" t="s">
        <v>6111</v>
      </c>
    </row>
    <row r="5106" ht="14.25" customHeight="1">
      <c r="A5106" s="89">
        <v>3.1201605E7</v>
      </c>
      <c r="B5106" s="90" t="s">
        <v>6112</v>
      </c>
    </row>
    <row r="5107" ht="14.25" customHeight="1">
      <c r="A5107" s="89">
        <v>3.1201606E7</v>
      </c>
      <c r="B5107" s="90" t="s">
        <v>6113</v>
      </c>
    </row>
    <row r="5108" ht="14.25" customHeight="1">
      <c r="A5108" s="89">
        <v>3.1201607E7</v>
      </c>
      <c r="B5108" s="90" t="s">
        <v>6114</v>
      </c>
    </row>
    <row r="5109" ht="14.25" customHeight="1">
      <c r="A5109" s="89">
        <v>3.1201608E7</v>
      </c>
      <c r="B5109" s="90" t="s">
        <v>6115</v>
      </c>
    </row>
    <row r="5110" ht="14.25" customHeight="1">
      <c r="A5110" s="89">
        <v>3.1201609E7</v>
      </c>
      <c r="B5110" s="90" t="s">
        <v>6116</v>
      </c>
    </row>
    <row r="5111" ht="14.25" customHeight="1">
      <c r="A5111" s="89">
        <v>3.120161E7</v>
      </c>
      <c r="B5111" s="90" t="s">
        <v>6117</v>
      </c>
    </row>
    <row r="5112" ht="14.25" customHeight="1">
      <c r="A5112" s="89">
        <v>3.1201611E7</v>
      </c>
      <c r="B5112" s="90" t="s">
        <v>6118</v>
      </c>
    </row>
    <row r="5113" ht="14.25" customHeight="1">
      <c r="A5113" s="89">
        <v>3.1201612E7</v>
      </c>
      <c r="B5113" s="90" t="s">
        <v>6119</v>
      </c>
    </row>
    <row r="5114" ht="14.25" customHeight="1">
      <c r="A5114" s="89">
        <v>3.1201613E7</v>
      </c>
      <c r="B5114" s="90" t="s">
        <v>6120</v>
      </c>
    </row>
    <row r="5115" ht="14.25" customHeight="1">
      <c r="A5115" s="89">
        <v>3.1201614E7</v>
      </c>
      <c r="B5115" s="90" t="s">
        <v>6121</v>
      </c>
    </row>
    <row r="5116" ht="14.25" customHeight="1">
      <c r="A5116" s="89">
        <v>3.1201615E7</v>
      </c>
      <c r="B5116" s="90" t="s">
        <v>6122</v>
      </c>
    </row>
    <row r="5117" ht="14.25" customHeight="1">
      <c r="A5117" s="89">
        <v>3.1201616E7</v>
      </c>
      <c r="B5117" s="90" t="s">
        <v>6123</v>
      </c>
    </row>
    <row r="5118" ht="14.25" customHeight="1">
      <c r="A5118" s="89">
        <v>3.1201617E7</v>
      </c>
      <c r="B5118" s="90" t="s">
        <v>6124</v>
      </c>
    </row>
    <row r="5119" ht="14.25" customHeight="1">
      <c r="A5119" s="89">
        <v>3.1211501E7</v>
      </c>
      <c r="B5119" s="90" t="s">
        <v>6125</v>
      </c>
    </row>
    <row r="5120" ht="14.25" customHeight="1">
      <c r="A5120" s="89">
        <v>3.1211502E7</v>
      </c>
      <c r="B5120" s="90" t="s">
        <v>6126</v>
      </c>
    </row>
    <row r="5121" ht="14.25" customHeight="1">
      <c r="A5121" s="89">
        <v>3.1211503E7</v>
      </c>
      <c r="B5121" s="90" t="s">
        <v>6127</v>
      </c>
    </row>
    <row r="5122" ht="14.25" customHeight="1">
      <c r="A5122" s="89">
        <v>3.1211504E7</v>
      </c>
      <c r="B5122" s="90" t="s">
        <v>6128</v>
      </c>
    </row>
    <row r="5123" ht="14.25" customHeight="1">
      <c r="A5123" s="89">
        <v>3.1211505E7</v>
      </c>
      <c r="B5123" s="90" t="s">
        <v>6129</v>
      </c>
    </row>
    <row r="5124" ht="14.25" customHeight="1">
      <c r="A5124" s="89">
        <v>3.1211506E7</v>
      </c>
      <c r="B5124" s="90" t="s">
        <v>6130</v>
      </c>
    </row>
    <row r="5125" ht="14.25" customHeight="1">
      <c r="A5125" s="89">
        <v>3.1211507E7</v>
      </c>
      <c r="B5125" s="90" t="s">
        <v>6131</v>
      </c>
    </row>
    <row r="5126" ht="14.25" customHeight="1">
      <c r="A5126" s="89">
        <v>3.1211508E7</v>
      </c>
      <c r="B5126" s="90" t="s">
        <v>6132</v>
      </c>
    </row>
    <row r="5127" ht="14.25" customHeight="1">
      <c r="A5127" s="89">
        <v>3.1211509E7</v>
      </c>
      <c r="B5127" s="90" t="s">
        <v>6133</v>
      </c>
    </row>
    <row r="5128" ht="14.25" customHeight="1">
      <c r="A5128" s="89">
        <v>3.121151E7</v>
      </c>
      <c r="B5128" s="90" t="s">
        <v>6134</v>
      </c>
    </row>
    <row r="5129" ht="14.25" customHeight="1">
      <c r="A5129" s="89">
        <v>3.1211511E7</v>
      </c>
      <c r="B5129" s="90" t="s">
        <v>6135</v>
      </c>
    </row>
    <row r="5130" ht="14.25" customHeight="1">
      <c r="A5130" s="89">
        <v>3.1211512E7</v>
      </c>
      <c r="B5130" s="90" t="s">
        <v>6136</v>
      </c>
    </row>
    <row r="5131" ht="14.25" customHeight="1">
      <c r="A5131" s="89">
        <v>3.1211601E7</v>
      </c>
      <c r="B5131" s="90" t="s">
        <v>6137</v>
      </c>
    </row>
    <row r="5132" ht="14.25" customHeight="1">
      <c r="A5132" s="89">
        <v>3.1211602E7</v>
      </c>
      <c r="B5132" s="90" t="s">
        <v>6137</v>
      </c>
    </row>
    <row r="5133" ht="14.25" customHeight="1">
      <c r="A5133" s="89">
        <v>3.1211603E7</v>
      </c>
      <c r="B5133" s="90" t="s">
        <v>6138</v>
      </c>
    </row>
    <row r="5134" ht="14.25" customHeight="1">
      <c r="A5134" s="89">
        <v>3.1211604E7</v>
      </c>
      <c r="B5134" s="90" t="s">
        <v>6139</v>
      </c>
    </row>
    <row r="5135" ht="14.25" customHeight="1">
      <c r="A5135" s="89">
        <v>3.1211605E7</v>
      </c>
      <c r="B5135" s="90" t="s">
        <v>6140</v>
      </c>
    </row>
    <row r="5136" ht="14.25" customHeight="1">
      <c r="A5136" s="89">
        <v>3.1211606E7</v>
      </c>
      <c r="B5136" s="90" t="s">
        <v>6141</v>
      </c>
    </row>
    <row r="5137" ht="14.25" customHeight="1">
      <c r="A5137" s="89">
        <v>3.1211701E7</v>
      </c>
      <c r="B5137" s="90" t="s">
        <v>6142</v>
      </c>
    </row>
    <row r="5138" ht="14.25" customHeight="1">
      <c r="A5138" s="89">
        <v>3.1211702E7</v>
      </c>
      <c r="B5138" s="90" t="s">
        <v>6143</v>
      </c>
    </row>
    <row r="5139" ht="14.25" customHeight="1">
      <c r="A5139" s="89">
        <v>3.1211703E7</v>
      </c>
      <c r="B5139" s="90" t="s">
        <v>6144</v>
      </c>
    </row>
    <row r="5140" ht="14.25" customHeight="1">
      <c r="A5140" s="89">
        <v>3.1211704E7</v>
      </c>
      <c r="B5140" s="90" t="s">
        <v>6145</v>
      </c>
    </row>
    <row r="5141" ht="14.25" customHeight="1">
      <c r="A5141" s="89">
        <v>3.1211705E7</v>
      </c>
      <c r="B5141" s="90" t="s">
        <v>6146</v>
      </c>
    </row>
    <row r="5142" ht="14.25" customHeight="1">
      <c r="A5142" s="89">
        <v>3.1211706E7</v>
      </c>
      <c r="B5142" s="90" t="s">
        <v>6147</v>
      </c>
    </row>
    <row r="5143" ht="14.25" customHeight="1">
      <c r="A5143" s="89">
        <v>3.1211707E7</v>
      </c>
      <c r="B5143" s="90" t="s">
        <v>6148</v>
      </c>
    </row>
    <row r="5144" ht="14.25" customHeight="1">
      <c r="A5144" s="89">
        <v>3.1211708E7</v>
      </c>
      <c r="B5144" s="90" t="s">
        <v>6149</v>
      </c>
    </row>
    <row r="5145" ht="14.25" customHeight="1">
      <c r="A5145" s="89">
        <v>3.1211801E7</v>
      </c>
      <c r="B5145" s="90" t="s">
        <v>6150</v>
      </c>
    </row>
    <row r="5146" ht="14.25" customHeight="1">
      <c r="A5146" s="89">
        <v>3.1211802E7</v>
      </c>
      <c r="B5146" s="90" t="s">
        <v>6151</v>
      </c>
    </row>
    <row r="5147" ht="14.25" customHeight="1">
      <c r="A5147" s="89">
        <v>3.1211803E7</v>
      </c>
      <c r="B5147" s="90" t="s">
        <v>6152</v>
      </c>
    </row>
    <row r="5148" ht="14.25" customHeight="1">
      <c r="A5148" s="89">
        <v>3.1211901E7</v>
      </c>
      <c r="B5148" s="90" t="s">
        <v>6153</v>
      </c>
    </row>
    <row r="5149" ht="14.25" customHeight="1">
      <c r="A5149" s="89">
        <v>3.1211902E7</v>
      </c>
      <c r="B5149" s="90" t="s">
        <v>6154</v>
      </c>
    </row>
    <row r="5150" ht="14.25" customHeight="1">
      <c r="A5150" s="89">
        <v>3.1211903E7</v>
      </c>
      <c r="B5150" s="90" t="s">
        <v>6155</v>
      </c>
    </row>
    <row r="5151" ht="14.25" customHeight="1">
      <c r="A5151" s="89">
        <v>3.1211904E7</v>
      </c>
      <c r="B5151" s="90" t="s">
        <v>6156</v>
      </c>
    </row>
    <row r="5152" ht="14.25" customHeight="1">
      <c r="A5152" s="89">
        <v>3.1211905E7</v>
      </c>
      <c r="B5152" s="90" t="s">
        <v>6157</v>
      </c>
    </row>
    <row r="5153" ht="14.25" customHeight="1">
      <c r="A5153" s="89">
        <v>3.1211906E7</v>
      </c>
      <c r="B5153" s="90" t="s">
        <v>6158</v>
      </c>
    </row>
    <row r="5154" ht="14.25" customHeight="1">
      <c r="A5154" s="89">
        <v>3.1211908E7</v>
      </c>
      <c r="B5154" s="90" t="s">
        <v>6159</v>
      </c>
    </row>
    <row r="5155" ht="14.25" customHeight="1">
      <c r="A5155" s="89">
        <v>3.1211909E7</v>
      </c>
      <c r="B5155" s="90" t="s">
        <v>6160</v>
      </c>
    </row>
    <row r="5156" ht="14.25" customHeight="1">
      <c r="A5156" s="89">
        <v>3.121191E7</v>
      </c>
      <c r="B5156" s="90" t="s">
        <v>6161</v>
      </c>
    </row>
    <row r="5157" ht="14.25" customHeight="1">
      <c r="A5157" s="89">
        <v>3.1211912E7</v>
      </c>
      <c r="B5157" s="90" t="s">
        <v>6162</v>
      </c>
    </row>
    <row r="5158" ht="14.25" customHeight="1">
      <c r="A5158" s="89">
        <v>3.1211913E7</v>
      </c>
      <c r="B5158" s="90" t="s">
        <v>6163</v>
      </c>
    </row>
    <row r="5159" ht="14.25" customHeight="1">
      <c r="A5159" s="89">
        <v>3.1211914E7</v>
      </c>
      <c r="B5159" s="90" t="s">
        <v>6164</v>
      </c>
    </row>
    <row r="5160" ht="14.25" customHeight="1">
      <c r="A5160" s="89">
        <v>3.1211915E7</v>
      </c>
      <c r="B5160" s="90" t="s">
        <v>6165</v>
      </c>
    </row>
    <row r="5161" ht="14.25" customHeight="1">
      <c r="A5161" s="89">
        <v>3.1211916E7</v>
      </c>
      <c r="B5161" s="90" t="s">
        <v>6166</v>
      </c>
    </row>
    <row r="5162" ht="14.25" customHeight="1">
      <c r="A5162" s="89">
        <v>3.1211917E7</v>
      </c>
      <c r="B5162" s="90" t="s">
        <v>6167</v>
      </c>
    </row>
    <row r="5163" ht="14.25" customHeight="1">
      <c r="A5163" s="89">
        <v>3.1221601E7</v>
      </c>
      <c r="B5163" s="90" t="s">
        <v>6168</v>
      </c>
    </row>
    <row r="5164" ht="14.25" customHeight="1">
      <c r="A5164" s="89">
        <v>3.1221602E7</v>
      </c>
      <c r="B5164" s="90" t="s">
        <v>6169</v>
      </c>
    </row>
    <row r="5165" ht="14.25" customHeight="1">
      <c r="A5165" s="89">
        <v>3.1221603E7</v>
      </c>
      <c r="B5165" s="90" t="s">
        <v>6170</v>
      </c>
    </row>
    <row r="5166" ht="14.25" customHeight="1">
      <c r="A5166" s="89">
        <v>3.1231101E7</v>
      </c>
      <c r="B5166" s="90" t="s">
        <v>6171</v>
      </c>
    </row>
    <row r="5167" ht="14.25" customHeight="1">
      <c r="A5167" s="89">
        <v>3.1231102E7</v>
      </c>
      <c r="B5167" s="90" t="s">
        <v>6172</v>
      </c>
    </row>
    <row r="5168" ht="14.25" customHeight="1">
      <c r="A5168" s="89">
        <v>3.1231103E7</v>
      </c>
      <c r="B5168" s="90" t="s">
        <v>6173</v>
      </c>
    </row>
    <row r="5169" ht="14.25" customHeight="1">
      <c r="A5169" s="89">
        <v>3.1231104E7</v>
      </c>
      <c r="B5169" s="90" t="s">
        <v>6174</v>
      </c>
    </row>
    <row r="5170" ht="14.25" customHeight="1">
      <c r="A5170" s="89">
        <v>3.1231105E7</v>
      </c>
      <c r="B5170" s="90" t="s">
        <v>6175</v>
      </c>
    </row>
    <row r="5171" ht="14.25" customHeight="1">
      <c r="A5171" s="89">
        <v>3.1231106E7</v>
      </c>
      <c r="B5171" s="90" t="s">
        <v>6176</v>
      </c>
    </row>
    <row r="5172" ht="14.25" customHeight="1">
      <c r="A5172" s="89">
        <v>3.1231107E7</v>
      </c>
      <c r="B5172" s="90" t="s">
        <v>6177</v>
      </c>
    </row>
    <row r="5173" ht="14.25" customHeight="1">
      <c r="A5173" s="89">
        <v>3.1231108E7</v>
      </c>
      <c r="B5173" s="90" t="s">
        <v>6178</v>
      </c>
    </row>
    <row r="5174" ht="14.25" customHeight="1">
      <c r="A5174" s="89">
        <v>3.1231109E7</v>
      </c>
      <c r="B5174" s="90" t="s">
        <v>6179</v>
      </c>
    </row>
    <row r="5175" ht="14.25" customHeight="1">
      <c r="A5175" s="89">
        <v>3.123111E7</v>
      </c>
      <c r="B5175" s="90" t="s">
        <v>6180</v>
      </c>
    </row>
    <row r="5176" ht="14.25" customHeight="1">
      <c r="A5176" s="89">
        <v>3.1231111E7</v>
      </c>
      <c r="B5176" s="90" t="s">
        <v>6181</v>
      </c>
    </row>
    <row r="5177" ht="14.25" customHeight="1">
      <c r="A5177" s="89">
        <v>3.1231112E7</v>
      </c>
      <c r="B5177" s="90" t="s">
        <v>6182</v>
      </c>
    </row>
    <row r="5178" ht="14.25" customHeight="1">
      <c r="A5178" s="89">
        <v>3.1231113E7</v>
      </c>
      <c r="B5178" s="90" t="s">
        <v>6183</v>
      </c>
    </row>
    <row r="5179" ht="14.25" customHeight="1">
      <c r="A5179" s="89">
        <v>3.1231114E7</v>
      </c>
      <c r="B5179" s="90" t="s">
        <v>6184</v>
      </c>
    </row>
    <row r="5180" ht="14.25" customHeight="1">
      <c r="A5180" s="89">
        <v>3.1231115E7</v>
      </c>
      <c r="B5180" s="90" t="s">
        <v>6185</v>
      </c>
    </row>
    <row r="5181" ht="14.25" customHeight="1">
      <c r="A5181" s="89">
        <v>3.1231116E7</v>
      </c>
      <c r="B5181" s="90" t="s">
        <v>6186</v>
      </c>
    </row>
    <row r="5182" ht="14.25" customHeight="1">
      <c r="A5182" s="89">
        <v>3.1231117E7</v>
      </c>
      <c r="B5182" s="90" t="s">
        <v>6187</v>
      </c>
    </row>
    <row r="5183" ht="14.25" customHeight="1">
      <c r="A5183" s="89">
        <v>3.1231118E7</v>
      </c>
      <c r="B5183" s="90" t="s">
        <v>6188</v>
      </c>
    </row>
    <row r="5184" ht="14.25" customHeight="1">
      <c r="A5184" s="89">
        <v>3.1231119E7</v>
      </c>
      <c r="B5184" s="90" t="s">
        <v>6189</v>
      </c>
    </row>
    <row r="5185" ht="14.25" customHeight="1">
      <c r="A5185" s="89">
        <v>3.1231201E7</v>
      </c>
      <c r="B5185" s="90" t="s">
        <v>6190</v>
      </c>
    </row>
    <row r="5186" ht="14.25" customHeight="1">
      <c r="A5186" s="89">
        <v>3.1231202E7</v>
      </c>
      <c r="B5186" s="90" t="s">
        <v>6191</v>
      </c>
    </row>
    <row r="5187" ht="14.25" customHeight="1">
      <c r="A5187" s="89">
        <v>3.1231203E7</v>
      </c>
      <c r="B5187" s="90" t="s">
        <v>6192</v>
      </c>
    </row>
    <row r="5188" ht="14.25" customHeight="1">
      <c r="A5188" s="89">
        <v>3.1231204E7</v>
      </c>
      <c r="B5188" s="90" t="s">
        <v>6193</v>
      </c>
    </row>
    <row r="5189" ht="14.25" customHeight="1">
      <c r="A5189" s="89">
        <v>3.1231205E7</v>
      </c>
      <c r="B5189" s="90" t="s">
        <v>6194</v>
      </c>
    </row>
    <row r="5190" ht="14.25" customHeight="1">
      <c r="A5190" s="89">
        <v>3.1231206E7</v>
      </c>
      <c r="B5190" s="90" t="s">
        <v>6195</v>
      </c>
    </row>
    <row r="5191" ht="14.25" customHeight="1">
      <c r="A5191" s="89">
        <v>3.1231207E7</v>
      </c>
      <c r="B5191" s="90" t="s">
        <v>6196</v>
      </c>
    </row>
    <row r="5192" ht="14.25" customHeight="1">
      <c r="A5192" s="89">
        <v>3.1231208E7</v>
      </c>
      <c r="B5192" s="90" t="s">
        <v>6197</v>
      </c>
    </row>
    <row r="5193" ht="14.25" customHeight="1">
      <c r="A5193" s="89">
        <v>3.1231209E7</v>
      </c>
      <c r="B5193" s="90" t="s">
        <v>6198</v>
      </c>
    </row>
    <row r="5194" ht="14.25" customHeight="1">
      <c r="A5194" s="89">
        <v>3.123121E7</v>
      </c>
      <c r="B5194" s="90" t="s">
        <v>6199</v>
      </c>
    </row>
    <row r="5195" ht="14.25" customHeight="1">
      <c r="A5195" s="89">
        <v>3.1231211E7</v>
      </c>
      <c r="B5195" s="90" t="s">
        <v>6200</v>
      </c>
    </row>
    <row r="5196" ht="14.25" customHeight="1">
      <c r="A5196" s="89">
        <v>3.1231212E7</v>
      </c>
      <c r="B5196" s="90" t="s">
        <v>6201</v>
      </c>
    </row>
    <row r="5197" ht="14.25" customHeight="1">
      <c r="A5197" s="89">
        <v>3.1231213E7</v>
      </c>
      <c r="B5197" s="90" t="s">
        <v>6202</v>
      </c>
    </row>
    <row r="5198" ht="14.25" customHeight="1">
      <c r="A5198" s="89">
        <v>3.1231214E7</v>
      </c>
      <c r="B5198" s="90" t="s">
        <v>6203</v>
      </c>
    </row>
    <row r="5199" ht="14.25" customHeight="1">
      <c r="A5199" s="89">
        <v>3.1231215E7</v>
      </c>
      <c r="B5199" s="90" t="s">
        <v>6204</v>
      </c>
    </row>
    <row r="5200" ht="14.25" customHeight="1">
      <c r="A5200" s="89">
        <v>3.1231216E7</v>
      </c>
      <c r="B5200" s="90" t="s">
        <v>6205</v>
      </c>
    </row>
    <row r="5201" ht="14.25" customHeight="1">
      <c r="A5201" s="89">
        <v>3.1231217E7</v>
      </c>
      <c r="B5201" s="90" t="s">
        <v>6206</v>
      </c>
    </row>
    <row r="5202" ht="14.25" customHeight="1">
      <c r="A5202" s="89">
        <v>3.1231218E7</v>
      </c>
      <c r="B5202" s="90" t="s">
        <v>6207</v>
      </c>
    </row>
    <row r="5203" ht="14.25" customHeight="1">
      <c r="A5203" s="89">
        <v>3.1231219E7</v>
      </c>
      <c r="B5203" s="90" t="s">
        <v>6208</v>
      </c>
    </row>
    <row r="5204" ht="14.25" customHeight="1">
      <c r="A5204" s="89">
        <v>3.1231301E7</v>
      </c>
      <c r="B5204" s="90" t="s">
        <v>6209</v>
      </c>
    </row>
    <row r="5205" ht="14.25" customHeight="1">
      <c r="A5205" s="89">
        <v>3.1231302E7</v>
      </c>
      <c r="B5205" s="90" t="s">
        <v>6210</v>
      </c>
    </row>
    <row r="5206" ht="14.25" customHeight="1">
      <c r="A5206" s="89">
        <v>3.1231303E7</v>
      </c>
      <c r="B5206" s="90" t="s">
        <v>6211</v>
      </c>
    </row>
    <row r="5207" ht="14.25" customHeight="1">
      <c r="A5207" s="89">
        <v>3.1231304E7</v>
      </c>
      <c r="B5207" s="90" t="s">
        <v>6212</v>
      </c>
    </row>
    <row r="5208" ht="14.25" customHeight="1">
      <c r="A5208" s="89">
        <v>3.1231305E7</v>
      </c>
      <c r="B5208" s="90" t="s">
        <v>6213</v>
      </c>
    </row>
    <row r="5209" ht="14.25" customHeight="1">
      <c r="A5209" s="89">
        <v>3.1231306E7</v>
      </c>
      <c r="B5209" s="90" t="s">
        <v>6214</v>
      </c>
    </row>
    <row r="5210" ht="14.25" customHeight="1">
      <c r="A5210" s="89">
        <v>3.1231307E7</v>
      </c>
      <c r="B5210" s="90" t="s">
        <v>6215</v>
      </c>
    </row>
    <row r="5211" ht="14.25" customHeight="1">
      <c r="A5211" s="89">
        <v>3.1231308E7</v>
      </c>
      <c r="B5211" s="90" t="s">
        <v>6216</v>
      </c>
    </row>
    <row r="5212" ht="14.25" customHeight="1">
      <c r="A5212" s="89">
        <v>3.1231309E7</v>
      </c>
      <c r="B5212" s="90" t="s">
        <v>6217</v>
      </c>
    </row>
    <row r="5213" ht="14.25" customHeight="1">
      <c r="A5213" s="89">
        <v>3.123131E7</v>
      </c>
      <c r="B5213" s="90" t="s">
        <v>6218</v>
      </c>
    </row>
    <row r="5214" ht="14.25" customHeight="1">
      <c r="A5214" s="89">
        <v>3.1231311E7</v>
      </c>
      <c r="B5214" s="90" t="s">
        <v>6219</v>
      </c>
    </row>
    <row r="5215" ht="14.25" customHeight="1">
      <c r="A5215" s="89">
        <v>3.1231312E7</v>
      </c>
      <c r="B5215" s="90" t="s">
        <v>6220</v>
      </c>
    </row>
    <row r="5216" ht="14.25" customHeight="1">
      <c r="A5216" s="89">
        <v>3.1231313E7</v>
      </c>
      <c r="B5216" s="90" t="s">
        <v>6221</v>
      </c>
    </row>
    <row r="5217" ht="14.25" customHeight="1">
      <c r="A5217" s="89">
        <v>3.1231314E7</v>
      </c>
      <c r="B5217" s="90" t="s">
        <v>6222</v>
      </c>
    </row>
    <row r="5218" ht="14.25" customHeight="1">
      <c r="A5218" s="89">
        <v>3.1231315E7</v>
      </c>
      <c r="B5218" s="90" t="s">
        <v>6223</v>
      </c>
    </row>
    <row r="5219" ht="14.25" customHeight="1">
      <c r="A5219" s="89">
        <v>3.1231316E7</v>
      </c>
      <c r="B5219" s="90" t="s">
        <v>6224</v>
      </c>
    </row>
    <row r="5220" ht="14.25" customHeight="1">
      <c r="A5220" s="89">
        <v>3.1231317E7</v>
      </c>
      <c r="B5220" s="90" t="s">
        <v>6225</v>
      </c>
    </row>
    <row r="5221" ht="14.25" customHeight="1">
      <c r="A5221" s="89">
        <v>3.1231318E7</v>
      </c>
      <c r="B5221" s="90" t="s">
        <v>6226</v>
      </c>
    </row>
    <row r="5222" ht="14.25" customHeight="1">
      <c r="A5222" s="89">
        <v>3.1231319E7</v>
      </c>
      <c r="B5222" s="90" t="s">
        <v>6227</v>
      </c>
    </row>
    <row r="5223" ht="14.25" customHeight="1">
      <c r="A5223" s="89">
        <v>3.123132E7</v>
      </c>
      <c r="B5223" s="90" t="s">
        <v>6228</v>
      </c>
    </row>
    <row r="5224" ht="14.25" customHeight="1">
      <c r="A5224" s="89">
        <v>3.1231321E7</v>
      </c>
      <c r="B5224" s="90" t="s">
        <v>6229</v>
      </c>
    </row>
    <row r="5225" ht="14.25" customHeight="1">
      <c r="A5225" s="89">
        <v>3.1231401E7</v>
      </c>
      <c r="B5225" s="90" t="s">
        <v>6230</v>
      </c>
    </row>
    <row r="5226" ht="14.25" customHeight="1">
      <c r="A5226" s="89">
        <v>3.1231402E7</v>
      </c>
      <c r="B5226" s="90" t="s">
        <v>6231</v>
      </c>
    </row>
    <row r="5227" ht="14.25" customHeight="1">
      <c r="A5227" s="89">
        <v>3.1231403E7</v>
      </c>
      <c r="B5227" s="90" t="s">
        <v>6232</v>
      </c>
    </row>
    <row r="5228" ht="14.25" customHeight="1">
      <c r="A5228" s="89">
        <v>3.1231404E7</v>
      </c>
      <c r="B5228" s="90" t="s">
        <v>6233</v>
      </c>
    </row>
    <row r="5229" ht="14.25" customHeight="1">
      <c r="A5229" s="89">
        <v>3.1231405E7</v>
      </c>
      <c r="B5229" s="90" t="s">
        <v>6234</v>
      </c>
    </row>
    <row r="5230" ht="14.25" customHeight="1">
      <c r="A5230" s="89">
        <v>3.1241501E7</v>
      </c>
      <c r="B5230" s="90" t="s">
        <v>6235</v>
      </c>
    </row>
    <row r="5231" ht="14.25" customHeight="1">
      <c r="A5231" s="89">
        <v>3.1241502E7</v>
      </c>
      <c r="B5231" s="90" t="s">
        <v>6236</v>
      </c>
    </row>
    <row r="5232" ht="14.25" customHeight="1">
      <c r="A5232" s="89">
        <v>3.1241601E7</v>
      </c>
      <c r="B5232" s="90" t="s">
        <v>6237</v>
      </c>
    </row>
    <row r="5233" ht="14.25" customHeight="1">
      <c r="A5233" s="89">
        <v>3.1241602E7</v>
      </c>
      <c r="B5233" s="90" t="s">
        <v>6238</v>
      </c>
    </row>
    <row r="5234" ht="14.25" customHeight="1">
      <c r="A5234" s="89">
        <v>3.1241603E7</v>
      </c>
      <c r="B5234" s="90" t="s">
        <v>6239</v>
      </c>
    </row>
    <row r="5235" ht="14.25" customHeight="1">
      <c r="A5235" s="89">
        <v>3.1241604E7</v>
      </c>
      <c r="B5235" s="90" t="s">
        <v>6240</v>
      </c>
    </row>
    <row r="5236" ht="14.25" customHeight="1">
      <c r="A5236" s="89">
        <v>3.1241605E7</v>
      </c>
      <c r="B5236" s="90" t="s">
        <v>6241</v>
      </c>
    </row>
    <row r="5237" ht="14.25" customHeight="1">
      <c r="A5237" s="89">
        <v>3.1241606E7</v>
      </c>
      <c r="B5237" s="90" t="s">
        <v>6242</v>
      </c>
    </row>
    <row r="5238" ht="14.25" customHeight="1">
      <c r="A5238" s="89">
        <v>3.1241607E7</v>
      </c>
      <c r="B5238" s="90" t="s">
        <v>6243</v>
      </c>
    </row>
    <row r="5239" ht="14.25" customHeight="1">
      <c r="A5239" s="89">
        <v>3.1241608E7</v>
      </c>
      <c r="B5239" s="90" t="s">
        <v>6244</v>
      </c>
    </row>
    <row r="5240" ht="14.25" customHeight="1">
      <c r="A5240" s="89">
        <v>3.1241609E7</v>
      </c>
      <c r="B5240" s="90" t="s">
        <v>6245</v>
      </c>
    </row>
    <row r="5241" ht="14.25" customHeight="1">
      <c r="A5241" s="89">
        <v>3.124161E7</v>
      </c>
      <c r="B5241" s="90" t="s">
        <v>6246</v>
      </c>
    </row>
    <row r="5242" ht="14.25" customHeight="1">
      <c r="A5242" s="89">
        <v>3.1241701E7</v>
      </c>
      <c r="B5242" s="90" t="s">
        <v>6247</v>
      </c>
    </row>
    <row r="5243" ht="14.25" customHeight="1">
      <c r="A5243" s="89">
        <v>3.1241702E7</v>
      </c>
      <c r="B5243" s="90" t="s">
        <v>6248</v>
      </c>
    </row>
    <row r="5244" ht="14.25" customHeight="1">
      <c r="A5244" s="89">
        <v>3.1241703E7</v>
      </c>
      <c r="B5244" s="90" t="s">
        <v>6249</v>
      </c>
    </row>
    <row r="5245" ht="14.25" customHeight="1">
      <c r="A5245" s="89">
        <v>3.1241704E7</v>
      </c>
      <c r="B5245" s="90" t="s">
        <v>6250</v>
      </c>
    </row>
    <row r="5246" ht="14.25" customHeight="1">
      <c r="A5246" s="89">
        <v>3.1241705E7</v>
      </c>
      <c r="B5246" s="90" t="s">
        <v>6251</v>
      </c>
    </row>
    <row r="5247" ht="14.25" customHeight="1">
      <c r="A5247" s="89">
        <v>3.1241801E7</v>
      </c>
      <c r="B5247" s="90" t="s">
        <v>6252</v>
      </c>
    </row>
    <row r="5248" ht="14.25" customHeight="1">
      <c r="A5248" s="89">
        <v>3.1241802E7</v>
      </c>
      <c r="B5248" s="90" t="s">
        <v>6253</v>
      </c>
    </row>
    <row r="5249" ht="14.25" customHeight="1">
      <c r="A5249" s="89">
        <v>3.1241803E7</v>
      </c>
      <c r="B5249" s="90" t="s">
        <v>6254</v>
      </c>
    </row>
    <row r="5250" ht="14.25" customHeight="1">
      <c r="A5250" s="89">
        <v>3.1241804E7</v>
      </c>
      <c r="B5250" s="90" t="s">
        <v>6255</v>
      </c>
    </row>
    <row r="5251" ht="14.25" customHeight="1">
      <c r="A5251" s="89">
        <v>3.1241805E7</v>
      </c>
      <c r="B5251" s="90" t="s">
        <v>6256</v>
      </c>
    </row>
    <row r="5252" ht="14.25" customHeight="1">
      <c r="A5252" s="89">
        <v>3.1241806E7</v>
      </c>
      <c r="B5252" s="90" t="s">
        <v>6257</v>
      </c>
    </row>
    <row r="5253" ht="14.25" customHeight="1">
      <c r="A5253" s="89">
        <v>3.1241807E7</v>
      </c>
      <c r="B5253" s="90" t="s">
        <v>6258</v>
      </c>
    </row>
    <row r="5254" ht="14.25" customHeight="1">
      <c r="A5254" s="89">
        <v>3.1241901E7</v>
      </c>
      <c r="B5254" s="90" t="s">
        <v>6259</v>
      </c>
    </row>
    <row r="5255" ht="14.25" customHeight="1">
      <c r="A5255" s="89">
        <v>3.1241902E7</v>
      </c>
      <c r="B5255" s="90" t="s">
        <v>6260</v>
      </c>
    </row>
    <row r="5256" ht="14.25" customHeight="1">
      <c r="A5256" s="89">
        <v>3.1241903E7</v>
      </c>
      <c r="B5256" s="90" t="s">
        <v>6261</v>
      </c>
    </row>
    <row r="5257" ht="14.25" customHeight="1">
      <c r="A5257" s="89">
        <v>3.1241904E7</v>
      </c>
      <c r="B5257" s="90" t="s">
        <v>6262</v>
      </c>
    </row>
    <row r="5258" ht="14.25" customHeight="1">
      <c r="A5258" s="89">
        <v>3.1241905E7</v>
      </c>
      <c r="B5258" s="90" t="s">
        <v>6263</v>
      </c>
    </row>
    <row r="5259" ht="14.25" customHeight="1">
      <c r="A5259" s="89">
        <v>3.1241906E7</v>
      </c>
      <c r="B5259" s="90" t="s">
        <v>6264</v>
      </c>
    </row>
    <row r="5260" ht="14.25" customHeight="1">
      <c r="A5260" s="89">
        <v>3.1241907E7</v>
      </c>
      <c r="B5260" s="90" t="s">
        <v>6265</v>
      </c>
    </row>
    <row r="5261" ht="14.25" customHeight="1">
      <c r="A5261" s="89">
        <v>3.1241908E7</v>
      </c>
      <c r="B5261" s="90" t="s">
        <v>6266</v>
      </c>
    </row>
    <row r="5262" ht="14.25" customHeight="1">
      <c r="A5262" s="89">
        <v>3.1242001E7</v>
      </c>
      <c r="B5262" s="90" t="s">
        <v>6267</v>
      </c>
    </row>
    <row r="5263" ht="14.25" customHeight="1">
      <c r="A5263" s="89">
        <v>3.1242002E7</v>
      </c>
      <c r="B5263" s="90" t="s">
        <v>6268</v>
      </c>
    </row>
    <row r="5264" ht="14.25" customHeight="1">
      <c r="A5264" s="89">
        <v>3.1242003E7</v>
      </c>
      <c r="B5264" s="90" t="s">
        <v>6269</v>
      </c>
    </row>
    <row r="5265" ht="14.25" customHeight="1">
      <c r="A5265" s="89">
        <v>3.1242101E7</v>
      </c>
      <c r="B5265" s="90" t="s">
        <v>6270</v>
      </c>
    </row>
    <row r="5266" ht="14.25" customHeight="1">
      <c r="A5266" s="89">
        <v>3.1242103E7</v>
      </c>
      <c r="B5266" s="90" t="s">
        <v>6271</v>
      </c>
    </row>
    <row r="5267" ht="14.25" customHeight="1">
      <c r="A5267" s="89">
        <v>3.1242104E7</v>
      </c>
      <c r="B5267" s="90" t="s">
        <v>6272</v>
      </c>
    </row>
    <row r="5268" ht="14.25" customHeight="1">
      <c r="A5268" s="89">
        <v>3.1242105E7</v>
      </c>
      <c r="B5268" s="90" t="s">
        <v>6273</v>
      </c>
    </row>
    <row r="5269" ht="14.25" customHeight="1">
      <c r="A5269" s="89">
        <v>3.1242106E7</v>
      </c>
      <c r="B5269" s="90" t="s">
        <v>6274</v>
      </c>
    </row>
    <row r="5270" ht="14.25" customHeight="1">
      <c r="A5270" s="89">
        <v>3.1242201E7</v>
      </c>
      <c r="B5270" s="90" t="s">
        <v>6275</v>
      </c>
    </row>
    <row r="5271" ht="14.25" customHeight="1">
      <c r="A5271" s="89">
        <v>3.1242202E7</v>
      </c>
      <c r="B5271" s="90" t="s">
        <v>6276</v>
      </c>
    </row>
    <row r="5272" ht="14.25" customHeight="1">
      <c r="A5272" s="89">
        <v>3.1242203E7</v>
      </c>
      <c r="B5272" s="90" t="s">
        <v>6277</v>
      </c>
    </row>
    <row r="5273" ht="14.25" customHeight="1">
      <c r="A5273" s="89">
        <v>3.1242204E7</v>
      </c>
      <c r="B5273" s="90" t="s">
        <v>6278</v>
      </c>
    </row>
    <row r="5274" ht="14.25" customHeight="1">
      <c r="A5274" s="89">
        <v>3.1242205E7</v>
      </c>
      <c r="B5274" s="90" t="s">
        <v>6279</v>
      </c>
    </row>
    <row r="5275" ht="14.25" customHeight="1">
      <c r="A5275" s="89">
        <v>3.1242206E7</v>
      </c>
      <c r="B5275" s="90" t="s">
        <v>6280</v>
      </c>
    </row>
    <row r="5276" ht="14.25" customHeight="1">
      <c r="A5276" s="89">
        <v>3.1242207E7</v>
      </c>
      <c r="B5276" s="90" t="s">
        <v>6281</v>
      </c>
    </row>
    <row r="5277" ht="14.25" customHeight="1">
      <c r="A5277" s="89">
        <v>3.1242208E7</v>
      </c>
      <c r="B5277" s="90" t="s">
        <v>6282</v>
      </c>
    </row>
    <row r="5278" ht="14.25" customHeight="1">
      <c r="A5278" s="89">
        <v>3.1251501E7</v>
      </c>
      <c r="B5278" s="90" t="s">
        <v>6283</v>
      </c>
    </row>
    <row r="5279" ht="14.25" customHeight="1">
      <c r="A5279" s="89">
        <v>3.1251502E7</v>
      </c>
      <c r="B5279" s="90" t="s">
        <v>6284</v>
      </c>
    </row>
    <row r="5280" ht="14.25" customHeight="1">
      <c r="A5280" s="89">
        <v>3.1251503E7</v>
      </c>
      <c r="B5280" s="90" t="s">
        <v>6285</v>
      </c>
    </row>
    <row r="5281" ht="14.25" customHeight="1">
      <c r="A5281" s="89">
        <v>3.1251504E7</v>
      </c>
      <c r="B5281" s="90" t="s">
        <v>6286</v>
      </c>
    </row>
    <row r="5282" ht="14.25" customHeight="1">
      <c r="A5282" s="89">
        <v>3.1251505E7</v>
      </c>
      <c r="B5282" s="90" t="s">
        <v>6287</v>
      </c>
    </row>
    <row r="5283" ht="14.25" customHeight="1">
      <c r="A5283" s="89">
        <v>3.1251506E7</v>
      </c>
      <c r="B5283" s="90" t="s">
        <v>6288</v>
      </c>
    </row>
    <row r="5284" ht="14.25" customHeight="1">
      <c r="A5284" s="89">
        <v>3.1251507E7</v>
      </c>
      <c r="B5284" s="90" t="s">
        <v>6289</v>
      </c>
    </row>
    <row r="5285" ht="14.25" customHeight="1">
      <c r="A5285" s="89">
        <v>3.1251508E7</v>
      </c>
      <c r="B5285" s="90" t="s">
        <v>6290</v>
      </c>
    </row>
    <row r="5286" ht="14.25" customHeight="1">
      <c r="A5286" s="89">
        <v>3.1251509E7</v>
      </c>
      <c r="B5286" s="90" t="s">
        <v>6291</v>
      </c>
    </row>
    <row r="5287" ht="14.25" customHeight="1">
      <c r="A5287" s="89">
        <v>3.125151E7</v>
      </c>
      <c r="B5287" s="90" t="s">
        <v>6292</v>
      </c>
    </row>
    <row r="5288" ht="14.25" customHeight="1">
      <c r="A5288" s="89">
        <v>3.1251511E7</v>
      </c>
      <c r="B5288" s="90" t="s">
        <v>6293</v>
      </c>
    </row>
    <row r="5289" ht="14.25" customHeight="1">
      <c r="A5289" s="89">
        <v>3.1251601E7</v>
      </c>
      <c r="B5289" s="90" t="s">
        <v>6294</v>
      </c>
    </row>
    <row r="5290" ht="14.25" customHeight="1">
      <c r="A5290" s="89">
        <v>3.1261501E7</v>
      </c>
      <c r="B5290" s="90" t="s">
        <v>6295</v>
      </c>
    </row>
    <row r="5291" ht="14.25" customHeight="1">
      <c r="A5291" s="89">
        <v>3.1261502E7</v>
      </c>
      <c r="B5291" s="90" t="s">
        <v>6296</v>
      </c>
    </row>
    <row r="5292" ht="14.25" customHeight="1">
      <c r="A5292" s="89">
        <v>3.1261503E7</v>
      </c>
      <c r="B5292" s="90" t="s">
        <v>6297</v>
      </c>
    </row>
    <row r="5293" ht="14.25" customHeight="1">
      <c r="A5293" s="89">
        <v>3.1261504E7</v>
      </c>
      <c r="B5293" s="90" t="s">
        <v>6298</v>
      </c>
    </row>
    <row r="5294" ht="14.25" customHeight="1">
      <c r="A5294" s="89">
        <v>3.1261505E7</v>
      </c>
      <c r="B5294" s="90" t="s">
        <v>6299</v>
      </c>
    </row>
    <row r="5295" ht="14.25" customHeight="1">
      <c r="A5295" s="89">
        <v>3.1261601E7</v>
      </c>
      <c r="B5295" s="90" t="s">
        <v>6300</v>
      </c>
    </row>
    <row r="5296" ht="14.25" customHeight="1">
      <c r="A5296" s="89">
        <v>3.1261602E7</v>
      </c>
      <c r="B5296" s="90" t="s">
        <v>6301</v>
      </c>
    </row>
    <row r="5297" ht="14.25" customHeight="1">
      <c r="A5297" s="89">
        <v>3.1261603E7</v>
      </c>
      <c r="B5297" s="90" t="s">
        <v>6302</v>
      </c>
    </row>
    <row r="5298" ht="14.25" customHeight="1">
      <c r="A5298" s="89">
        <v>3.1261701E7</v>
      </c>
      <c r="B5298" s="90" t="s">
        <v>6303</v>
      </c>
    </row>
    <row r="5299" ht="14.25" customHeight="1">
      <c r="A5299" s="89">
        <v>3.1261702E7</v>
      </c>
      <c r="B5299" s="90" t="s">
        <v>6304</v>
      </c>
    </row>
    <row r="5300" ht="14.25" customHeight="1">
      <c r="A5300" s="89">
        <v>3.1261703E7</v>
      </c>
      <c r="B5300" s="90" t="s">
        <v>6305</v>
      </c>
    </row>
    <row r="5301" ht="14.25" customHeight="1">
      <c r="A5301" s="89">
        <v>3.1261704E7</v>
      </c>
      <c r="B5301" s="90" t="s">
        <v>6306</v>
      </c>
    </row>
    <row r="5302" ht="14.25" customHeight="1">
      <c r="A5302" s="89">
        <v>3.1271601E7</v>
      </c>
      <c r="B5302" s="90" t="s">
        <v>6307</v>
      </c>
    </row>
    <row r="5303" ht="14.25" customHeight="1">
      <c r="A5303" s="89">
        <v>3.1271602E7</v>
      </c>
      <c r="B5303" s="90" t="s">
        <v>6308</v>
      </c>
    </row>
    <row r="5304" ht="14.25" customHeight="1">
      <c r="A5304" s="89">
        <v>3.1281502E7</v>
      </c>
      <c r="B5304" s="90" t="s">
        <v>6309</v>
      </c>
    </row>
    <row r="5305" ht="14.25" customHeight="1">
      <c r="A5305" s="89">
        <v>3.1281503E7</v>
      </c>
      <c r="B5305" s="90" t="s">
        <v>6310</v>
      </c>
    </row>
    <row r="5306" ht="14.25" customHeight="1">
      <c r="A5306" s="89">
        <v>3.1281504E7</v>
      </c>
      <c r="B5306" s="90" t="s">
        <v>6311</v>
      </c>
    </row>
    <row r="5307" ht="14.25" customHeight="1">
      <c r="A5307" s="89">
        <v>3.1281505E7</v>
      </c>
      <c r="B5307" s="90" t="s">
        <v>6312</v>
      </c>
    </row>
    <row r="5308" ht="14.25" customHeight="1">
      <c r="A5308" s="89">
        <v>3.1281506E7</v>
      </c>
      <c r="B5308" s="90" t="s">
        <v>6313</v>
      </c>
    </row>
    <row r="5309" ht="14.25" customHeight="1">
      <c r="A5309" s="89">
        <v>3.1281507E7</v>
      </c>
      <c r="B5309" s="90" t="s">
        <v>6314</v>
      </c>
    </row>
    <row r="5310" ht="14.25" customHeight="1">
      <c r="A5310" s="89">
        <v>3.1281508E7</v>
      </c>
      <c r="B5310" s="90" t="s">
        <v>6315</v>
      </c>
    </row>
    <row r="5311" ht="14.25" customHeight="1">
      <c r="A5311" s="89">
        <v>3.1281509E7</v>
      </c>
      <c r="B5311" s="90" t="s">
        <v>6316</v>
      </c>
    </row>
    <row r="5312" ht="14.25" customHeight="1">
      <c r="A5312" s="89">
        <v>3.128151E7</v>
      </c>
      <c r="B5312" s="90" t="s">
        <v>6317</v>
      </c>
    </row>
    <row r="5313" ht="14.25" customHeight="1">
      <c r="A5313" s="89">
        <v>3.1281511E7</v>
      </c>
      <c r="B5313" s="90" t="s">
        <v>6318</v>
      </c>
    </row>
    <row r="5314" ht="14.25" customHeight="1">
      <c r="A5314" s="89">
        <v>3.1281512E7</v>
      </c>
      <c r="B5314" s="90" t="s">
        <v>6319</v>
      </c>
    </row>
    <row r="5315" ht="14.25" customHeight="1">
      <c r="A5315" s="89">
        <v>3.1281513E7</v>
      </c>
      <c r="B5315" s="90" t="s">
        <v>6320</v>
      </c>
    </row>
    <row r="5316" ht="14.25" customHeight="1">
      <c r="A5316" s="89">
        <v>3.1281514E7</v>
      </c>
      <c r="B5316" s="90" t="s">
        <v>6321</v>
      </c>
    </row>
    <row r="5317" ht="14.25" customHeight="1">
      <c r="A5317" s="89">
        <v>3.1281515E7</v>
      </c>
      <c r="B5317" s="90" t="s">
        <v>6322</v>
      </c>
    </row>
    <row r="5318" ht="14.25" customHeight="1">
      <c r="A5318" s="89">
        <v>3.1281516E7</v>
      </c>
      <c r="B5318" s="90" t="s">
        <v>6323</v>
      </c>
    </row>
    <row r="5319" ht="14.25" customHeight="1">
      <c r="A5319" s="89">
        <v>3.1281517E7</v>
      </c>
      <c r="B5319" s="90" t="s">
        <v>6324</v>
      </c>
    </row>
    <row r="5320" ht="14.25" customHeight="1">
      <c r="A5320" s="89">
        <v>3.1281518E7</v>
      </c>
      <c r="B5320" s="90" t="s">
        <v>6325</v>
      </c>
    </row>
    <row r="5321" ht="14.25" customHeight="1">
      <c r="A5321" s="89">
        <v>3.1281519E7</v>
      </c>
      <c r="B5321" s="90" t="s">
        <v>6326</v>
      </c>
    </row>
    <row r="5322" ht="14.25" customHeight="1">
      <c r="A5322" s="89">
        <v>3.128152E7</v>
      </c>
      <c r="B5322" s="90" t="s">
        <v>6327</v>
      </c>
    </row>
    <row r="5323" ht="14.25" customHeight="1">
      <c r="A5323" s="89">
        <v>3.1281521E7</v>
      </c>
      <c r="B5323" s="90" t="s">
        <v>6328</v>
      </c>
    </row>
    <row r="5324" ht="14.25" customHeight="1">
      <c r="A5324" s="89">
        <v>3.1281701E7</v>
      </c>
      <c r="B5324" s="90" t="s">
        <v>6329</v>
      </c>
    </row>
    <row r="5325" ht="14.25" customHeight="1">
      <c r="A5325" s="89">
        <v>3.1281801E7</v>
      </c>
      <c r="B5325" s="90" t="s">
        <v>6330</v>
      </c>
    </row>
    <row r="5326" ht="14.25" customHeight="1">
      <c r="A5326" s="89">
        <v>3.1281802E7</v>
      </c>
      <c r="B5326" s="90" t="s">
        <v>6331</v>
      </c>
    </row>
    <row r="5327" ht="14.25" customHeight="1">
      <c r="A5327" s="89">
        <v>3.1281803E7</v>
      </c>
      <c r="B5327" s="90" t="s">
        <v>6332</v>
      </c>
    </row>
    <row r="5328" ht="14.25" customHeight="1">
      <c r="A5328" s="89">
        <v>3.1281804E7</v>
      </c>
      <c r="B5328" s="90" t="s">
        <v>6333</v>
      </c>
    </row>
    <row r="5329" ht="14.25" customHeight="1">
      <c r="A5329" s="89">
        <v>3.1281805E7</v>
      </c>
      <c r="B5329" s="90" t="s">
        <v>6334</v>
      </c>
    </row>
    <row r="5330" ht="14.25" customHeight="1">
      <c r="A5330" s="89">
        <v>3.1281806E7</v>
      </c>
      <c r="B5330" s="90" t="s">
        <v>6335</v>
      </c>
    </row>
    <row r="5331" ht="14.25" customHeight="1">
      <c r="A5331" s="89">
        <v>3.1281807E7</v>
      </c>
      <c r="B5331" s="90" t="s">
        <v>6336</v>
      </c>
    </row>
    <row r="5332" ht="14.25" customHeight="1">
      <c r="A5332" s="89">
        <v>3.1281808E7</v>
      </c>
      <c r="B5332" s="90" t="s">
        <v>6337</v>
      </c>
    </row>
    <row r="5333" ht="14.25" customHeight="1">
      <c r="A5333" s="89">
        <v>3.1281809E7</v>
      </c>
      <c r="B5333" s="90" t="s">
        <v>6338</v>
      </c>
    </row>
    <row r="5334" ht="14.25" customHeight="1">
      <c r="A5334" s="89">
        <v>3.128181E7</v>
      </c>
      <c r="B5334" s="90" t="s">
        <v>6339</v>
      </c>
    </row>
    <row r="5335" ht="14.25" customHeight="1">
      <c r="A5335" s="89">
        <v>3.1281811E7</v>
      </c>
      <c r="B5335" s="90" t="s">
        <v>6340</v>
      </c>
    </row>
    <row r="5336" ht="14.25" customHeight="1">
      <c r="A5336" s="89">
        <v>3.1281812E7</v>
      </c>
      <c r="B5336" s="90" t="s">
        <v>6341</v>
      </c>
    </row>
    <row r="5337" ht="14.25" customHeight="1">
      <c r="A5337" s="89">
        <v>3.1281813E7</v>
      </c>
      <c r="B5337" s="90" t="s">
        <v>6342</v>
      </c>
    </row>
    <row r="5338" ht="14.25" customHeight="1">
      <c r="A5338" s="89">
        <v>3.1281814E7</v>
      </c>
      <c r="B5338" s="90" t="s">
        <v>6343</v>
      </c>
    </row>
    <row r="5339" ht="14.25" customHeight="1">
      <c r="A5339" s="89">
        <v>3.1281815E7</v>
      </c>
      <c r="B5339" s="90" t="s">
        <v>6344</v>
      </c>
    </row>
    <row r="5340" ht="14.25" customHeight="1">
      <c r="A5340" s="89">
        <v>3.1281816E7</v>
      </c>
      <c r="B5340" s="90" t="s">
        <v>6345</v>
      </c>
    </row>
    <row r="5341" ht="14.25" customHeight="1">
      <c r="A5341" s="89">
        <v>3.1281817E7</v>
      </c>
      <c r="B5341" s="90" t="s">
        <v>6346</v>
      </c>
    </row>
    <row r="5342" ht="14.25" customHeight="1">
      <c r="A5342" s="89">
        <v>3.1281818E7</v>
      </c>
      <c r="B5342" s="90" t="s">
        <v>6347</v>
      </c>
    </row>
    <row r="5343" ht="14.25" customHeight="1">
      <c r="A5343" s="89">
        <v>3.1281819E7</v>
      </c>
      <c r="B5343" s="90" t="s">
        <v>6348</v>
      </c>
    </row>
    <row r="5344" ht="14.25" customHeight="1">
      <c r="A5344" s="89">
        <v>3.1281901E7</v>
      </c>
      <c r="B5344" s="90" t="s">
        <v>6349</v>
      </c>
    </row>
    <row r="5345" ht="14.25" customHeight="1">
      <c r="A5345" s="89">
        <v>3.1281902E7</v>
      </c>
      <c r="B5345" s="90" t="s">
        <v>6350</v>
      </c>
    </row>
    <row r="5346" ht="14.25" customHeight="1">
      <c r="A5346" s="89">
        <v>3.1281903E7</v>
      </c>
      <c r="B5346" s="90" t="s">
        <v>6351</v>
      </c>
    </row>
    <row r="5347" ht="14.25" customHeight="1">
      <c r="A5347" s="89">
        <v>3.1281904E7</v>
      </c>
      <c r="B5347" s="90" t="s">
        <v>6352</v>
      </c>
    </row>
    <row r="5348" ht="14.25" customHeight="1">
      <c r="A5348" s="89">
        <v>3.1281905E7</v>
      </c>
      <c r="B5348" s="90" t="s">
        <v>6353</v>
      </c>
    </row>
    <row r="5349" ht="14.25" customHeight="1">
      <c r="A5349" s="89">
        <v>3.1281906E7</v>
      </c>
      <c r="B5349" s="90" t="s">
        <v>6354</v>
      </c>
    </row>
    <row r="5350" ht="14.25" customHeight="1">
      <c r="A5350" s="89">
        <v>3.1281907E7</v>
      </c>
      <c r="B5350" s="90" t="s">
        <v>6355</v>
      </c>
    </row>
    <row r="5351" ht="14.25" customHeight="1">
      <c r="A5351" s="89">
        <v>3.1281908E7</v>
      </c>
      <c r="B5351" s="90" t="s">
        <v>6356</v>
      </c>
    </row>
    <row r="5352" ht="14.25" customHeight="1">
      <c r="A5352" s="89">
        <v>3.1281909E7</v>
      </c>
      <c r="B5352" s="90" t="s">
        <v>6357</v>
      </c>
    </row>
    <row r="5353" ht="14.25" customHeight="1">
      <c r="A5353" s="89">
        <v>3.128191E7</v>
      </c>
      <c r="B5353" s="90" t="s">
        <v>6358</v>
      </c>
    </row>
    <row r="5354" ht="14.25" customHeight="1">
      <c r="A5354" s="89">
        <v>3.1281911E7</v>
      </c>
      <c r="B5354" s="90" t="s">
        <v>6359</v>
      </c>
    </row>
    <row r="5355" ht="14.25" customHeight="1">
      <c r="A5355" s="89">
        <v>3.1281912E7</v>
      </c>
      <c r="B5355" s="90" t="s">
        <v>6360</v>
      </c>
    </row>
    <row r="5356" ht="14.25" customHeight="1">
      <c r="A5356" s="89">
        <v>3.1281913E7</v>
      </c>
      <c r="B5356" s="90" t="s">
        <v>6361</v>
      </c>
    </row>
    <row r="5357" ht="14.25" customHeight="1">
      <c r="A5357" s="89">
        <v>3.1281914E7</v>
      </c>
      <c r="B5357" s="90" t="s">
        <v>6362</v>
      </c>
    </row>
    <row r="5358" ht="14.25" customHeight="1">
      <c r="A5358" s="89">
        <v>3.1281915E7</v>
      </c>
      <c r="B5358" s="90" t="s">
        <v>6363</v>
      </c>
    </row>
    <row r="5359" ht="14.25" customHeight="1">
      <c r="A5359" s="89">
        <v>3.1281916E7</v>
      </c>
      <c r="B5359" s="90" t="s">
        <v>6364</v>
      </c>
    </row>
    <row r="5360" ht="14.25" customHeight="1">
      <c r="A5360" s="89">
        <v>3.1281917E7</v>
      </c>
      <c r="B5360" s="90" t="s">
        <v>6365</v>
      </c>
    </row>
    <row r="5361" ht="14.25" customHeight="1">
      <c r="A5361" s="89">
        <v>3.1281918E7</v>
      </c>
      <c r="B5361" s="90" t="s">
        <v>6366</v>
      </c>
    </row>
    <row r="5362" ht="14.25" customHeight="1">
      <c r="A5362" s="89">
        <v>3.1281919E7</v>
      </c>
      <c r="B5362" s="90" t="s">
        <v>6367</v>
      </c>
    </row>
    <row r="5363" ht="14.25" customHeight="1">
      <c r="A5363" s="89">
        <v>3.1282001E7</v>
      </c>
      <c r="B5363" s="90" t="s">
        <v>6368</v>
      </c>
    </row>
    <row r="5364" ht="14.25" customHeight="1">
      <c r="A5364" s="89">
        <v>3.1282002E7</v>
      </c>
      <c r="B5364" s="90" t="s">
        <v>6369</v>
      </c>
    </row>
    <row r="5365" ht="14.25" customHeight="1">
      <c r="A5365" s="89">
        <v>3.1282003E7</v>
      </c>
      <c r="B5365" s="90" t="s">
        <v>6370</v>
      </c>
    </row>
    <row r="5366" ht="14.25" customHeight="1">
      <c r="A5366" s="89">
        <v>3.1282004E7</v>
      </c>
      <c r="B5366" s="90" t="s">
        <v>6371</v>
      </c>
    </row>
    <row r="5367" ht="14.25" customHeight="1">
      <c r="A5367" s="89">
        <v>3.1282005E7</v>
      </c>
      <c r="B5367" s="90" t="s">
        <v>6372</v>
      </c>
    </row>
    <row r="5368" ht="14.25" customHeight="1">
      <c r="A5368" s="89">
        <v>3.1282006E7</v>
      </c>
      <c r="B5368" s="90" t="s">
        <v>6373</v>
      </c>
    </row>
    <row r="5369" ht="14.25" customHeight="1">
      <c r="A5369" s="89">
        <v>3.1282007E7</v>
      </c>
      <c r="B5369" s="90" t="s">
        <v>6374</v>
      </c>
    </row>
    <row r="5370" ht="14.25" customHeight="1">
      <c r="A5370" s="89">
        <v>3.1282008E7</v>
      </c>
      <c r="B5370" s="90" t="s">
        <v>6375</v>
      </c>
    </row>
    <row r="5371" ht="14.25" customHeight="1">
      <c r="A5371" s="89">
        <v>3.1282009E7</v>
      </c>
      <c r="B5371" s="90" t="s">
        <v>6376</v>
      </c>
    </row>
    <row r="5372" ht="14.25" customHeight="1">
      <c r="A5372" s="89">
        <v>3.128201E7</v>
      </c>
      <c r="B5372" s="90" t="s">
        <v>6377</v>
      </c>
    </row>
    <row r="5373" ht="14.25" customHeight="1">
      <c r="A5373" s="89">
        <v>3.1282011E7</v>
      </c>
      <c r="B5373" s="90" t="s">
        <v>6378</v>
      </c>
    </row>
    <row r="5374" ht="14.25" customHeight="1">
      <c r="A5374" s="89">
        <v>3.1282012E7</v>
      </c>
      <c r="B5374" s="90" t="s">
        <v>6379</v>
      </c>
    </row>
    <row r="5375" ht="14.25" customHeight="1">
      <c r="A5375" s="89">
        <v>3.1282013E7</v>
      </c>
      <c r="B5375" s="90" t="s">
        <v>6380</v>
      </c>
    </row>
    <row r="5376" ht="14.25" customHeight="1">
      <c r="A5376" s="89">
        <v>3.1282014E7</v>
      </c>
      <c r="B5376" s="90" t="s">
        <v>6381</v>
      </c>
    </row>
    <row r="5377" ht="14.25" customHeight="1">
      <c r="A5377" s="89">
        <v>3.1282015E7</v>
      </c>
      <c r="B5377" s="90" t="s">
        <v>6382</v>
      </c>
    </row>
    <row r="5378" ht="14.25" customHeight="1">
      <c r="A5378" s="89">
        <v>3.1282016E7</v>
      </c>
      <c r="B5378" s="90" t="s">
        <v>6383</v>
      </c>
    </row>
    <row r="5379" ht="14.25" customHeight="1">
      <c r="A5379" s="89">
        <v>3.1282017E7</v>
      </c>
      <c r="B5379" s="90" t="s">
        <v>6384</v>
      </c>
    </row>
    <row r="5380" ht="14.25" customHeight="1">
      <c r="A5380" s="89">
        <v>3.1282018E7</v>
      </c>
      <c r="B5380" s="90" t="s">
        <v>6385</v>
      </c>
    </row>
    <row r="5381" ht="14.25" customHeight="1">
      <c r="A5381" s="89">
        <v>3.1282019E7</v>
      </c>
      <c r="B5381" s="90" t="s">
        <v>6386</v>
      </c>
    </row>
    <row r="5382" ht="14.25" customHeight="1">
      <c r="A5382" s="89">
        <v>3.1282101E7</v>
      </c>
      <c r="B5382" s="90" t="s">
        <v>6387</v>
      </c>
    </row>
    <row r="5383" ht="14.25" customHeight="1">
      <c r="A5383" s="89">
        <v>3.1282102E7</v>
      </c>
      <c r="B5383" s="90" t="s">
        <v>6388</v>
      </c>
    </row>
    <row r="5384" ht="14.25" customHeight="1">
      <c r="A5384" s="89">
        <v>3.1282103E7</v>
      </c>
      <c r="B5384" s="90" t="s">
        <v>6389</v>
      </c>
    </row>
    <row r="5385" ht="14.25" customHeight="1">
      <c r="A5385" s="89">
        <v>3.1282104E7</v>
      </c>
      <c r="B5385" s="90" t="s">
        <v>6390</v>
      </c>
    </row>
    <row r="5386" ht="14.25" customHeight="1">
      <c r="A5386" s="89">
        <v>3.1282105E7</v>
      </c>
      <c r="B5386" s="90" t="s">
        <v>6391</v>
      </c>
    </row>
    <row r="5387" ht="14.25" customHeight="1">
      <c r="A5387" s="89">
        <v>3.1282106E7</v>
      </c>
      <c r="B5387" s="90" t="s">
        <v>6392</v>
      </c>
    </row>
    <row r="5388" ht="14.25" customHeight="1">
      <c r="A5388" s="89">
        <v>3.1282107E7</v>
      </c>
      <c r="B5388" s="90" t="s">
        <v>6393</v>
      </c>
    </row>
    <row r="5389" ht="14.25" customHeight="1">
      <c r="A5389" s="89">
        <v>3.1282108E7</v>
      </c>
      <c r="B5389" s="90" t="s">
        <v>6394</v>
      </c>
    </row>
    <row r="5390" ht="14.25" customHeight="1">
      <c r="A5390" s="89">
        <v>3.1282109E7</v>
      </c>
      <c r="B5390" s="90" t="s">
        <v>6395</v>
      </c>
    </row>
    <row r="5391" ht="14.25" customHeight="1">
      <c r="A5391" s="89">
        <v>3.128211E7</v>
      </c>
      <c r="B5391" s="90" t="s">
        <v>6396</v>
      </c>
    </row>
    <row r="5392" ht="14.25" customHeight="1">
      <c r="A5392" s="89">
        <v>3.1282111E7</v>
      </c>
      <c r="B5392" s="90" t="s">
        <v>6397</v>
      </c>
    </row>
    <row r="5393" ht="14.25" customHeight="1">
      <c r="A5393" s="89">
        <v>3.1282112E7</v>
      </c>
      <c r="B5393" s="90" t="s">
        <v>6398</v>
      </c>
    </row>
    <row r="5394" ht="14.25" customHeight="1">
      <c r="A5394" s="89">
        <v>3.1282113E7</v>
      </c>
      <c r="B5394" s="90" t="s">
        <v>6399</v>
      </c>
    </row>
    <row r="5395" ht="14.25" customHeight="1">
      <c r="A5395" s="89">
        <v>3.1282114E7</v>
      </c>
      <c r="B5395" s="90" t="s">
        <v>6400</v>
      </c>
    </row>
    <row r="5396" ht="14.25" customHeight="1">
      <c r="A5396" s="89">
        <v>3.1282115E7</v>
      </c>
      <c r="B5396" s="90" t="s">
        <v>6401</v>
      </c>
    </row>
    <row r="5397" ht="14.25" customHeight="1">
      <c r="A5397" s="89">
        <v>3.1282116E7</v>
      </c>
      <c r="B5397" s="90" t="s">
        <v>6402</v>
      </c>
    </row>
    <row r="5398" ht="14.25" customHeight="1">
      <c r="A5398" s="89">
        <v>3.1282117E7</v>
      </c>
      <c r="B5398" s="90" t="s">
        <v>6403</v>
      </c>
    </row>
    <row r="5399" ht="14.25" customHeight="1">
      <c r="A5399" s="89">
        <v>3.1282118E7</v>
      </c>
      <c r="B5399" s="90" t="s">
        <v>6404</v>
      </c>
    </row>
    <row r="5400" ht="14.25" customHeight="1">
      <c r="A5400" s="89">
        <v>3.1282119E7</v>
      </c>
      <c r="B5400" s="90" t="s">
        <v>6405</v>
      </c>
    </row>
    <row r="5401" ht="14.25" customHeight="1">
      <c r="A5401" s="89">
        <v>3.1282201E7</v>
      </c>
      <c r="B5401" s="90" t="s">
        <v>6406</v>
      </c>
    </row>
    <row r="5402" ht="14.25" customHeight="1">
      <c r="A5402" s="89">
        <v>3.1282202E7</v>
      </c>
      <c r="B5402" s="90" t="s">
        <v>6407</v>
      </c>
    </row>
    <row r="5403" ht="14.25" customHeight="1">
      <c r="A5403" s="89">
        <v>3.1282203E7</v>
      </c>
      <c r="B5403" s="90" t="s">
        <v>6408</v>
      </c>
    </row>
    <row r="5404" ht="14.25" customHeight="1">
      <c r="A5404" s="89">
        <v>3.1282204E7</v>
      </c>
      <c r="B5404" s="90" t="s">
        <v>6409</v>
      </c>
    </row>
    <row r="5405" ht="14.25" customHeight="1">
      <c r="A5405" s="89">
        <v>3.1282205E7</v>
      </c>
      <c r="B5405" s="90" t="s">
        <v>6410</v>
      </c>
    </row>
    <row r="5406" ht="14.25" customHeight="1">
      <c r="A5406" s="89">
        <v>3.1282206E7</v>
      </c>
      <c r="B5406" s="90" t="s">
        <v>6411</v>
      </c>
    </row>
    <row r="5407" ht="14.25" customHeight="1">
      <c r="A5407" s="89">
        <v>3.1282207E7</v>
      </c>
      <c r="B5407" s="90" t="s">
        <v>6412</v>
      </c>
    </row>
    <row r="5408" ht="14.25" customHeight="1">
      <c r="A5408" s="89">
        <v>3.1282208E7</v>
      </c>
      <c r="B5408" s="90" t="s">
        <v>6413</v>
      </c>
    </row>
    <row r="5409" ht="14.25" customHeight="1">
      <c r="A5409" s="89">
        <v>3.1282209E7</v>
      </c>
      <c r="B5409" s="90" t="s">
        <v>6414</v>
      </c>
    </row>
    <row r="5410" ht="14.25" customHeight="1">
      <c r="A5410" s="89">
        <v>3.128221E7</v>
      </c>
      <c r="B5410" s="90" t="s">
        <v>6415</v>
      </c>
    </row>
    <row r="5411" ht="14.25" customHeight="1">
      <c r="A5411" s="89">
        <v>3.1282211E7</v>
      </c>
      <c r="B5411" s="90" t="s">
        <v>6416</v>
      </c>
    </row>
    <row r="5412" ht="14.25" customHeight="1">
      <c r="A5412" s="89">
        <v>3.1282212E7</v>
      </c>
      <c r="B5412" s="90" t="s">
        <v>6417</v>
      </c>
    </row>
    <row r="5413" ht="14.25" customHeight="1">
      <c r="A5413" s="89">
        <v>3.1282213E7</v>
      </c>
      <c r="B5413" s="90" t="s">
        <v>6418</v>
      </c>
    </row>
    <row r="5414" ht="14.25" customHeight="1">
      <c r="A5414" s="89">
        <v>3.1282214E7</v>
      </c>
      <c r="B5414" s="90" t="s">
        <v>6419</v>
      </c>
    </row>
    <row r="5415" ht="14.25" customHeight="1">
      <c r="A5415" s="89">
        <v>3.1282215E7</v>
      </c>
      <c r="B5415" s="90" t="s">
        <v>6420</v>
      </c>
    </row>
    <row r="5416" ht="14.25" customHeight="1">
      <c r="A5416" s="89">
        <v>3.1282216E7</v>
      </c>
      <c r="B5416" s="90" t="s">
        <v>6421</v>
      </c>
    </row>
    <row r="5417" ht="14.25" customHeight="1">
      <c r="A5417" s="89">
        <v>3.1282217E7</v>
      </c>
      <c r="B5417" s="90" t="s">
        <v>6422</v>
      </c>
    </row>
    <row r="5418" ht="14.25" customHeight="1">
      <c r="A5418" s="89">
        <v>3.1282218E7</v>
      </c>
      <c r="B5418" s="90" t="s">
        <v>6423</v>
      </c>
    </row>
    <row r="5419" ht="14.25" customHeight="1">
      <c r="A5419" s="89">
        <v>3.1282219E7</v>
      </c>
      <c r="B5419" s="90" t="s">
        <v>6424</v>
      </c>
    </row>
    <row r="5420" ht="14.25" customHeight="1">
      <c r="A5420" s="89">
        <v>3.1282301E7</v>
      </c>
      <c r="B5420" s="90" t="s">
        <v>6425</v>
      </c>
    </row>
    <row r="5421" ht="14.25" customHeight="1">
      <c r="A5421" s="89">
        <v>3.1282302E7</v>
      </c>
      <c r="B5421" s="90" t="s">
        <v>6426</v>
      </c>
    </row>
    <row r="5422" ht="14.25" customHeight="1">
      <c r="A5422" s="89">
        <v>3.1282303E7</v>
      </c>
      <c r="B5422" s="90" t="s">
        <v>6427</v>
      </c>
    </row>
    <row r="5423" ht="14.25" customHeight="1">
      <c r="A5423" s="89">
        <v>3.1282304E7</v>
      </c>
      <c r="B5423" s="90" t="s">
        <v>6428</v>
      </c>
    </row>
    <row r="5424" ht="14.25" customHeight="1">
      <c r="A5424" s="89">
        <v>3.1282305E7</v>
      </c>
      <c r="B5424" s="90" t="s">
        <v>6429</v>
      </c>
    </row>
    <row r="5425" ht="14.25" customHeight="1">
      <c r="A5425" s="89">
        <v>3.1282306E7</v>
      </c>
      <c r="B5425" s="90" t="s">
        <v>6430</v>
      </c>
    </row>
    <row r="5426" ht="14.25" customHeight="1">
      <c r="A5426" s="89">
        <v>3.1282307E7</v>
      </c>
      <c r="B5426" s="90" t="s">
        <v>6431</v>
      </c>
    </row>
    <row r="5427" ht="14.25" customHeight="1">
      <c r="A5427" s="89">
        <v>3.1282308E7</v>
      </c>
      <c r="B5427" s="90" t="s">
        <v>6432</v>
      </c>
    </row>
    <row r="5428" ht="14.25" customHeight="1">
      <c r="A5428" s="89">
        <v>3.1282309E7</v>
      </c>
      <c r="B5428" s="90" t="s">
        <v>6433</v>
      </c>
    </row>
    <row r="5429" ht="14.25" customHeight="1">
      <c r="A5429" s="89">
        <v>3.128231E7</v>
      </c>
      <c r="B5429" s="90" t="s">
        <v>6434</v>
      </c>
    </row>
    <row r="5430" ht="14.25" customHeight="1">
      <c r="A5430" s="89">
        <v>3.1282311E7</v>
      </c>
      <c r="B5430" s="90" t="s">
        <v>6435</v>
      </c>
    </row>
    <row r="5431" ht="14.25" customHeight="1">
      <c r="A5431" s="89">
        <v>3.1282312E7</v>
      </c>
      <c r="B5431" s="90" t="s">
        <v>6436</v>
      </c>
    </row>
    <row r="5432" ht="14.25" customHeight="1">
      <c r="A5432" s="89">
        <v>3.1282313E7</v>
      </c>
      <c r="B5432" s="90" t="s">
        <v>6437</v>
      </c>
    </row>
    <row r="5433" ht="14.25" customHeight="1">
      <c r="A5433" s="89">
        <v>3.1282314E7</v>
      </c>
      <c r="B5433" s="90" t="s">
        <v>6438</v>
      </c>
    </row>
    <row r="5434" ht="14.25" customHeight="1">
      <c r="A5434" s="89">
        <v>3.1282315E7</v>
      </c>
      <c r="B5434" s="90" t="s">
        <v>6439</v>
      </c>
    </row>
    <row r="5435" ht="14.25" customHeight="1">
      <c r="A5435" s="89">
        <v>3.1282316E7</v>
      </c>
      <c r="B5435" s="90" t="s">
        <v>6440</v>
      </c>
    </row>
    <row r="5436" ht="14.25" customHeight="1">
      <c r="A5436" s="89">
        <v>3.1282317E7</v>
      </c>
      <c r="B5436" s="90" t="s">
        <v>6441</v>
      </c>
    </row>
    <row r="5437" ht="14.25" customHeight="1">
      <c r="A5437" s="89">
        <v>3.1282318E7</v>
      </c>
      <c r="B5437" s="90" t="s">
        <v>6442</v>
      </c>
    </row>
    <row r="5438" ht="14.25" customHeight="1">
      <c r="A5438" s="89">
        <v>3.1282319E7</v>
      </c>
      <c r="B5438" s="90" t="s">
        <v>6443</v>
      </c>
    </row>
    <row r="5439" ht="14.25" customHeight="1">
      <c r="A5439" s="89">
        <v>3.1282401E7</v>
      </c>
      <c r="B5439" s="90" t="s">
        <v>6444</v>
      </c>
    </row>
    <row r="5440" ht="14.25" customHeight="1">
      <c r="A5440" s="89">
        <v>3.1282402E7</v>
      </c>
      <c r="B5440" s="90" t="s">
        <v>6445</v>
      </c>
    </row>
    <row r="5441" ht="14.25" customHeight="1">
      <c r="A5441" s="89">
        <v>3.1282403E7</v>
      </c>
      <c r="B5441" s="90" t="s">
        <v>6446</v>
      </c>
    </row>
    <row r="5442" ht="14.25" customHeight="1">
      <c r="A5442" s="89">
        <v>3.1282404E7</v>
      </c>
      <c r="B5442" s="90" t="s">
        <v>6447</v>
      </c>
    </row>
    <row r="5443" ht="14.25" customHeight="1">
      <c r="A5443" s="89">
        <v>3.1282405E7</v>
      </c>
      <c r="B5443" s="90" t="s">
        <v>6448</v>
      </c>
    </row>
    <row r="5444" ht="14.25" customHeight="1">
      <c r="A5444" s="89">
        <v>3.1282406E7</v>
      </c>
      <c r="B5444" s="90" t="s">
        <v>6449</v>
      </c>
    </row>
    <row r="5445" ht="14.25" customHeight="1">
      <c r="A5445" s="89">
        <v>3.1282407E7</v>
      </c>
      <c r="B5445" s="90" t="s">
        <v>6450</v>
      </c>
    </row>
    <row r="5446" ht="14.25" customHeight="1">
      <c r="A5446" s="89">
        <v>3.1282408E7</v>
      </c>
      <c r="B5446" s="90" t="s">
        <v>6451</v>
      </c>
    </row>
    <row r="5447" ht="14.25" customHeight="1">
      <c r="A5447" s="89">
        <v>3.1282409E7</v>
      </c>
      <c r="B5447" s="90" t="s">
        <v>6452</v>
      </c>
    </row>
    <row r="5448" ht="14.25" customHeight="1">
      <c r="A5448" s="89">
        <v>3.128241E7</v>
      </c>
      <c r="B5448" s="90" t="s">
        <v>6453</v>
      </c>
    </row>
    <row r="5449" ht="14.25" customHeight="1">
      <c r="A5449" s="89">
        <v>3.1282411E7</v>
      </c>
      <c r="B5449" s="90" t="s">
        <v>6454</v>
      </c>
    </row>
    <row r="5450" ht="14.25" customHeight="1">
      <c r="A5450" s="89">
        <v>3.1282412E7</v>
      </c>
      <c r="B5450" s="90" t="s">
        <v>6455</v>
      </c>
    </row>
    <row r="5451" ht="14.25" customHeight="1">
      <c r="A5451" s="89">
        <v>3.1282413E7</v>
      </c>
      <c r="B5451" s="90" t="s">
        <v>6456</v>
      </c>
    </row>
    <row r="5452" ht="14.25" customHeight="1">
      <c r="A5452" s="89">
        <v>3.1282414E7</v>
      </c>
      <c r="B5452" s="90" t="s">
        <v>6457</v>
      </c>
    </row>
    <row r="5453" ht="14.25" customHeight="1">
      <c r="A5453" s="89">
        <v>3.1282415E7</v>
      </c>
      <c r="B5453" s="90" t="s">
        <v>6458</v>
      </c>
    </row>
    <row r="5454" ht="14.25" customHeight="1">
      <c r="A5454" s="89">
        <v>3.1282416E7</v>
      </c>
      <c r="B5454" s="90" t="s">
        <v>6459</v>
      </c>
    </row>
    <row r="5455" ht="14.25" customHeight="1">
      <c r="A5455" s="89">
        <v>3.1282417E7</v>
      </c>
      <c r="B5455" s="90" t="s">
        <v>6460</v>
      </c>
    </row>
    <row r="5456" ht="14.25" customHeight="1">
      <c r="A5456" s="89">
        <v>3.1282418E7</v>
      </c>
      <c r="B5456" s="90" t="s">
        <v>6461</v>
      </c>
    </row>
    <row r="5457" ht="14.25" customHeight="1">
      <c r="A5457" s="89">
        <v>3.1282419E7</v>
      </c>
      <c r="B5457" s="90" t="s">
        <v>6462</v>
      </c>
    </row>
    <row r="5458" ht="14.25" customHeight="1">
      <c r="A5458" s="89">
        <v>3.1291101E7</v>
      </c>
      <c r="B5458" s="90" t="s">
        <v>6463</v>
      </c>
    </row>
    <row r="5459" ht="14.25" customHeight="1">
      <c r="A5459" s="89">
        <v>3.1291102E7</v>
      </c>
      <c r="B5459" s="90" t="s">
        <v>6464</v>
      </c>
    </row>
    <row r="5460" ht="14.25" customHeight="1">
      <c r="A5460" s="89">
        <v>3.1291103E7</v>
      </c>
      <c r="B5460" s="90" t="s">
        <v>6465</v>
      </c>
    </row>
    <row r="5461" ht="14.25" customHeight="1">
      <c r="A5461" s="89">
        <v>3.1291104E7</v>
      </c>
      <c r="B5461" s="90" t="s">
        <v>6466</v>
      </c>
    </row>
    <row r="5462" ht="14.25" customHeight="1">
      <c r="A5462" s="89">
        <v>3.1291105E7</v>
      </c>
      <c r="B5462" s="90" t="s">
        <v>6467</v>
      </c>
    </row>
    <row r="5463" ht="14.25" customHeight="1">
      <c r="A5463" s="89">
        <v>3.1291106E7</v>
      </c>
      <c r="B5463" s="90" t="s">
        <v>6468</v>
      </c>
    </row>
    <row r="5464" ht="14.25" customHeight="1">
      <c r="A5464" s="89">
        <v>3.1291107E7</v>
      </c>
      <c r="B5464" s="90" t="s">
        <v>6469</v>
      </c>
    </row>
    <row r="5465" ht="14.25" customHeight="1">
      <c r="A5465" s="89">
        <v>3.1291108E7</v>
      </c>
      <c r="B5465" s="90" t="s">
        <v>6470</v>
      </c>
    </row>
    <row r="5466" ht="14.25" customHeight="1">
      <c r="A5466" s="89">
        <v>3.1291109E7</v>
      </c>
      <c r="B5466" s="90" t="s">
        <v>6471</v>
      </c>
    </row>
    <row r="5467" ht="14.25" customHeight="1">
      <c r="A5467" s="89">
        <v>3.129111E7</v>
      </c>
      <c r="B5467" s="90" t="s">
        <v>6472</v>
      </c>
    </row>
    <row r="5468" ht="14.25" customHeight="1">
      <c r="A5468" s="89">
        <v>3.1291111E7</v>
      </c>
      <c r="B5468" s="90" t="s">
        <v>6473</v>
      </c>
    </row>
    <row r="5469" ht="14.25" customHeight="1">
      <c r="A5469" s="89">
        <v>3.1291112E7</v>
      </c>
      <c r="B5469" s="90" t="s">
        <v>6474</v>
      </c>
    </row>
    <row r="5470" ht="14.25" customHeight="1">
      <c r="A5470" s="89">
        <v>3.1291113E7</v>
      </c>
      <c r="B5470" s="90" t="s">
        <v>6475</v>
      </c>
    </row>
    <row r="5471" ht="14.25" customHeight="1">
      <c r="A5471" s="89">
        <v>3.1291114E7</v>
      </c>
      <c r="B5471" s="90" t="s">
        <v>6476</v>
      </c>
    </row>
    <row r="5472" ht="14.25" customHeight="1">
      <c r="A5472" s="89">
        <v>3.1291115E7</v>
      </c>
      <c r="B5472" s="90" t="s">
        <v>6477</v>
      </c>
    </row>
    <row r="5473" ht="14.25" customHeight="1">
      <c r="A5473" s="89">
        <v>3.1291116E7</v>
      </c>
      <c r="B5473" s="90" t="s">
        <v>6478</v>
      </c>
    </row>
    <row r="5474" ht="14.25" customHeight="1">
      <c r="A5474" s="89">
        <v>3.1291117E7</v>
      </c>
      <c r="B5474" s="90" t="s">
        <v>6479</v>
      </c>
    </row>
    <row r="5475" ht="14.25" customHeight="1">
      <c r="A5475" s="89">
        <v>3.1291118E7</v>
      </c>
      <c r="B5475" s="90" t="s">
        <v>6480</v>
      </c>
    </row>
    <row r="5476" ht="14.25" customHeight="1">
      <c r="A5476" s="89">
        <v>3.1291119E7</v>
      </c>
      <c r="B5476" s="90" t="s">
        <v>6481</v>
      </c>
    </row>
    <row r="5477" ht="14.25" customHeight="1">
      <c r="A5477" s="89">
        <v>3.129112E7</v>
      </c>
      <c r="B5477" s="90" t="s">
        <v>6482</v>
      </c>
    </row>
    <row r="5478" ht="14.25" customHeight="1">
      <c r="A5478" s="89">
        <v>3.1291201E7</v>
      </c>
      <c r="B5478" s="90" t="s">
        <v>6483</v>
      </c>
    </row>
    <row r="5479" ht="14.25" customHeight="1">
      <c r="A5479" s="89">
        <v>3.1291202E7</v>
      </c>
      <c r="B5479" s="90" t="s">
        <v>6484</v>
      </c>
    </row>
    <row r="5480" ht="14.25" customHeight="1">
      <c r="A5480" s="89">
        <v>3.1291203E7</v>
      </c>
      <c r="B5480" s="90" t="s">
        <v>6485</v>
      </c>
    </row>
    <row r="5481" ht="14.25" customHeight="1">
      <c r="A5481" s="89">
        <v>3.1291204E7</v>
      </c>
      <c r="B5481" s="90" t="s">
        <v>6486</v>
      </c>
    </row>
    <row r="5482" ht="14.25" customHeight="1">
      <c r="A5482" s="89">
        <v>3.1291205E7</v>
      </c>
      <c r="B5482" s="90" t="s">
        <v>6487</v>
      </c>
    </row>
    <row r="5483" ht="14.25" customHeight="1">
      <c r="A5483" s="89">
        <v>3.1291206E7</v>
      </c>
      <c r="B5483" s="90" t="s">
        <v>6488</v>
      </c>
    </row>
    <row r="5484" ht="14.25" customHeight="1">
      <c r="A5484" s="89">
        <v>3.1291207E7</v>
      </c>
      <c r="B5484" s="90" t="s">
        <v>6489</v>
      </c>
    </row>
    <row r="5485" ht="14.25" customHeight="1">
      <c r="A5485" s="89">
        <v>3.1291208E7</v>
      </c>
      <c r="B5485" s="90" t="s">
        <v>6490</v>
      </c>
    </row>
    <row r="5486" ht="14.25" customHeight="1">
      <c r="A5486" s="89">
        <v>3.1291209E7</v>
      </c>
      <c r="B5486" s="90" t="s">
        <v>6491</v>
      </c>
    </row>
    <row r="5487" ht="14.25" customHeight="1">
      <c r="A5487" s="89">
        <v>3.129121E7</v>
      </c>
      <c r="B5487" s="90" t="s">
        <v>6492</v>
      </c>
    </row>
    <row r="5488" ht="14.25" customHeight="1">
      <c r="A5488" s="89">
        <v>3.1291211E7</v>
      </c>
      <c r="B5488" s="90" t="s">
        <v>6493</v>
      </c>
    </row>
    <row r="5489" ht="14.25" customHeight="1">
      <c r="A5489" s="89">
        <v>3.1291212E7</v>
      </c>
      <c r="B5489" s="90" t="s">
        <v>6494</v>
      </c>
    </row>
    <row r="5490" ht="14.25" customHeight="1">
      <c r="A5490" s="89">
        <v>3.1291213E7</v>
      </c>
      <c r="B5490" s="90" t="s">
        <v>6495</v>
      </c>
    </row>
    <row r="5491" ht="14.25" customHeight="1">
      <c r="A5491" s="89">
        <v>3.1291214E7</v>
      </c>
      <c r="B5491" s="90" t="s">
        <v>6496</v>
      </c>
    </row>
    <row r="5492" ht="14.25" customHeight="1">
      <c r="A5492" s="89">
        <v>3.1291215E7</v>
      </c>
      <c r="B5492" s="90" t="s">
        <v>6497</v>
      </c>
    </row>
    <row r="5493" ht="14.25" customHeight="1">
      <c r="A5493" s="89">
        <v>3.1291216E7</v>
      </c>
      <c r="B5493" s="90" t="s">
        <v>6498</v>
      </c>
    </row>
    <row r="5494" ht="14.25" customHeight="1">
      <c r="A5494" s="89">
        <v>3.1291217E7</v>
      </c>
      <c r="B5494" s="90" t="s">
        <v>6499</v>
      </c>
    </row>
    <row r="5495" ht="14.25" customHeight="1">
      <c r="A5495" s="89">
        <v>3.1291218E7</v>
      </c>
      <c r="B5495" s="90" t="s">
        <v>6500</v>
      </c>
    </row>
    <row r="5496" ht="14.25" customHeight="1">
      <c r="A5496" s="89">
        <v>3.1291219E7</v>
      </c>
      <c r="B5496" s="90" t="s">
        <v>6501</v>
      </c>
    </row>
    <row r="5497" ht="14.25" customHeight="1">
      <c r="A5497" s="89">
        <v>3.129122E7</v>
      </c>
      <c r="B5497" s="90" t="s">
        <v>6502</v>
      </c>
    </row>
    <row r="5498" ht="14.25" customHeight="1">
      <c r="A5498" s="89">
        <v>3.1291301E7</v>
      </c>
      <c r="B5498" s="90" t="s">
        <v>6503</v>
      </c>
    </row>
    <row r="5499" ht="14.25" customHeight="1">
      <c r="A5499" s="89">
        <v>3.1291302E7</v>
      </c>
      <c r="B5499" s="90" t="s">
        <v>6504</v>
      </c>
    </row>
    <row r="5500" ht="14.25" customHeight="1">
      <c r="A5500" s="89">
        <v>3.1291303E7</v>
      </c>
      <c r="B5500" s="90" t="s">
        <v>6505</v>
      </c>
    </row>
    <row r="5501" ht="14.25" customHeight="1">
      <c r="A5501" s="89">
        <v>3.1291304E7</v>
      </c>
      <c r="B5501" s="90" t="s">
        <v>6506</v>
      </c>
    </row>
    <row r="5502" ht="14.25" customHeight="1">
      <c r="A5502" s="89">
        <v>3.1291305E7</v>
      </c>
      <c r="B5502" s="90" t="s">
        <v>6507</v>
      </c>
    </row>
    <row r="5503" ht="14.25" customHeight="1">
      <c r="A5503" s="89">
        <v>3.1291306E7</v>
      </c>
      <c r="B5503" s="90" t="s">
        <v>6508</v>
      </c>
    </row>
    <row r="5504" ht="14.25" customHeight="1">
      <c r="A5504" s="89">
        <v>3.1291307E7</v>
      </c>
      <c r="B5504" s="90" t="s">
        <v>6509</v>
      </c>
    </row>
    <row r="5505" ht="14.25" customHeight="1">
      <c r="A5505" s="89">
        <v>3.1291308E7</v>
      </c>
      <c r="B5505" s="90" t="s">
        <v>6510</v>
      </c>
    </row>
    <row r="5506" ht="14.25" customHeight="1">
      <c r="A5506" s="89">
        <v>3.1291309E7</v>
      </c>
      <c r="B5506" s="90" t="s">
        <v>6511</v>
      </c>
    </row>
    <row r="5507" ht="14.25" customHeight="1">
      <c r="A5507" s="89">
        <v>3.129131E7</v>
      </c>
      <c r="B5507" s="90" t="s">
        <v>6512</v>
      </c>
    </row>
    <row r="5508" ht="14.25" customHeight="1">
      <c r="A5508" s="89">
        <v>3.1291311E7</v>
      </c>
      <c r="B5508" s="90" t="s">
        <v>6513</v>
      </c>
    </row>
    <row r="5509" ht="14.25" customHeight="1">
      <c r="A5509" s="89">
        <v>3.1291312E7</v>
      </c>
      <c r="B5509" s="90" t="s">
        <v>6514</v>
      </c>
    </row>
    <row r="5510" ht="14.25" customHeight="1">
      <c r="A5510" s="89">
        <v>3.1291313E7</v>
      </c>
      <c r="B5510" s="90" t="s">
        <v>6515</v>
      </c>
    </row>
    <row r="5511" ht="14.25" customHeight="1">
      <c r="A5511" s="89">
        <v>3.1291314E7</v>
      </c>
      <c r="B5511" s="90" t="s">
        <v>6516</v>
      </c>
    </row>
    <row r="5512" ht="14.25" customHeight="1">
      <c r="A5512" s="89">
        <v>3.1291315E7</v>
      </c>
      <c r="B5512" s="90" t="s">
        <v>6517</v>
      </c>
    </row>
    <row r="5513" ht="14.25" customHeight="1">
      <c r="A5513" s="89">
        <v>3.1291316E7</v>
      </c>
      <c r="B5513" s="90" t="s">
        <v>6518</v>
      </c>
    </row>
    <row r="5514" ht="14.25" customHeight="1">
      <c r="A5514" s="89">
        <v>3.1291317E7</v>
      </c>
      <c r="B5514" s="90" t="s">
        <v>6519</v>
      </c>
    </row>
    <row r="5515" ht="14.25" customHeight="1">
      <c r="A5515" s="89">
        <v>3.1291318E7</v>
      </c>
      <c r="B5515" s="90" t="s">
        <v>6520</v>
      </c>
    </row>
    <row r="5516" ht="14.25" customHeight="1">
      <c r="A5516" s="89">
        <v>3.1291319E7</v>
      </c>
      <c r="B5516" s="90" t="s">
        <v>6521</v>
      </c>
    </row>
    <row r="5517" ht="14.25" customHeight="1">
      <c r="A5517" s="89">
        <v>3.129132E7</v>
      </c>
      <c r="B5517" s="90" t="s">
        <v>6522</v>
      </c>
    </row>
    <row r="5518" ht="14.25" customHeight="1">
      <c r="A5518" s="89">
        <v>3.1291401E7</v>
      </c>
      <c r="B5518" s="90" t="s">
        <v>6523</v>
      </c>
    </row>
    <row r="5519" ht="14.25" customHeight="1">
      <c r="A5519" s="89">
        <v>3.1291402E7</v>
      </c>
      <c r="B5519" s="90" t="s">
        <v>6524</v>
      </c>
    </row>
    <row r="5520" ht="14.25" customHeight="1">
      <c r="A5520" s="89">
        <v>3.1291403E7</v>
      </c>
      <c r="B5520" s="90" t="s">
        <v>6525</v>
      </c>
    </row>
    <row r="5521" ht="14.25" customHeight="1">
      <c r="A5521" s="89">
        <v>3.1291404E7</v>
      </c>
      <c r="B5521" s="90" t="s">
        <v>6526</v>
      </c>
    </row>
    <row r="5522" ht="14.25" customHeight="1">
      <c r="A5522" s="89">
        <v>3.1291405E7</v>
      </c>
      <c r="B5522" s="90" t="s">
        <v>6527</v>
      </c>
    </row>
    <row r="5523" ht="14.25" customHeight="1">
      <c r="A5523" s="89">
        <v>3.1291406E7</v>
      </c>
      <c r="B5523" s="90" t="s">
        <v>6528</v>
      </c>
    </row>
    <row r="5524" ht="14.25" customHeight="1">
      <c r="A5524" s="89">
        <v>3.1291407E7</v>
      </c>
      <c r="B5524" s="90" t="s">
        <v>6529</v>
      </c>
    </row>
    <row r="5525" ht="14.25" customHeight="1">
      <c r="A5525" s="89">
        <v>3.1291408E7</v>
      </c>
      <c r="B5525" s="90" t="s">
        <v>6530</v>
      </c>
    </row>
    <row r="5526" ht="14.25" customHeight="1">
      <c r="A5526" s="89">
        <v>3.1291409E7</v>
      </c>
      <c r="B5526" s="90" t="s">
        <v>6531</v>
      </c>
    </row>
    <row r="5527" ht="14.25" customHeight="1">
      <c r="A5527" s="89">
        <v>3.129141E7</v>
      </c>
      <c r="B5527" s="90" t="s">
        <v>6532</v>
      </c>
    </row>
    <row r="5528" ht="14.25" customHeight="1">
      <c r="A5528" s="89">
        <v>3.1291411E7</v>
      </c>
      <c r="B5528" s="90" t="s">
        <v>6533</v>
      </c>
    </row>
    <row r="5529" ht="14.25" customHeight="1">
      <c r="A5529" s="89">
        <v>3.1291412E7</v>
      </c>
      <c r="B5529" s="90" t="s">
        <v>6534</v>
      </c>
    </row>
    <row r="5530" ht="14.25" customHeight="1">
      <c r="A5530" s="89">
        <v>3.1291413E7</v>
      </c>
      <c r="B5530" s="90" t="s">
        <v>6535</v>
      </c>
    </row>
    <row r="5531" ht="14.25" customHeight="1">
      <c r="A5531" s="89">
        <v>3.1291414E7</v>
      </c>
      <c r="B5531" s="90" t="s">
        <v>6536</v>
      </c>
    </row>
    <row r="5532" ht="14.25" customHeight="1">
      <c r="A5532" s="89">
        <v>3.1291415E7</v>
      </c>
      <c r="B5532" s="90" t="s">
        <v>6537</v>
      </c>
    </row>
    <row r="5533" ht="14.25" customHeight="1">
      <c r="A5533" s="89">
        <v>3.1291416E7</v>
      </c>
      <c r="B5533" s="90" t="s">
        <v>6538</v>
      </c>
    </row>
    <row r="5534" ht="14.25" customHeight="1">
      <c r="A5534" s="89">
        <v>3.1291417E7</v>
      </c>
      <c r="B5534" s="90" t="s">
        <v>6539</v>
      </c>
    </row>
    <row r="5535" ht="14.25" customHeight="1">
      <c r="A5535" s="89">
        <v>3.1291418E7</v>
      </c>
      <c r="B5535" s="90" t="s">
        <v>6540</v>
      </c>
    </row>
    <row r="5536" ht="14.25" customHeight="1">
      <c r="A5536" s="89">
        <v>3.1291419E7</v>
      </c>
      <c r="B5536" s="90" t="s">
        <v>6541</v>
      </c>
    </row>
    <row r="5537" ht="14.25" customHeight="1">
      <c r="A5537" s="89">
        <v>3.129142E7</v>
      </c>
      <c r="B5537" s="90" t="s">
        <v>6542</v>
      </c>
    </row>
    <row r="5538" ht="14.25" customHeight="1">
      <c r="A5538" s="89">
        <v>3.1301101E7</v>
      </c>
      <c r="B5538" s="90" t="s">
        <v>6543</v>
      </c>
    </row>
    <row r="5539" ht="14.25" customHeight="1">
      <c r="A5539" s="89">
        <v>3.1301102E7</v>
      </c>
      <c r="B5539" s="90" t="s">
        <v>6544</v>
      </c>
    </row>
    <row r="5540" ht="14.25" customHeight="1">
      <c r="A5540" s="89">
        <v>3.1301103E7</v>
      </c>
      <c r="B5540" s="90" t="s">
        <v>6545</v>
      </c>
    </row>
    <row r="5541" ht="14.25" customHeight="1">
      <c r="A5541" s="89">
        <v>3.1301104E7</v>
      </c>
      <c r="B5541" s="90" t="s">
        <v>6546</v>
      </c>
    </row>
    <row r="5542" ht="14.25" customHeight="1">
      <c r="A5542" s="89">
        <v>3.1301105E7</v>
      </c>
      <c r="B5542" s="90" t="s">
        <v>6547</v>
      </c>
    </row>
    <row r="5543" ht="14.25" customHeight="1">
      <c r="A5543" s="89">
        <v>3.1301106E7</v>
      </c>
      <c r="B5543" s="90" t="s">
        <v>6548</v>
      </c>
    </row>
    <row r="5544" ht="14.25" customHeight="1">
      <c r="A5544" s="89">
        <v>3.1301107E7</v>
      </c>
      <c r="B5544" s="90" t="s">
        <v>6549</v>
      </c>
    </row>
    <row r="5545" ht="14.25" customHeight="1">
      <c r="A5545" s="89">
        <v>3.1301108E7</v>
      </c>
      <c r="B5545" s="90" t="s">
        <v>6550</v>
      </c>
    </row>
    <row r="5546" ht="14.25" customHeight="1">
      <c r="A5546" s="89">
        <v>3.1301109E7</v>
      </c>
      <c r="B5546" s="90" t="s">
        <v>6551</v>
      </c>
    </row>
    <row r="5547" ht="14.25" customHeight="1">
      <c r="A5547" s="89">
        <v>3.130111E7</v>
      </c>
      <c r="B5547" s="90" t="s">
        <v>6552</v>
      </c>
    </row>
    <row r="5548" ht="14.25" customHeight="1">
      <c r="A5548" s="89">
        <v>3.1301111E7</v>
      </c>
      <c r="B5548" s="90" t="s">
        <v>6553</v>
      </c>
    </row>
    <row r="5549" ht="14.25" customHeight="1">
      <c r="A5549" s="89">
        <v>3.1301112E7</v>
      </c>
      <c r="B5549" s="90" t="s">
        <v>6554</v>
      </c>
    </row>
    <row r="5550" ht="14.25" customHeight="1">
      <c r="A5550" s="89">
        <v>3.1301113E7</v>
      </c>
      <c r="B5550" s="90" t="s">
        <v>6555</v>
      </c>
    </row>
    <row r="5551" ht="14.25" customHeight="1">
      <c r="A5551" s="89">
        <v>3.1301114E7</v>
      </c>
      <c r="B5551" s="90" t="s">
        <v>6556</v>
      </c>
    </row>
    <row r="5552" ht="14.25" customHeight="1">
      <c r="A5552" s="89">
        <v>3.1301115E7</v>
      </c>
      <c r="B5552" s="90" t="s">
        <v>6557</v>
      </c>
    </row>
    <row r="5553" ht="14.25" customHeight="1">
      <c r="A5553" s="89">
        <v>3.1301116E7</v>
      </c>
      <c r="B5553" s="90" t="s">
        <v>6558</v>
      </c>
    </row>
    <row r="5554" ht="14.25" customHeight="1">
      <c r="A5554" s="89">
        <v>3.1301117E7</v>
      </c>
      <c r="B5554" s="90" t="s">
        <v>6559</v>
      </c>
    </row>
    <row r="5555" ht="14.25" customHeight="1">
      <c r="A5555" s="89">
        <v>3.1301118E7</v>
      </c>
      <c r="B5555" s="90" t="s">
        <v>6560</v>
      </c>
    </row>
    <row r="5556" ht="14.25" customHeight="1">
      <c r="A5556" s="89">
        <v>3.1301119E7</v>
      </c>
      <c r="B5556" s="90" t="s">
        <v>6561</v>
      </c>
    </row>
    <row r="5557" ht="14.25" customHeight="1">
      <c r="A5557" s="89">
        <v>3.1301201E7</v>
      </c>
      <c r="B5557" s="90" t="s">
        <v>6562</v>
      </c>
    </row>
    <row r="5558" ht="14.25" customHeight="1">
      <c r="A5558" s="89">
        <v>3.1301202E7</v>
      </c>
      <c r="B5558" s="90" t="s">
        <v>6563</v>
      </c>
    </row>
    <row r="5559" ht="14.25" customHeight="1">
      <c r="A5559" s="89">
        <v>3.1301203E7</v>
      </c>
      <c r="B5559" s="90" t="s">
        <v>6564</v>
      </c>
    </row>
    <row r="5560" ht="14.25" customHeight="1">
      <c r="A5560" s="89">
        <v>3.1301204E7</v>
      </c>
      <c r="B5560" s="90" t="s">
        <v>6565</v>
      </c>
    </row>
    <row r="5561" ht="14.25" customHeight="1">
      <c r="A5561" s="89">
        <v>3.1301205E7</v>
      </c>
      <c r="B5561" s="90" t="s">
        <v>6566</v>
      </c>
    </row>
    <row r="5562" ht="14.25" customHeight="1">
      <c r="A5562" s="89">
        <v>3.1301206E7</v>
      </c>
      <c r="B5562" s="90" t="s">
        <v>6567</v>
      </c>
    </row>
    <row r="5563" ht="14.25" customHeight="1">
      <c r="A5563" s="89">
        <v>3.1301207E7</v>
      </c>
      <c r="B5563" s="90" t="s">
        <v>6568</v>
      </c>
    </row>
    <row r="5564" ht="14.25" customHeight="1">
      <c r="A5564" s="89">
        <v>3.1301208E7</v>
      </c>
      <c r="B5564" s="90" t="s">
        <v>6569</v>
      </c>
    </row>
    <row r="5565" ht="14.25" customHeight="1">
      <c r="A5565" s="89">
        <v>3.1301209E7</v>
      </c>
      <c r="B5565" s="90" t="s">
        <v>6570</v>
      </c>
    </row>
    <row r="5566" ht="14.25" customHeight="1">
      <c r="A5566" s="89">
        <v>3.130121E7</v>
      </c>
      <c r="B5566" s="90" t="s">
        <v>6571</v>
      </c>
    </row>
    <row r="5567" ht="14.25" customHeight="1">
      <c r="A5567" s="89">
        <v>3.1301211E7</v>
      </c>
      <c r="B5567" s="90" t="s">
        <v>6572</v>
      </c>
    </row>
    <row r="5568" ht="14.25" customHeight="1">
      <c r="A5568" s="89">
        <v>3.1301212E7</v>
      </c>
      <c r="B5568" s="90" t="s">
        <v>6573</v>
      </c>
    </row>
    <row r="5569" ht="14.25" customHeight="1">
      <c r="A5569" s="89">
        <v>3.1301213E7</v>
      </c>
      <c r="B5569" s="90" t="s">
        <v>6574</v>
      </c>
    </row>
    <row r="5570" ht="14.25" customHeight="1">
      <c r="A5570" s="89">
        <v>3.1301214E7</v>
      </c>
      <c r="B5570" s="90" t="s">
        <v>6575</v>
      </c>
    </row>
    <row r="5571" ht="14.25" customHeight="1">
      <c r="A5571" s="89">
        <v>3.1301215E7</v>
      </c>
      <c r="B5571" s="90" t="s">
        <v>6576</v>
      </c>
    </row>
    <row r="5572" ht="14.25" customHeight="1">
      <c r="A5572" s="89">
        <v>3.1301216E7</v>
      </c>
      <c r="B5572" s="90" t="s">
        <v>6577</v>
      </c>
    </row>
    <row r="5573" ht="14.25" customHeight="1">
      <c r="A5573" s="89">
        <v>3.1301217E7</v>
      </c>
      <c r="B5573" s="90" t="s">
        <v>6578</v>
      </c>
    </row>
    <row r="5574" ht="14.25" customHeight="1">
      <c r="A5574" s="89">
        <v>3.1301218E7</v>
      </c>
      <c r="B5574" s="90" t="s">
        <v>6579</v>
      </c>
    </row>
    <row r="5575" ht="14.25" customHeight="1">
      <c r="A5575" s="89">
        <v>3.1301219E7</v>
      </c>
      <c r="B5575" s="90" t="s">
        <v>6580</v>
      </c>
    </row>
    <row r="5576" ht="14.25" customHeight="1">
      <c r="A5576" s="89">
        <v>3.1301301E7</v>
      </c>
      <c r="B5576" s="90" t="s">
        <v>6581</v>
      </c>
    </row>
    <row r="5577" ht="14.25" customHeight="1">
      <c r="A5577" s="89">
        <v>3.1301302E7</v>
      </c>
      <c r="B5577" s="90" t="s">
        <v>6582</v>
      </c>
    </row>
    <row r="5578" ht="14.25" customHeight="1">
      <c r="A5578" s="89">
        <v>3.1301303E7</v>
      </c>
      <c r="B5578" s="90" t="s">
        <v>6583</v>
      </c>
    </row>
    <row r="5579" ht="14.25" customHeight="1">
      <c r="A5579" s="89">
        <v>3.1301304E7</v>
      </c>
      <c r="B5579" s="90" t="s">
        <v>6584</v>
      </c>
    </row>
    <row r="5580" ht="14.25" customHeight="1">
      <c r="A5580" s="89">
        <v>3.1301305E7</v>
      </c>
      <c r="B5580" s="90" t="s">
        <v>6585</v>
      </c>
    </row>
    <row r="5581" ht="14.25" customHeight="1">
      <c r="A5581" s="89">
        <v>3.1301306E7</v>
      </c>
      <c r="B5581" s="90" t="s">
        <v>6586</v>
      </c>
    </row>
    <row r="5582" ht="14.25" customHeight="1">
      <c r="A5582" s="89">
        <v>3.1301307E7</v>
      </c>
      <c r="B5582" s="90" t="s">
        <v>6587</v>
      </c>
    </row>
    <row r="5583" ht="14.25" customHeight="1">
      <c r="A5583" s="89">
        <v>3.1301308E7</v>
      </c>
      <c r="B5583" s="90" t="s">
        <v>6588</v>
      </c>
    </row>
    <row r="5584" ht="14.25" customHeight="1">
      <c r="A5584" s="89">
        <v>3.1301309E7</v>
      </c>
      <c r="B5584" s="90" t="s">
        <v>6589</v>
      </c>
    </row>
    <row r="5585" ht="14.25" customHeight="1">
      <c r="A5585" s="89">
        <v>3.130131E7</v>
      </c>
      <c r="B5585" s="90" t="s">
        <v>6590</v>
      </c>
    </row>
    <row r="5586" ht="14.25" customHeight="1">
      <c r="A5586" s="89">
        <v>3.1301311E7</v>
      </c>
      <c r="B5586" s="90" t="s">
        <v>6591</v>
      </c>
    </row>
    <row r="5587" ht="14.25" customHeight="1">
      <c r="A5587" s="89">
        <v>3.1301312E7</v>
      </c>
      <c r="B5587" s="90" t="s">
        <v>6592</v>
      </c>
    </row>
    <row r="5588" ht="14.25" customHeight="1">
      <c r="A5588" s="89">
        <v>3.1301313E7</v>
      </c>
      <c r="B5588" s="90" t="s">
        <v>6593</v>
      </c>
    </row>
    <row r="5589" ht="14.25" customHeight="1">
      <c r="A5589" s="89">
        <v>3.1301314E7</v>
      </c>
      <c r="B5589" s="90" t="s">
        <v>6594</v>
      </c>
    </row>
    <row r="5590" ht="14.25" customHeight="1">
      <c r="A5590" s="89">
        <v>3.1301315E7</v>
      </c>
      <c r="B5590" s="90" t="s">
        <v>6595</v>
      </c>
    </row>
    <row r="5591" ht="14.25" customHeight="1">
      <c r="A5591" s="89">
        <v>3.1301316E7</v>
      </c>
      <c r="B5591" s="90" t="s">
        <v>6596</v>
      </c>
    </row>
    <row r="5592" ht="14.25" customHeight="1">
      <c r="A5592" s="89">
        <v>3.1301317E7</v>
      </c>
      <c r="B5592" s="90" t="s">
        <v>6597</v>
      </c>
    </row>
    <row r="5593" ht="14.25" customHeight="1">
      <c r="A5593" s="89">
        <v>3.1301318E7</v>
      </c>
      <c r="B5593" s="90" t="s">
        <v>6598</v>
      </c>
    </row>
    <row r="5594" ht="14.25" customHeight="1">
      <c r="A5594" s="89">
        <v>3.1301319E7</v>
      </c>
      <c r="B5594" s="90" t="s">
        <v>6599</v>
      </c>
    </row>
    <row r="5595" ht="14.25" customHeight="1">
      <c r="A5595" s="89">
        <v>3.1301401E7</v>
      </c>
      <c r="B5595" s="90" t="s">
        <v>6600</v>
      </c>
    </row>
    <row r="5596" ht="14.25" customHeight="1">
      <c r="A5596" s="89">
        <v>3.1301402E7</v>
      </c>
      <c r="B5596" s="90" t="s">
        <v>6601</v>
      </c>
    </row>
    <row r="5597" ht="14.25" customHeight="1">
      <c r="A5597" s="89">
        <v>3.1301403E7</v>
      </c>
      <c r="B5597" s="90" t="s">
        <v>6602</v>
      </c>
    </row>
    <row r="5598" ht="14.25" customHeight="1">
      <c r="A5598" s="89">
        <v>3.1301404E7</v>
      </c>
      <c r="B5598" s="90" t="s">
        <v>6603</v>
      </c>
    </row>
    <row r="5599" ht="14.25" customHeight="1">
      <c r="A5599" s="89">
        <v>3.1301405E7</v>
      </c>
      <c r="B5599" s="90" t="s">
        <v>6604</v>
      </c>
    </row>
    <row r="5600" ht="14.25" customHeight="1">
      <c r="A5600" s="89">
        <v>3.1301406E7</v>
      </c>
      <c r="B5600" s="90" t="s">
        <v>6605</v>
      </c>
    </row>
    <row r="5601" ht="14.25" customHeight="1">
      <c r="A5601" s="89">
        <v>3.1301407E7</v>
      </c>
      <c r="B5601" s="90" t="s">
        <v>6606</v>
      </c>
    </row>
    <row r="5602" ht="14.25" customHeight="1">
      <c r="A5602" s="89">
        <v>3.1301408E7</v>
      </c>
      <c r="B5602" s="90" t="s">
        <v>6607</v>
      </c>
    </row>
    <row r="5603" ht="14.25" customHeight="1">
      <c r="A5603" s="89">
        <v>3.1301409E7</v>
      </c>
      <c r="B5603" s="90" t="s">
        <v>6608</v>
      </c>
    </row>
    <row r="5604" ht="14.25" customHeight="1">
      <c r="A5604" s="89">
        <v>3.130141E7</v>
      </c>
      <c r="B5604" s="90" t="s">
        <v>6609</v>
      </c>
    </row>
    <row r="5605" ht="14.25" customHeight="1">
      <c r="A5605" s="89">
        <v>3.1301411E7</v>
      </c>
      <c r="B5605" s="90" t="s">
        <v>6610</v>
      </c>
    </row>
    <row r="5606" ht="14.25" customHeight="1">
      <c r="A5606" s="89">
        <v>3.1301412E7</v>
      </c>
      <c r="B5606" s="90" t="s">
        <v>6611</v>
      </c>
    </row>
    <row r="5607" ht="14.25" customHeight="1">
      <c r="A5607" s="89">
        <v>3.1301413E7</v>
      </c>
      <c r="B5607" s="90" t="s">
        <v>6612</v>
      </c>
    </row>
    <row r="5608" ht="14.25" customHeight="1">
      <c r="A5608" s="89">
        <v>3.1301414E7</v>
      </c>
      <c r="B5608" s="90" t="s">
        <v>6613</v>
      </c>
    </row>
    <row r="5609" ht="14.25" customHeight="1">
      <c r="A5609" s="89">
        <v>3.1301415E7</v>
      </c>
      <c r="B5609" s="90" t="s">
        <v>6614</v>
      </c>
    </row>
    <row r="5610" ht="14.25" customHeight="1">
      <c r="A5610" s="89">
        <v>3.1301416E7</v>
      </c>
      <c r="B5610" s="90" t="s">
        <v>6615</v>
      </c>
    </row>
    <row r="5611" ht="14.25" customHeight="1">
      <c r="A5611" s="89">
        <v>3.1301417E7</v>
      </c>
      <c r="B5611" s="90" t="s">
        <v>6616</v>
      </c>
    </row>
    <row r="5612" ht="14.25" customHeight="1">
      <c r="A5612" s="89">
        <v>3.1301418E7</v>
      </c>
      <c r="B5612" s="90" t="s">
        <v>6617</v>
      </c>
    </row>
    <row r="5613" ht="14.25" customHeight="1">
      <c r="A5613" s="89">
        <v>3.1301419E7</v>
      </c>
      <c r="B5613" s="90" t="s">
        <v>6618</v>
      </c>
    </row>
    <row r="5614" ht="14.25" customHeight="1">
      <c r="A5614" s="89">
        <v>3.1301501E7</v>
      </c>
      <c r="B5614" s="90" t="s">
        <v>6619</v>
      </c>
    </row>
    <row r="5615" ht="14.25" customHeight="1">
      <c r="A5615" s="89">
        <v>3.1301502E7</v>
      </c>
      <c r="B5615" s="90" t="s">
        <v>6620</v>
      </c>
    </row>
    <row r="5616" ht="14.25" customHeight="1">
      <c r="A5616" s="89">
        <v>3.1301503E7</v>
      </c>
      <c r="B5616" s="90" t="s">
        <v>6621</v>
      </c>
    </row>
    <row r="5617" ht="14.25" customHeight="1">
      <c r="A5617" s="89">
        <v>3.1301504E7</v>
      </c>
      <c r="B5617" s="90" t="s">
        <v>6622</v>
      </c>
    </row>
    <row r="5618" ht="14.25" customHeight="1">
      <c r="A5618" s="89">
        <v>3.1301505E7</v>
      </c>
      <c r="B5618" s="90" t="s">
        <v>6623</v>
      </c>
    </row>
    <row r="5619" ht="14.25" customHeight="1">
      <c r="A5619" s="89">
        <v>3.1301506E7</v>
      </c>
      <c r="B5619" s="90" t="s">
        <v>6624</v>
      </c>
    </row>
    <row r="5620" ht="14.25" customHeight="1">
      <c r="A5620" s="89">
        <v>3.1301507E7</v>
      </c>
      <c r="B5620" s="90" t="s">
        <v>6625</v>
      </c>
    </row>
    <row r="5621" ht="14.25" customHeight="1">
      <c r="A5621" s="89">
        <v>3.1301508E7</v>
      </c>
      <c r="B5621" s="90" t="s">
        <v>6626</v>
      </c>
    </row>
    <row r="5622" ht="14.25" customHeight="1">
      <c r="A5622" s="89">
        <v>3.1301509E7</v>
      </c>
      <c r="B5622" s="90" t="s">
        <v>6627</v>
      </c>
    </row>
    <row r="5623" ht="14.25" customHeight="1">
      <c r="A5623" s="89">
        <v>3.130151E7</v>
      </c>
      <c r="B5623" s="90" t="s">
        <v>6628</v>
      </c>
    </row>
    <row r="5624" ht="14.25" customHeight="1">
      <c r="A5624" s="89">
        <v>3.1301511E7</v>
      </c>
      <c r="B5624" s="90" t="s">
        <v>6629</v>
      </c>
    </row>
    <row r="5625" ht="14.25" customHeight="1">
      <c r="A5625" s="89">
        <v>3.1301512E7</v>
      </c>
      <c r="B5625" s="90" t="s">
        <v>6630</v>
      </c>
    </row>
    <row r="5626" ht="14.25" customHeight="1">
      <c r="A5626" s="89">
        <v>3.1301513E7</v>
      </c>
      <c r="B5626" s="90" t="s">
        <v>6631</v>
      </c>
    </row>
    <row r="5627" ht="14.25" customHeight="1">
      <c r="A5627" s="89">
        <v>3.1301514E7</v>
      </c>
      <c r="B5627" s="90" t="s">
        <v>6632</v>
      </c>
    </row>
    <row r="5628" ht="14.25" customHeight="1">
      <c r="A5628" s="89">
        <v>3.1301515E7</v>
      </c>
      <c r="B5628" s="90" t="s">
        <v>6633</v>
      </c>
    </row>
    <row r="5629" ht="14.25" customHeight="1">
      <c r="A5629" s="89">
        <v>3.1301516E7</v>
      </c>
      <c r="B5629" s="90" t="s">
        <v>6634</v>
      </c>
    </row>
    <row r="5630" ht="14.25" customHeight="1">
      <c r="A5630" s="89">
        <v>3.1301517E7</v>
      </c>
      <c r="B5630" s="90" t="s">
        <v>6635</v>
      </c>
    </row>
    <row r="5631" ht="14.25" customHeight="1">
      <c r="A5631" s="89">
        <v>3.1301518E7</v>
      </c>
      <c r="B5631" s="90" t="s">
        <v>6636</v>
      </c>
    </row>
    <row r="5632" ht="14.25" customHeight="1">
      <c r="A5632" s="89">
        <v>3.1301519E7</v>
      </c>
      <c r="B5632" s="90" t="s">
        <v>6637</v>
      </c>
    </row>
    <row r="5633" ht="14.25" customHeight="1">
      <c r="A5633" s="89">
        <v>3.1311101E7</v>
      </c>
      <c r="B5633" s="90" t="s">
        <v>6638</v>
      </c>
    </row>
    <row r="5634" ht="14.25" customHeight="1">
      <c r="A5634" s="89">
        <v>3.1311102E7</v>
      </c>
      <c r="B5634" s="90" t="s">
        <v>6639</v>
      </c>
    </row>
    <row r="5635" ht="14.25" customHeight="1">
      <c r="A5635" s="89">
        <v>3.1311103E7</v>
      </c>
      <c r="B5635" s="90" t="s">
        <v>6640</v>
      </c>
    </row>
    <row r="5636" ht="14.25" customHeight="1">
      <c r="A5636" s="89">
        <v>3.1311104E7</v>
      </c>
      <c r="B5636" s="90" t="s">
        <v>6641</v>
      </c>
    </row>
    <row r="5637" ht="14.25" customHeight="1">
      <c r="A5637" s="89">
        <v>3.1311105E7</v>
      </c>
      <c r="B5637" s="90" t="s">
        <v>6642</v>
      </c>
    </row>
    <row r="5638" ht="14.25" customHeight="1">
      <c r="A5638" s="89">
        <v>3.1311106E7</v>
      </c>
      <c r="B5638" s="90" t="s">
        <v>6643</v>
      </c>
    </row>
    <row r="5639" ht="14.25" customHeight="1">
      <c r="A5639" s="89">
        <v>3.1311109E7</v>
      </c>
      <c r="B5639" s="90" t="s">
        <v>6644</v>
      </c>
    </row>
    <row r="5640" ht="14.25" customHeight="1">
      <c r="A5640" s="89">
        <v>3.131111E7</v>
      </c>
      <c r="B5640" s="90" t="s">
        <v>6645</v>
      </c>
    </row>
    <row r="5641" ht="14.25" customHeight="1">
      <c r="A5641" s="89">
        <v>3.1311111E7</v>
      </c>
      <c r="B5641" s="90" t="s">
        <v>6646</v>
      </c>
    </row>
    <row r="5642" ht="14.25" customHeight="1">
      <c r="A5642" s="89">
        <v>3.1311112E7</v>
      </c>
      <c r="B5642" s="90" t="s">
        <v>6647</v>
      </c>
    </row>
    <row r="5643" ht="14.25" customHeight="1">
      <c r="A5643" s="89">
        <v>3.1311113E7</v>
      </c>
      <c r="B5643" s="90" t="s">
        <v>6648</v>
      </c>
    </row>
    <row r="5644" ht="14.25" customHeight="1">
      <c r="A5644" s="89">
        <v>3.1311201E7</v>
      </c>
      <c r="B5644" s="90" t="s">
        <v>6649</v>
      </c>
    </row>
    <row r="5645" ht="14.25" customHeight="1">
      <c r="A5645" s="89">
        <v>3.1311202E7</v>
      </c>
      <c r="B5645" s="90" t="s">
        <v>6650</v>
      </c>
    </row>
    <row r="5646" ht="14.25" customHeight="1">
      <c r="A5646" s="89">
        <v>3.1311203E7</v>
      </c>
      <c r="B5646" s="90" t="s">
        <v>6651</v>
      </c>
    </row>
    <row r="5647" ht="14.25" customHeight="1">
      <c r="A5647" s="89">
        <v>3.1311204E7</v>
      </c>
      <c r="B5647" s="90" t="s">
        <v>6652</v>
      </c>
    </row>
    <row r="5648" ht="14.25" customHeight="1">
      <c r="A5648" s="89">
        <v>3.1311205E7</v>
      </c>
      <c r="B5648" s="90" t="s">
        <v>6653</v>
      </c>
    </row>
    <row r="5649" ht="14.25" customHeight="1">
      <c r="A5649" s="89">
        <v>3.1311206E7</v>
      </c>
      <c r="B5649" s="90" t="s">
        <v>6654</v>
      </c>
    </row>
    <row r="5650" ht="14.25" customHeight="1">
      <c r="A5650" s="89">
        <v>3.1311209E7</v>
      </c>
      <c r="B5650" s="90" t="s">
        <v>6655</v>
      </c>
    </row>
    <row r="5651" ht="14.25" customHeight="1">
      <c r="A5651" s="89">
        <v>3.131121E7</v>
      </c>
      <c r="B5651" s="90" t="s">
        <v>6656</v>
      </c>
    </row>
    <row r="5652" ht="14.25" customHeight="1">
      <c r="A5652" s="89">
        <v>3.1311211E7</v>
      </c>
      <c r="B5652" s="90" t="s">
        <v>6657</v>
      </c>
    </row>
    <row r="5653" ht="14.25" customHeight="1">
      <c r="A5653" s="89">
        <v>3.1311212E7</v>
      </c>
      <c r="B5653" s="90" t="s">
        <v>6658</v>
      </c>
    </row>
    <row r="5654" ht="14.25" customHeight="1">
      <c r="A5654" s="89">
        <v>3.1311213E7</v>
      </c>
      <c r="B5654" s="90" t="s">
        <v>6659</v>
      </c>
    </row>
    <row r="5655" ht="14.25" customHeight="1">
      <c r="A5655" s="89">
        <v>3.1311301E7</v>
      </c>
      <c r="B5655" s="90" t="s">
        <v>6660</v>
      </c>
    </row>
    <row r="5656" ht="14.25" customHeight="1">
      <c r="A5656" s="89">
        <v>3.1311302E7</v>
      </c>
      <c r="B5656" s="90" t="s">
        <v>6661</v>
      </c>
    </row>
    <row r="5657" ht="14.25" customHeight="1">
      <c r="A5657" s="89">
        <v>3.1311303E7</v>
      </c>
      <c r="B5657" s="90" t="s">
        <v>6662</v>
      </c>
    </row>
    <row r="5658" ht="14.25" customHeight="1">
      <c r="A5658" s="89">
        <v>3.1311304E7</v>
      </c>
      <c r="B5658" s="90" t="s">
        <v>6663</v>
      </c>
    </row>
    <row r="5659" ht="14.25" customHeight="1">
      <c r="A5659" s="89">
        <v>3.1311305E7</v>
      </c>
      <c r="B5659" s="90" t="s">
        <v>6664</v>
      </c>
    </row>
    <row r="5660" ht="14.25" customHeight="1">
      <c r="A5660" s="89">
        <v>3.1311306E7</v>
      </c>
      <c r="B5660" s="90" t="s">
        <v>6665</v>
      </c>
    </row>
    <row r="5661" ht="14.25" customHeight="1">
      <c r="A5661" s="89">
        <v>3.1311309E7</v>
      </c>
      <c r="B5661" s="90" t="s">
        <v>6666</v>
      </c>
    </row>
    <row r="5662" ht="14.25" customHeight="1">
      <c r="A5662" s="89">
        <v>3.131131E7</v>
      </c>
      <c r="B5662" s="90" t="s">
        <v>6667</v>
      </c>
    </row>
    <row r="5663" ht="14.25" customHeight="1">
      <c r="A5663" s="89">
        <v>3.1311311E7</v>
      </c>
      <c r="B5663" s="90" t="s">
        <v>6668</v>
      </c>
    </row>
    <row r="5664" ht="14.25" customHeight="1">
      <c r="A5664" s="89">
        <v>3.1311312E7</v>
      </c>
      <c r="B5664" s="90" t="s">
        <v>6669</v>
      </c>
    </row>
    <row r="5665" ht="14.25" customHeight="1">
      <c r="A5665" s="89">
        <v>3.1311313E7</v>
      </c>
      <c r="B5665" s="90" t="s">
        <v>6670</v>
      </c>
    </row>
    <row r="5666" ht="14.25" customHeight="1">
      <c r="A5666" s="89">
        <v>3.1311401E7</v>
      </c>
      <c r="B5666" s="90" t="s">
        <v>6671</v>
      </c>
    </row>
    <row r="5667" ht="14.25" customHeight="1">
      <c r="A5667" s="89">
        <v>3.1311402E7</v>
      </c>
      <c r="B5667" s="90" t="s">
        <v>6672</v>
      </c>
    </row>
    <row r="5668" ht="14.25" customHeight="1">
      <c r="A5668" s="89">
        <v>3.1311403E7</v>
      </c>
      <c r="B5668" s="90" t="s">
        <v>6673</v>
      </c>
    </row>
    <row r="5669" ht="14.25" customHeight="1">
      <c r="A5669" s="89">
        <v>3.1311404E7</v>
      </c>
      <c r="B5669" s="90" t="s">
        <v>6674</v>
      </c>
    </row>
    <row r="5670" ht="14.25" customHeight="1">
      <c r="A5670" s="89">
        <v>3.1311405E7</v>
      </c>
      <c r="B5670" s="90" t="s">
        <v>6675</v>
      </c>
    </row>
    <row r="5671" ht="14.25" customHeight="1">
      <c r="A5671" s="89">
        <v>3.1311406E7</v>
      </c>
      <c r="B5671" s="90" t="s">
        <v>6676</v>
      </c>
    </row>
    <row r="5672" ht="14.25" customHeight="1">
      <c r="A5672" s="89">
        <v>3.1311409E7</v>
      </c>
      <c r="B5672" s="90" t="s">
        <v>6677</v>
      </c>
    </row>
    <row r="5673" ht="14.25" customHeight="1">
      <c r="A5673" s="89">
        <v>3.131141E7</v>
      </c>
      <c r="B5673" s="90" t="s">
        <v>6678</v>
      </c>
    </row>
    <row r="5674" ht="14.25" customHeight="1">
      <c r="A5674" s="89">
        <v>3.1311411E7</v>
      </c>
      <c r="B5674" s="90" t="s">
        <v>6679</v>
      </c>
    </row>
    <row r="5675" ht="14.25" customHeight="1">
      <c r="A5675" s="89">
        <v>3.1311412E7</v>
      </c>
      <c r="B5675" s="90" t="s">
        <v>6680</v>
      </c>
    </row>
    <row r="5676" ht="14.25" customHeight="1">
      <c r="A5676" s="89">
        <v>3.1311413E7</v>
      </c>
      <c r="B5676" s="90" t="s">
        <v>6681</v>
      </c>
    </row>
    <row r="5677" ht="14.25" customHeight="1">
      <c r="A5677" s="89">
        <v>3.1311501E7</v>
      </c>
      <c r="B5677" s="90" t="s">
        <v>6682</v>
      </c>
    </row>
    <row r="5678" ht="14.25" customHeight="1">
      <c r="A5678" s="89">
        <v>3.1311502E7</v>
      </c>
      <c r="B5678" s="90" t="s">
        <v>6683</v>
      </c>
    </row>
    <row r="5679" ht="14.25" customHeight="1">
      <c r="A5679" s="89">
        <v>3.1311503E7</v>
      </c>
      <c r="B5679" s="90" t="s">
        <v>6684</v>
      </c>
    </row>
    <row r="5680" ht="14.25" customHeight="1">
      <c r="A5680" s="89">
        <v>3.1311504E7</v>
      </c>
      <c r="B5680" s="90" t="s">
        <v>6685</v>
      </c>
    </row>
    <row r="5681" ht="14.25" customHeight="1">
      <c r="A5681" s="89">
        <v>3.1311505E7</v>
      </c>
      <c r="B5681" s="90" t="s">
        <v>6686</v>
      </c>
    </row>
    <row r="5682" ht="14.25" customHeight="1">
      <c r="A5682" s="89">
        <v>3.1311506E7</v>
      </c>
      <c r="B5682" s="90" t="s">
        <v>6687</v>
      </c>
    </row>
    <row r="5683" ht="14.25" customHeight="1">
      <c r="A5683" s="89">
        <v>3.1311509E7</v>
      </c>
      <c r="B5683" s="90" t="s">
        <v>6688</v>
      </c>
    </row>
    <row r="5684" ht="14.25" customHeight="1">
      <c r="A5684" s="89">
        <v>3.131151E7</v>
      </c>
      <c r="B5684" s="90" t="s">
        <v>6689</v>
      </c>
    </row>
    <row r="5685" ht="14.25" customHeight="1">
      <c r="A5685" s="89">
        <v>3.1311511E7</v>
      </c>
      <c r="B5685" s="90" t="s">
        <v>6690</v>
      </c>
    </row>
    <row r="5686" ht="14.25" customHeight="1">
      <c r="A5686" s="89">
        <v>3.1311512E7</v>
      </c>
      <c r="B5686" s="90" t="s">
        <v>6691</v>
      </c>
    </row>
    <row r="5687" ht="14.25" customHeight="1">
      <c r="A5687" s="89">
        <v>3.1311513E7</v>
      </c>
      <c r="B5687" s="90" t="s">
        <v>6692</v>
      </c>
    </row>
    <row r="5688" ht="14.25" customHeight="1">
      <c r="A5688" s="89">
        <v>3.1311601E7</v>
      </c>
      <c r="B5688" s="90" t="s">
        <v>6693</v>
      </c>
    </row>
    <row r="5689" ht="14.25" customHeight="1">
      <c r="A5689" s="89">
        <v>3.1311602E7</v>
      </c>
      <c r="B5689" s="90" t="s">
        <v>6694</v>
      </c>
    </row>
    <row r="5690" ht="14.25" customHeight="1">
      <c r="A5690" s="89">
        <v>3.1311603E7</v>
      </c>
      <c r="B5690" s="90" t="s">
        <v>6695</v>
      </c>
    </row>
    <row r="5691" ht="14.25" customHeight="1">
      <c r="A5691" s="89">
        <v>3.1311604E7</v>
      </c>
      <c r="B5691" s="90" t="s">
        <v>6696</v>
      </c>
    </row>
    <row r="5692" ht="14.25" customHeight="1">
      <c r="A5692" s="89">
        <v>3.1311605E7</v>
      </c>
      <c r="B5692" s="90" t="s">
        <v>6697</v>
      </c>
    </row>
    <row r="5693" ht="14.25" customHeight="1">
      <c r="A5693" s="89">
        <v>3.1311606E7</v>
      </c>
      <c r="B5693" s="90" t="s">
        <v>6698</v>
      </c>
    </row>
    <row r="5694" ht="14.25" customHeight="1">
      <c r="A5694" s="89">
        <v>3.1311609E7</v>
      </c>
      <c r="B5694" s="90" t="s">
        <v>6699</v>
      </c>
    </row>
    <row r="5695" ht="14.25" customHeight="1">
      <c r="A5695" s="89">
        <v>3.131161E7</v>
      </c>
      <c r="B5695" s="90" t="s">
        <v>6700</v>
      </c>
    </row>
    <row r="5696" ht="14.25" customHeight="1">
      <c r="A5696" s="89">
        <v>3.1311611E7</v>
      </c>
      <c r="B5696" s="90" t="s">
        <v>6701</v>
      </c>
    </row>
    <row r="5697" ht="14.25" customHeight="1">
      <c r="A5697" s="89">
        <v>3.1311612E7</v>
      </c>
      <c r="B5697" s="90" t="s">
        <v>6702</v>
      </c>
    </row>
    <row r="5698" ht="14.25" customHeight="1">
      <c r="A5698" s="89">
        <v>3.1311613E7</v>
      </c>
      <c r="B5698" s="90" t="s">
        <v>6703</v>
      </c>
    </row>
    <row r="5699" ht="14.25" customHeight="1">
      <c r="A5699" s="89">
        <v>3.1311701E7</v>
      </c>
      <c r="B5699" s="90" t="s">
        <v>6704</v>
      </c>
    </row>
    <row r="5700" ht="14.25" customHeight="1">
      <c r="A5700" s="89">
        <v>3.1311702E7</v>
      </c>
      <c r="B5700" s="90" t="s">
        <v>6705</v>
      </c>
    </row>
    <row r="5701" ht="14.25" customHeight="1">
      <c r="A5701" s="89">
        <v>3.1311703E7</v>
      </c>
      <c r="B5701" s="90" t="s">
        <v>6706</v>
      </c>
    </row>
    <row r="5702" ht="14.25" customHeight="1">
      <c r="A5702" s="89">
        <v>3.1311704E7</v>
      </c>
      <c r="B5702" s="90" t="s">
        <v>6707</v>
      </c>
    </row>
    <row r="5703" ht="14.25" customHeight="1">
      <c r="A5703" s="89">
        <v>3.1311705E7</v>
      </c>
      <c r="B5703" s="90" t="s">
        <v>6708</v>
      </c>
    </row>
    <row r="5704" ht="14.25" customHeight="1">
      <c r="A5704" s="89">
        <v>3.1311706E7</v>
      </c>
      <c r="B5704" s="90" t="s">
        <v>6709</v>
      </c>
    </row>
    <row r="5705" ht="14.25" customHeight="1">
      <c r="A5705" s="89">
        <v>3.1311709E7</v>
      </c>
      <c r="B5705" s="90" t="s">
        <v>6710</v>
      </c>
    </row>
    <row r="5706" ht="14.25" customHeight="1">
      <c r="A5706" s="89">
        <v>3.131171E7</v>
      </c>
      <c r="B5706" s="90" t="s">
        <v>6711</v>
      </c>
    </row>
    <row r="5707" ht="14.25" customHeight="1">
      <c r="A5707" s="89">
        <v>3.1311711E7</v>
      </c>
      <c r="B5707" s="90" t="s">
        <v>6712</v>
      </c>
    </row>
    <row r="5708" ht="14.25" customHeight="1">
      <c r="A5708" s="89">
        <v>3.1311712E7</v>
      </c>
      <c r="B5708" s="90" t="s">
        <v>6713</v>
      </c>
    </row>
    <row r="5709" ht="14.25" customHeight="1">
      <c r="A5709" s="89">
        <v>3.1311713E7</v>
      </c>
      <c r="B5709" s="90" t="s">
        <v>6714</v>
      </c>
    </row>
    <row r="5710" ht="14.25" customHeight="1">
      <c r="A5710" s="89">
        <v>3.1321101E7</v>
      </c>
      <c r="B5710" s="90" t="s">
        <v>6715</v>
      </c>
    </row>
    <row r="5711" ht="14.25" customHeight="1">
      <c r="A5711" s="89">
        <v>3.1321102E7</v>
      </c>
      <c r="B5711" s="90" t="s">
        <v>6716</v>
      </c>
    </row>
    <row r="5712" ht="14.25" customHeight="1">
      <c r="A5712" s="89">
        <v>3.1321103E7</v>
      </c>
      <c r="B5712" s="90" t="s">
        <v>6717</v>
      </c>
    </row>
    <row r="5713" ht="14.25" customHeight="1">
      <c r="A5713" s="89">
        <v>3.1321104E7</v>
      </c>
      <c r="B5713" s="90" t="s">
        <v>6718</v>
      </c>
    </row>
    <row r="5714" ht="14.25" customHeight="1">
      <c r="A5714" s="89">
        <v>3.1321105E7</v>
      </c>
      <c r="B5714" s="90" t="s">
        <v>6719</v>
      </c>
    </row>
    <row r="5715" ht="14.25" customHeight="1">
      <c r="A5715" s="89">
        <v>3.1321106E7</v>
      </c>
      <c r="B5715" s="90" t="s">
        <v>6720</v>
      </c>
    </row>
    <row r="5716" ht="14.25" customHeight="1">
      <c r="A5716" s="89">
        <v>3.1321109E7</v>
      </c>
      <c r="B5716" s="90" t="s">
        <v>6721</v>
      </c>
    </row>
    <row r="5717" ht="14.25" customHeight="1">
      <c r="A5717" s="89">
        <v>3.132111E7</v>
      </c>
      <c r="B5717" s="90" t="s">
        <v>6722</v>
      </c>
    </row>
    <row r="5718" ht="14.25" customHeight="1">
      <c r="A5718" s="89">
        <v>3.1321111E7</v>
      </c>
      <c r="B5718" s="90" t="s">
        <v>6723</v>
      </c>
    </row>
    <row r="5719" ht="14.25" customHeight="1">
      <c r="A5719" s="89">
        <v>3.1321112E7</v>
      </c>
      <c r="B5719" s="90" t="s">
        <v>6724</v>
      </c>
    </row>
    <row r="5720" ht="14.25" customHeight="1">
      <c r="A5720" s="89">
        <v>3.1321113E7</v>
      </c>
      <c r="B5720" s="90" t="s">
        <v>6725</v>
      </c>
    </row>
    <row r="5721" ht="14.25" customHeight="1">
      <c r="A5721" s="89">
        <v>3.1321201E7</v>
      </c>
      <c r="B5721" s="90" t="s">
        <v>6726</v>
      </c>
    </row>
    <row r="5722" ht="14.25" customHeight="1">
      <c r="A5722" s="89">
        <v>3.1321202E7</v>
      </c>
      <c r="B5722" s="90" t="s">
        <v>6727</v>
      </c>
    </row>
    <row r="5723" ht="14.25" customHeight="1">
      <c r="A5723" s="89">
        <v>3.1321203E7</v>
      </c>
      <c r="B5723" s="90" t="s">
        <v>6728</v>
      </c>
    </row>
    <row r="5724" ht="14.25" customHeight="1">
      <c r="A5724" s="89">
        <v>3.1321204E7</v>
      </c>
      <c r="B5724" s="90" t="s">
        <v>6729</v>
      </c>
    </row>
    <row r="5725" ht="14.25" customHeight="1">
      <c r="A5725" s="89">
        <v>3.1321205E7</v>
      </c>
      <c r="B5725" s="90" t="s">
        <v>6730</v>
      </c>
    </row>
    <row r="5726" ht="14.25" customHeight="1">
      <c r="A5726" s="89">
        <v>3.1321206E7</v>
      </c>
      <c r="B5726" s="90" t="s">
        <v>6731</v>
      </c>
    </row>
    <row r="5727" ht="14.25" customHeight="1">
      <c r="A5727" s="89">
        <v>3.1321209E7</v>
      </c>
      <c r="B5727" s="90" t="s">
        <v>6732</v>
      </c>
    </row>
    <row r="5728" ht="14.25" customHeight="1">
      <c r="A5728" s="89">
        <v>3.132121E7</v>
      </c>
      <c r="B5728" s="90" t="s">
        <v>6733</v>
      </c>
    </row>
    <row r="5729" ht="14.25" customHeight="1">
      <c r="A5729" s="89">
        <v>3.1321211E7</v>
      </c>
      <c r="B5729" s="90" t="s">
        <v>6734</v>
      </c>
    </row>
    <row r="5730" ht="14.25" customHeight="1">
      <c r="A5730" s="89">
        <v>3.1321212E7</v>
      </c>
      <c r="B5730" s="90" t="s">
        <v>6735</v>
      </c>
    </row>
    <row r="5731" ht="14.25" customHeight="1">
      <c r="A5731" s="89">
        <v>3.1321213E7</v>
      </c>
      <c r="B5731" s="90" t="s">
        <v>6736</v>
      </c>
    </row>
    <row r="5732" ht="14.25" customHeight="1">
      <c r="A5732" s="89">
        <v>3.1321301E7</v>
      </c>
      <c r="B5732" s="90" t="s">
        <v>6737</v>
      </c>
    </row>
    <row r="5733" ht="14.25" customHeight="1">
      <c r="A5733" s="89">
        <v>3.1321302E7</v>
      </c>
      <c r="B5733" s="90" t="s">
        <v>6738</v>
      </c>
    </row>
    <row r="5734" ht="14.25" customHeight="1">
      <c r="A5734" s="89">
        <v>3.1321303E7</v>
      </c>
      <c r="B5734" s="90" t="s">
        <v>6739</v>
      </c>
    </row>
    <row r="5735" ht="14.25" customHeight="1">
      <c r="A5735" s="89">
        <v>3.1321304E7</v>
      </c>
      <c r="B5735" s="90" t="s">
        <v>6740</v>
      </c>
    </row>
    <row r="5736" ht="14.25" customHeight="1">
      <c r="A5736" s="89">
        <v>3.1321305E7</v>
      </c>
      <c r="B5736" s="90" t="s">
        <v>6741</v>
      </c>
    </row>
    <row r="5737" ht="14.25" customHeight="1">
      <c r="A5737" s="89">
        <v>3.1321306E7</v>
      </c>
      <c r="B5737" s="90" t="s">
        <v>6742</v>
      </c>
    </row>
    <row r="5738" ht="14.25" customHeight="1">
      <c r="A5738" s="89">
        <v>3.1321309E7</v>
      </c>
      <c r="B5738" s="90" t="s">
        <v>6743</v>
      </c>
    </row>
    <row r="5739" ht="14.25" customHeight="1">
      <c r="A5739" s="89">
        <v>3.132131E7</v>
      </c>
      <c r="B5739" s="90" t="s">
        <v>6744</v>
      </c>
    </row>
    <row r="5740" ht="14.25" customHeight="1">
      <c r="A5740" s="89">
        <v>3.1321311E7</v>
      </c>
      <c r="B5740" s="90" t="s">
        <v>6745</v>
      </c>
    </row>
    <row r="5741" ht="14.25" customHeight="1">
      <c r="A5741" s="89">
        <v>3.1321312E7</v>
      </c>
      <c r="B5741" s="90" t="s">
        <v>6746</v>
      </c>
    </row>
    <row r="5742" ht="14.25" customHeight="1">
      <c r="A5742" s="89">
        <v>3.1321313E7</v>
      </c>
      <c r="B5742" s="90" t="s">
        <v>6747</v>
      </c>
    </row>
    <row r="5743" ht="14.25" customHeight="1">
      <c r="A5743" s="89">
        <v>3.1321401E7</v>
      </c>
      <c r="B5743" s="90" t="s">
        <v>6748</v>
      </c>
    </row>
    <row r="5744" ht="14.25" customHeight="1">
      <c r="A5744" s="89">
        <v>3.1321402E7</v>
      </c>
      <c r="B5744" s="90" t="s">
        <v>6749</v>
      </c>
    </row>
    <row r="5745" ht="14.25" customHeight="1">
      <c r="A5745" s="89">
        <v>3.1321403E7</v>
      </c>
      <c r="B5745" s="90" t="s">
        <v>6750</v>
      </c>
    </row>
    <row r="5746" ht="14.25" customHeight="1">
      <c r="A5746" s="89">
        <v>3.1321404E7</v>
      </c>
      <c r="B5746" s="90" t="s">
        <v>6751</v>
      </c>
    </row>
    <row r="5747" ht="14.25" customHeight="1">
      <c r="A5747" s="89">
        <v>3.1321405E7</v>
      </c>
      <c r="B5747" s="90" t="s">
        <v>6752</v>
      </c>
    </row>
    <row r="5748" ht="14.25" customHeight="1">
      <c r="A5748" s="89">
        <v>3.1321406E7</v>
      </c>
      <c r="B5748" s="90" t="s">
        <v>6753</v>
      </c>
    </row>
    <row r="5749" ht="14.25" customHeight="1">
      <c r="A5749" s="89">
        <v>3.1321409E7</v>
      </c>
      <c r="B5749" s="90" t="s">
        <v>6754</v>
      </c>
    </row>
    <row r="5750" ht="14.25" customHeight="1">
      <c r="A5750" s="89">
        <v>3.132141E7</v>
      </c>
      <c r="B5750" s="90" t="s">
        <v>6755</v>
      </c>
    </row>
    <row r="5751" ht="14.25" customHeight="1">
      <c r="A5751" s="89">
        <v>3.1321411E7</v>
      </c>
      <c r="B5751" s="90" t="s">
        <v>6756</v>
      </c>
    </row>
    <row r="5752" ht="14.25" customHeight="1">
      <c r="A5752" s="89">
        <v>3.1321412E7</v>
      </c>
      <c r="B5752" s="90" t="s">
        <v>6757</v>
      </c>
    </row>
    <row r="5753" ht="14.25" customHeight="1">
      <c r="A5753" s="89">
        <v>3.1321413E7</v>
      </c>
      <c r="B5753" s="90" t="s">
        <v>6758</v>
      </c>
    </row>
    <row r="5754" ht="14.25" customHeight="1">
      <c r="A5754" s="89">
        <v>3.1321501E7</v>
      </c>
      <c r="B5754" s="90" t="s">
        <v>6759</v>
      </c>
    </row>
    <row r="5755" ht="14.25" customHeight="1">
      <c r="A5755" s="89">
        <v>3.1321502E7</v>
      </c>
      <c r="B5755" s="90" t="s">
        <v>6760</v>
      </c>
    </row>
    <row r="5756" ht="14.25" customHeight="1">
      <c r="A5756" s="89">
        <v>3.1321503E7</v>
      </c>
      <c r="B5756" s="90" t="s">
        <v>6761</v>
      </c>
    </row>
    <row r="5757" ht="14.25" customHeight="1">
      <c r="A5757" s="89">
        <v>3.1321504E7</v>
      </c>
      <c r="B5757" s="90" t="s">
        <v>6762</v>
      </c>
    </row>
    <row r="5758" ht="14.25" customHeight="1">
      <c r="A5758" s="89">
        <v>3.1321505E7</v>
      </c>
      <c r="B5758" s="90" t="s">
        <v>6763</v>
      </c>
    </row>
    <row r="5759" ht="14.25" customHeight="1">
      <c r="A5759" s="89">
        <v>3.1321506E7</v>
      </c>
      <c r="B5759" s="90" t="s">
        <v>6764</v>
      </c>
    </row>
    <row r="5760" ht="14.25" customHeight="1">
      <c r="A5760" s="89">
        <v>3.1321509E7</v>
      </c>
      <c r="B5760" s="90" t="s">
        <v>6765</v>
      </c>
    </row>
    <row r="5761" ht="14.25" customHeight="1">
      <c r="A5761" s="89">
        <v>3.132151E7</v>
      </c>
      <c r="B5761" s="90" t="s">
        <v>6766</v>
      </c>
    </row>
    <row r="5762" ht="14.25" customHeight="1">
      <c r="A5762" s="89">
        <v>3.1321511E7</v>
      </c>
      <c r="B5762" s="90" t="s">
        <v>6767</v>
      </c>
    </row>
    <row r="5763" ht="14.25" customHeight="1">
      <c r="A5763" s="89">
        <v>3.1321512E7</v>
      </c>
      <c r="B5763" s="90" t="s">
        <v>6768</v>
      </c>
    </row>
    <row r="5764" ht="14.25" customHeight="1">
      <c r="A5764" s="89">
        <v>3.1321513E7</v>
      </c>
      <c r="B5764" s="90" t="s">
        <v>6769</v>
      </c>
    </row>
    <row r="5765" ht="14.25" customHeight="1">
      <c r="A5765" s="89">
        <v>3.1321601E7</v>
      </c>
      <c r="B5765" s="90" t="s">
        <v>6770</v>
      </c>
    </row>
    <row r="5766" ht="14.25" customHeight="1">
      <c r="A5766" s="89">
        <v>3.1321602E7</v>
      </c>
      <c r="B5766" s="90" t="s">
        <v>6771</v>
      </c>
    </row>
    <row r="5767" ht="14.25" customHeight="1">
      <c r="A5767" s="89">
        <v>3.1321603E7</v>
      </c>
      <c r="B5767" s="90" t="s">
        <v>6772</v>
      </c>
    </row>
    <row r="5768" ht="14.25" customHeight="1">
      <c r="A5768" s="89">
        <v>3.1321604E7</v>
      </c>
      <c r="B5768" s="90" t="s">
        <v>6773</v>
      </c>
    </row>
    <row r="5769" ht="14.25" customHeight="1">
      <c r="A5769" s="89">
        <v>3.1321605E7</v>
      </c>
      <c r="B5769" s="90" t="s">
        <v>6774</v>
      </c>
    </row>
    <row r="5770" ht="14.25" customHeight="1">
      <c r="A5770" s="89">
        <v>3.1321606E7</v>
      </c>
      <c r="B5770" s="90" t="s">
        <v>6775</v>
      </c>
    </row>
    <row r="5771" ht="14.25" customHeight="1">
      <c r="A5771" s="89">
        <v>3.1321609E7</v>
      </c>
      <c r="B5771" s="90" t="s">
        <v>6776</v>
      </c>
    </row>
    <row r="5772" ht="14.25" customHeight="1">
      <c r="A5772" s="89">
        <v>3.132161E7</v>
      </c>
      <c r="B5772" s="90" t="s">
        <v>6777</v>
      </c>
    </row>
    <row r="5773" ht="14.25" customHeight="1">
      <c r="A5773" s="89">
        <v>3.1321611E7</v>
      </c>
      <c r="B5773" s="90" t="s">
        <v>6778</v>
      </c>
    </row>
    <row r="5774" ht="14.25" customHeight="1">
      <c r="A5774" s="89">
        <v>3.1321612E7</v>
      </c>
      <c r="B5774" s="90" t="s">
        <v>6779</v>
      </c>
    </row>
    <row r="5775" ht="14.25" customHeight="1">
      <c r="A5775" s="89">
        <v>3.1321613E7</v>
      </c>
      <c r="B5775" s="90" t="s">
        <v>6780</v>
      </c>
    </row>
    <row r="5776" ht="14.25" customHeight="1">
      <c r="A5776" s="89">
        <v>3.1321701E7</v>
      </c>
      <c r="B5776" s="90" t="s">
        <v>6781</v>
      </c>
    </row>
    <row r="5777" ht="14.25" customHeight="1">
      <c r="A5777" s="89">
        <v>3.1321702E7</v>
      </c>
      <c r="B5777" s="90" t="s">
        <v>6782</v>
      </c>
    </row>
    <row r="5778" ht="14.25" customHeight="1">
      <c r="A5778" s="89">
        <v>3.1321703E7</v>
      </c>
      <c r="B5778" s="90" t="s">
        <v>6783</v>
      </c>
    </row>
    <row r="5779" ht="14.25" customHeight="1">
      <c r="A5779" s="89">
        <v>3.1321704E7</v>
      </c>
      <c r="B5779" s="90" t="s">
        <v>6784</v>
      </c>
    </row>
    <row r="5780" ht="14.25" customHeight="1">
      <c r="A5780" s="89">
        <v>3.1321705E7</v>
      </c>
      <c r="B5780" s="90" t="s">
        <v>6785</v>
      </c>
    </row>
    <row r="5781" ht="14.25" customHeight="1">
      <c r="A5781" s="89">
        <v>3.1321706E7</v>
      </c>
      <c r="B5781" s="90" t="s">
        <v>6786</v>
      </c>
    </row>
    <row r="5782" ht="14.25" customHeight="1">
      <c r="A5782" s="89">
        <v>3.1321709E7</v>
      </c>
      <c r="B5782" s="90" t="s">
        <v>6787</v>
      </c>
    </row>
    <row r="5783" ht="14.25" customHeight="1">
      <c r="A5783" s="89">
        <v>3.132171E7</v>
      </c>
      <c r="B5783" s="90" t="s">
        <v>6788</v>
      </c>
    </row>
    <row r="5784" ht="14.25" customHeight="1">
      <c r="A5784" s="89">
        <v>3.1321711E7</v>
      </c>
      <c r="B5784" s="90" t="s">
        <v>6789</v>
      </c>
    </row>
    <row r="5785" ht="14.25" customHeight="1">
      <c r="A5785" s="89">
        <v>3.1321712E7</v>
      </c>
      <c r="B5785" s="90" t="s">
        <v>6790</v>
      </c>
    </row>
    <row r="5786" ht="14.25" customHeight="1">
      <c r="A5786" s="89">
        <v>3.1321713E7</v>
      </c>
      <c r="B5786" s="90" t="s">
        <v>6791</v>
      </c>
    </row>
    <row r="5787" ht="14.25" customHeight="1">
      <c r="A5787" s="89">
        <v>3.1331101E7</v>
      </c>
      <c r="B5787" s="90" t="s">
        <v>6792</v>
      </c>
    </row>
    <row r="5788" ht="14.25" customHeight="1">
      <c r="A5788" s="89">
        <v>3.1331102E7</v>
      </c>
      <c r="B5788" s="90" t="s">
        <v>6793</v>
      </c>
    </row>
    <row r="5789" ht="14.25" customHeight="1">
      <c r="A5789" s="89">
        <v>3.1331103E7</v>
      </c>
      <c r="B5789" s="90" t="s">
        <v>6794</v>
      </c>
    </row>
    <row r="5790" ht="14.25" customHeight="1">
      <c r="A5790" s="89">
        <v>3.1331104E7</v>
      </c>
      <c r="B5790" s="90" t="s">
        <v>6795</v>
      </c>
    </row>
    <row r="5791" ht="14.25" customHeight="1">
      <c r="A5791" s="89">
        <v>3.1331105E7</v>
      </c>
      <c r="B5791" s="90" t="s">
        <v>6796</v>
      </c>
    </row>
    <row r="5792" ht="14.25" customHeight="1">
      <c r="A5792" s="89">
        <v>3.1331106E7</v>
      </c>
      <c r="B5792" s="90" t="s">
        <v>6797</v>
      </c>
    </row>
    <row r="5793" ht="14.25" customHeight="1">
      <c r="A5793" s="89">
        <v>3.1331109E7</v>
      </c>
      <c r="B5793" s="90" t="s">
        <v>6798</v>
      </c>
    </row>
    <row r="5794" ht="14.25" customHeight="1">
      <c r="A5794" s="89">
        <v>3.133111E7</v>
      </c>
      <c r="B5794" s="90" t="s">
        <v>6799</v>
      </c>
    </row>
    <row r="5795" ht="14.25" customHeight="1">
      <c r="A5795" s="89">
        <v>3.1331111E7</v>
      </c>
      <c r="B5795" s="90" t="s">
        <v>6800</v>
      </c>
    </row>
    <row r="5796" ht="14.25" customHeight="1">
      <c r="A5796" s="89">
        <v>3.1331112E7</v>
      </c>
      <c r="B5796" s="90" t="s">
        <v>6801</v>
      </c>
    </row>
    <row r="5797" ht="14.25" customHeight="1">
      <c r="A5797" s="89">
        <v>3.1331113E7</v>
      </c>
      <c r="B5797" s="90" t="s">
        <v>6802</v>
      </c>
    </row>
    <row r="5798" ht="14.25" customHeight="1">
      <c r="A5798" s="89">
        <v>3.1331201E7</v>
      </c>
      <c r="B5798" s="90" t="s">
        <v>6803</v>
      </c>
    </row>
    <row r="5799" ht="14.25" customHeight="1">
      <c r="A5799" s="89">
        <v>3.1331202E7</v>
      </c>
      <c r="B5799" s="90" t="s">
        <v>6804</v>
      </c>
    </row>
    <row r="5800" ht="14.25" customHeight="1">
      <c r="A5800" s="89">
        <v>3.1331203E7</v>
      </c>
      <c r="B5800" s="90" t="s">
        <v>6805</v>
      </c>
    </row>
    <row r="5801" ht="14.25" customHeight="1">
      <c r="A5801" s="89">
        <v>3.1331204E7</v>
      </c>
      <c r="B5801" s="90" t="s">
        <v>6806</v>
      </c>
    </row>
    <row r="5802" ht="14.25" customHeight="1">
      <c r="A5802" s="89">
        <v>3.1331205E7</v>
      </c>
      <c r="B5802" s="90" t="s">
        <v>6807</v>
      </c>
    </row>
    <row r="5803" ht="14.25" customHeight="1">
      <c r="A5803" s="89">
        <v>3.1331206E7</v>
      </c>
      <c r="B5803" s="90" t="s">
        <v>6808</v>
      </c>
    </row>
    <row r="5804" ht="14.25" customHeight="1">
      <c r="A5804" s="89">
        <v>3.1331209E7</v>
      </c>
      <c r="B5804" s="90" t="s">
        <v>6809</v>
      </c>
    </row>
    <row r="5805" ht="14.25" customHeight="1">
      <c r="A5805" s="89">
        <v>3.133121E7</v>
      </c>
      <c r="B5805" s="90" t="s">
        <v>6810</v>
      </c>
    </row>
    <row r="5806" ht="14.25" customHeight="1">
      <c r="A5806" s="89">
        <v>3.1331211E7</v>
      </c>
      <c r="B5806" s="90" t="s">
        <v>6811</v>
      </c>
    </row>
    <row r="5807" ht="14.25" customHeight="1">
      <c r="A5807" s="89">
        <v>3.1331212E7</v>
      </c>
      <c r="B5807" s="90" t="s">
        <v>6812</v>
      </c>
    </row>
    <row r="5808" ht="14.25" customHeight="1">
      <c r="A5808" s="89">
        <v>3.1331213E7</v>
      </c>
      <c r="B5808" s="90" t="s">
        <v>6813</v>
      </c>
    </row>
    <row r="5809" ht="14.25" customHeight="1">
      <c r="A5809" s="89">
        <v>3.1331301E7</v>
      </c>
      <c r="B5809" s="90" t="s">
        <v>6814</v>
      </c>
    </row>
    <row r="5810" ht="14.25" customHeight="1">
      <c r="A5810" s="89">
        <v>3.1331302E7</v>
      </c>
      <c r="B5810" s="90" t="s">
        <v>6815</v>
      </c>
    </row>
    <row r="5811" ht="14.25" customHeight="1">
      <c r="A5811" s="89">
        <v>3.1331303E7</v>
      </c>
      <c r="B5811" s="90" t="s">
        <v>6816</v>
      </c>
    </row>
    <row r="5812" ht="14.25" customHeight="1">
      <c r="A5812" s="89">
        <v>3.1331304E7</v>
      </c>
      <c r="B5812" s="90" t="s">
        <v>6817</v>
      </c>
    </row>
    <row r="5813" ht="14.25" customHeight="1">
      <c r="A5813" s="89">
        <v>3.1331305E7</v>
      </c>
      <c r="B5813" s="90" t="s">
        <v>6818</v>
      </c>
    </row>
    <row r="5814" ht="14.25" customHeight="1">
      <c r="A5814" s="89">
        <v>3.1331306E7</v>
      </c>
      <c r="B5814" s="90" t="s">
        <v>6819</v>
      </c>
    </row>
    <row r="5815" ht="14.25" customHeight="1">
      <c r="A5815" s="89">
        <v>3.1331309E7</v>
      </c>
      <c r="B5815" s="90" t="s">
        <v>6820</v>
      </c>
    </row>
    <row r="5816" ht="14.25" customHeight="1">
      <c r="A5816" s="89">
        <v>3.133131E7</v>
      </c>
      <c r="B5816" s="90" t="s">
        <v>6821</v>
      </c>
    </row>
    <row r="5817" ht="14.25" customHeight="1">
      <c r="A5817" s="89">
        <v>3.1331311E7</v>
      </c>
      <c r="B5817" s="90" t="s">
        <v>6822</v>
      </c>
    </row>
    <row r="5818" ht="14.25" customHeight="1">
      <c r="A5818" s="89">
        <v>3.1331312E7</v>
      </c>
      <c r="B5818" s="90" t="s">
        <v>6823</v>
      </c>
    </row>
    <row r="5819" ht="14.25" customHeight="1">
      <c r="A5819" s="89">
        <v>3.1331313E7</v>
      </c>
      <c r="B5819" s="90" t="s">
        <v>6824</v>
      </c>
    </row>
    <row r="5820" ht="14.25" customHeight="1">
      <c r="A5820" s="89">
        <v>3.1331401E7</v>
      </c>
      <c r="B5820" s="90" t="s">
        <v>6825</v>
      </c>
    </row>
    <row r="5821" ht="14.25" customHeight="1">
      <c r="A5821" s="89">
        <v>3.1331402E7</v>
      </c>
      <c r="B5821" s="90" t="s">
        <v>6826</v>
      </c>
    </row>
    <row r="5822" ht="14.25" customHeight="1">
      <c r="A5822" s="89">
        <v>3.1331403E7</v>
      </c>
      <c r="B5822" s="90" t="s">
        <v>6827</v>
      </c>
    </row>
    <row r="5823" ht="14.25" customHeight="1">
      <c r="A5823" s="89">
        <v>3.1331404E7</v>
      </c>
      <c r="B5823" s="90" t="s">
        <v>6828</v>
      </c>
    </row>
    <row r="5824" ht="14.25" customHeight="1">
      <c r="A5824" s="89">
        <v>3.1331405E7</v>
      </c>
      <c r="B5824" s="90" t="s">
        <v>6829</v>
      </c>
    </row>
    <row r="5825" ht="14.25" customHeight="1">
      <c r="A5825" s="89">
        <v>3.1331406E7</v>
      </c>
      <c r="B5825" s="90" t="s">
        <v>6830</v>
      </c>
    </row>
    <row r="5826" ht="14.25" customHeight="1">
      <c r="A5826" s="89">
        <v>3.1331409E7</v>
      </c>
      <c r="B5826" s="90" t="s">
        <v>6831</v>
      </c>
    </row>
    <row r="5827" ht="14.25" customHeight="1">
      <c r="A5827" s="89">
        <v>3.133141E7</v>
      </c>
      <c r="B5827" s="90" t="s">
        <v>6832</v>
      </c>
    </row>
    <row r="5828" ht="14.25" customHeight="1">
      <c r="A5828" s="89">
        <v>3.1331411E7</v>
      </c>
      <c r="B5828" s="90" t="s">
        <v>6833</v>
      </c>
    </row>
    <row r="5829" ht="14.25" customHeight="1">
      <c r="A5829" s="89">
        <v>3.1331412E7</v>
      </c>
      <c r="B5829" s="90" t="s">
        <v>6834</v>
      </c>
    </row>
    <row r="5830" ht="14.25" customHeight="1">
      <c r="A5830" s="89">
        <v>3.1331413E7</v>
      </c>
      <c r="B5830" s="90" t="s">
        <v>6835</v>
      </c>
    </row>
    <row r="5831" ht="14.25" customHeight="1">
      <c r="A5831" s="89">
        <v>3.1331501E7</v>
      </c>
      <c r="B5831" s="90" t="s">
        <v>6836</v>
      </c>
    </row>
    <row r="5832" ht="14.25" customHeight="1">
      <c r="A5832" s="89">
        <v>3.1331502E7</v>
      </c>
      <c r="B5832" s="90" t="s">
        <v>6837</v>
      </c>
    </row>
    <row r="5833" ht="14.25" customHeight="1">
      <c r="A5833" s="89">
        <v>3.1331503E7</v>
      </c>
      <c r="B5833" s="90" t="s">
        <v>6838</v>
      </c>
    </row>
    <row r="5834" ht="14.25" customHeight="1">
      <c r="A5834" s="89">
        <v>3.1331504E7</v>
      </c>
      <c r="B5834" s="90" t="s">
        <v>6839</v>
      </c>
    </row>
    <row r="5835" ht="14.25" customHeight="1">
      <c r="A5835" s="89">
        <v>3.1331505E7</v>
      </c>
      <c r="B5835" s="90" t="s">
        <v>6840</v>
      </c>
    </row>
    <row r="5836" ht="14.25" customHeight="1">
      <c r="A5836" s="89">
        <v>3.1331506E7</v>
      </c>
      <c r="B5836" s="90" t="s">
        <v>6841</v>
      </c>
    </row>
    <row r="5837" ht="14.25" customHeight="1">
      <c r="A5837" s="89">
        <v>3.1331509E7</v>
      </c>
      <c r="B5837" s="90" t="s">
        <v>6842</v>
      </c>
    </row>
    <row r="5838" ht="14.25" customHeight="1">
      <c r="A5838" s="89">
        <v>3.133151E7</v>
      </c>
      <c r="B5838" s="90" t="s">
        <v>6843</v>
      </c>
    </row>
    <row r="5839" ht="14.25" customHeight="1">
      <c r="A5839" s="89">
        <v>3.1331511E7</v>
      </c>
      <c r="B5839" s="90" t="s">
        <v>6844</v>
      </c>
    </row>
    <row r="5840" ht="14.25" customHeight="1">
      <c r="A5840" s="89">
        <v>3.1331512E7</v>
      </c>
      <c r="B5840" s="90" t="s">
        <v>6845</v>
      </c>
    </row>
    <row r="5841" ht="14.25" customHeight="1">
      <c r="A5841" s="89">
        <v>3.1331513E7</v>
      </c>
      <c r="B5841" s="90" t="s">
        <v>6846</v>
      </c>
    </row>
    <row r="5842" ht="14.25" customHeight="1">
      <c r="A5842" s="89">
        <v>3.1331601E7</v>
      </c>
      <c r="B5842" s="90" t="s">
        <v>6847</v>
      </c>
    </row>
    <row r="5843" ht="14.25" customHeight="1">
      <c r="A5843" s="89">
        <v>3.1331602E7</v>
      </c>
      <c r="B5843" s="90" t="s">
        <v>6848</v>
      </c>
    </row>
    <row r="5844" ht="14.25" customHeight="1">
      <c r="A5844" s="89">
        <v>3.1331603E7</v>
      </c>
      <c r="B5844" s="90" t="s">
        <v>6849</v>
      </c>
    </row>
    <row r="5845" ht="14.25" customHeight="1">
      <c r="A5845" s="89">
        <v>3.1331604E7</v>
      </c>
      <c r="B5845" s="90" t="s">
        <v>6850</v>
      </c>
    </row>
    <row r="5846" ht="14.25" customHeight="1">
      <c r="A5846" s="89">
        <v>3.1331605E7</v>
      </c>
      <c r="B5846" s="90" t="s">
        <v>6851</v>
      </c>
    </row>
    <row r="5847" ht="14.25" customHeight="1">
      <c r="A5847" s="89">
        <v>3.1331606E7</v>
      </c>
      <c r="B5847" s="90" t="s">
        <v>6852</v>
      </c>
    </row>
    <row r="5848" ht="14.25" customHeight="1">
      <c r="A5848" s="89">
        <v>3.1331609E7</v>
      </c>
      <c r="B5848" s="90" t="s">
        <v>6853</v>
      </c>
    </row>
    <row r="5849" ht="14.25" customHeight="1">
      <c r="A5849" s="89">
        <v>3.133161E7</v>
      </c>
      <c r="B5849" s="90" t="s">
        <v>6854</v>
      </c>
    </row>
    <row r="5850" ht="14.25" customHeight="1">
      <c r="A5850" s="89">
        <v>3.1331611E7</v>
      </c>
      <c r="B5850" s="90" t="s">
        <v>6855</v>
      </c>
    </row>
    <row r="5851" ht="14.25" customHeight="1">
      <c r="A5851" s="89">
        <v>3.1331612E7</v>
      </c>
      <c r="B5851" s="90" t="s">
        <v>6856</v>
      </c>
    </row>
    <row r="5852" ht="14.25" customHeight="1">
      <c r="A5852" s="89">
        <v>3.1331613E7</v>
      </c>
      <c r="B5852" s="90" t="s">
        <v>6857</v>
      </c>
    </row>
    <row r="5853" ht="14.25" customHeight="1">
      <c r="A5853" s="89">
        <v>3.1331701E7</v>
      </c>
      <c r="B5853" s="90" t="s">
        <v>6858</v>
      </c>
    </row>
    <row r="5854" ht="14.25" customHeight="1">
      <c r="A5854" s="89">
        <v>3.1331702E7</v>
      </c>
      <c r="B5854" s="90" t="s">
        <v>6859</v>
      </c>
    </row>
    <row r="5855" ht="14.25" customHeight="1">
      <c r="A5855" s="89">
        <v>3.1331703E7</v>
      </c>
      <c r="B5855" s="90" t="s">
        <v>6860</v>
      </c>
    </row>
    <row r="5856" ht="14.25" customHeight="1">
      <c r="A5856" s="89">
        <v>3.1331704E7</v>
      </c>
      <c r="B5856" s="90" t="s">
        <v>6861</v>
      </c>
    </row>
    <row r="5857" ht="14.25" customHeight="1">
      <c r="A5857" s="89">
        <v>3.1331705E7</v>
      </c>
      <c r="B5857" s="90" t="s">
        <v>6862</v>
      </c>
    </row>
    <row r="5858" ht="14.25" customHeight="1">
      <c r="A5858" s="89">
        <v>3.1331706E7</v>
      </c>
      <c r="B5858" s="90" t="s">
        <v>6863</v>
      </c>
    </row>
    <row r="5859" ht="14.25" customHeight="1">
      <c r="A5859" s="89">
        <v>3.1331709E7</v>
      </c>
      <c r="B5859" s="90" t="s">
        <v>6864</v>
      </c>
    </row>
    <row r="5860" ht="14.25" customHeight="1">
      <c r="A5860" s="89">
        <v>3.133171E7</v>
      </c>
      <c r="B5860" s="90" t="s">
        <v>6865</v>
      </c>
    </row>
    <row r="5861" ht="14.25" customHeight="1">
      <c r="A5861" s="89">
        <v>3.1331711E7</v>
      </c>
      <c r="B5861" s="90" t="s">
        <v>6866</v>
      </c>
    </row>
    <row r="5862" ht="14.25" customHeight="1">
      <c r="A5862" s="89">
        <v>3.1331712E7</v>
      </c>
      <c r="B5862" s="90" t="s">
        <v>6867</v>
      </c>
    </row>
    <row r="5863" ht="14.25" customHeight="1">
      <c r="A5863" s="89">
        <v>3.1331713E7</v>
      </c>
      <c r="B5863" s="90" t="s">
        <v>6868</v>
      </c>
    </row>
    <row r="5864" ht="14.25" customHeight="1">
      <c r="A5864" s="89">
        <v>3.1341101E7</v>
      </c>
      <c r="B5864" s="90" t="s">
        <v>6869</v>
      </c>
    </row>
    <row r="5865" ht="14.25" customHeight="1">
      <c r="A5865" s="89">
        <v>3.1341102E7</v>
      </c>
      <c r="B5865" s="90" t="s">
        <v>6870</v>
      </c>
    </row>
    <row r="5866" ht="14.25" customHeight="1">
      <c r="A5866" s="89">
        <v>3.1341103E7</v>
      </c>
      <c r="B5866" s="90" t="s">
        <v>6871</v>
      </c>
    </row>
    <row r="5867" ht="14.25" customHeight="1">
      <c r="A5867" s="89">
        <v>3.1341104E7</v>
      </c>
      <c r="B5867" s="90" t="s">
        <v>6872</v>
      </c>
    </row>
    <row r="5868" ht="14.25" customHeight="1">
      <c r="A5868" s="89">
        <v>3.1341105E7</v>
      </c>
      <c r="B5868" s="90" t="s">
        <v>6873</v>
      </c>
    </row>
    <row r="5869" ht="14.25" customHeight="1">
      <c r="A5869" s="89">
        <v>3.1341106E7</v>
      </c>
      <c r="B5869" s="90" t="s">
        <v>6874</v>
      </c>
    </row>
    <row r="5870" ht="14.25" customHeight="1">
      <c r="A5870" s="89">
        <v>3.1341109E7</v>
      </c>
      <c r="B5870" s="90" t="s">
        <v>6875</v>
      </c>
    </row>
    <row r="5871" ht="14.25" customHeight="1">
      <c r="A5871" s="89">
        <v>3.134111E7</v>
      </c>
      <c r="B5871" s="90" t="s">
        <v>6876</v>
      </c>
    </row>
    <row r="5872" ht="14.25" customHeight="1">
      <c r="A5872" s="89">
        <v>3.1341111E7</v>
      </c>
      <c r="B5872" s="90" t="s">
        <v>6877</v>
      </c>
    </row>
    <row r="5873" ht="14.25" customHeight="1">
      <c r="A5873" s="89">
        <v>3.1341112E7</v>
      </c>
      <c r="B5873" s="90" t="s">
        <v>6878</v>
      </c>
    </row>
    <row r="5874" ht="14.25" customHeight="1">
      <c r="A5874" s="89">
        <v>3.1341113E7</v>
      </c>
      <c r="B5874" s="90" t="s">
        <v>6879</v>
      </c>
    </row>
    <row r="5875" ht="14.25" customHeight="1">
      <c r="A5875" s="89">
        <v>3.1341201E7</v>
      </c>
      <c r="B5875" s="90" t="s">
        <v>6880</v>
      </c>
    </row>
    <row r="5876" ht="14.25" customHeight="1">
      <c r="A5876" s="89">
        <v>3.1341202E7</v>
      </c>
      <c r="B5876" s="90" t="s">
        <v>6881</v>
      </c>
    </row>
    <row r="5877" ht="14.25" customHeight="1">
      <c r="A5877" s="89">
        <v>3.1341203E7</v>
      </c>
      <c r="B5877" s="90" t="s">
        <v>6882</v>
      </c>
    </row>
    <row r="5878" ht="14.25" customHeight="1">
      <c r="A5878" s="89">
        <v>3.1341204E7</v>
      </c>
      <c r="B5878" s="90" t="s">
        <v>6883</v>
      </c>
    </row>
    <row r="5879" ht="14.25" customHeight="1">
      <c r="A5879" s="89">
        <v>3.1341205E7</v>
      </c>
      <c r="B5879" s="90" t="s">
        <v>6884</v>
      </c>
    </row>
    <row r="5880" ht="14.25" customHeight="1">
      <c r="A5880" s="89">
        <v>3.1341206E7</v>
      </c>
      <c r="B5880" s="90" t="s">
        <v>6885</v>
      </c>
    </row>
    <row r="5881" ht="14.25" customHeight="1">
      <c r="A5881" s="89">
        <v>3.1341209E7</v>
      </c>
      <c r="B5881" s="90" t="s">
        <v>6886</v>
      </c>
    </row>
    <row r="5882" ht="14.25" customHeight="1">
      <c r="A5882" s="89">
        <v>3.134121E7</v>
      </c>
      <c r="B5882" s="90" t="s">
        <v>6887</v>
      </c>
    </row>
    <row r="5883" ht="14.25" customHeight="1">
      <c r="A5883" s="89">
        <v>3.1341211E7</v>
      </c>
      <c r="B5883" s="90" t="s">
        <v>6888</v>
      </c>
    </row>
    <row r="5884" ht="14.25" customHeight="1">
      <c r="A5884" s="89">
        <v>3.1341212E7</v>
      </c>
      <c r="B5884" s="90" t="s">
        <v>6889</v>
      </c>
    </row>
    <row r="5885" ht="14.25" customHeight="1">
      <c r="A5885" s="89">
        <v>3.1341213E7</v>
      </c>
      <c r="B5885" s="90" t="s">
        <v>6890</v>
      </c>
    </row>
    <row r="5886" ht="14.25" customHeight="1">
      <c r="A5886" s="89">
        <v>3.1341301E7</v>
      </c>
      <c r="B5886" s="90" t="s">
        <v>6891</v>
      </c>
    </row>
    <row r="5887" ht="14.25" customHeight="1">
      <c r="A5887" s="89">
        <v>3.1341302E7</v>
      </c>
      <c r="B5887" s="90" t="s">
        <v>6892</v>
      </c>
    </row>
    <row r="5888" ht="14.25" customHeight="1">
      <c r="A5888" s="89">
        <v>3.1341303E7</v>
      </c>
      <c r="B5888" s="90" t="s">
        <v>6893</v>
      </c>
    </row>
    <row r="5889" ht="14.25" customHeight="1">
      <c r="A5889" s="89">
        <v>3.1341304E7</v>
      </c>
      <c r="B5889" s="90" t="s">
        <v>6894</v>
      </c>
    </row>
    <row r="5890" ht="14.25" customHeight="1">
      <c r="A5890" s="89">
        <v>3.1341305E7</v>
      </c>
      <c r="B5890" s="90" t="s">
        <v>6895</v>
      </c>
    </row>
    <row r="5891" ht="14.25" customHeight="1">
      <c r="A5891" s="89">
        <v>3.1341306E7</v>
      </c>
      <c r="B5891" s="90" t="s">
        <v>6896</v>
      </c>
    </row>
    <row r="5892" ht="14.25" customHeight="1">
      <c r="A5892" s="89">
        <v>3.1341309E7</v>
      </c>
      <c r="B5892" s="90" t="s">
        <v>6897</v>
      </c>
    </row>
    <row r="5893" ht="14.25" customHeight="1">
      <c r="A5893" s="89">
        <v>3.134131E7</v>
      </c>
      <c r="B5893" s="90" t="s">
        <v>6898</v>
      </c>
    </row>
    <row r="5894" ht="14.25" customHeight="1">
      <c r="A5894" s="89">
        <v>3.1341311E7</v>
      </c>
      <c r="B5894" s="90" t="s">
        <v>6899</v>
      </c>
    </row>
    <row r="5895" ht="14.25" customHeight="1">
      <c r="A5895" s="89">
        <v>3.1341312E7</v>
      </c>
      <c r="B5895" s="90" t="s">
        <v>6900</v>
      </c>
    </row>
    <row r="5896" ht="14.25" customHeight="1">
      <c r="A5896" s="89">
        <v>3.1341313E7</v>
      </c>
      <c r="B5896" s="90" t="s">
        <v>6901</v>
      </c>
    </row>
    <row r="5897" ht="14.25" customHeight="1">
      <c r="A5897" s="89">
        <v>3.1341401E7</v>
      </c>
      <c r="B5897" s="90" t="s">
        <v>6902</v>
      </c>
    </row>
    <row r="5898" ht="14.25" customHeight="1">
      <c r="A5898" s="89">
        <v>3.1341402E7</v>
      </c>
      <c r="B5898" s="90" t="s">
        <v>6903</v>
      </c>
    </row>
    <row r="5899" ht="14.25" customHeight="1">
      <c r="A5899" s="89">
        <v>3.1341403E7</v>
      </c>
      <c r="B5899" s="90" t="s">
        <v>6904</v>
      </c>
    </row>
    <row r="5900" ht="14.25" customHeight="1">
      <c r="A5900" s="89">
        <v>3.1341404E7</v>
      </c>
      <c r="B5900" s="90" t="s">
        <v>6905</v>
      </c>
    </row>
    <row r="5901" ht="14.25" customHeight="1">
      <c r="A5901" s="89">
        <v>3.1341405E7</v>
      </c>
      <c r="B5901" s="90" t="s">
        <v>6906</v>
      </c>
    </row>
    <row r="5902" ht="14.25" customHeight="1">
      <c r="A5902" s="89">
        <v>3.1341406E7</v>
      </c>
      <c r="B5902" s="90" t="s">
        <v>6907</v>
      </c>
    </row>
    <row r="5903" ht="14.25" customHeight="1">
      <c r="A5903" s="89">
        <v>3.1341409E7</v>
      </c>
      <c r="B5903" s="90" t="s">
        <v>6908</v>
      </c>
    </row>
    <row r="5904" ht="14.25" customHeight="1">
      <c r="A5904" s="89">
        <v>3.134141E7</v>
      </c>
      <c r="B5904" s="90" t="s">
        <v>6909</v>
      </c>
    </row>
    <row r="5905" ht="14.25" customHeight="1">
      <c r="A5905" s="89">
        <v>3.1341411E7</v>
      </c>
      <c r="B5905" s="90" t="s">
        <v>6910</v>
      </c>
    </row>
    <row r="5906" ht="14.25" customHeight="1">
      <c r="A5906" s="89">
        <v>3.1341412E7</v>
      </c>
      <c r="B5906" s="90" t="s">
        <v>6911</v>
      </c>
    </row>
    <row r="5907" ht="14.25" customHeight="1">
      <c r="A5907" s="89">
        <v>3.1341413E7</v>
      </c>
      <c r="B5907" s="90" t="s">
        <v>6912</v>
      </c>
    </row>
    <row r="5908" ht="14.25" customHeight="1">
      <c r="A5908" s="89">
        <v>3.1341501E7</v>
      </c>
      <c r="B5908" s="90" t="s">
        <v>6913</v>
      </c>
    </row>
    <row r="5909" ht="14.25" customHeight="1">
      <c r="A5909" s="89">
        <v>3.1341502E7</v>
      </c>
      <c r="B5909" s="90" t="s">
        <v>6914</v>
      </c>
    </row>
    <row r="5910" ht="14.25" customHeight="1">
      <c r="A5910" s="89">
        <v>3.1341503E7</v>
      </c>
      <c r="B5910" s="90" t="s">
        <v>6915</v>
      </c>
    </row>
    <row r="5911" ht="14.25" customHeight="1">
      <c r="A5911" s="89">
        <v>3.1341504E7</v>
      </c>
      <c r="B5911" s="90" t="s">
        <v>6916</v>
      </c>
    </row>
    <row r="5912" ht="14.25" customHeight="1">
      <c r="A5912" s="89">
        <v>3.1341505E7</v>
      </c>
      <c r="B5912" s="90" t="s">
        <v>6917</v>
      </c>
    </row>
    <row r="5913" ht="14.25" customHeight="1">
      <c r="A5913" s="89">
        <v>3.1341506E7</v>
      </c>
      <c r="B5913" s="90" t="s">
        <v>6918</v>
      </c>
    </row>
    <row r="5914" ht="14.25" customHeight="1">
      <c r="A5914" s="89">
        <v>3.1341509E7</v>
      </c>
      <c r="B5914" s="90" t="s">
        <v>6919</v>
      </c>
    </row>
    <row r="5915" ht="14.25" customHeight="1">
      <c r="A5915" s="89">
        <v>3.134151E7</v>
      </c>
      <c r="B5915" s="90" t="s">
        <v>6920</v>
      </c>
    </row>
    <row r="5916" ht="14.25" customHeight="1">
      <c r="A5916" s="89">
        <v>3.1341511E7</v>
      </c>
      <c r="B5916" s="90" t="s">
        <v>6921</v>
      </c>
    </row>
    <row r="5917" ht="14.25" customHeight="1">
      <c r="A5917" s="89">
        <v>3.1341512E7</v>
      </c>
      <c r="B5917" s="90" t="s">
        <v>6922</v>
      </c>
    </row>
    <row r="5918" ht="14.25" customHeight="1">
      <c r="A5918" s="89">
        <v>3.1341513E7</v>
      </c>
      <c r="B5918" s="90" t="s">
        <v>6923</v>
      </c>
    </row>
    <row r="5919" ht="14.25" customHeight="1">
      <c r="A5919" s="89">
        <v>3.1341601E7</v>
      </c>
      <c r="B5919" s="90" t="s">
        <v>6924</v>
      </c>
    </row>
    <row r="5920" ht="14.25" customHeight="1">
      <c r="A5920" s="89">
        <v>3.1341602E7</v>
      </c>
      <c r="B5920" s="90" t="s">
        <v>6925</v>
      </c>
    </row>
    <row r="5921" ht="14.25" customHeight="1">
      <c r="A5921" s="89">
        <v>3.1341603E7</v>
      </c>
      <c r="B5921" s="90" t="s">
        <v>6926</v>
      </c>
    </row>
    <row r="5922" ht="14.25" customHeight="1">
      <c r="A5922" s="89">
        <v>3.1341604E7</v>
      </c>
      <c r="B5922" s="90" t="s">
        <v>6927</v>
      </c>
    </row>
    <row r="5923" ht="14.25" customHeight="1">
      <c r="A5923" s="89">
        <v>3.1341605E7</v>
      </c>
      <c r="B5923" s="90" t="s">
        <v>6928</v>
      </c>
    </row>
    <row r="5924" ht="14.25" customHeight="1">
      <c r="A5924" s="89">
        <v>3.1341606E7</v>
      </c>
      <c r="B5924" s="90" t="s">
        <v>6929</v>
      </c>
    </row>
    <row r="5925" ht="14.25" customHeight="1">
      <c r="A5925" s="89">
        <v>3.1341609E7</v>
      </c>
      <c r="B5925" s="90" t="s">
        <v>6930</v>
      </c>
    </row>
    <row r="5926" ht="14.25" customHeight="1">
      <c r="A5926" s="89">
        <v>3.134161E7</v>
      </c>
      <c r="B5926" s="90" t="s">
        <v>6931</v>
      </c>
    </row>
    <row r="5927" ht="14.25" customHeight="1">
      <c r="A5927" s="89">
        <v>3.1341611E7</v>
      </c>
      <c r="B5927" s="90" t="s">
        <v>6932</v>
      </c>
    </row>
    <row r="5928" ht="14.25" customHeight="1">
      <c r="A5928" s="89">
        <v>3.1341612E7</v>
      </c>
      <c r="B5928" s="90" t="s">
        <v>6933</v>
      </c>
    </row>
    <row r="5929" ht="14.25" customHeight="1">
      <c r="A5929" s="89">
        <v>3.1341613E7</v>
      </c>
      <c r="B5929" s="90" t="s">
        <v>6934</v>
      </c>
    </row>
    <row r="5930" ht="14.25" customHeight="1">
      <c r="A5930" s="89">
        <v>3.1341701E7</v>
      </c>
      <c r="B5930" s="90" t="s">
        <v>6935</v>
      </c>
    </row>
    <row r="5931" ht="14.25" customHeight="1">
      <c r="A5931" s="89">
        <v>3.1341702E7</v>
      </c>
      <c r="B5931" s="90" t="s">
        <v>6936</v>
      </c>
    </row>
    <row r="5932" ht="14.25" customHeight="1">
      <c r="A5932" s="89">
        <v>3.1341703E7</v>
      </c>
      <c r="B5932" s="90" t="s">
        <v>6937</v>
      </c>
    </row>
    <row r="5933" ht="14.25" customHeight="1">
      <c r="A5933" s="89">
        <v>3.1341704E7</v>
      </c>
      <c r="B5933" s="90" t="s">
        <v>6938</v>
      </c>
    </row>
    <row r="5934" ht="14.25" customHeight="1">
      <c r="A5934" s="89">
        <v>3.1341705E7</v>
      </c>
      <c r="B5934" s="90" t="s">
        <v>6939</v>
      </c>
    </row>
    <row r="5935" ht="14.25" customHeight="1">
      <c r="A5935" s="89">
        <v>3.1341706E7</v>
      </c>
      <c r="B5935" s="90" t="s">
        <v>6940</v>
      </c>
    </row>
    <row r="5936" ht="14.25" customHeight="1">
      <c r="A5936" s="89">
        <v>3.1341709E7</v>
      </c>
      <c r="B5936" s="90" t="s">
        <v>6941</v>
      </c>
    </row>
    <row r="5937" ht="14.25" customHeight="1">
      <c r="A5937" s="89">
        <v>3.134171E7</v>
      </c>
      <c r="B5937" s="90" t="s">
        <v>6942</v>
      </c>
    </row>
    <row r="5938" ht="14.25" customHeight="1">
      <c r="A5938" s="89">
        <v>3.1341711E7</v>
      </c>
      <c r="B5938" s="90" t="s">
        <v>6943</v>
      </c>
    </row>
    <row r="5939" ht="14.25" customHeight="1">
      <c r="A5939" s="89">
        <v>3.1341712E7</v>
      </c>
      <c r="B5939" s="90" t="s">
        <v>6944</v>
      </c>
    </row>
    <row r="5940" ht="14.25" customHeight="1">
      <c r="A5940" s="89">
        <v>3.1341713E7</v>
      </c>
      <c r="B5940" s="90" t="s">
        <v>6945</v>
      </c>
    </row>
    <row r="5941" ht="14.25" customHeight="1">
      <c r="A5941" s="89">
        <v>3.1351101E7</v>
      </c>
      <c r="B5941" s="90" t="s">
        <v>6946</v>
      </c>
    </row>
    <row r="5942" ht="14.25" customHeight="1">
      <c r="A5942" s="89">
        <v>3.1351102E7</v>
      </c>
      <c r="B5942" s="90" t="s">
        <v>6947</v>
      </c>
    </row>
    <row r="5943" ht="14.25" customHeight="1">
      <c r="A5943" s="89">
        <v>3.1351103E7</v>
      </c>
      <c r="B5943" s="90" t="s">
        <v>6948</v>
      </c>
    </row>
    <row r="5944" ht="14.25" customHeight="1">
      <c r="A5944" s="89">
        <v>3.1351104E7</v>
      </c>
      <c r="B5944" s="90" t="s">
        <v>6949</v>
      </c>
    </row>
    <row r="5945" ht="14.25" customHeight="1">
      <c r="A5945" s="89">
        <v>3.1351105E7</v>
      </c>
      <c r="B5945" s="90" t="s">
        <v>6950</v>
      </c>
    </row>
    <row r="5946" ht="14.25" customHeight="1">
      <c r="A5946" s="89">
        <v>3.1351106E7</v>
      </c>
      <c r="B5946" s="90" t="s">
        <v>6951</v>
      </c>
    </row>
    <row r="5947" ht="14.25" customHeight="1">
      <c r="A5947" s="89">
        <v>3.1351109E7</v>
      </c>
      <c r="B5947" s="90" t="s">
        <v>6952</v>
      </c>
    </row>
    <row r="5948" ht="14.25" customHeight="1">
      <c r="A5948" s="89">
        <v>3.135111E7</v>
      </c>
      <c r="B5948" s="90" t="s">
        <v>6953</v>
      </c>
    </row>
    <row r="5949" ht="14.25" customHeight="1">
      <c r="A5949" s="89">
        <v>3.1351111E7</v>
      </c>
      <c r="B5949" s="90" t="s">
        <v>6954</v>
      </c>
    </row>
    <row r="5950" ht="14.25" customHeight="1">
      <c r="A5950" s="89">
        <v>3.1351112E7</v>
      </c>
      <c r="B5950" s="90" t="s">
        <v>6955</v>
      </c>
    </row>
    <row r="5951" ht="14.25" customHeight="1">
      <c r="A5951" s="89">
        <v>3.1351113E7</v>
      </c>
      <c r="B5951" s="90" t="s">
        <v>6956</v>
      </c>
    </row>
    <row r="5952" ht="14.25" customHeight="1">
      <c r="A5952" s="89">
        <v>3.1351201E7</v>
      </c>
      <c r="B5952" s="90" t="s">
        <v>6957</v>
      </c>
    </row>
    <row r="5953" ht="14.25" customHeight="1">
      <c r="A5953" s="89">
        <v>3.1351202E7</v>
      </c>
      <c r="B5953" s="90" t="s">
        <v>6958</v>
      </c>
    </row>
    <row r="5954" ht="14.25" customHeight="1">
      <c r="A5954" s="89">
        <v>3.1351203E7</v>
      </c>
      <c r="B5954" s="90" t="s">
        <v>6959</v>
      </c>
    </row>
    <row r="5955" ht="14.25" customHeight="1">
      <c r="A5955" s="89">
        <v>3.1351204E7</v>
      </c>
      <c r="B5955" s="90" t="s">
        <v>6960</v>
      </c>
    </row>
    <row r="5956" ht="14.25" customHeight="1">
      <c r="A5956" s="89">
        <v>3.1351205E7</v>
      </c>
      <c r="B5956" s="90" t="s">
        <v>6961</v>
      </c>
    </row>
    <row r="5957" ht="14.25" customHeight="1">
      <c r="A5957" s="89">
        <v>3.1351206E7</v>
      </c>
      <c r="B5957" s="90" t="s">
        <v>6962</v>
      </c>
    </row>
    <row r="5958" ht="14.25" customHeight="1">
      <c r="A5958" s="89">
        <v>3.1351209E7</v>
      </c>
      <c r="B5958" s="90" t="s">
        <v>6963</v>
      </c>
    </row>
    <row r="5959" ht="14.25" customHeight="1">
      <c r="A5959" s="89">
        <v>3.135121E7</v>
      </c>
      <c r="B5959" s="90" t="s">
        <v>6964</v>
      </c>
    </row>
    <row r="5960" ht="14.25" customHeight="1">
      <c r="A5960" s="89">
        <v>3.1351211E7</v>
      </c>
      <c r="B5960" s="90" t="s">
        <v>6965</v>
      </c>
    </row>
    <row r="5961" ht="14.25" customHeight="1">
      <c r="A5961" s="89">
        <v>3.1351212E7</v>
      </c>
      <c r="B5961" s="90" t="s">
        <v>6966</v>
      </c>
    </row>
    <row r="5962" ht="14.25" customHeight="1">
      <c r="A5962" s="89">
        <v>3.1351213E7</v>
      </c>
      <c r="B5962" s="90" t="s">
        <v>6967</v>
      </c>
    </row>
    <row r="5963" ht="14.25" customHeight="1">
      <c r="A5963" s="89">
        <v>3.1351301E7</v>
      </c>
      <c r="B5963" s="90" t="s">
        <v>6968</v>
      </c>
    </row>
    <row r="5964" ht="14.25" customHeight="1">
      <c r="A5964" s="89">
        <v>3.1351302E7</v>
      </c>
      <c r="B5964" s="90" t="s">
        <v>6969</v>
      </c>
    </row>
    <row r="5965" ht="14.25" customHeight="1">
      <c r="A5965" s="89">
        <v>3.1351303E7</v>
      </c>
      <c r="B5965" s="90" t="s">
        <v>6970</v>
      </c>
    </row>
    <row r="5966" ht="14.25" customHeight="1">
      <c r="A5966" s="89">
        <v>3.1351304E7</v>
      </c>
      <c r="B5966" s="90" t="s">
        <v>6971</v>
      </c>
    </row>
    <row r="5967" ht="14.25" customHeight="1">
      <c r="A5967" s="89">
        <v>3.1351305E7</v>
      </c>
      <c r="B5967" s="90" t="s">
        <v>6972</v>
      </c>
    </row>
    <row r="5968" ht="14.25" customHeight="1">
      <c r="A5968" s="89">
        <v>3.1351306E7</v>
      </c>
      <c r="B5968" s="90" t="s">
        <v>6973</v>
      </c>
    </row>
    <row r="5969" ht="14.25" customHeight="1">
      <c r="A5969" s="89">
        <v>3.1351309E7</v>
      </c>
      <c r="B5969" s="90" t="s">
        <v>6974</v>
      </c>
    </row>
    <row r="5970" ht="14.25" customHeight="1">
      <c r="A5970" s="89">
        <v>3.135131E7</v>
      </c>
      <c r="B5970" s="90" t="s">
        <v>6975</v>
      </c>
    </row>
    <row r="5971" ht="14.25" customHeight="1">
      <c r="A5971" s="89">
        <v>3.1351311E7</v>
      </c>
      <c r="B5971" s="90" t="s">
        <v>6976</v>
      </c>
    </row>
    <row r="5972" ht="14.25" customHeight="1">
      <c r="A5972" s="89">
        <v>3.1351312E7</v>
      </c>
      <c r="B5972" s="90" t="s">
        <v>6977</v>
      </c>
    </row>
    <row r="5973" ht="14.25" customHeight="1">
      <c r="A5973" s="89">
        <v>3.1351313E7</v>
      </c>
      <c r="B5973" s="90" t="s">
        <v>6978</v>
      </c>
    </row>
    <row r="5974" ht="14.25" customHeight="1">
      <c r="A5974" s="89">
        <v>3.1351401E7</v>
      </c>
      <c r="B5974" s="90" t="s">
        <v>6979</v>
      </c>
    </row>
    <row r="5975" ht="14.25" customHeight="1">
      <c r="A5975" s="89">
        <v>3.1351402E7</v>
      </c>
      <c r="B5975" s="90" t="s">
        <v>6980</v>
      </c>
    </row>
    <row r="5976" ht="14.25" customHeight="1">
      <c r="A5976" s="89">
        <v>3.1351403E7</v>
      </c>
      <c r="B5976" s="90" t="s">
        <v>6981</v>
      </c>
    </row>
    <row r="5977" ht="14.25" customHeight="1">
      <c r="A5977" s="89">
        <v>3.1351404E7</v>
      </c>
      <c r="B5977" s="90" t="s">
        <v>6982</v>
      </c>
    </row>
    <row r="5978" ht="14.25" customHeight="1">
      <c r="A5978" s="89">
        <v>3.1351405E7</v>
      </c>
      <c r="B5978" s="90" t="s">
        <v>6983</v>
      </c>
    </row>
    <row r="5979" ht="14.25" customHeight="1">
      <c r="A5979" s="89">
        <v>3.1351406E7</v>
      </c>
      <c r="B5979" s="90" t="s">
        <v>6984</v>
      </c>
    </row>
    <row r="5980" ht="14.25" customHeight="1">
      <c r="A5980" s="89">
        <v>3.1351409E7</v>
      </c>
      <c r="B5980" s="90" t="s">
        <v>6985</v>
      </c>
    </row>
    <row r="5981" ht="14.25" customHeight="1">
      <c r="A5981" s="89">
        <v>3.135141E7</v>
      </c>
      <c r="B5981" s="90" t="s">
        <v>6986</v>
      </c>
    </row>
    <row r="5982" ht="14.25" customHeight="1">
      <c r="A5982" s="89">
        <v>3.1351411E7</v>
      </c>
      <c r="B5982" s="90" t="s">
        <v>6987</v>
      </c>
    </row>
    <row r="5983" ht="14.25" customHeight="1">
      <c r="A5983" s="89">
        <v>3.1351412E7</v>
      </c>
      <c r="B5983" s="90" t="s">
        <v>6988</v>
      </c>
    </row>
    <row r="5984" ht="14.25" customHeight="1">
      <c r="A5984" s="89">
        <v>3.1351413E7</v>
      </c>
      <c r="B5984" s="90" t="s">
        <v>6989</v>
      </c>
    </row>
    <row r="5985" ht="14.25" customHeight="1">
      <c r="A5985" s="89">
        <v>3.1351501E7</v>
      </c>
      <c r="B5985" s="90" t="s">
        <v>6990</v>
      </c>
    </row>
    <row r="5986" ht="14.25" customHeight="1">
      <c r="A5986" s="89">
        <v>3.1351502E7</v>
      </c>
      <c r="B5986" s="90" t="s">
        <v>6991</v>
      </c>
    </row>
    <row r="5987" ht="14.25" customHeight="1">
      <c r="A5987" s="89">
        <v>3.1351503E7</v>
      </c>
      <c r="B5987" s="90" t="s">
        <v>6992</v>
      </c>
    </row>
    <row r="5988" ht="14.25" customHeight="1">
      <c r="A5988" s="89">
        <v>3.1351504E7</v>
      </c>
      <c r="B5988" s="90" t="s">
        <v>6993</v>
      </c>
    </row>
    <row r="5989" ht="14.25" customHeight="1">
      <c r="A5989" s="89">
        <v>3.1351505E7</v>
      </c>
      <c r="B5989" s="90" t="s">
        <v>6994</v>
      </c>
    </row>
    <row r="5990" ht="14.25" customHeight="1">
      <c r="A5990" s="89">
        <v>3.1351506E7</v>
      </c>
      <c r="B5990" s="90" t="s">
        <v>6995</v>
      </c>
    </row>
    <row r="5991" ht="14.25" customHeight="1">
      <c r="A5991" s="89">
        <v>3.1351509E7</v>
      </c>
      <c r="B5991" s="90" t="s">
        <v>6996</v>
      </c>
    </row>
    <row r="5992" ht="14.25" customHeight="1">
      <c r="A5992" s="89">
        <v>3.135151E7</v>
      </c>
      <c r="B5992" s="90" t="s">
        <v>6997</v>
      </c>
    </row>
    <row r="5993" ht="14.25" customHeight="1">
      <c r="A5993" s="89">
        <v>3.1351511E7</v>
      </c>
      <c r="B5993" s="90" t="s">
        <v>6998</v>
      </c>
    </row>
    <row r="5994" ht="14.25" customHeight="1">
      <c r="A5994" s="89">
        <v>3.1351512E7</v>
      </c>
      <c r="B5994" s="90" t="s">
        <v>6999</v>
      </c>
    </row>
    <row r="5995" ht="14.25" customHeight="1">
      <c r="A5995" s="89">
        <v>3.1351513E7</v>
      </c>
      <c r="B5995" s="90" t="s">
        <v>7000</v>
      </c>
    </row>
    <row r="5996" ht="14.25" customHeight="1">
      <c r="A5996" s="89">
        <v>3.1351601E7</v>
      </c>
      <c r="B5996" s="90" t="s">
        <v>7001</v>
      </c>
    </row>
    <row r="5997" ht="14.25" customHeight="1">
      <c r="A5997" s="89">
        <v>3.1351602E7</v>
      </c>
      <c r="B5997" s="90" t="s">
        <v>7002</v>
      </c>
    </row>
    <row r="5998" ht="14.25" customHeight="1">
      <c r="A5998" s="89">
        <v>3.1351603E7</v>
      </c>
      <c r="B5998" s="90" t="s">
        <v>7003</v>
      </c>
    </row>
    <row r="5999" ht="14.25" customHeight="1">
      <c r="A5999" s="89">
        <v>3.1351604E7</v>
      </c>
      <c r="B5999" s="90" t="s">
        <v>7004</v>
      </c>
    </row>
    <row r="6000" ht="14.25" customHeight="1">
      <c r="A6000" s="89">
        <v>3.1351605E7</v>
      </c>
      <c r="B6000" s="90" t="s">
        <v>7005</v>
      </c>
    </row>
    <row r="6001" ht="14.25" customHeight="1">
      <c r="A6001" s="89">
        <v>3.1351606E7</v>
      </c>
      <c r="B6001" s="90" t="s">
        <v>7006</v>
      </c>
    </row>
    <row r="6002" ht="14.25" customHeight="1">
      <c r="A6002" s="89">
        <v>3.1351609E7</v>
      </c>
      <c r="B6002" s="90" t="s">
        <v>7007</v>
      </c>
    </row>
    <row r="6003" ht="14.25" customHeight="1">
      <c r="A6003" s="89">
        <v>3.135161E7</v>
      </c>
      <c r="B6003" s="90" t="s">
        <v>7008</v>
      </c>
    </row>
    <row r="6004" ht="14.25" customHeight="1">
      <c r="A6004" s="89">
        <v>3.1351611E7</v>
      </c>
      <c r="B6004" s="90" t="s">
        <v>7009</v>
      </c>
    </row>
    <row r="6005" ht="14.25" customHeight="1">
      <c r="A6005" s="89">
        <v>3.1351612E7</v>
      </c>
      <c r="B6005" s="90" t="s">
        <v>7010</v>
      </c>
    </row>
    <row r="6006" ht="14.25" customHeight="1">
      <c r="A6006" s="89">
        <v>3.1351613E7</v>
      </c>
      <c r="B6006" s="90" t="s">
        <v>7011</v>
      </c>
    </row>
    <row r="6007" ht="14.25" customHeight="1">
      <c r="A6007" s="89">
        <v>3.1351701E7</v>
      </c>
      <c r="B6007" s="90" t="s">
        <v>7012</v>
      </c>
    </row>
    <row r="6008" ht="14.25" customHeight="1">
      <c r="A6008" s="89">
        <v>3.1351702E7</v>
      </c>
      <c r="B6008" s="90" t="s">
        <v>7013</v>
      </c>
    </row>
    <row r="6009" ht="14.25" customHeight="1">
      <c r="A6009" s="89">
        <v>3.1351703E7</v>
      </c>
      <c r="B6009" s="90" t="s">
        <v>7014</v>
      </c>
    </row>
    <row r="6010" ht="14.25" customHeight="1">
      <c r="A6010" s="89">
        <v>3.1351704E7</v>
      </c>
      <c r="B6010" s="90" t="s">
        <v>7015</v>
      </c>
    </row>
    <row r="6011" ht="14.25" customHeight="1">
      <c r="A6011" s="89">
        <v>3.1351705E7</v>
      </c>
      <c r="B6011" s="90" t="s">
        <v>7016</v>
      </c>
    </row>
    <row r="6012" ht="14.25" customHeight="1">
      <c r="A6012" s="89">
        <v>3.1351706E7</v>
      </c>
      <c r="B6012" s="90" t="s">
        <v>7017</v>
      </c>
    </row>
    <row r="6013" ht="14.25" customHeight="1">
      <c r="A6013" s="89">
        <v>3.1351709E7</v>
      </c>
      <c r="B6013" s="90" t="s">
        <v>7018</v>
      </c>
    </row>
    <row r="6014" ht="14.25" customHeight="1">
      <c r="A6014" s="89">
        <v>3.135171E7</v>
      </c>
      <c r="B6014" s="90" t="s">
        <v>7019</v>
      </c>
    </row>
    <row r="6015" ht="14.25" customHeight="1">
      <c r="A6015" s="89">
        <v>3.1351711E7</v>
      </c>
      <c r="B6015" s="90" t="s">
        <v>7020</v>
      </c>
    </row>
    <row r="6016" ht="14.25" customHeight="1">
      <c r="A6016" s="89">
        <v>3.1351712E7</v>
      </c>
      <c r="B6016" s="90" t="s">
        <v>7021</v>
      </c>
    </row>
    <row r="6017" ht="14.25" customHeight="1">
      <c r="A6017" s="89">
        <v>3.1351713E7</v>
      </c>
      <c r="B6017" s="90" t="s">
        <v>7022</v>
      </c>
    </row>
    <row r="6018" ht="14.25" customHeight="1">
      <c r="A6018" s="89">
        <v>3.1361101E7</v>
      </c>
      <c r="B6018" s="90" t="s">
        <v>7023</v>
      </c>
    </row>
    <row r="6019" ht="14.25" customHeight="1">
      <c r="A6019" s="89">
        <v>3.1361102E7</v>
      </c>
      <c r="B6019" s="90" t="s">
        <v>7024</v>
      </c>
    </row>
    <row r="6020" ht="14.25" customHeight="1">
      <c r="A6020" s="89">
        <v>3.1361103E7</v>
      </c>
      <c r="B6020" s="90" t="s">
        <v>7025</v>
      </c>
    </row>
    <row r="6021" ht="14.25" customHeight="1">
      <c r="A6021" s="89">
        <v>3.1361104E7</v>
      </c>
      <c r="B6021" s="90" t="s">
        <v>7026</v>
      </c>
    </row>
    <row r="6022" ht="14.25" customHeight="1">
      <c r="A6022" s="89">
        <v>3.1361105E7</v>
      </c>
      <c r="B6022" s="90" t="s">
        <v>7027</v>
      </c>
    </row>
    <row r="6023" ht="14.25" customHeight="1">
      <c r="A6023" s="89">
        <v>3.1361106E7</v>
      </c>
      <c r="B6023" s="90" t="s">
        <v>7028</v>
      </c>
    </row>
    <row r="6024" ht="14.25" customHeight="1">
      <c r="A6024" s="89">
        <v>3.1361109E7</v>
      </c>
      <c r="B6024" s="90" t="s">
        <v>7029</v>
      </c>
    </row>
    <row r="6025" ht="14.25" customHeight="1">
      <c r="A6025" s="89">
        <v>3.136111E7</v>
      </c>
      <c r="B6025" s="90" t="s">
        <v>7030</v>
      </c>
    </row>
    <row r="6026" ht="14.25" customHeight="1">
      <c r="A6026" s="89">
        <v>3.1361111E7</v>
      </c>
      <c r="B6026" s="90" t="s">
        <v>7031</v>
      </c>
    </row>
    <row r="6027" ht="14.25" customHeight="1">
      <c r="A6027" s="89">
        <v>3.1361112E7</v>
      </c>
      <c r="B6027" s="90" t="s">
        <v>7032</v>
      </c>
    </row>
    <row r="6028" ht="14.25" customHeight="1">
      <c r="A6028" s="89">
        <v>3.1361113E7</v>
      </c>
      <c r="B6028" s="90" t="s">
        <v>7033</v>
      </c>
    </row>
    <row r="6029" ht="14.25" customHeight="1">
      <c r="A6029" s="89">
        <v>3.1361201E7</v>
      </c>
      <c r="B6029" s="90" t="s">
        <v>7034</v>
      </c>
    </row>
    <row r="6030" ht="14.25" customHeight="1">
      <c r="A6030" s="89">
        <v>3.1361202E7</v>
      </c>
      <c r="B6030" s="90" t="s">
        <v>7035</v>
      </c>
    </row>
    <row r="6031" ht="14.25" customHeight="1">
      <c r="A6031" s="89">
        <v>3.1361203E7</v>
      </c>
      <c r="B6031" s="90" t="s">
        <v>7036</v>
      </c>
    </row>
    <row r="6032" ht="14.25" customHeight="1">
      <c r="A6032" s="89">
        <v>3.1361204E7</v>
      </c>
      <c r="B6032" s="90" t="s">
        <v>7037</v>
      </c>
    </row>
    <row r="6033" ht="14.25" customHeight="1">
      <c r="A6033" s="89">
        <v>3.1361205E7</v>
      </c>
      <c r="B6033" s="90" t="s">
        <v>7038</v>
      </c>
    </row>
    <row r="6034" ht="14.25" customHeight="1">
      <c r="A6034" s="89">
        <v>3.1361206E7</v>
      </c>
      <c r="B6034" s="90" t="s">
        <v>7039</v>
      </c>
    </row>
    <row r="6035" ht="14.25" customHeight="1">
      <c r="A6035" s="89">
        <v>3.1361209E7</v>
      </c>
      <c r="B6035" s="90" t="s">
        <v>7040</v>
      </c>
    </row>
    <row r="6036" ht="14.25" customHeight="1">
      <c r="A6036" s="89">
        <v>3.136121E7</v>
      </c>
      <c r="B6036" s="90" t="s">
        <v>7041</v>
      </c>
    </row>
    <row r="6037" ht="14.25" customHeight="1">
      <c r="A6037" s="89">
        <v>3.1361211E7</v>
      </c>
      <c r="B6037" s="90" t="s">
        <v>7042</v>
      </c>
    </row>
    <row r="6038" ht="14.25" customHeight="1">
      <c r="A6038" s="89">
        <v>3.1361212E7</v>
      </c>
      <c r="B6038" s="90" t="s">
        <v>7043</v>
      </c>
    </row>
    <row r="6039" ht="14.25" customHeight="1">
      <c r="A6039" s="89">
        <v>3.1361213E7</v>
      </c>
      <c r="B6039" s="90" t="s">
        <v>7044</v>
      </c>
    </row>
    <row r="6040" ht="14.25" customHeight="1">
      <c r="A6040" s="89">
        <v>3.1361301E7</v>
      </c>
      <c r="B6040" s="90" t="s">
        <v>7045</v>
      </c>
    </row>
    <row r="6041" ht="14.25" customHeight="1">
      <c r="A6041" s="89">
        <v>3.1361302E7</v>
      </c>
      <c r="B6041" s="90" t="s">
        <v>7046</v>
      </c>
    </row>
    <row r="6042" ht="14.25" customHeight="1">
      <c r="A6042" s="89">
        <v>3.1361303E7</v>
      </c>
      <c r="B6042" s="90" t="s">
        <v>7047</v>
      </c>
    </row>
    <row r="6043" ht="14.25" customHeight="1">
      <c r="A6043" s="89">
        <v>3.1361304E7</v>
      </c>
      <c r="B6043" s="90" t="s">
        <v>7048</v>
      </c>
    </row>
    <row r="6044" ht="14.25" customHeight="1">
      <c r="A6044" s="89">
        <v>3.1361305E7</v>
      </c>
      <c r="B6044" s="90" t="s">
        <v>7049</v>
      </c>
    </row>
    <row r="6045" ht="14.25" customHeight="1">
      <c r="A6045" s="89">
        <v>3.1361306E7</v>
      </c>
      <c r="B6045" s="90" t="s">
        <v>7050</v>
      </c>
    </row>
    <row r="6046" ht="14.25" customHeight="1">
      <c r="A6046" s="89">
        <v>3.1361309E7</v>
      </c>
      <c r="B6046" s="90" t="s">
        <v>7051</v>
      </c>
    </row>
    <row r="6047" ht="14.25" customHeight="1">
      <c r="A6047" s="89">
        <v>3.136131E7</v>
      </c>
      <c r="B6047" s="90" t="s">
        <v>7052</v>
      </c>
    </row>
    <row r="6048" ht="14.25" customHeight="1">
      <c r="A6048" s="89">
        <v>3.1361311E7</v>
      </c>
      <c r="B6048" s="90" t="s">
        <v>7053</v>
      </c>
    </row>
    <row r="6049" ht="14.25" customHeight="1">
      <c r="A6049" s="89">
        <v>3.1361312E7</v>
      </c>
      <c r="B6049" s="90" t="s">
        <v>7054</v>
      </c>
    </row>
    <row r="6050" ht="14.25" customHeight="1">
      <c r="A6050" s="89">
        <v>3.1361313E7</v>
      </c>
      <c r="B6050" s="90" t="s">
        <v>7055</v>
      </c>
    </row>
    <row r="6051" ht="14.25" customHeight="1">
      <c r="A6051" s="89">
        <v>3.1361401E7</v>
      </c>
      <c r="B6051" s="90" t="s">
        <v>7056</v>
      </c>
    </row>
    <row r="6052" ht="14.25" customHeight="1">
      <c r="A6052" s="89">
        <v>3.1361402E7</v>
      </c>
      <c r="B6052" s="90" t="s">
        <v>7057</v>
      </c>
    </row>
    <row r="6053" ht="14.25" customHeight="1">
      <c r="A6053" s="89">
        <v>3.1361403E7</v>
      </c>
      <c r="B6053" s="90" t="s">
        <v>7058</v>
      </c>
    </row>
    <row r="6054" ht="14.25" customHeight="1">
      <c r="A6054" s="89">
        <v>3.1361404E7</v>
      </c>
      <c r="B6054" s="90" t="s">
        <v>7059</v>
      </c>
    </row>
    <row r="6055" ht="14.25" customHeight="1">
      <c r="A6055" s="89">
        <v>3.1361405E7</v>
      </c>
      <c r="B6055" s="90" t="s">
        <v>7060</v>
      </c>
    </row>
    <row r="6056" ht="14.25" customHeight="1">
      <c r="A6056" s="89">
        <v>3.1361406E7</v>
      </c>
      <c r="B6056" s="90" t="s">
        <v>7061</v>
      </c>
    </row>
    <row r="6057" ht="14.25" customHeight="1">
      <c r="A6057" s="89">
        <v>3.1361409E7</v>
      </c>
      <c r="B6057" s="90" t="s">
        <v>7062</v>
      </c>
    </row>
    <row r="6058" ht="14.25" customHeight="1">
      <c r="A6058" s="89">
        <v>3.136141E7</v>
      </c>
      <c r="B6058" s="90" t="s">
        <v>7063</v>
      </c>
    </row>
    <row r="6059" ht="14.25" customHeight="1">
      <c r="A6059" s="89">
        <v>3.1361411E7</v>
      </c>
      <c r="B6059" s="90" t="s">
        <v>7064</v>
      </c>
    </row>
    <row r="6060" ht="14.25" customHeight="1">
      <c r="A6060" s="89">
        <v>3.1361412E7</v>
      </c>
      <c r="B6060" s="90" t="s">
        <v>7065</v>
      </c>
    </row>
    <row r="6061" ht="14.25" customHeight="1">
      <c r="A6061" s="89">
        <v>3.1361413E7</v>
      </c>
      <c r="B6061" s="90" t="s">
        <v>7066</v>
      </c>
    </row>
    <row r="6062" ht="14.25" customHeight="1">
      <c r="A6062" s="89">
        <v>3.1361501E7</v>
      </c>
      <c r="B6062" s="90" t="s">
        <v>7067</v>
      </c>
    </row>
    <row r="6063" ht="14.25" customHeight="1">
      <c r="A6063" s="89">
        <v>3.1361502E7</v>
      </c>
      <c r="B6063" s="90" t="s">
        <v>7068</v>
      </c>
    </row>
    <row r="6064" ht="14.25" customHeight="1">
      <c r="A6064" s="89">
        <v>3.1361503E7</v>
      </c>
      <c r="B6064" s="90" t="s">
        <v>7069</v>
      </c>
    </row>
    <row r="6065" ht="14.25" customHeight="1">
      <c r="A6065" s="89">
        <v>3.1361504E7</v>
      </c>
      <c r="B6065" s="90" t="s">
        <v>7070</v>
      </c>
    </row>
    <row r="6066" ht="14.25" customHeight="1">
      <c r="A6066" s="89">
        <v>3.1361505E7</v>
      </c>
      <c r="B6066" s="90" t="s">
        <v>7071</v>
      </c>
    </row>
    <row r="6067" ht="14.25" customHeight="1">
      <c r="A6067" s="89">
        <v>3.1361506E7</v>
      </c>
      <c r="B6067" s="90" t="s">
        <v>7072</v>
      </c>
    </row>
    <row r="6068" ht="14.25" customHeight="1">
      <c r="A6068" s="89">
        <v>3.1361509E7</v>
      </c>
      <c r="B6068" s="90" t="s">
        <v>7073</v>
      </c>
    </row>
    <row r="6069" ht="14.25" customHeight="1">
      <c r="A6069" s="89">
        <v>3.136151E7</v>
      </c>
      <c r="B6069" s="90" t="s">
        <v>7074</v>
      </c>
    </row>
    <row r="6070" ht="14.25" customHeight="1">
      <c r="A6070" s="89">
        <v>3.1361511E7</v>
      </c>
      <c r="B6070" s="90" t="s">
        <v>7075</v>
      </c>
    </row>
    <row r="6071" ht="14.25" customHeight="1">
      <c r="A6071" s="89">
        <v>3.1361512E7</v>
      </c>
      <c r="B6071" s="90" t="s">
        <v>7076</v>
      </c>
    </row>
    <row r="6072" ht="14.25" customHeight="1">
      <c r="A6072" s="89">
        <v>3.1361513E7</v>
      </c>
      <c r="B6072" s="90" t="s">
        <v>7077</v>
      </c>
    </row>
    <row r="6073" ht="14.25" customHeight="1">
      <c r="A6073" s="89">
        <v>3.1361601E7</v>
      </c>
      <c r="B6073" s="90" t="s">
        <v>7078</v>
      </c>
    </row>
    <row r="6074" ht="14.25" customHeight="1">
      <c r="A6074" s="89">
        <v>3.1361602E7</v>
      </c>
      <c r="B6074" s="90" t="s">
        <v>7079</v>
      </c>
    </row>
    <row r="6075" ht="14.25" customHeight="1">
      <c r="A6075" s="89">
        <v>3.1361603E7</v>
      </c>
      <c r="B6075" s="90" t="s">
        <v>7080</v>
      </c>
    </row>
    <row r="6076" ht="14.25" customHeight="1">
      <c r="A6076" s="89">
        <v>3.1361604E7</v>
      </c>
      <c r="B6076" s="90" t="s">
        <v>7081</v>
      </c>
    </row>
    <row r="6077" ht="14.25" customHeight="1">
      <c r="A6077" s="89">
        <v>3.1361605E7</v>
      </c>
      <c r="B6077" s="90" t="s">
        <v>7082</v>
      </c>
    </row>
    <row r="6078" ht="14.25" customHeight="1">
      <c r="A6078" s="89">
        <v>3.1361606E7</v>
      </c>
      <c r="B6078" s="90" t="s">
        <v>7083</v>
      </c>
    </row>
    <row r="6079" ht="14.25" customHeight="1">
      <c r="A6079" s="89">
        <v>3.1361609E7</v>
      </c>
      <c r="B6079" s="90" t="s">
        <v>7084</v>
      </c>
    </row>
    <row r="6080" ht="14.25" customHeight="1">
      <c r="A6080" s="89">
        <v>3.136161E7</v>
      </c>
      <c r="B6080" s="90" t="s">
        <v>7085</v>
      </c>
    </row>
    <row r="6081" ht="14.25" customHeight="1">
      <c r="A6081" s="89">
        <v>3.1361611E7</v>
      </c>
      <c r="B6081" s="90" t="s">
        <v>7086</v>
      </c>
    </row>
    <row r="6082" ht="14.25" customHeight="1">
      <c r="A6082" s="89">
        <v>3.1361612E7</v>
      </c>
      <c r="B6082" s="90" t="s">
        <v>7087</v>
      </c>
    </row>
    <row r="6083" ht="14.25" customHeight="1">
      <c r="A6083" s="89">
        <v>3.1361613E7</v>
      </c>
      <c r="B6083" s="90" t="s">
        <v>7088</v>
      </c>
    </row>
    <row r="6084" ht="14.25" customHeight="1">
      <c r="A6084" s="89">
        <v>3.1361701E7</v>
      </c>
      <c r="B6084" s="90" t="s">
        <v>7089</v>
      </c>
    </row>
    <row r="6085" ht="14.25" customHeight="1">
      <c r="A6085" s="89">
        <v>3.1361702E7</v>
      </c>
      <c r="B6085" s="90" t="s">
        <v>7090</v>
      </c>
    </row>
    <row r="6086" ht="14.25" customHeight="1">
      <c r="A6086" s="89">
        <v>3.1361703E7</v>
      </c>
      <c r="B6086" s="90" t="s">
        <v>7091</v>
      </c>
    </row>
    <row r="6087" ht="14.25" customHeight="1">
      <c r="A6087" s="89">
        <v>3.1361704E7</v>
      </c>
      <c r="B6087" s="90" t="s">
        <v>7092</v>
      </c>
    </row>
    <row r="6088" ht="14.25" customHeight="1">
      <c r="A6088" s="89">
        <v>3.1361705E7</v>
      </c>
      <c r="B6088" s="90" t="s">
        <v>7093</v>
      </c>
    </row>
    <row r="6089" ht="14.25" customHeight="1">
      <c r="A6089" s="89">
        <v>3.1361706E7</v>
      </c>
      <c r="B6089" s="90" t="s">
        <v>7094</v>
      </c>
    </row>
    <row r="6090" ht="14.25" customHeight="1">
      <c r="A6090" s="89">
        <v>3.1361709E7</v>
      </c>
      <c r="B6090" s="90" t="s">
        <v>7095</v>
      </c>
    </row>
    <row r="6091" ht="14.25" customHeight="1">
      <c r="A6091" s="89">
        <v>3.136171E7</v>
      </c>
      <c r="B6091" s="90" t="s">
        <v>7096</v>
      </c>
    </row>
    <row r="6092" ht="14.25" customHeight="1">
      <c r="A6092" s="89">
        <v>3.1361711E7</v>
      </c>
      <c r="B6092" s="90" t="s">
        <v>7097</v>
      </c>
    </row>
    <row r="6093" ht="14.25" customHeight="1">
      <c r="A6093" s="89">
        <v>3.1361712E7</v>
      </c>
      <c r="B6093" s="90" t="s">
        <v>7098</v>
      </c>
    </row>
    <row r="6094" ht="14.25" customHeight="1">
      <c r="A6094" s="89">
        <v>3.1361713E7</v>
      </c>
      <c r="B6094" s="90" t="s">
        <v>7099</v>
      </c>
    </row>
    <row r="6095" ht="14.25" customHeight="1">
      <c r="A6095" s="89">
        <v>3.1371001E7</v>
      </c>
      <c r="B6095" s="90" t="s">
        <v>7100</v>
      </c>
    </row>
    <row r="6096" ht="14.25" customHeight="1">
      <c r="A6096" s="89">
        <v>3.1371002E7</v>
      </c>
      <c r="B6096" s="90" t="s">
        <v>7101</v>
      </c>
    </row>
    <row r="6097" ht="14.25" customHeight="1">
      <c r="A6097" s="89">
        <v>3.1371003E7</v>
      </c>
      <c r="B6097" s="90" t="s">
        <v>7102</v>
      </c>
    </row>
    <row r="6098" ht="14.25" customHeight="1">
      <c r="A6098" s="89">
        <v>3.1371101E7</v>
      </c>
      <c r="B6098" s="90" t="s">
        <v>7103</v>
      </c>
    </row>
    <row r="6099" ht="14.25" customHeight="1">
      <c r="A6099" s="89">
        <v>3.1371102E7</v>
      </c>
      <c r="B6099" s="90" t="s">
        <v>7104</v>
      </c>
    </row>
    <row r="6100" ht="14.25" customHeight="1">
      <c r="A6100" s="89">
        <v>3.1371103E7</v>
      </c>
      <c r="B6100" s="90" t="s">
        <v>7105</v>
      </c>
    </row>
    <row r="6101" ht="14.25" customHeight="1">
      <c r="A6101" s="89">
        <v>3.1371104E7</v>
      </c>
      <c r="B6101" s="90" t="s">
        <v>7106</v>
      </c>
    </row>
    <row r="6102" ht="14.25" customHeight="1">
      <c r="A6102" s="89">
        <v>3.1371105E7</v>
      </c>
      <c r="B6102" s="90" t="s">
        <v>7107</v>
      </c>
    </row>
    <row r="6103" ht="14.25" customHeight="1">
      <c r="A6103" s="89">
        <v>3.1371106E7</v>
      </c>
      <c r="B6103" s="90" t="s">
        <v>7108</v>
      </c>
    </row>
    <row r="6104" ht="14.25" customHeight="1">
      <c r="A6104" s="89">
        <v>3.1371107E7</v>
      </c>
      <c r="B6104" s="90" t="s">
        <v>7109</v>
      </c>
    </row>
    <row r="6105" ht="14.25" customHeight="1">
      <c r="A6105" s="89">
        <v>3.1371201E7</v>
      </c>
      <c r="B6105" s="90" t="s">
        <v>7110</v>
      </c>
    </row>
    <row r="6106" ht="14.25" customHeight="1">
      <c r="A6106" s="89">
        <v>3.1371202E7</v>
      </c>
      <c r="B6106" s="90" t="s">
        <v>7111</v>
      </c>
    </row>
    <row r="6107" ht="14.25" customHeight="1">
      <c r="A6107" s="89">
        <v>3.1371203E7</v>
      </c>
      <c r="B6107" s="90" t="s">
        <v>7112</v>
      </c>
    </row>
    <row r="6108" ht="14.25" customHeight="1">
      <c r="A6108" s="89">
        <v>3.1371204E7</v>
      </c>
      <c r="B6108" s="90" t="s">
        <v>7113</v>
      </c>
    </row>
    <row r="6109" ht="14.25" customHeight="1">
      <c r="A6109" s="89">
        <v>3.1371205E7</v>
      </c>
      <c r="B6109" s="90" t="s">
        <v>7114</v>
      </c>
    </row>
    <row r="6110" ht="14.25" customHeight="1">
      <c r="A6110" s="89">
        <v>3.1371206E7</v>
      </c>
      <c r="B6110" s="90" t="s">
        <v>7115</v>
      </c>
    </row>
    <row r="6111" ht="14.25" customHeight="1">
      <c r="A6111" s="89">
        <v>3.1371207E7</v>
      </c>
      <c r="B6111" s="90" t="s">
        <v>7116</v>
      </c>
    </row>
    <row r="6112" ht="14.25" customHeight="1">
      <c r="A6112" s="89">
        <v>3.1371208E7</v>
      </c>
      <c r="B6112" s="90" t="s">
        <v>7117</v>
      </c>
    </row>
    <row r="6113" ht="14.25" customHeight="1">
      <c r="A6113" s="89">
        <v>3.1371209E7</v>
      </c>
      <c r="B6113" s="90" t="s">
        <v>7118</v>
      </c>
    </row>
    <row r="6114" ht="14.25" customHeight="1">
      <c r="A6114" s="89">
        <v>3.1371301E7</v>
      </c>
      <c r="B6114" s="90" t="s">
        <v>7119</v>
      </c>
    </row>
    <row r="6115" ht="14.25" customHeight="1">
      <c r="A6115" s="89">
        <v>3.1371302E7</v>
      </c>
      <c r="B6115" s="90" t="s">
        <v>7120</v>
      </c>
    </row>
    <row r="6116" ht="14.25" customHeight="1">
      <c r="A6116" s="89">
        <v>3.1371401E7</v>
      </c>
      <c r="B6116" s="90" t="s">
        <v>7121</v>
      </c>
    </row>
    <row r="6117" ht="14.25" customHeight="1">
      <c r="A6117" s="89">
        <v>3.1381001E7</v>
      </c>
      <c r="B6117" s="90" t="s">
        <v>7122</v>
      </c>
    </row>
    <row r="6118" ht="14.25" customHeight="1">
      <c r="A6118" s="89">
        <v>3.1381002E7</v>
      </c>
      <c r="B6118" s="90" t="s">
        <v>7123</v>
      </c>
    </row>
    <row r="6119" ht="14.25" customHeight="1">
      <c r="A6119" s="89">
        <v>3.1381003E7</v>
      </c>
      <c r="B6119" s="90" t="s">
        <v>7124</v>
      </c>
    </row>
    <row r="6120" ht="14.25" customHeight="1">
      <c r="A6120" s="89">
        <v>3.1381004E7</v>
      </c>
      <c r="B6120" s="90" t="s">
        <v>7125</v>
      </c>
    </row>
    <row r="6121" ht="14.25" customHeight="1">
      <c r="A6121" s="89">
        <v>3.1381005E7</v>
      </c>
      <c r="B6121" s="90" t="s">
        <v>7126</v>
      </c>
    </row>
    <row r="6122" ht="14.25" customHeight="1">
      <c r="A6122" s="89">
        <v>3.2101502E7</v>
      </c>
      <c r="B6122" s="90" t="s">
        <v>7127</v>
      </c>
    </row>
    <row r="6123" ht="14.25" customHeight="1">
      <c r="A6123" s="89">
        <v>3.2101503E7</v>
      </c>
      <c r="B6123" s="90" t="s">
        <v>7128</v>
      </c>
    </row>
    <row r="6124" ht="14.25" customHeight="1">
      <c r="A6124" s="89">
        <v>3.2101504E7</v>
      </c>
      <c r="B6124" s="90" t="s">
        <v>7129</v>
      </c>
    </row>
    <row r="6125" ht="14.25" customHeight="1">
      <c r="A6125" s="89">
        <v>3.2101505E7</v>
      </c>
      <c r="B6125" s="90" t="s">
        <v>7130</v>
      </c>
    </row>
    <row r="6126" ht="14.25" customHeight="1">
      <c r="A6126" s="89">
        <v>3.2101506E7</v>
      </c>
      <c r="B6126" s="90" t="s">
        <v>7131</v>
      </c>
    </row>
    <row r="6127" ht="14.25" customHeight="1">
      <c r="A6127" s="89">
        <v>3.2101507E7</v>
      </c>
      <c r="B6127" s="90" t="s">
        <v>7132</v>
      </c>
    </row>
    <row r="6128" ht="14.25" customHeight="1">
      <c r="A6128" s="89">
        <v>3.2101508E7</v>
      </c>
      <c r="B6128" s="90" t="s">
        <v>7133</v>
      </c>
    </row>
    <row r="6129" ht="14.25" customHeight="1">
      <c r="A6129" s="89">
        <v>3.2101509E7</v>
      </c>
      <c r="B6129" s="90" t="s">
        <v>7134</v>
      </c>
    </row>
    <row r="6130" ht="14.25" customHeight="1">
      <c r="A6130" s="89">
        <v>3.210151E7</v>
      </c>
      <c r="B6130" s="90" t="s">
        <v>7135</v>
      </c>
    </row>
    <row r="6131" ht="14.25" customHeight="1">
      <c r="A6131" s="89">
        <v>3.2101512E7</v>
      </c>
      <c r="B6131" s="90" t="s">
        <v>7136</v>
      </c>
    </row>
    <row r="6132" ht="14.25" customHeight="1">
      <c r="A6132" s="89">
        <v>3.2101513E7</v>
      </c>
      <c r="B6132" s="90" t="s">
        <v>7137</v>
      </c>
    </row>
    <row r="6133" ht="14.25" customHeight="1">
      <c r="A6133" s="89">
        <v>3.2101514E7</v>
      </c>
      <c r="B6133" s="90" t="s">
        <v>7138</v>
      </c>
    </row>
    <row r="6134" ht="14.25" customHeight="1">
      <c r="A6134" s="89">
        <v>3.2101515E7</v>
      </c>
      <c r="B6134" s="90" t="s">
        <v>7139</v>
      </c>
    </row>
    <row r="6135" ht="14.25" customHeight="1">
      <c r="A6135" s="89">
        <v>3.2101516E7</v>
      </c>
      <c r="B6135" s="90" t="s">
        <v>7140</v>
      </c>
    </row>
    <row r="6136" ht="14.25" customHeight="1">
      <c r="A6136" s="89">
        <v>3.2101517E7</v>
      </c>
      <c r="B6136" s="90" t="s">
        <v>7141</v>
      </c>
    </row>
    <row r="6137" ht="14.25" customHeight="1">
      <c r="A6137" s="89">
        <v>3.2101518E7</v>
      </c>
      <c r="B6137" s="90" t="s">
        <v>7142</v>
      </c>
    </row>
    <row r="6138" ht="14.25" customHeight="1">
      <c r="A6138" s="89">
        <v>3.2101519E7</v>
      </c>
      <c r="B6138" s="90" t="s">
        <v>7143</v>
      </c>
    </row>
    <row r="6139" ht="14.25" customHeight="1">
      <c r="A6139" s="89">
        <v>3.210152E7</v>
      </c>
      <c r="B6139" s="90" t="s">
        <v>7144</v>
      </c>
    </row>
    <row r="6140" ht="14.25" customHeight="1">
      <c r="A6140" s="89">
        <v>3.2101521E7</v>
      </c>
      <c r="B6140" s="90" t="s">
        <v>7145</v>
      </c>
    </row>
    <row r="6141" ht="14.25" customHeight="1">
      <c r="A6141" s="89">
        <v>3.2101522E7</v>
      </c>
      <c r="B6141" s="90" t="s">
        <v>7146</v>
      </c>
    </row>
    <row r="6142" ht="14.25" customHeight="1">
      <c r="A6142" s="89">
        <v>3.2101523E7</v>
      </c>
      <c r="B6142" s="90" t="s">
        <v>7147</v>
      </c>
    </row>
    <row r="6143" ht="14.25" customHeight="1">
      <c r="A6143" s="89">
        <v>3.2101524E7</v>
      </c>
      <c r="B6143" s="90" t="s">
        <v>7148</v>
      </c>
    </row>
    <row r="6144" ht="14.25" customHeight="1">
      <c r="A6144" s="89">
        <v>3.2101525E7</v>
      </c>
      <c r="B6144" s="90" t="s">
        <v>7149</v>
      </c>
    </row>
    <row r="6145" ht="14.25" customHeight="1">
      <c r="A6145" s="89">
        <v>3.2101526E7</v>
      </c>
      <c r="B6145" s="90" t="s">
        <v>7150</v>
      </c>
    </row>
    <row r="6146" ht="14.25" customHeight="1">
      <c r="A6146" s="89">
        <v>3.2101527E7</v>
      </c>
      <c r="B6146" s="90" t="s">
        <v>7151</v>
      </c>
    </row>
    <row r="6147" ht="14.25" customHeight="1">
      <c r="A6147" s="89">
        <v>3.2101528E7</v>
      </c>
      <c r="B6147" s="90" t="s">
        <v>7152</v>
      </c>
    </row>
    <row r="6148" ht="14.25" customHeight="1">
      <c r="A6148" s="89">
        <v>3.2101601E7</v>
      </c>
      <c r="B6148" s="90" t="s">
        <v>7153</v>
      </c>
    </row>
    <row r="6149" ht="14.25" customHeight="1">
      <c r="A6149" s="89">
        <v>3.2101602E7</v>
      </c>
      <c r="B6149" s="90" t="s">
        <v>7154</v>
      </c>
    </row>
    <row r="6150" ht="14.25" customHeight="1">
      <c r="A6150" s="89">
        <v>3.2101603E7</v>
      </c>
      <c r="B6150" s="90" t="s">
        <v>7155</v>
      </c>
    </row>
    <row r="6151" ht="14.25" customHeight="1">
      <c r="A6151" s="89">
        <v>3.2101604E7</v>
      </c>
      <c r="B6151" s="90" t="s">
        <v>7156</v>
      </c>
    </row>
    <row r="6152" ht="14.25" customHeight="1">
      <c r="A6152" s="89">
        <v>3.2101605E7</v>
      </c>
      <c r="B6152" s="90" t="s">
        <v>7157</v>
      </c>
    </row>
    <row r="6153" ht="14.25" customHeight="1">
      <c r="A6153" s="89">
        <v>3.2101606E7</v>
      </c>
      <c r="B6153" s="90" t="s">
        <v>7158</v>
      </c>
    </row>
    <row r="6154" ht="14.25" customHeight="1">
      <c r="A6154" s="89">
        <v>3.2101607E7</v>
      </c>
      <c r="B6154" s="90" t="s">
        <v>7159</v>
      </c>
    </row>
    <row r="6155" ht="14.25" customHeight="1">
      <c r="A6155" s="89">
        <v>3.2101608E7</v>
      </c>
      <c r="B6155" s="90" t="s">
        <v>7160</v>
      </c>
    </row>
    <row r="6156" ht="14.25" customHeight="1">
      <c r="A6156" s="89">
        <v>3.2101609E7</v>
      </c>
      <c r="B6156" s="90" t="s">
        <v>7161</v>
      </c>
    </row>
    <row r="6157" ht="14.25" customHeight="1">
      <c r="A6157" s="89">
        <v>3.2101611E7</v>
      </c>
      <c r="B6157" s="90" t="s">
        <v>7162</v>
      </c>
    </row>
    <row r="6158" ht="14.25" customHeight="1">
      <c r="A6158" s="89">
        <v>3.2101612E7</v>
      </c>
      <c r="B6158" s="90" t="s">
        <v>7163</v>
      </c>
    </row>
    <row r="6159" ht="14.25" customHeight="1">
      <c r="A6159" s="89">
        <v>3.2101613E7</v>
      </c>
      <c r="B6159" s="90" t="s">
        <v>7164</v>
      </c>
    </row>
    <row r="6160" ht="14.25" customHeight="1">
      <c r="A6160" s="89">
        <v>3.2101614E7</v>
      </c>
      <c r="B6160" s="90" t="s">
        <v>7165</v>
      </c>
    </row>
    <row r="6161" ht="14.25" customHeight="1">
      <c r="A6161" s="89">
        <v>3.2101615E7</v>
      </c>
      <c r="B6161" s="90" t="s">
        <v>7166</v>
      </c>
    </row>
    <row r="6162" ht="14.25" customHeight="1">
      <c r="A6162" s="89">
        <v>3.2101616E7</v>
      </c>
      <c r="B6162" s="90" t="s">
        <v>7167</v>
      </c>
    </row>
    <row r="6163" ht="14.25" customHeight="1">
      <c r="A6163" s="89">
        <v>3.2101617E7</v>
      </c>
      <c r="B6163" s="90" t="s">
        <v>7168</v>
      </c>
    </row>
    <row r="6164" ht="14.25" customHeight="1">
      <c r="A6164" s="89">
        <v>3.2101618E7</v>
      </c>
      <c r="B6164" s="90" t="s">
        <v>7169</v>
      </c>
    </row>
    <row r="6165" ht="14.25" customHeight="1">
      <c r="A6165" s="89">
        <v>3.2101619E7</v>
      </c>
      <c r="B6165" s="90" t="s">
        <v>7170</v>
      </c>
    </row>
    <row r="6166" ht="14.25" customHeight="1">
      <c r="A6166" s="89">
        <v>3.210162E7</v>
      </c>
      <c r="B6166" s="90" t="s">
        <v>7171</v>
      </c>
    </row>
    <row r="6167" ht="14.25" customHeight="1">
      <c r="A6167" s="89">
        <v>3.2101621E7</v>
      </c>
      <c r="B6167" s="90" t="s">
        <v>7172</v>
      </c>
    </row>
    <row r="6168" ht="14.25" customHeight="1">
      <c r="A6168" s="89">
        <v>3.2101622E7</v>
      </c>
      <c r="B6168" s="90" t="s">
        <v>7173</v>
      </c>
    </row>
    <row r="6169" ht="14.25" customHeight="1">
      <c r="A6169" s="89">
        <v>3.2101623E7</v>
      </c>
      <c r="B6169" s="90" t="s">
        <v>7174</v>
      </c>
    </row>
    <row r="6170" ht="14.25" customHeight="1">
      <c r="A6170" s="89">
        <v>3.2101624E7</v>
      </c>
      <c r="B6170" s="90" t="s">
        <v>7175</v>
      </c>
    </row>
    <row r="6171" ht="14.25" customHeight="1">
      <c r="A6171" s="89">
        <v>3.2101625E7</v>
      </c>
      <c r="B6171" s="90" t="s">
        <v>7176</v>
      </c>
    </row>
    <row r="6172" ht="14.25" customHeight="1">
      <c r="A6172" s="89">
        <v>3.2101626E7</v>
      </c>
      <c r="B6172" s="90" t="s">
        <v>7177</v>
      </c>
    </row>
    <row r="6173" ht="14.25" customHeight="1">
      <c r="A6173" s="89">
        <v>3.2101627E7</v>
      </c>
      <c r="B6173" s="90" t="s">
        <v>7178</v>
      </c>
    </row>
    <row r="6174" ht="14.25" customHeight="1">
      <c r="A6174" s="89">
        <v>3.2101628E7</v>
      </c>
      <c r="B6174" s="90" t="s">
        <v>7179</v>
      </c>
    </row>
    <row r="6175" ht="14.25" customHeight="1">
      <c r="A6175" s="89">
        <v>3.2101629E7</v>
      </c>
      <c r="B6175" s="90" t="s">
        <v>7180</v>
      </c>
    </row>
    <row r="6176" ht="14.25" customHeight="1">
      <c r="A6176" s="89">
        <v>3.210163E7</v>
      </c>
      <c r="B6176" s="90" t="s">
        <v>7181</v>
      </c>
    </row>
    <row r="6177" ht="14.25" customHeight="1">
      <c r="A6177" s="89">
        <v>3.2101631E7</v>
      </c>
      <c r="B6177" s="90" t="s">
        <v>7182</v>
      </c>
    </row>
    <row r="6178" ht="14.25" customHeight="1">
      <c r="A6178" s="89">
        <v>3.2101632E7</v>
      </c>
      <c r="B6178" s="90" t="s">
        <v>7183</v>
      </c>
    </row>
    <row r="6179" ht="14.25" customHeight="1">
      <c r="A6179" s="89">
        <v>3.2101633E7</v>
      </c>
      <c r="B6179" s="90" t="s">
        <v>7184</v>
      </c>
    </row>
    <row r="6180" ht="14.25" customHeight="1">
      <c r="A6180" s="89">
        <v>3.2101634E7</v>
      </c>
      <c r="B6180" s="90" t="s">
        <v>7185</v>
      </c>
    </row>
    <row r="6181" ht="14.25" customHeight="1">
      <c r="A6181" s="89">
        <v>3.2101635E7</v>
      </c>
      <c r="B6181" s="90" t="s">
        <v>7186</v>
      </c>
    </row>
    <row r="6182" ht="14.25" customHeight="1">
      <c r="A6182" s="89">
        <v>3.2101636E7</v>
      </c>
      <c r="B6182" s="90" t="s">
        <v>7187</v>
      </c>
    </row>
    <row r="6183" ht="14.25" customHeight="1">
      <c r="A6183" s="89">
        <v>3.2101637E7</v>
      </c>
      <c r="B6183" s="90" t="s">
        <v>7188</v>
      </c>
    </row>
    <row r="6184" ht="14.25" customHeight="1">
      <c r="A6184" s="89">
        <v>3.2111501E7</v>
      </c>
      <c r="B6184" s="90" t="s">
        <v>7189</v>
      </c>
    </row>
    <row r="6185" ht="14.25" customHeight="1">
      <c r="A6185" s="89">
        <v>3.2111502E7</v>
      </c>
      <c r="B6185" s="90" t="s">
        <v>7190</v>
      </c>
    </row>
    <row r="6186" ht="14.25" customHeight="1">
      <c r="A6186" s="89">
        <v>3.2111503E7</v>
      </c>
      <c r="B6186" s="90" t="s">
        <v>7191</v>
      </c>
    </row>
    <row r="6187" ht="14.25" customHeight="1">
      <c r="A6187" s="89">
        <v>3.2111504E7</v>
      </c>
      <c r="B6187" s="90" t="s">
        <v>7192</v>
      </c>
    </row>
    <row r="6188" ht="14.25" customHeight="1">
      <c r="A6188" s="89">
        <v>3.2111505E7</v>
      </c>
      <c r="B6188" s="90" t="s">
        <v>7193</v>
      </c>
    </row>
    <row r="6189" ht="14.25" customHeight="1">
      <c r="A6189" s="89">
        <v>3.2111506E7</v>
      </c>
      <c r="B6189" s="90" t="s">
        <v>7194</v>
      </c>
    </row>
    <row r="6190" ht="14.25" customHeight="1">
      <c r="A6190" s="89">
        <v>3.2111507E7</v>
      </c>
      <c r="B6190" s="90" t="s">
        <v>7195</v>
      </c>
    </row>
    <row r="6191" ht="14.25" customHeight="1">
      <c r="A6191" s="89">
        <v>3.2111508E7</v>
      </c>
      <c r="B6191" s="90" t="s">
        <v>7196</v>
      </c>
    </row>
    <row r="6192" ht="14.25" customHeight="1">
      <c r="A6192" s="89">
        <v>3.2111509E7</v>
      </c>
      <c r="B6192" s="90" t="s">
        <v>7197</v>
      </c>
    </row>
    <row r="6193" ht="14.25" customHeight="1">
      <c r="A6193" s="89">
        <v>3.211151E7</v>
      </c>
      <c r="B6193" s="90" t="s">
        <v>7198</v>
      </c>
    </row>
    <row r="6194" ht="14.25" customHeight="1">
      <c r="A6194" s="89">
        <v>3.2111511E7</v>
      </c>
      <c r="B6194" s="90" t="s">
        <v>7199</v>
      </c>
    </row>
    <row r="6195" ht="14.25" customHeight="1">
      <c r="A6195" s="89">
        <v>3.2111512E7</v>
      </c>
      <c r="B6195" s="90" t="s">
        <v>7200</v>
      </c>
    </row>
    <row r="6196" ht="14.25" customHeight="1">
      <c r="A6196" s="89">
        <v>3.2111601E7</v>
      </c>
      <c r="B6196" s="90" t="s">
        <v>7201</v>
      </c>
    </row>
    <row r="6197" ht="14.25" customHeight="1">
      <c r="A6197" s="89">
        <v>3.2111602E7</v>
      </c>
      <c r="B6197" s="90" t="s">
        <v>7202</v>
      </c>
    </row>
    <row r="6198" ht="14.25" customHeight="1">
      <c r="A6198" s="89">
        <v>3.2111603E7</v>
      </c>
      <c r="B6198" s="90" t="s">
        <v>7203</v>
      </c>
    </row>
    <row r="6199" ht="14.25" customHeight="1">
      <c r="A6199" s="89">
        <v>3.2111604E7</v>
      </c>
      <c r="B6199" s="90" t="s">
        <v>7204</v>
      </c>
    </row>
    <row r="6200" ht="14.25" customHeight="1">
      <c r="A6200" s="89">
        <v>3.2111607E7</v>
      </c>
      <c r="B6200" s="90" t="s">
        <v>7205</v>
      </c>
    </row>
    <row r="6201" ht="14.25" customHeight="1">
      <c r="A6201" s="89">
        <v>3.2111608E7</v>
      </c>
      <c r="B6201" s="90" t="s">
        <v>7206</v>
      </c>
    </row>
    <row r="6202" ht="14.25" customHeight="1">
      <c r="A6202" s="89">
        <v>3.2111609E7</v>
      </c>
      <c r="B6202" s="90" t="s">
        <v>7207</v>
      </c>
    </row>
    <row r="6203" ht="14.25" customHeight="1">
      <c r="A6203" s="89">
        <v>3.211161E7</v>
      </c>
      <c r="B6203" s="90" t="s">
        <v>7208</v>
      </c>
    </row>
    <row r="6204" ht="14.25" customHeight="1">
      <c r="A6204" s="89">
        <v>3.2111611E7</v>
      </c>
      <c r="B6204" s="90" t="s">
        <v>7209</v>
      </c>
    </row>
    <row r="6205" ht="14.25" customHeight="1">
      <c r="A6205" s="89">
        <v>3.2111701E7</v>
      </c>
      <c r="B6205" s="90" t="s">
        <v>7210</v>
      </c>
    </row>
    <row r="6206" ht="14.25" customHeight="1">
      <c r="A6206" s="89">
        <v>3.2111702E7</v>
      </c>
      <c r="B6206" s="90" t="s">
        <v>7211</v>
      </c>
    </row>
    <row r="6207" ht="14.25" customHeight="1">
      <c r="A6207" s="89">
        <v>3.2111703E7</v>
      </c>
      <c r="B6207" s="90" t="s">
        <v>7212</v>
      </c>
    </row>
    <row r="6208" ht="14.25" customHeight="1">
      <c r="A6208" s="89">
        <v>3.2111704E7</v>
      </c>
      <c r="B6208" s="90" t="s">
        <v>7213</v>
      </c>
    </row>
    <row r="6209" ht="14.25" customHeight="1">
      <c r="A6209" s="89">
        <v>3.2111705E7</v>
      </c>
      <c r="B6209" s="90" t="s">
        <v>7214</v>
      </c>
    </row>
    <row r="6210" ht="14.25" customHeight="1">
      <c r="A6210" s="89">
        <v>3.2111706E7</v>
      </c>
      <c r="B6210" s="90" t="s">
        <v>7215</v>
      </c>
    </row>
    <row r="6211" ht="14.25" customHeight="1">
      <c r="A6211" s="89">
        <v>3.2121501E7</v>
      </c>
      <c r="B6211" s="90" t="s">
        <v>7216</v>
      </c>
    </row>
    <row r="6212" ht="14.25" customHeight="1">
      <c r="A6212" s="89">
        <v>3.2121502E7</v>
      </c>
      <c r="B6212" s="90" t="s">
        <v>7217</v>
      </c>
    </row>
    <row r="6213" ht="14.25" customHeight="1">
      <c r="A6213" s="89">
        <v>3.2121503E7</v>
      </c>
      <c r="B6213" s="90" t="s">
        <v>7218</v>
      </c>
    </row>
    <row r="6214" ht="14.25" customHeight="1">
      <c r="A6214" s="89">
        <v>3.2121504E7</v>
      </c>
      <c r="B6214" s="90" t="s">
        <v>7219</v>
      </c>
    </row>
    <row r="6215" ht="14.25" customHeight="1">
      <c r="A6215" s="89">
        <v>3.2121602E7</v>
      </c>
      <c r="B6215" s="90" t="s">
        <v>7220</v>
      </c>
    </row>
    <row r="6216" ht="14.25" customHeight="1">
      <c r="A6216" s="89">
        <v>3.2121603E7</v>
      </c>
      <c r="B6216" s="90" t="s">
        <v>7221</v>
      </c>
    </row>
    <row r="6217" ht="14.25" customHeight="1">
      <c r="A6217" s="89">
        <v>3.2121607E7</v>
      </c>
      <c r="B6217" s="90" t="s">
        <v>7222</v>
      </c>
    </row>
    <row r="6218" ht="14.25" customHeight="1">
      <c r="A6218" s="89">
        <v>3.2121609E7</v>
      </c>
      <c r="B6218" s="90" t="s">
        <v>7223</v>
      </c>
    </row>
    <row r="6219" ht="14.25" customHeight="1">
      <c r="A6219" s="89">
        <v>3.2121701E7</v>
      </c>
      <c r="B6219" s="90" t="s">
        <v>7224</v>
      </c>
    </row>
    <row r="6220" ht="14.25" customHeight="1">
      <c r="A6220" s="89">
        <v>3.2121702E7</v>
      </c>
      <c r="B6220" s="90" t="s">
        <v>7225</v>
      </c>
    </row>
    <row r="6221" ht="14.25" customHeight="1">
      <c r="A6221" s="89">
        <v>3.2121703E7</v>
      </c>
      <c r="B6221" s="90" t="s">
        <v>7226</v>
      </c>
    </row>
    <row r="6222" ht="14.25" customHeight="1">
      <c r="A6222" s="89">
        <v>3.2121704E7</v>
      </c>
      <c r="B6222" s="90" t="s">
        <v>7227</v>
      </c>
    </row>
    <row r="6223" ht="14.25" customHeight="1">
      <c r="A6223" s="89">
        <v>3.2121705E7</v>
      </c>
      <c r="B6223" s="90" t="s">
        <v>7228</v>
      </c>
    </row>
    <row r="6224" ht="14.25" customHeight="1">
      <c r="A6224" s="89">
        <v>3.2121706E7</v>
      </c>
      <c r="B6224" s="90" t="s">
        <v>7229</v>
      </c>
    </row>
    <row r="6225" ht="14.25" customHeight="1">
      <c r="A6225" s="89">
        <v>3.2131001E7</v>
      </c>
      <c r="B6225" s="90" t="s">
        <v>7230</v>
      </c>
    </row>
    <row r="6226" ht="14.25" customHeight="1">
      <c r="A6226" s="89">
        <v>3.2131002E7</v>
      </c>
      <c r="B6226" s="90" t="s">
        <v>7231</v>
      </c>
    </row>
    <row r="6227" ht="14.25" customHeight="1">
      <c r="A6227" s="89">
        <v>3.2131003E7</v>
      </c>
      <c r="B6227" s="90" t="s">
        <v>7232</v>
      </c>
    </row>
    <row r="6228" ht="14.25" customHeight="1">
      <c r="A6228" s="89">
        <v>3.2131005E7</v>
      </c>
      <c r="B6228" s="90" t="s">
        <v>7233</v>
      </c>
    </row>
    <row r="6229" ht="14.25" customHeight="1">
      <c r="A6229" s="89">
        <v>3.2131006E7</v>
      </c>
      <c r="B6229" s="90" t="s">
        <v>7234</v>
      </c>
    </row>
    <row r="6230" ht="14.25" customHeight="1">
      <c r="A6230" s="89">
        <v>3.2131007E7</v>
      </c>
      <c r="B6230" s="90" t="s">
        <v>7235</v>
      </c>
    </row>
    <row r="6231" ht="14.25" customHeight="1">
      <c r="A6231" s="89">
        <v>3.2131008E7</v>
      </c>
      <c r="B6231" s="90" t="s">
        <v>7236</v>
      </c>
    </row>
    <row r="6232" ht="14.25" customHeight="1">
      <c r="A6232" s="89">
        <v>3.2131009E7</v>
      </c>
      <c r="B6232" s="90" t="s">
        <v>7237</v>
      </c>
    </row>
    <row r="6233" ht="14.25" customHeight="1">
      <c r="A6233" s="89">
        <v>3.213101E7</v>
      </c>
      <c r="B6233" s="90" t="s">
        <v>7238</v>
      </c>
    </row>
    <row r="6234" ht="14.25" customHeight="1">
      <c r="A6234" s="89">
        <v>3.2131011E7</v>
      </c>
      <c r="B6234" s="90" t="s">
        <v>7239</v>
      </c>
    </row>
    <row r="6235" ht="14.25" customHeight="1">
      <c r="A6235" s="89">
        <v>3.2131012E7</v>
      </c>
      <c r="B6235" s="90" t="s">
        <v>7240</v>
      </c>
    </row>
    <row r="6236" ht="14.25" customHeight="1">
      <c r="A6236" s="89">
        <v>3.2141001E7</v>
      </c>
      <c r="B6236" s="90" t="s">
        <v>7241</v>
      </c>
    </row>
    <row r="6237" ht="14.25" customHeight="1">
      <c r="A6237" s="89">
        <v>3.2141002E7</v>
      </c>
      <c r="B6237" s="90" t="s">
        <v>7242</v>
      </c>
    </row>
    <row r="6238" ht="14.25" customHeight="1">
      <c r="A6238" s="89">
        <v>3.2141003E7</v>
      </c>
      <c r="B6238" s="90" t="s">
        <v>7243</v>
      </c>
    </row>
    <row r="6239" ht="14.25" customHeight="1">
      <c r="A6239" s="89">
        <v>3.2141004E7</v>
      </c>
      <c r="B6239" s="90" t="s">
        <v>7244</v>
      </c>
    </row>
    <row r="6240" ht="14.25" customHeight="1">
      <c r="A6240" s="89">
        <v>3.2141005E7</v>
      </c>
      <c r="B6240" s="90" t="s">
        <v>7245</v>
      </c>
    </row>
    <row r="6241" ht="14.25" customHeight="1">
      <c r="A6241" s="89">
        <v>3.2141006E7</v>
      </c>
      <c r="B6241" s="90" t="s">
        <v>7246</v>
      </c>
    </row>
    <row r="6242" ht="14.25" customHeight="1">
      <c r="A6242" s="89">
        <v>3.2141007E7</v>
      </c>
      <c r="B6242" s="90" t="s">
        <v>7247</v>
      </c>
    </row>
    <row r="6243" ht="14.25" customHeight="1">
      <c r="A6243" s="89">
        <v>3.2141008E7</v>
      </c>
      <c r="B6243" s="90" t="s">
        <v>7248</v>
      </c>
    </row>
    <row r="6244" ht="14.25" customHeight="1">
      <c r="A6244" s="89">
        <v>3.2141009E7</v>
      </c>
      <c r="B6244" s="90" t="s">
        <v>7249</v>
      </c>
    </row>
    <row r="6245" ht="14.25" customHeight="1">
      <c r="A6245" s="89">
        <v>3.214101E7</v>
      </c>
      <c r="B6245" s="90" t="s">
        <v>7250</v>
      </c>
    </row>
    <row r="6246" ht="14.25" customHeight="1">
      <c r="A6246" s="89">
        <v>3.2141011E7</v>
      </c>
      <c r="B6246" s="90" t="s">
        <v>7251</v>
      </c>
    </row>
    <row r="6247" ht="14.25" customHeight="1">
      <c r="A6247" s="89">
        <v>3.2141012E7</v>
      </c>
      <c r="B6247" s="90" t="s">
        <v>7252</v>
      </c>
    </row>
    <row r="6248" ht="14.25" customHeight="1">
      <c r="A6248" s="89">
        <v>3.2141013E7</v>
      </c>
      <c r="B6248" s="90" t="s">
        <v>7253</v>
      </c>
    </row>
    <row r="6249" ht="14.25" customHeight="1">
      <c r="A6249" s="89">
        <v>3.2141014E7</v>
      </c>
      <c r="B6249" s="90" t="s">
        <v>7254</v>
      </c>
    </row>
    <row r="6250" ht="14.25" customHeight="1">
      <c r="A6250" s="89">
        <v>3.2141015E7</v>
      </c>
      <c r="B6250" s="90" t="s">
        <v>7255</v>
      </c>
    </row>
    <row r="6251" ht="14.25" customHeight="1">
      <c r="A6251" s="89">
        <v>3.2141016E7</v>
      </c>
      <c r="B6251" s="90" t="s">
        <v>7256</v>
      </c>
    </row>
    <row r="6252" ht="14.25" customHeight="1">
      <c r="A6252" s="89">
        <v>3.2141101E7</v>
      </c>
      <c r="B6252" s="90" t="s">
        <v>7257</v>
      </c>
    </row>
    <row r="6253" ht="14.25" customHeight="1">
      <c r="A6253" s="89">
        <v>3.2141102E7</v>
      </c>
      <c r="B6253" s="90" t="s">
        <v>7258</v>
      </c>
    </row>
    <row r="6254" ht="14.25" customHeight="1">
      <c r="A6254" s="89">
        <v>3.2141103E7</v>
      </c>
      <c r="B6254" s="90" t="s">
        <v>7259</v>
      </c>
    </row>
    <row r="6255" ht="14.25" customHeight="1">
      <c r="A6255" s="89">
        <v>3.2141104E7</v>
      </c>
      <c r="B6255" s="90" t="s">
        <v>7260</v>
      </c>
    </row>
    <row r="6256" ht="14.25" customHeight="1">
      <c r="A6256" s="89">
        <v>3.2141105E7</v>
      </c>
      <c r="B6256" s="90" t="s">
        <v>7261</v>
      </c>
    </row>
    <row r="6257" ht="14.25" customHeight="1">
      <c r="A6257" s="89">
        <v>3.2141106E7</v>
      </c>
      <c r="B6257" s="90" t="s">
        <v>7262</v>
      </c>
    </row>
    <row r="6258" ht="14.25" customHeight="1">
      <c r="A6258" s="89">
        <v>3.2141107E7</v>
      </c>
      <c r="B6258" s="90" t="s">
        <v>7263</v>
      </c>
    </row>
    <row r="6259" ht="14.25" customHeight="1">
      <c r="A6259" s="89">
        <v>3.2141108E7</v>
      </c>
      <c r="B6259" s="90" t="s">
        <v>7264</v>
      </c>
    </row>
    <row r="6260" ht="14.25" customHeight="1">
      <c r="A6260" s="89">
        <v>3.2141109E7</v>
      </c>
      <c r="B6260" s="90" t="s">
        <v>3186</v>
      </c>
    </row>
    <row r="6261" ht="14.25" customHeight="1">
      <c r="A6261" s="89">
        <v>3.9101601E7</v>
      </c>
      <c r="B6261" s="90" t="s">
        <v>7265</v>
      </c>
    </row>
    <row r="6262" ht="14.25" customHeight="1">
      <c r="A6262" s="89">
        <v>3.9101602E7</v>
      </c>
      <c r="B6262" s="90" t="s">
        <v>7266</v>
      </c>
    </row>
    <row r="6263" ht="14.25" customHeight="1">
      <c r="A6263" s="89">
        <v>3.9101603E7</v>
      </c>
      <c r="B6263" s="90" t="s">
        <v>7267</v>
      </c>
    </row>
    <row r="6264" ht="14.25" customHeight="1">
      <c r="A6264" s="89">
        <v>3.9101604E7</v>
      </c>
      <c r="B6264" s="90" t="s">
        <v>7268</v>
      </c>
    </row>
    <row r="6265" ht="14.25" customHeight="1">
      <c r="A6265" s="89">
        <v>3.9101605E7</v>
      </c>
      <c r="B6265" s="90" t="s">
        <v>7269</v>
      </c>
    </row>
    <row r="6266" ht="14.25" customHeight="1">
      <c r="A6266" s="89">
        <v>3.9101606E7</v>
      </c>
      <c r="B6266" s="90" t="s">
        <v>7270</v>
      </c>
    </row>
    <row r="6267" ht="14.25" customHeight="1">
      <c r="A6267" s="89">
        <v>3.9101608E7</v>
      </c>
      <c r="B6267" s="90" t="s">
        <v>7271</v>
      </c>
    </row>
    <row r="6268" ht="14.25" customHeight="1">
      <c r="A6268" s="89">
        <v>3.9101609E7</v>
      </c>
      <c r="B6268" s="90" t="s">
        <v>7272</v>
      </c>
    </row>
    <row r="6269" ht="14.25" customHeight="1">
      <c r="A6269" s="89">
        <v>3.910161E7</v>
      </c>
      <c r="B6269" s="90" t="s">
        <v>7273</v>
      </c>
    </row>
    <row r="6270" ht="14.25" customHeight="1">
      <c r="A6270" s="89">
        <v>3.9101612E7</v>
      </c>
      <c r="B6270" s="90" t="s">
        <v>7274</v>
      </c>
    </row>
    <row r="6271" ht="14.25" customHeight="1">
      <c r="A6271" s="89">
        <v>3.9101613E7</v>
      </c>
      <c r="B6271" s="90" t="s">
        <v>7275</v>
      </c>
    </row>
    <row r="6272" ht="14.25" customHeight="1">
      <c r="A6272" s="89">
        <v>3.9101614E7</v>
      </c>
      <c r="B6272" s="90" t="s">
        <v>7276</v>
      </c>
    </row>
    <row r="6273" ht="14.25" customHeight="1">
      <c r="A6273" s="89">
        <v>3.9101615E7</v>
      </c>
      <c r="B6273" s="90" t="s">
        <v>7277</v>
      </c>
    </row>
    <row r="6274" ht="14.25" customHeight="1">
      <c r="A6274" s="89">
        <v>3.9101616E7</v>
      </c>
      <c r="B6274" s="90" t="s">
        <v>7278</v>
      </c>
    </row>
    <row r="6275" ht="14.25" customHeight="1">
      <c r="A6275" s="89">
        <v>3.9101617E7</v>
      </c>
      <c r="B6275" s="90" t="s">
        <v>7279</v>
      </c>
    </row>
    <row r="6276" ht="14.25" customHeight="1">
      <c r="A6276" s="89">
        <v>3.9101618E7</v>
      </c>
      <c r="B6276" s="90" t="s">
        <v>7280</v>
      </c>
    </row>
    <row r="6277" ht="14.25" customHeight="1">
      <c r="A6277" s="89">
        <v>3.9101701E7</v>
      </c>
      <c r="B6277" s="90" t="s">
        <v>7281</v>
      </c>
    </row>
    <row r="6278" ht="14.25" customHeight="1">
      <c r="A6278" s="89">
        <v>3.9101801E7</v>
      </c>
      <c r="B6278" s="90" t="s">
        <v>7282</v>
      </c>
    </row>
    <row r="6279" ht="14.25" customHeight="1">
      <c r="A6279" s="89">
        <v>3.9111501E7</v>
      </c>
      <c r="B6279" s="90" t="s">
        <v>7283</v>
      </c>
    </row>
    <row r="6280" ht="14.25" customHeight="1">
      <c r="A6280" s="89">
        <v>3.9111503E7</v>
      </c>
      <c r="B6280" s="90" t="s">
        <v>7284</v>
      </c>
    </row>
    <row r="6281" ht="14.25" customHeight="1">
      <c r="A6281" s="89">
        <v>3.9111504E7</v>
      </c>
      <c r="B6281" s="90" t="s">
        <v>7285</v>
      </c>
    </row>
    <row r="6282" ht="14.25" customHeight="1">
      <c r="A6282" s="89">
        <v>3.9111505E7</v>
      </c>
      <c r="B6282" s="90" t="s">
        <v>7286</v>
      </c>
    </row>
    <row r="6283" ht="14.25" customHeight="1">
      <c r="A6283" s="89">
        <v>3.9111506E7</v>
      </c>
      <c r="B6283" s="90" t="s">
        <v>7287</v>
      </c>
    </row>
    <row r="6284" ht="14.25" customHeight="1">
      <c r="A6284" s="89">
        <v>3.9111507E7</v>
      </c>
      <c r="B6284" s="90" t="s">
        <v>7288</v>
      </c>
    </row>
    <row r="6285" ht="14.25" customHeight="1">
      <c r="A6285" s="89">
        <v>3.9111508E7</v>
      </c>
      <c r="B6285" s="90" t="s">
        <v>7289</v>
      </c>
    </row>
    <row r="6286" ht="14.25" customHeight="1">
      <c r="A6286" s="89">
        <v>3.9111509E7</v>
      </c>
      <c r="B6286" s="90" t="s">
        <v>7290</v>
      </c>
    </row>
    <row r="6287" ht="14.25" customHeight="1">
      <c r="A6287" s="89">
        <v>3.911151E7</v>
      </c>
      <c r="B6287" s="90" t="s">
        <v>7291</v>
      </c>
    </row>
    <row r="6288" ht="14.25" customHeight="1">
      <c r="A6288" s="89">
        <v>3.9111512E7</v>
      </c>
      <c r="B6288" s="90" t="s">
        <v>7292</v>
      </c>
    </row>
    <row r="6289" ht="14.25" customHeight="1">
      <c r="A6289" s="89">
        <v>3.9111513E7</v>
      </c>
      <c r="B6289" s="90" t="s">
        <v>7293</v>
      </c>
    </row>
    <row r="6290" ht="14.25" customHeight="1">
      <c r="A6290" s="89">
        <v>3.9111514E7</v>
      </c>
      <c r="B6290" s="90" t="s">
        <v>7294</v>
      </c>
    </row>
    <row r="6291" ht="14.25" customHeight="1">
      <c r="A6291" s="89">
        <v>3.9111515E7</v>
      </c>
      <c r="B6291" s="90" t="s">
        <v>7295</v>
      </c>
    </row>
    <row r="6292" ht="14.25" customHeight="1">
      <c r="A6292" s="89">
        <v>3.9111516E7</v>
      </c>
      <c r="B6292" s="90" t="s">
        <v>7296</v>
      </c>
    </row>
    <row r="6293" ht="14.25" customHeight="1">
      <c r="A6293" s="89">
        <v>3.9111517E7</v>
      </c>
      <c r="B6293" s="90" t="s">
        <v>7297</v>
      </c>
    </row>
    <row r="6294" ht="14.25" customHeight="1">
      <c r="A6294" s="89">
        <v>3.9111518E7</v>
      </c>
      <c r="B6294" s="90" t="s">
        <v>7298</v>
      </c>
    </row>
    <row r="6295" ht="14.25" customHeight="1">
      <c r="A6295" s="89">
        <v>3.9111519E7</v>
      </c>
      <c r="B6295" s="90" t="s">
        <v>7299</v>
      </c>
    </row>
    <row r="6296" ht="14.25" customHeight="1">
      <c r="A6296" s="89">
        <v>3.911152E7</v>
      </c>
      <c r="B6296" s="90" t="s">
        <v>7300</v>
      </c>
    </row>
    <row r="6297" ht="14.25" customHeight="1">
      <c r="A6297" s="89">
        <v>3.9111521E7</v>
      </c>
      <c r="B6297" s="90" t="s">
        <v>7301</v>
      </c>
    </row>
    <row r="6298" ht="14.25" customHeight="1">
      <c r="A6298" s="89">
        <v>3.9111603E7</v>
      </c>
      <c r="B6298" s="90" t="s">
        <v>7302</v>
      </c>
    </row>
    <row r="6299" ht="14.25" customHeight="1">
      <c r="A6299" s="89">
        <v>3.9111605E7</v>
      </c>
      <c r="B6299" s="90" t="s">
        <v>7303</v>
      </c>
    </row>
    <row r="6300" ht="14.25" customHeight="1">
      <c r="A6300" s="89">
        <v>3.9111606E7</v>
      </c>
      <c r="B6300" s="90" t="s">
        <v>7304</v>
      </c>
    </row>
    <row r="6301" ht="14.25" customHeight="1">
      <c r="A6301" s="89">
        <v>3.9111608E7</v>
      </c>
      <c r="B6301" s="90" t="s">
        <v>7305</v>
      </c>
    </row>
    <row r="6302" ht="14.25" customHeight="1">
      <c r="A6302" s="89">
        <v>3.9111609E7</v>
      </c>
      <c r="B6302" s="90" t="s">
        <v>7306</v>
      </c>
    </row>
    <row r="6303" ht="14.25" customHeight="1">
      <c r="A6303" s="89">
        <v>3.9111702E7</v>
      </c>
      <c r="B6303" s="90" t="s">
        <v>7307</v>
      </c>
    </row>
    <row r="6304" ht="14.25" customHeight="1">
      <c r="A6304" s="89">
        <v>3.9111703E7</v>
      </c>
      <c r="B6304" s="90" t="s">
        <v>7308</v>
      </c>
    </row>
    <row r="6305" ht="14.25" customHeight="1">
      <c r="A6305" s="89">
        <v>3.9111704E7</v>
      </c>
      <c r="B6305" s="90" t="s">
        <v>7309</v>
      </c>
    </row>
    <row r="6306" ht="14.25" customHeight="1">
      <c r="A6306" s="89">
        <v>3.9111705E7</v>
      </c>
      <c r="B6306" s="90" t="s">
        <v>7310</v>
      </c>
    </row>
    <row r="6307" ht="14.25" customHeight="1">
      <c r="A6307" s="89">
        <v>3.9111706E7</v>
      </c>
      <c r="B6307" s="90" t="s">
        <v>7311</v>
      </c>
    </row>
    <row r="6308" ht="14.25" customHeight="1">
      <c r="A6308" s="89">
        <v>3.9111801E7</v>
      </c>
      <c r="B6308" s="90" t="s">
        <v>7312</v>
      </c>
    </row>
    <row r="6309" ht="14.25" customHeight="1">
      <c r="A6309" s="89">
        <v>3.9111802E7</v>
      </c>
      <c r="B6309" s="90" t="s">
        <v>7313</v>
      </c>
    </row>
    <row r="6310" ht="14.25" customHeight="1">
      <c r="A6310" s="89">
        <v>3.9111803E7</v>
      </c>
      <c r="B6310" s="90" t="s">
        <v>7314</v>
      </c>
    </row>
    <row r="6311" ht="14.25" customHeight="1">
      <c r="A6311" s="89">
        <v>3.9111804E7</v>
      </c>
      <c r="B6311" s="90" t="s">
        <v>7315</v>
      </c>
    </row>
    <row r="6312" ht="14.25" customHeight="1">
      <c r="A6312" s="89">
        <v>3.9111806E7</v>
      </c>
      <c r="B6312" s="90" t="s">
        <v>7316</v>
      </c>
    </row>
    <row r="6313" ht="14.25" customHeight="1">
      <c r="A6313" s="89">
        <v>3.9111808E7</v>
      </c>
      <c r="B6313" s="90" t="s">
        <v>7317</v>
      </c>
    </row>
    <row r="6314" ht="14.25" customHeight="1">
      <c r="A6314" s="89">
        <v>3.9111809E7</v>
      </c>
      <c r="B6314" s="90" t="s">
        <v>7318</v>
      </c>
    </row>
    <row r="6315" ht="14.25" customHeight="1">
      <c r="A6315" s="89">
        <v>3.911181E7</v>
      </c>
      <c r="B6315" s="90" t="s">
        <v>7319</v>
      </c>
    </row>
    <row r="6316" ht="14.25" customHeight="1">
      <c r="A6316" s="89">
        <v>3.9111811E7</v>
      </c>
      <c r="B6316" s="90" t="s">
        <v>7320</v>
      </c>
    </row>
    <row r="6317" ht="14.25" customHeight="1">
      <c r="A6317" s="89">
        <v>3.9111812E7</v>
      </c>
      <c r="B6317" s="90" t="s">
        <v>7321</v>
      </c>
    </row>
    <row r="6318" ht="14.25" customHeight="1">
      <c r="A6318" s="89">
        <v>3.9111813E7</v>
      </c>
      <c r="B6318" s="90" t="s">
        <v>7322</v>
      </c>
    </row>
    <row r="6319" ht="14.25" customHeight="1">
      <c r="A6319" s="89">
        <v>3.9111901E7</v>
      </c>
      <c r="B6319" s="90" t="s">
        <v>7323</v>
      </c>
    </row>
    <row r="6320" ht="14.25" customHeight="1">
      <c r="A6320" s="89">
        <v>3.9111902E7</v>
      </c>
      <c r="B6320" s="90" t="s">
        <v>7324</v>
      </c>
    </row>
    <row r="6321" ht="14.25" customHeight="1">
      <c r="A6321" s="89">
        <v>3.9112001E7</v>
      </c>
      <c r="B6321" s="90" t="s">
        <v>7325</v>
      </c>
    </row>
    <row r="6322" ht="14.25" customHeight="1">
      <c r="A6322" s="89">
        <v>3.9112002E7</v>
      </c>
      <c r="B6322" s="90" t="s">
        <v>7326</v>
      </c>
    </row>
    <row r="6323" ht="14.25" customHeight="1">
      <c r="A6323" s="89">
        <v>3.9112003E7</v>
      </c>
      <c r="B6323" s="90" t="s">
        <v>7327</v>
      </c>
    </row>
    <row r="6324" ht="14.25" customHeight="1">
      <c r="A6324" s="89">
        <v>3.9121001E7</v>
      </c>
      <c r="B6324" s="90" t="s">
        <v>7328</v>
      </c>
    </row>
    <row r="6325" ht="14.25" customHeight="1">
      <c r="A6325" s="89">
        <v>3.9121002E7</v>
      </c>
      <c r="B6325" s="90" t="s">
        <v>7329</v>
      </c>
    </row>
    <row r="6326" ht="14.25" customHeight="1">
      <c r="A6326" s="89">
        <v>3.9121003E7</v>
      </c>
      <c r="B6326" s="90" t="s">
        <v>7330</v>
      </c>
    </row>
    <row r="6327" ht="14.25" customHeight="1">
      <c r="A6327" s="89">
        <v>3.9121004E7</v>
      </c>
      <c r="B6327" s="90" t="s">
        <v>7331</v>
      </c>
    </row>
    <row r="6328" ht="14.25" customHeight="1">
      <c r="A6328" s="89">
        <v>3.9121006E7</v>
      </c>
      <c r="B6328" s="90" t="s">
        <v>7332</v>
      </c>
    </row>
    <row r="6329" ht="14.25" customHeight="1">
      <c r="A6329" s="89">
        <v>3.9121007E7</v>
      </c>
      <c r="B6329" s="90" t="s">
        <v>7333</v>
      </c>
    </row>
    <row r="6330" ht="14.25" customHeight="1">
      <c r="A6330" s="89">
        <v>3.9121008E7</v>
      </c>
      <c r="B6330" s="90" t="s">
        <v>7334</v>
      </c>
    </row>
    <row r="6331" ht="14.25" customHeight="1">
      <c r="A6331" s="89">
        <v>3.9121009E7</v>
      </c>
      <c r="B6331" s="90" t="s">
        <v>7335</v>
      </c>
    </row>
    <row r="6332" ht="14.25" customHeight="1">
      <c r="A6332" s="89">
        <v>3.912101E7</v>
      </c>
      <c r="B6332" s="90" t="s">
        <v>7336</v>
      </c>
    </row>
    <row r="6333" ht="14.25" customHeight="1">
      <c r="A6333" s="89">
        <v>3.9121011E7</v>
      </c>
      <c r="B6333" s="90" t="s">
        <v>7337</v>
      </c>
    </row>
    <row r="6334" ht="14.25" customHeight="1">
      <c r="A6334" s="89">
        <v>3.9121012E7</v>
      </c>
      <c r="B6334" s="90" t="s">
        <v>7338</v>
      </c>
    </row>
    <row r="6335" ht="14.25" customHeight="1">
      <c r="A6335" s="89">
        <v>3.9121013E7</v>
      </c>
      <c r="B6335" s="90" t="s">
        <v>7339</v>
      </c>
    </row>
    <row r="6336" ht="14.25" customHeight="1">
      <c r="A6336" s="89">
        <v>3.9121014E7</v>
      </c>
      <c r="B6336" s="90" t="s">
        <v>7340</v>
      </c>
    </row>
    <row r="6337" ht="14.25" customHeight="1">
      <c r="A6337" s="89">
        <v>3.9121015E7</v>
      </c>
      <c r="B6337" s="90" t="s">
        <v>7341</v>
      </c>
    </row>
    <row r="6338" ht="14.25" customHeight="1">
      <c r="A6338" s="89">
        <v>3.9121016E7</v>
      </c>
      <c r="B6338" s="90" t="s">
        <v>7342</v>
      </c>
    </row>
    <row r="6339" ht="14.25" customHeight="1">
      <c r="A6339" s="89">
        <v>3.9121017E7</v>
      </c>
      <c r="B6339" s="90" t="s">
        <v>7343</v>
      </c>
    </row>
    <row r="6340" ht="14.25" customHeight="1">
      <c r="A6340" s="89">
        <v>3.9121018E7</v>
      </c>
      <c r="B6340" s="90" t="s">
        <v>7344</v>
      </c>
    </row>
    <row r="6341" ht="14.25" customHeight="1">
      <c r="A6341" s="89">
        <v>3.9121019E7</v>
      </c>
      <c r="B6341" s="90" t="s">
        <v>7345</v>
      </c>
    </row>
    <row r="6342" ht="14.25" customHeight="1">
      <c r="A6342" s="89">
        <v>3.912102E7</v>
      </c>
      <c r="B6342" s="90" t="s">
        <v>7346</v>
      </c>
    </row>
    <row r="6343" ht="14.25" customHeight="1">
      <c r="A6343" s="89">
        <v>3.9121101E7</v>
      </c>
      <c r="B6343" s="90" t="s">
        <v>7347</v>
      </c>
    </row>
    <row r="6344" ht="14.25" customHeight="1">
      <c r="A6344" s="89">
        <v>3.9121102E7</v>
      </c>
      <c r="B6344" s="90" t="s">
        <v>7348</v>
      </c>
    </row>
    <row r="6345" ht="14.25" customHeight="1">
      <c r="A6345" s="89">
        <v>3.9121103E7</v>
      </c>
      <c r="B6345" s="90" t="s">
        <v>7349</v>
      </c>
    </row>
    <row r="6346" ht="14.25" customHeight="1">
      <c r="A6346" s="89">
        <v>3.9121104E7</v>
      </c>
      <c r="B6346" s="90" t="s">
        <v>7350</v>
      </c>
    </row>
    <row r="6347" ht="14.25" customHeight="1">
      <c r="A6347" s="89">
        <v>3.9121105E7</v>
      </c>
      <c r="B6347" s="90" t="s">
        <v>7351</v>
      </c>
    </row>
    <row r="6348" ht="14.25" customHeight="1">
      <c r="A6348" s="89">
        <v>3.9121106E7</v>
      </c>
      <c r="B6348" s="90" t="s">
        <v>7352</v>
      </c>
    </row>
    <row r="6349" ht="14.25" customHeight="1">
      <c r="A6349" s="89">
        <v>3.9121107E7</v>
      </c>
      <c r="B6349" s="90" t="s">
        <v>7353</v>
      </c>
    </row>
    <row r="6350" ht="14.25" customHeight="1">
      <c r="A6350" s="89">
        <v>3.9121108E7</v>
      </c>
      <c r="B6350" s="90" t="s">
        <v>7354</v>
      </c>
    </row>
    <row r="6351" ht="14.25" customHeight="1">
      <c r="A6351" s="89">
        <v>3.9121109E7</v>
      </c>
      <c r="B6351" s="90" t="s">
        <v>7355</v>
      </c>
    </row>
    <row r="6352" ht="14.25" customHeight="1">
      <c r="A6352" s="89">
        <v>3.9121201E7</v>
      </c>
      <c r="B6352" s="90" t="s">
        <v>7356</v>
      </c>
    </row>
    <row r="6353" ht="14.25" customHeight="1">
      <c r="A6353" s="89">
        <v>3.9121202E7</v>
      </c>
      <c r="B6353" s="90" t="s">
        <v>7357</v>
      </c>
    </row>
    <row r="6354" ht="14.25" customHeight="1">
      <c r="A6354" s="89">
        <v>3.9121203E7</v>
      </c>
      <c r="B6354" s="90" t="s">
        <v>7358</v>
      </c>
    </row>
    <row r="6355" ht="14.25" customHeight="1">
      <c r="A6355" s="89">
        <v>3.9121204E7</v>
      </c>
      <c r="B6355" s="90" t="s">
        <v>7359</v>
      </c>
    </row>
    <row r="6356" ht="14.25" customHeight="1">
      <c r="A6356" s="89">
        <v>3.9121205E7</v>
      </c>
      <c r="B6356" s="90" t="s">
        <v>7360</v>
      </c>
    </row>
    <row r="6357" ht="14.25" customHeight="1">
      <c r="A6357" s="89">
        <v>3.9121206E7</v>
      </c>
      <c r="B6357" s="90" t="s">
        <v>7361</v>
      </c>
    </row>
    <row r="6358" ht="14.25" customHeight="1">
      <c r="A6358" s="89">
        <v>3.9121207E7</v>
      </c>
      <c r="B6358" s="90" t="s">
        <v>7362</v>
      </c>
    </row>
    <row r="6359" ht="14.25" customHeight="1">
      <c r="A6359" s="89">
        <v>3.9121301E7</v>
      </c>
      <c r="B6359" s="90" t="s">
        <v>7363</v>
      </c>
    </row>
    <row r="6360" ht="14.25" customHeight="1">
      <c r="A6360" s="89">
        <v>3.9121302E7</v>
      </c>
      <c r="B6360" s="90" t="s">
        <v>7364</v>
      </c>
    </row>
    <row r="6361" ht="14.25" customHeight="1">
      <c r="A6361" s="89">
        <v>3.9121303E7</v>
      </c>
      <c r="B6361" s="90" t="s">
        <v>7365</v>
      </c>
    </row>
    <row r="6362" ht="14.25" customHeight="1">
      <c r="A6362" s="89">
        <v>3.9121304E7</v>
      </c>
      <c r="B6362" s="90" t="s">
        <v>7366</v>
      </c>
    </row>
    <row r="6363" ht="14.25" customHeight="1">
      <c r="A6363" s="89">
        <v>3.9121305E7</v>
      </c>
      <c r="B6363" s="90" t="s">
        <v>7367</v>
      </c>
    </row>
    <row r="6364" ht="14.25" customHeight="1">
      <c r="A6364" s="89">
        <v>3.9121306E7</v>
      </c>
      <c r="B6364" s="90" t="s">
        <v>7368</v>
      </c>
    </row>
    <row r="6365" ht="14.25" customHeight="1">
      <c r="A6365" s="89">
        <v>3.9121307E7</v>
      </c>
      <c r="B6365" s="90" t="s">
        <v>7369</v>
      </c>
    </row>
    <row r="6366" ht="14.25" customHeight="1">
      <c r="A6366" s="89">
        <v>3.9121308E7</v>
      </c>
      <c r="B6366" s="90" t="s">
        <v>7370</v>
      </c>
    </row>
    <row r="6367" ht="14.25" customHeight="1">
      <c r="A6367" s="89">
        <v>3.9121309E7</v>
      </c>
      <c r="B6367" s="90" t="s">
        <v>7371</v>
      </c>
    </row>
    <row r="6368" ht="14.25" customHeight="1">
      <c r="A6368" s="89">
        <v>3.912131E7</v>
      </c>
      <c r="B6368" s="90" t="s">
        <v>7372</v>
      </c>
    </row>
    <row r="6369" ht="14.25" customHeight="1">
      <c r="A6369" s="89">
        <v>3.9121311E7</v>
      </c>
      <c r="B6369" s="90" t="s">
        <v>7373</v>
      </c>
    </row>
    <row r="6370" ht="14.25" customHeight="1">
      <c r="A6370" s="89">
        <v>3.9121312E7</v>
      </c>
      <c r="B6370" s="90" t="s">
        <v>7374</v>
      </c>
    </row>
    <row r="6371" ht="14.25" customHeight="1">
      <c r="A6371" s="89">
        <v>3.9121313E7</v>
      </c>
      <c r="B6371" s="90" t="s">
        <v>7375</v>
      </c>
    </row>
    <row r="6372" ht="14.25" customHeight="1">
      <c r="A6372" s="89">
        <v>3.9121402E7</v>
      </c>
      <c r="B6372" s="90" t="s">
        <v>7376</v>
      </c>
    </row>
    <row r="6373" ht="14.25" customHeight="1">
      <c r="A6373" s="89">
        <v>3.9121403E7</v>
      </c>
      <c r="B6373" s="90" t="s">
        <v>7377</v>
      </c>
    </row>
    <row r="6374" ht="14.25" customHeight="1">
      <c r="A6374" s="89">
        <v>3.9121404E7</v>
      </c>
      <c r="B6374" s="90" t="s">
        <v>7378</v>
      </c>
    </row>
    <row r="6375" ht="14.25" customHeight="1">
      <c r="A6375" s="89">
        <v>3.9121405E7</v>
      </c>
      <c r="B6375" s="90" t="s">
        <v>7379</v>
      </c>
    </row>
    <row r="6376" ht="14.25" customHeight="1">
      <c r="A6376" s="89">
        <v>3.9121406E7</v>
      </c>
      <c r="B6376" s="90" t="s">
        <v>7380</v>
      </c>
    </row>
    <row r="6377" ht="14.25" customHeight="1">
      <c r="A6377" s="89">
        <v>3.9121407E7</v>
      </c>
      <c r="B6377" s="90" t="s">
        <v>7381</v>
      </c>
    </row>
    <row r="6378" ht="14.25" customHeight="1">
      <c r="A6378" s="89">
        <v>3.9121408E7</v>
      </c>
      <c r="B6378" s="90" t="s">
        <v>7382</v>
      </c>
    </row>
    <row r="6379" ht="14.25" customHeight="1">
      <c r="A6379" s="89">
        <v>3.9121409E7</v>
      </c>
      <c r="B6379" s="90" t="s">
        <v>7383</v>
      </c>
    </row>
    <row r="6380" ht="14.25" customHeight="1">
      <c r="A6380" s="89">
        <v>3.912141E7</v>
      </c>
      <c r="B6380" s="90" t="s">
        <v>7384</v>
      </c>
    </row>
    <row r="6381" ht="14.25" customHeight="1">
      <c r="A6381" s="89">
        <v>3.9121411E7</v>
      </c>
      <c r="B6381" s="90" t="s">
        <v>7385</v>
      </c>
    </row>
    <row r="6382" ht="14.25" customHeight="1">
      <c r="A6382" s="89">
        <v>3.9121412E7</v>
      </c>
      <c r="B6382" s="90" t="s">
        <v>7386</v>
      </c>
    </row>
    <row r="6383" ht="14.25" customHeight="1">
      <c r="A6383" s="89">
        <v>3.9121413E7</v>
      </c>
      <c r="B6383" s="90" t="s">
        <v>7387</v>
      </c>
    </row>
    <row r="6384" ht="14.25" customHeight="1">
      <c r="A6384" s="89">
        <v>3.9121414E7</v>
      </c>
      <c r="B6384" s="90" t="s">
        <v>7388</v>
      </c>
    </row>
    <row r="6385" ht="14.25" customHeight="1">
      <c r="A6385" s="89">
        <v>3.9121415E7</v>
      </c>
      <c r="B6385" s="90" t="s">
        <v>7389</v>
      </c>
    </row>
    <row r="6386" ht="14.25" customHeight="1">
      <c r="A6386" s="89">
        <v>3.9121416E7</v>
      </c>
      <c r="B6386" s="90" t="s">
        <v>7390</v>
      </c>
    </row>
    <row r="6387" ht="14.25" customHeight="1">
      <c r="A6387" s="89">
        <v>3.9121419E7</v>
      </c>
      <c r="B6387" s="90" t="s">
        <v>7391</v>
      </c>
    </row>
    <row r="6388" ht="14.25" customHeight="1">
      <c r="A6388" s="89">
        <v>3.912142E7</v>
      </c>
      <c r="B6388" s="90" t="s">
        <v>7392</v>
      </c>
    </row>
    <row r="6389" ht="14.25" customHeight="1">
      <c r="A6389" s="89">
        <v>3.9121421E7</v>
      </c>
      <c r="B6389" s="90" t="s">
        <v>7393</v>
      </c>
    </row>
    <row r="6390" ht="14.25" customHeight="1">
      <c r="A6390" s="89">
        <v>3.9121422E7</v>
      </c>
      <c r="B6390" s="90" t="s">
        <v>7394</v>
      </c>
    </row>
    <row r="6391" ht="14.25" customHeight="1">
      <c r="A6391" s="89">
        <v>3.9121423E7</v>
      </c>
      <c r="B6391" s="90" t="s">
        <v>7395</v>
      </c>
    </row>
    <row r="6392" ht="14.25" customHeight="1">
      <c r="A6392" s="89">
        <v>3.9121424E7</v>
      </c>
      <c r="B6392" s="90" t="s">
        <v>7396</v>
      </c>
    </row>
    <row r="6393" ht="14.25" customHeight="1">
      <c r="A6393" s="89">
        <v>3.9121425E7</v>
      </c>
      <c r="B6393" s="90" t="s">
        <v>7397</v>
      </c>
    </row>
    <row r="6394" ht="14.25" customHeight="1">
      <c r="A6394" s="89">
        <v>3.9121426E7</v>
      </c>
      <c r="B6394" s="90" t="s">
        <v>7398</v>
      </c>
    </row>
    <row r="6395" ht="14.25" customHeight="1">
      <c r="A6395" s="89">
        <v>3.9121427E7</v>
      </c>
      <c r="B6395" s="90" t="s">
        <v>7399</v>
      </c>
    </row>
    <row r="6396" ht="14.25" customHeight="1">
      <c r="A6396" s="89">
        <v>3.9121428E7</v>
      </c>
      <c r="B6396" s="90" t="s">
        <v>7400</v>
      </c>
    </row>
    <row r="6397" ht="14.25" customHeight="1">
      <c r="A6397" s="89">
        <v>3.9121429E7</v>
      </c>
      <c r="B6397" s="90" t="s">
        <v>7401</v>
      </c>
    </row>
    <row r="6398" ht="14.25" customHeight="1">
      <c r="A6398" s="89">
        <v>3.912143E7</v>
      </c>
      <c r="B6398" s="90" t="s">
        <v>7402</v>
      </c>
    </row>
    <row r="6399" ht="14.25" customHeight="1">
      <c r="A6399" s="89">
        <v>3.9121431E7</v>
      </c>
      <c r="B6399" s="90" t="s">
        <v>7403</v>
      </c>
    </row>
    <row r="6400" ht="14.25" customHeight="1">
      <c r="A6400" s="89">
        <v>3.9121432E7</v>
      </c>
      <c r="B6400" s="90" t="s">
        <v>7404</v>
      </c>
    </row>
    <row r="6401" ht="14.25" customHeight="1">
      <c r="A6401" s="89">
        <v>3.9121433E7</v>
      </c>
      <c r="B6401" s="90" t="s">
        <v>7405</v>
      </c>
    </row>
    <row r="6402" ht="14.25" customHeight="1">
      <c r="A6402" s="89">
        <v>3.9121434E7</v>
      </c>
      <c r="B6402" s="90" t="s">
        <v>7406</v>
      </c>
    </row>
    <row r="6403" ht="14.25" customHeight="1">
      <c r="A6403" s="89">
        <v>3.9121435E7</v>
      </c>
      <c r="B6403" s="90" t="s">
        <v>7407</v>
      </c>
    </row>
    <row r="6404" ht="14.25" customHeight="1">
      <c r="A6404" s="89">
        <v>3.9121436E7</v>
      </c>
      <c r="B6404" s="90" t="s">
        <v>7408</v>
      </c>
    </row>
    <row r="6405" ht="14.25" customHeight="1">
      <c r="A6405" s="89">
        <v>3.9121437E7</v>
      </c>
      <c r="B6405" s="90" t="s">
        <v>7409</v>
      </c>
    </row>
    <row r="6406" ht="14.25" customHeight="1">
      <c r="A6406" s="89">
        <v>3.9121438E7</v>
      </c>
      <c r="B6406" s="90" t="s">
        <v>7410</v>
      </c>
    </row>
    <row r="6407" ht="14.25" customHeight="1">
      <c r="A6407" s="89">
        <v>3.9121439E7</v>
      </c>
      <c r="B6407" s="90" t="s">
        <v>7411</v>
      </c>
    </row>
    <row r="6408" ht="14.25" customHeight="1">
      <c r="A6408" s="89">
        <v>3.912144E7</v>
      </c>
      <c r="B6408" s="90" t="s">
        <v>7412</v>
      </c>
    </row>
    <row r="6409" ht="14.25" customHeight="1">
      <c r="A6409" s="89">
        <v>3.9121441E7</v>
      </c>
      <c r="B6409" s="90" t="s">
        <v>7413</v>
      </c>
    </row>
    <row r="6410" ht="14.25" customHeight="1">
      <c r="A6410" s="89">
        <v>3.9121501E7</v>
      </c>
      <c r="B6410" s="90" t="s">
        <v>7414</v>
      </c>
    </row>
    <row r="6411" ht="14.25" customHeight="1">
      <c r="A6411" s="89">
        <v>3.9121502E7</v>
      </c>
      <c r="B6411" s="90" t="s">
        <v>7415</v>
      </c>
    </row>
    <row r="6412" ht="14.25" customHeight="1">
      <c r="A6412" s="89">
        <v>3.9121503E7</v>
      </c>
      <c r="B6412" s="90" t="s">
        <v>7416</v>
      </c>
    </row>
    <row r="6413" ht="14.25" customHeight="1">
      <c r="A6413" s="89">
        <v>3.9121504E7</v>
      </c>
      <c r="B6413" s="90" t="s">
        <v>7417</v>
      </c>
    </row>
    <row r="6414" ht="14.25" customHeight="1">
      <c r="A6414" s="89">
        <v>3.9121505E7</v>
      </c>
      <c r="B6414" s="90" t="s">
        <v>7418</v>
      </c>
    </row>
    <row r="6415" ht="14.25" customHeight="1">
      <c r="A6415" s="89">
        <v>3.9121506E7</v>
      </c>
      <c r="B6415" s="90" t="s">
        <v>7419</v>
      </c>
    </row>
    <row r="6416" ht="14.25" customHeight="1">
      <c r="A6416" s="89">
        <v>3.9121507E7</v>
      </c>
      <c r="B6416" s="90" t="s">
        <v>7420</v>
      </c>
    </row>
    <row r="6417" ht="14.25" customHeight="1">
      <c r="A6417" s="89">
        <v>3.9121508E7</v>
      </c>
      <c r="B6417" s="90" t="s">
        <v>7421</v>
      </c>
    </row>
    <row r="6418" ht="14.25" customHeight="1">
      <c r="A6418" s="89">
        <v>3.9121509E7</v>
      </c>
      <c r="B6418" s="90" t="s">
        <v>7422</v>
      </c>
    </row>
    <row r="6419" ht="14.25" customHeight="1">
      <c r="A6419" s="89">
        <v>3.912151E7</v>
      </c>
      <c r="B6419" s="90" t="s">
        <v>7423</v>
      </c>
    </row>
    <row r="6420" ht="14.25" customHeight="1">
      <c r="A6420" s="89">
        <v>3.9121511E7</v>
      </c>
      <c r="B6420" s="90" t="s">
        <v>7424</v>
      </c>
    </row>
    <row r="6421" ht="14.25" customHeight="1">
      <c r="A6421" s="89">
        <v>3.9121512E7</v>
      </c>
      <c r="B6421" s="90" t="s">
        <v>7425</v>
      </c>
    </row>
    <row r="6422" ht="14.25" customHeight="1">
      <c r="A6422" s="89">
        <v>3.9121513E7</v>
      </c>
      <c r="B6422" s="90" t="s">
        <v>7426</v>
      </c>
    </row>
    <row r="6423" ht="14.25" customHeight="1">
      <c r="A6423" s="89">
        <v>3.9121514E7</v>
      </c>
      <c r="B6423" s="90" t="s">
        <v>7427</v>
      </c>
    </row>
    <row r="6424" ht="14.25" customHeight="1">
      <c r="A6424" s="89">
        <v>3.9121515E7</v>
      </c>
      <c r="B6424" s="90" t="s">
        <v>7428</v>
      </c>
    </row>
    <row r="6425" ht="14.25" customHeight="1">
      <c r="A6425" s="89">
        <v>3.9121516E7</v>
      </c>
      <c r="B6425" s="90" t="s">
        <v>7429</v>
      </c>
    </row>
    <row r="6426" ht="14.25" customHeight="1">
      <c r="A6426" s="89">
        <v>3.9121517E7</v>
      </c>
      <c r="B6426" s="90" t="s">
        <v>7430</v>
      </c>
    </row>
    <row r="6427" ht="14.25" customHeight="1">
      <c r="A6427" s="89">
        <v>3.9121518E7</v>
      </c>
      <c r="B6427" s="90" t="s">
        <v>7431</v>
      </c>
    </row>
    <row r="6428" ht="14.25" customHeight="1">
      <c r="A6428" s="89">
        <v>3.9121519E7</v>
      </c>
      <c r="B6428" s="90" t="s">
        <v>7432</v>
      </c>
    </row>
    <row r="6429" ht="14.25" customHeight="1">
      <c r="A6429" s="89">
        <v>3.912152E7</v>
      </c>
      <c r="B6429" s="90" t="s">
        <v>7433</v>
      </c>
    </row>
    <row r="6430" ht="14.25" customHeight="1">
      <c r="A6430" s="89">
        <v>3.9121521E7</v>
      </c>
      <c r="B6430" s="90" t="s">
        <v>7434</v>
      </c>
    </row>
    <row r="6431" ht="14.25" customHeight="1">
      <c r="A6431" s="89">
        <v>3.9121522E7</v>
      </c>
      <c r="B6431" s="90" t="s">
        <v>7435</v>
      </c>
    </row>
    <row r="6432" ht="14.25" customHeight="1">
      <c r="A6432" s="89">
        <v>3.9121523E7</v>
      </c>
      <c r="B6432" s="90" t="s">
        <v>7436</v>
      </c>
    </row>
    <row r="6433" ht="14.25" customHeight="1">
      <c r="A6433" s="89">
        <v>3.9121524E7</v>
      </c>
      <c r="B6433" s="90" t="s">
        <v>7437</v>
      </c>
    </row>
    <row r="6434" ht="14.25" customHeight="1">
      <c r="A6434" s="89">
        <v>3.9121525E7</v>
      </c>
      <c r="B6434" s="90" t="s">
        <v>7438</v>
      </c>
    </row>
    <row r="6435" ht="14.25" customHeight="1">
      <c r="A6435" s="89">
        <v>3.9121527E7</v>
      </c>
      <c r="B6435" s="90" t="s">
        <v>7439</v>
      </c>
    </row>
    <row r="6436" ht="14.25" customHeight="1">
      <c r="A6436" s="89">
        <v>3.9121528E7</v>
      </c>
      <c r="B6436" s="90" t="s">
        <v>7440</v>
      </c>
    </row>
    <row r="6437" ht="14.25" customHeight="1">
      <c r="A6437" s="89">
        <v>3.9121529E7</v>
      </c>
      <c r="B6437" s="90" t="s">
        <v>7441</v>
      </c>
    </row>
    <row r="6438" ht="14.25" customHeight="1">
      <c r="A6438" s="89">
        <v>3.9121531E7</v>
      </c>
      <c r="B6438" s="90" t="s">
        <v>7442</v>
      </c>
    </row>
    <row r="6439" ht="14.25" customHeight="1">
      <c r="A6439" s="89">
        <v>3.9121532E7</v>
      </c>
      <c r="B6439" s="90" t="s">
        <v>7443</v>
      </c>
    </row>
    <row r="6440" ht="14.25" customHeight="1">
      <c r="A6440" s="89">
        <v>3.9121533E7</v>
      </c>
      <c r="B6440" s="90" t="s">
        <v>7444</v>
      </c>
    </row>
    <row r="6441" ht="14.25" customHeight="1">
      <c r="A6441" s="89">
        <v>3.9121534E7</v>
      </c>
      <c r="B6441" s="90" t="s">
        <v>7445</v>
      </c>
    </row>
    <row r="6442" ht="14.25" customHeight="1">
      <c r="A6442" s="89">
        <v>3.9121535E7</v>
      </c>
      <c r="B6442" s="90" t="s">
        <v>7446</v>
      </c>
    </row>
    <row r="6443" ht="14.25" customHeight="1">
      <c r="A6443" s="89">
        <v>3.9121536E7</v>
      </c>
      <c r="B6443" s="90" t="s">
        <v>7447</v>
      </c>
    </row>
    <row r="6444" ht="14.25" customHeight="1">
      <c r="A6444" s="89">
        <v>3.9121537E7</v>
      </c>
      <c r="B6444" s="90" t="s">
        <v>7448</v>
      </c>
    </row>
    <row r="6445" ht="14.25" customHeight="1">
      <c r="A6445" s="89">
        <v>3.9121538E7</v>
      </c>
      <c r="B6445" s="90" t="s">
        <v>7449</v>
      </c>
    </row>
    <row r="6446" ht="14.25" customHeight="1">
      <c r="A6446" s="89">
        <v>3.9121539E7</v>
      </c>
      <c r="B6446" s="90" t="s">
        <v>7450</v>
      </c>
    </row>
    <row r="6447" ht="14.25" customHeight="1">
      <c r="A6447" s="89">
        <v>3.912154E7</v>
      </c>
      <c r="B6447" s="90" t="s">
        <v>7451</v>
      </c>
    </row>
    <row r="6448" ht="14.25" customHeight="1">
      <c r="A6448" s="89">
        <v>3.9121541E7</v>
      </c>
      <c r="B6448" s="90" t="s">
        <v>7452</v>
      </c>
    </row>
    <row r="6449" ht="14.25" customHeight="1">
      <c r="A6449" s="89">
        <v>3.9121542E7</v>
      </c>
      <c r="B6449" s="90" t="s">
        <v>7453</v>
      </c>
    </row>
    <row r="6450" ht="14.25" customHeight="1">
      <c r="A6450" s="89">
        <v>3.9121543E7</v>
      </c>
      <c r="B6450" s="90" t="s">
        <v>7454</v>
      </c>
    </row>
    <row r="6451" ht="14.25" customHeight="1">
      <c r="A6451" s="89">
        <v>3.9121544E7</v>
      </c>
      <c r="B6451" s="90" t="s">
        <v>7455</v>
      </c>
    </row>
    <row r="6452" ht="14.25" customHeight="1">
      <c r="A6452" s="89">
        <v>3.9121545E7</v>
      </c>
      <c r="B6452" s="90" t="s">
        <v>7456</v>
      </c>
    </row>
    <row r="6453" ht="14.25" customHeight="1">
      <c r="A6453" s="89">
        <v>3.9121546E7</v>
      </c>
      <c r="B6453" s="90" t="s">
        <v>7457</v>
      </c>
    </row>
    <row r="6454" ht="14.25" customHeight="1">
      <c r="A6454" s="89">
        <v>3.9121547E7</v>
      </c>
      <c r="B6454" s="90" t="s">
        <v>7458</v>
      </c>
    </row>
    <row r="6455" ht="14.25" customHeight="1">
      <c r="A6455" s="89">
        <v>3.9121548E7</v>
      </c>
      <c r="B6455" s="90" t="s">
        <v>7459</v>
      </c>
    </row>
    <row r="6456" ht="14.25" customHeight="1">
      <c r="A6456" s="89">
        <v>3.9121549E7</v>
      </c>
      <c r="B6456" s="90" t="s">
        <v>7460</v>
      </c>
    </row>
    <row r="6457" ht="14.25" customHeight="1">
      <c r="A6457" s="89">
        <v>3.912155E7</v>
      </c>
      <c r="B6457" s="90" t="s">
        <v>7461</v>
      </c>
    </row>
    <row r="6458" ht="14.25" customHeight="1">
      <c r="A6458" s="89">
        <v>3.9121551E7</v>
      </c>
      <c r="B6458" s="90" t="s">
        <v>7462</v>
      </c>
    </row>
    <row r="6459" ht="14.25" customHeight="1">
      <c r="A6459" s="89">
        <v>3.9121601E7</v>
      </c>
      <c r="B6459" s="90" t="s">
        <v>7463</v>
      </c>
    </row>
    <row r="6460" ht="14.25" customHeight="1">
      <c r="A6460" s="89">
        <v>3.9121602E7</v>
      </c>
      <c r="B6460" s="90" t="s">
        <v>7464</v>
      </c>
    </row>
    <row r="6461" ht="14.25" customHeight="1">
      <c r="A6461" s="89">
        <v>3.9121603E7</v>
      </c>
      <c r="B6461" s="90" t="s">
        <v>7465</v>
      </c>
    </row>
    <row r="6462" ht="14.25" customHeight="1">
      <c r="A6462" s="89">
        <v>3.9121604E7</v>
      </c>
      <c r="B6462" s="90" t="s">
        <v>7466</v>
      </c>
    </row>
    <row r="6463" ht="14.25" customHeight="1">
      <c r="A6463" s="89">
        <v>3.9121605E7</v>
      </c>
      <c r="B6463" s="90" t="s">
        <v>7467</v>
      </c>
    </row>
    <row r="6464" ht="14.25" customHeight="1">
      <c r="A6464" s="89">
        <v>3.9121606E7</v>
      </c>
      <c r="B6464" s="90" t="s">
        <v>7468</v>
      </c>
    </row>
    <row r="6465" ht="14.25" customHeight="1">
      <c r="A6465" s="89">
        <v>3.9121607E7</v>
      </c>
      <c r="B6465" s="90" t="s">
        <v>7469</v>
      </c>
    </row>
    <row r="6466" ht="14.25" customHeight="1">
      <c r="A6466" s="89">
        <v>3.9121608E7</v>
      </c>
      <c r="B6466" s="90" t="s">
        <v>7470</v>
      </c>
    </row>
    <row r="6467" ht="14.25" customHeight="1">
      <c r="A6467" s="89">
        <v>3.9121609E7</v>
      </c>
      <c r="B6467" s="90" t="s">
        <v>7471</v>
      </c>
    </row>
    <row r="6468" ht="14.25" customHeight="1">
      <c r="A6468" s="89">
        <v>3.912161E7</v>
      </c>
      <c r="B6468" s="90" t="s">
        <v>7472</v>
      </c>
    </row>
    <row r="6469" ht="14.25" customHeight="1">
      <c r="A6469" s="89">
        <v>3.9121611E7</v>
      </c>
      <c r="B6469" s="90" t="s">
        <v>7473</v>
      </c>
    </row>
    <row r="6470" ht="14.25" customHeight="1">
      <c r="A6470" s="89">
        <v>3.9121612E7</v>
      </c>
      <c r="B6470" s="90" t="s">
        <v>7474</v>
      </c>
    </row>
    <row r="6471" ht="14.25" customHeight="1">
      <c r="A6471" s="89">
        <v>3.9121613E7</v>
      </c>
      <c r="B6471" s="90" t="s">
        <v>7475</v>
      </c>
    </row>
    <row r="6472" ht="14.25" customHeight="1">
      <c r="A6472" s="89">
        <v>3.9121614E7</v>
      </c>
      <c r="B6472" s="90" t="s">
        <v>7476</v>
      </c>
    </row>
    <row r="6473" ht="14.25" customHeight="1">
      <c r="A6473" s="89">
        <v>3.9121615E7</v>
      </c>
      <c r="B6473" s="90" t="s">
        <v>7477</v>
      </c>
    </row>
    <row r="6474" ht="14.25" customHeight="1">
      <c r="A6474" s="89">
        <v>3.9121616E7</v>
      </c>
      <c r="B6474" s="90" t="s">
        <v>7478</v>
      </c>
    </row>
    <row r="6475" ht="14.25" customHeight="1">
      <c r="A6475" s="89">
        <v>3.9121617E7</v>
      </c>
      <c r="B6475" s="90" t="s">
        <v>7479</v>
      </c>
    </row>
    <row r="6476" ht="14.25" customHeight="1">
      <c r="A6476" s="89">
        <v>3.9121618E7</v>
      </c>
      <c r="B6476" s="90" t="s">
        <v>7480</v>
      </c>
    </row>
    <row r="6477" ht="14.25" customHeight="1">
      <c r="A6477" s="89">
        <v>3.9121619E7</v>
      </c>
      <c r="B6477" s="90" t="s">
        <v>7481</v>
      </c>
    </row>
    <row r="6478" ht="14.25" customHeight="1">
      <c r="A6478" s="89">
        <v>3.9121701E7</v>
      </c>
      <c r="B6478" s="90" t="s">
        <v>7482</v>
      </c>
    </row>
    <row r="6479" ht="14.25" customHeight="1">
      <c r="A6479" s="89">
        <v>3.9121702E7</v>
      </c>
      <c r="B6479" s="90" t="s">
        <v>7483</v>
      </c>
    </row>
    <row r="6480" ht="14.25" customHeight="1">
      <c r="A6480" s="89">
        <v>3.9121703E7</v>
      </c>
      <c r="B6480" s="90" t="s">
        <v>7484</v>
      </c>
    </row>
    <row r="6481" ht="14.25" customHeight="1">
      <c r="A6481" s="89">
        <v>3.9121704E7</v>
      </c>
      <c r="B6481" s="90" t="s">
        <v>7485</v>
      </c>
    </row>
    <row r="6482" ht="14.25" customHeight="1">
      <c r="A6482" s="89">
        <v>3.9121705E7</v>
      </c>
      <c r="B6482" s="90" t="s">
        <v>7486</v>
      </c>
    </row>
    <row r="6483" ht="14.25" customHeight="1">
      <c r="A6483" s="89">
        <v>3.9121706E7</v>
      </c>
      <c r="B6483" s="90" t="s">
        <v>7487</v>
      </c>
    </row>
    <row r="6484" ht="14.25" customHeight="1">
      <c r="A6484" s="89">
        <v>3.9121707E7</v>
      </c>
      <c r="B6484" s="90" t="s">
        <v>7488</v>
      </c>
    </row>
    <row r="6485" ht="14.25" customHeight="1">
      <c r="A6485" s="89">
        <v>3.9121708E7</v>
      </c>
      <c r="B6485" s="90" t="s">
        <v>7489</v>
      </c>
    </row>
    <row r="6486" ht="14.25" customHeight="1">
      <c r="A6486" s="89">
        <v>3.9121709E7</v>
      </c>
      <c r="B6486" s="90" t="s">
        <v>7490</v>
      </c>
    </row>
    <row r="6487" ht="14.25" customHeight="1">
      <c r="A6487" s="89">
        <v>3.912171E7</v>
      </c>
      <c r="B6487" s="90" t="s">
        <v>7491</v>
      </c>
    </row>
    <row r="6488" ht="14.25" customHeight="1">
      <c r="A6488" s="89">
        <v>3.9121711E7</v>
      </c>
      <c r="B6488" s="90" t="s">
        <v>7492</v>
      </c>
    </row>
    <row r="6489" ht="14.25" customHeight="1">
      <c r="A6489" s="89">
        <v>3.9121712E7</v>
      </c>
      <c r="B6489" s="90" t="s">
        <v>7493</v>
      </c>
    </row>
    <row r="6490" ht="14.25" customHeight="1">
      <c r="A6490" s="89">
        <v>3.9121713E7</v>
      </c>
      <c r="B6490" s="90" t="s">
        <v>7494</v>
      </c>
    </row>
    <row r="6491" ht="14.25" customHeight="1">
      <c r="A6491" s="89">
        <v>3.9121714E7</v>
      </c>
      <c r="B6491" s="90" t="s">
        <v>7495</v>
      </c>
    </row>
    <row r="6492" ht="14.25" customHeight="1">
      <c r="A6492" s="89">
        <v>3.9121715E7</v>
      </c>
      <c r="B6492" s="90" t="s">
        <v>7496</v>
      </c>
    </row>
    <row r="6493" ht="14.25" customHeight="1">
      <c r="A6493" s="89">
        <v>3.9121716E7</v>
      </c>
      <c r="B6493" s="90" t="s">
        <v>7497</v>
      </c>
    </row>
    <row r="6494" ht="14.25" customHeight="1">
      <c r="A6494" s="89">
        <v>3.9121717E7</v>
      </c>
      <c r="B6494" s="90" t="s">
        <v>7498</v>
      </c>
    </row>
    <row r="6495" ht="14.25" customHeight="1">
      <c r="A6495" s="89">
        <v>3.9121718E7</v>
      </c>
      <c r="B6495" s="90" t="s">
        <v>7499</v>
      </c>
    </row>
    <row r="6496" ht="14.25" customHeight="1">
      <c r="A6496" s="89">
        <v>3.9121719E7</v>
      </c>
      <c r="B6496" s="90" t="s">
        <v>7500</v>
      </c>
    </row>
    <row r="6497" ht="14.25" customHeight="1">
      <c r="A6497" s="89">
        <v>3.912172E7</v>
      </c>
      <c r="B6497" s="90" t="s">
        <v>7501</v>
      </c>
    </row>
    <row r="6498" ht="14.25" customHeight="1">
      <c r="A6498" s="89">
        <v>3.9121721E7</v>
      </c>
      <c r="B6498" s="90" t="s">
        <v>7502</v>
      </c>
    </row>
    <row r="6499" ht="14.25" customHeight="1">
      <c r="A6499" s="89">
        <v>4.0101501E7</v>
      </c>
      <c r="B6499" s="90" t="s">
        <v>7503</v>
      </c>
    </row>
    <row r="6500" ht="14.25" customHeight="1">
      <c r="A6500" s="89">
        <v>4.0101502E7</v>
      </c>
      <c r="B6500" s="90" t="s">
        <v>7504</v>
      </c>
    </row>
    <row r="6501" ht="14.25" customHeight="1">
      <c r="A6501" s="89">
        <v>4.0101503E7</v>
      </c>
      <c r="B6501" s="90" t="s">
        <v>7505</v>
      </c>
    </row>
    <row r="6502" ht="14.25" customHeight="1">
      <c r="A6502" s="89">
        <v>4.0101504E7</v>
      </c>
      <c r="B6502" s="90" t="s">
        <v>7506</v>
      </c>
    </row>
    <row r="6503" ht="14.25" customHeight="1">
      <c r="A6503" s="89">
        <v>4.0101505E7</v>
      </c>
      <c r="B6503" s="90" t="s">
        <v>7507</v>
      </c>
    </row>
    <row r="6504" ht="14.25" customHeight="1">
      <c r="A6504" s="89">
        <v>4.0101506E7</v>
      </c>
      <c r="B6504" s="90" t="s">
        <v>7508</v>
      </c>
    </row>
    <row r="6505" ht="14.25" customHeight="1">
      <c r="A6505" s="89">
        <v>4.0101601E7</v>
      </c>
      <c r="B6505" s="90" t="s">
        <v>7509</v>
      </c>
    </row>
    <row r="6506" ht="14.25" customHeight="1">
      <c r="A6506" s="89">
        <v>4.0101602E7</v>
      </c>
      <c r="B6506" s="90" t="s">
        <v>7510</v>
      </c>
    </row>
    <row r="6507" ht="14.25" customHeight="1">
      <c r="A6507" s="89">
        <v>4.0101603E7</v>
      </c>
      <c r="B6507" s="90" t="s">
        <v>7511</v>
      </c>
    </row>
    <row r="6508" ht="14.25" customHeight="1">
      <c r="A6508" s="89">
        <v>4.0101604E7</v>
      </c>
      <c r="B6508" s="90" t="s">
        <v>7512</v>
      </c>
    </row>
    <row r="6509" ht="14.25" customHeight="1">
      <c r="A6509" s="89">
        <v>4.0101605E7</v>
      </c>
      <c r="B6509" s="90" t="s">
        <v>7513</v>
      </c>
    </row>
    <row r="6510" ht="14.25" customHeight="1">
      <c r="A6510" s="89">
        <v>4.0101701E7</v>
      </c>
      <c r="B6510" s="90" t="s">
        <v>7514</v>
      </c>
    </row>
    <row r="6511" ht="14.25" customHeight="1">
      <c r="A6511" s="89">
        <v>4.0101702E7</v>
      </c>
      <c r="B6511" s="90" t="s">
        <v>7515</v>
      </c>
    </row>
    <row r="6512" ht="14.25" customHeight="1">
      <c r="A6512" s="89">
        <v>4.0101703E7</v>
      </c>
      <c r="B6512" s="90" t="s">
        <v>7516</v>
      </c>
    </row>
    <row r="6513" ht="14.25" customHeight="1">
      <c r="A6513" s="89">
        <v>4.0101704E7</v>
      </c>
      <c r="B6513" s="90" t="s">
        <v>7517</v>
      </c>
    </row>
    <row r="6514" ht="14.25" customHeight="1">
      <c r="A6514" s="89">
        <v>4.0101705E7</v>
      </c>
      <c r="B6514" s="90" t="s">
        <v>7518</v>
      </c>
    </row>
    <row r="6515" ht="14.25" customHeight="1">
      <c r="A6515" s="89">
        <v>4.0101706E7</v>
      </c>
      <c r="B6515" s="90" t="s">
        <v>7519</v>
      </c>
    </row>
    <row r="6516" ht="14.25" customHeight="1">
      <c r="A6516" s="89">
        <v>4.0101707E7</v>
      </c>
      <c r="B6516" s="90" t="s">
        <v>7520</v>
      </c>
    </row>
    <row r="6517" ht="14.25" customHeight="1">
      <c r="A6517" s="89">
        <v>4.0101801E7</v>
      </c>
      <c r="B6517" s="90" t="s">
        <v>7521</v>
      </c>
    </row>
    <row r="6518" ht="14.25" customHeight="1">
      <c r="A6518" s="89">
        <v>4.0101802E7</v>
      </c>
      <c r="B6518" s="90" t="s">
        <v>7522</v>
      </c>
    </row>
    <row r="6519" ht="14.25" customHeight="1">
      <c r="A6519" s="89">
        <v>4.0101803E7</v>
      </c>
      <c r="B6519" s="90" t="s">
        <v>7523</v>
      </c>
    </row>
    <row r="6520" ht="14.25" customHeight="1">
      <c r="A6520" s="89">
        <v>4.0101805E7</v>
      </c>
      <c r="B6520" s="90" t="s">
        <v>7524</v>
      </c>
    </row>
    <row r="6521" ht="14.25" customHeight="1">
      <c r="A6521" s="89">
        <v>4.0101806E7</v>
      </c>
      <c r="B6521" s="90" t="s">
        <v>7525</v>
      </c>
    </row>
    <row r="6522" ht="14.25" customHeight="1">
      <c r="A6522" s="89">
        <v>4.0101807E7</v>
      </c>
      <c r="B6522" s="90" t="s">
        <v>7526</v>
      </c>
    </row>
    <row r="6523" ht="14.25" customHeight="1">
      <c r="A6523" s="89">
        <v>4.0101808E7</v>
      </c>
      <c r="B6523" s="90" t="s">
        <v>7527</v>
      </c>
    </row>
    <row r="6524" ht="14.25" customHeight="1">
      <c r="A6524" s="89">
        <v>4.0101809E7</v>
      </c>
      <c r="B6524" s="90" t="s">
        <v>7528</v>
      </c>
    </row>
    <row r="6525" ht="14.25" customHeight="1">
      <c r="A6525" s="89">
        <v>4.010181E7</v>
      </c>
      <c r="B6525" s="90" t="s">
        <v>7529</v>
      </c>
    </row>
    <row r="6526" ht="14.25" customHeight="1">
      <c r="A6526" s="89">
        <v>4.0101811E7</v>
      </c>
      <c r="B6526" s="90" t="s">
        <v>7530</v>
      </c>
    </row>
    <row r="6527" ht="14.25" customHeight="1">
      <c r="A6527" s="89">
        <v>4.0101812E7</v>
      </c>
      <c r="B6527" s="90" t="s">
        <v>7531</v>
      </c>
    </row>
    <row r="6528" ht="14.25" customHeight="1">
      <c r="A6528" s="89">
        <v>4.0101813E7</v>
      </c>
      <c r="B6528" s="90" t="s">
        <v>7532</v>
      </c>
    </row>
    <row r="6529" ht="14.25" customHeight="1">
      <c r="A6529" s="89">
        <v>4.0101814E7</v>
      </c>
      <c r="B6529" s="90" t="s">
        <v>7533</v>
      </c>
    </row>
    <row r="6530" ht="14.25" customHeight="1">
      <c r="A6530" s="89">
        <v>4.0101815E7</v>
      </c>
      <c r="B6530" s="90" t="s">
        <v>7534</v>
      </c>
    </row>
    <row r="6531" ht="14.25" customHeight="1">
      <c r="A6531" s="89">
        <v>4.0101816E7</v>
      </c>
      <c r="B6531" s="90" t="s">
        <v>7535</v>
      </c>
    </row>
    <row r="6532" ht="14.25" customHeight="1">
      <c r="A6532" s="89">
        <v>4.0101817E7</v>
      </c>
      <c r="B6532" s="90" t="s">
        <v>7536</v>
      </c>
    </row>
    <row r="6533" ht="14.25" customHeight="1">
      <c r="A6533" s="89">
        <v>4.0101818E7</v>
      </c>
      <c r="B6533" s="90" t="s">
        <v>7537</v>
      </c>
    </row>
    <row r="6534" ht="14.25" customHeight="1">
      <c r="A6534" s="89">
        <v>4.0101819E7</v>
      </c>
      <c r="B6534" s="90" t="s">
        <v>7538</v>
      </c>
    </row>
    <row r="6535" ht="14.25" customHeight="1">
      <c r="A6535" s="89">
        <v>4.010182E7</v>
      </c>
      <c r="B6535" s="90" t="s">
        <v>7531</v>
      </c>
    </row>
    <row r="6536" ht="14.25" customHeight="1">
      <c r="A6536" s="89">
        <v>4.0101821E7</v>
      </c>
      <c r="B6536" s="90" t="s">
        <v>7539</v>
      </c>
    </row>
    <row r="6537" ht="14.25" customHeight="1">
      <c r="A6537" s="89">
        <v>4.0101822E7</v>
      </c>
      <c r="B6537" s="90" t="s">
        <v>7540</v>
      </c>
    </row>
    <row r="6538" ht="14.25" customHeight="1">
      <c r="A6538" s="89">
        <v>4.0101823E7</v>
      </c>
      <c r="B6538" s="90" t="s">
        <v>7541</v>
      </c>
    </row>
    <row r="6539" ht="14.25" customHeight="1">
      <c r="A6539" s="89">
        <v>4.0101824E7</v>
      </c>
      <c r="B6539" s="90" t="s">
        <v>7542</v>
      </c>
    </row>
    <row r="6540" ht="14.25" customHeight="1">
      <c r="A6540" s="89">
        <v>4.0101825E7</v>
      </c>
      <c r="B6540" s="90" t="s">
        <v>7543</v>
      </c>
    </row>
    <row r="6541" ht="14.25" customHeight="1">
      <c r="A6541" s="89">
        <v>4.0101826E7</v>
      </c>
      <c r="B6541" s="90" t="s">
        <v>7544</v>
      </c>
    </row>
    <row r="6542" ht="14.25" customHeight="1">
      <c r="A6542" s="89">
        <v>4.0101827E7</v>
      </c>
      <c r="B6542" s="90" t="s">
        <v>7545</v>
      </c>
    </row>
    <row r="6543" ht="14.25" customHeight="1">
      <c r="A6543" s="89">
        <v>4.0101828E7</v>
      </c>
      <c r="B6543" s="90" t="s">
        <v>7546</v>
      </c>
    </row>
    <row r="6544" ht="14.25" customHeight="1">
      <c r="A6544" s="89">
        <v>4.0101829E7</v>
      </c>
      <c r="B6544" s="90" t="s">
        <v>7547</v>
      </c>
    </row>
    <row r="6545" ht="14.25" customHeight="1">
      <c r="A6545" s="89">
        <v>4.010183E7</v>
      </c>
      <c r="B6545" s="90" t="s">
        <v>7548</v>
      </c>
    </row>
    <row r="6546" ht="14.25" customHeight="1">
      <c r="A6546" s="89">
        <v>4.0101831E7</v>
      </c>
      <c r="B6546" s="90" t="s">
        <v>7549</v>
      </c>
    </row>
    <row r="6547" ht="14.25" customHeight="1">
      <c r="A6547" s="89">
        <v>4.0101832E7</v>
      </c>
      <c r="B6547" s="90" t="s">
        <v>7550</v>
      </c>
    </row>
    <row r="6548" ht="14.25" customHeight="1">
      <c r="A6548" s="89">
        <v>4.0101833E7</v>
      </c>
      <c r="B6548" s="90" t="s">
        <v>7551</v>
      </c>
    </row>
    <row r="6549" ht="14.25" customHeight="1">
      <c r="A6549" s="89">
        <v>4.0101834E7</v>
      </c>
      <c r="B6549" s="90" t="s">
        <v>7552</v>
      </c>
    </row>
    <row r="6550" ht="14.25" customHeight="1">
      <c r="A6550" s="89">
        <v>4.0101901E7</v>
      </c>
      <c r="B6550" s="90" t="s">
        <v>7553</v>
      </c>
    </row>
    <row r="6551" ht="14.25" customHeight="1">
      <c r="A6551" s="89">
        <v>4.0101902E7</v>
      </c>
      <c r="B6551" s="90" t="s">
        <v>7554</v>
      </c>
    </row>
    <row r="6552" ht="14.25" customHeight="1">
      <c r="A6552" s="89">
        <v>4.0101903E7</v>
      </c>
      <c r="B6552" s="90" t="s">
        <v>7555</v>
      </c>
    </row>
    <row r="6553" ht="14.25" customHeight="1">
      <c r="A6553" s="89">
        <v>4.0102001E7</v>
      </c>
      <c r="B6553" s="90" t="s">
        <v>7556</v>
      </c>
    </row>
    <row r="6554" ht="14.25" customHeight="1">
      <c r="A6554" s="89">
        <v>4.0102002E7</v>
      </c>
      <c r="B6554" s="90" t="s">
        <v>7557</v>
      </c>
    </row>
    <row r="6555" ht="14.25" customHeight="1">
      <c r="A6555" s="89">
        <v>4.0102003E7</v>
      </c>
      <c r="B6555" s="90" t="s">
        <v>7558</v>
      </c>
    </row>
    <row r="6556" ht="14.25" customHeight="1">
      <c r="A6556" s="89">
        <v>4.0102004E7</v>
      </c>
      <c r="B6556" s="90" t="s">
        <v>7559</v>
      </c>
    </row>
    <row r="6557" ht="14.25" customHeight="1">
      <c r="A6557" s="89">
        <v>4.0102005E7</v>
      </c>
      <c r="B6557" s="90" t="s">
        <v>7560</v>
      </c>
    </row>
    <row r="6558" ht="14.25" customHeight="1">
      <c r="A6558" s="89">
        <v>4.0141602E7</v>
      </c>
      <c r="B6558" s="90" t="s">
        <v>7561</v>
      </c>
    </row>
    <row r="6559" ht="14.25" customHeight="1">
      <c r="A6559" s="89">
        <v>4.0141603E7</v>
      </c>
      <c r="B6559" s="90" t="s">
        <v>7562</v>
      </c>
    </row>
    <row r="6560" ht="14.25" customHeight="1">
      <c r="A6560" s="89">
        <v>4.0141604E7</v>
      </c>
      <c r="B6560" s="90" t="s">
        <v>7563</v>
      </c>
    </row>
    <row r="6561" ht="14.25" customHeight="1">
      <c r="A6561" s="89">
        <v>4.0141605E7</v>
      </c>
      <c r="B6561" s="90" t="s">
        <v>7564</v>
      </c>
    </row>
    <row r="6562" ht="14.25" customHeight="1">
      <c r="A6562" s="89">
        <v>4.0141606E7</v>
      </c>
      <c r="B6562" s="90" t="s">
        <v>7565</v>
      </c>
    </row>
    <row r="6563" ht="14.25" customHeight="1">
      <c r="A6563" s="89">
        <v>4.0141607E7</v>
      </c>
      <c r="B6563" s="90" t="s">
        <v>7566</v>
      </c>
    </row>
    <row r="6564" ht="14.25" customHeight="1">
      <c r="A6564" s="89">
        <v>4.0141608E7</v>
      </c>
      <c r="B6564" s="90" t="s">
        <v>7567</v>
      </c>
    </row>
    <row r="6565" ht="14.25" customHeight="1">
      <c r="A6565" s="89">
        <v>4.0141609E7</v>
      </c>
      <c r="B6565" s="90" t="s">
        <v>7568</v>
      </c>
    </row>
    <row r="6566" ht="14.25" customHeight="1">
      <c r="A6566" s="89">
        <v>4.014161E7</v>
      </c>
      <c r="B6566" s="90" t="s">
        <v>7569</v>
      </c>
    </row>
    <row r="6567" ht="14.25" customHeight="1">
      <c r="A6567" s="89">
        <v>4.0141611E7</v>
      </c>
      <c r="B6567" s="90" t="s">
        <v>7570</v>
      </c>
    </row>
    <row r="6568" ht="14.25" customHeight="1">
      <c r="A6568" s="89">
        <v>4.0141612E7</v>
      </c>
      <c r="B6568" s="90" t="s">
        <v>7571</v>
      </c>
    </row>
    <row r="6569" ht="14.25" customHeight="1">
      <c r="A6569" s="89">
        <v>4.0141613E7</v>
      </c>
      <c r="B6569" s="90" t="s">
        <v>7572</v>
      </c>
    </row>
    <row r="6570" ht="14.25" customHeight="1">
      <c r="A6570" s="89">
        <v>4.0141615E7</v>
      </c>
      <c r="B6570" s="90" t="s">
        <v>7573</v>
      </c>
    </row>
    <row r="6571" ht="14.25" customHeight="1">
      <c r="A6571" s="89">
        <v>4.0141616E7</v>
      </c>
      <c r="B6571" s="90" t="s">
        <v>7574</v>
      </c>
    </row>
    <row r="6572" ht="14.25" customHeight="1">
      <c r="A6572" s="89">
        <v>4.0141617E7</v>
      </c>
      <c r="B6572" s="90" t="s">
        <v>7575</v>
      </c>
    </row>
    <row r="6573" ht="14.25" customHeight="1">
      <c r="A6573" s="89">
        <v>4.0141618E7</v>
      </c>
      <c r="B6573" s="90" t="s">
        <v>7576</v>
      </c>
    </row>
    <row r="6574" ht="14.25" customHeight="1">
      <c r="A6574" s="89">
        <v>4.0141619E7</v>
      </c>
      <c r="B6574" s="90" t="s">
        <v>7577</v>
      </c>
    </row>
    <row r="6575" ht="14.25" customHeight="1">
      <c r="A6575" s="89">
        <v>4.014162E7</v>
      </c>
      <c r="B6575" s="90" t="s">
        <v>7578</v>
      </c>
    </row>
    <row r="6576" ht="14.25" customHeight="1">
      <c r="A6576" s="89">
        <v>4.0141621E7</v>
      </c>
      <c r="B6576" s="90" t="s">
        <v>7579</v>
      </c>
    </row>
    <row r="6577" ht="14.25" customHeight="1">
      <c r="A6577" s="89">
        <v>4.0141622E7</v>
      </c>
      <c r="B6577" s="90" t="s">
        <v>7580</v>
      </c>
    </row>
    <row r="6578" ht="14.25" customHeight="1">
      <c r="A6578" s="89">
        <v>4.0141623E7</v>
      </c>
      <c r="B6578" s="90" t="s">
        <v>7581</v>
      </c>
    </row>
    <row r="6579" ht="14.25" customHeight="1">
      <c r="A6579" s="89">
        <v>4.0141624E7</v>
      </c>
      <c r="B6579" s="90" t="s">
        <v>7582</v>
      </c>
    </row>
    <row r="6580" ht="14.25" customHeight="1">
      <c r="A6580" s="89">
        <v>4.0141625E7</v>
      </c>
      <c r="B6580" s="90" t="s">
        <v>7583</v>
      </c>
    </row>
    <row r="6581" ht="14.25" customHeight="1">
      <c r="A6581" s="89">
        <v>4.0141626E7</v>
      </c>
      <c r="B6581" s="90" t="s">
        <v>7584</v>
      </c>
    </row>
    <row r="6582" ht="14.25" customHeight="1">
      <c r="A6582" s="89">
        <v>4.0141627E7</v>
      </c>
      <c r="B6582" s="90" t="s">
        <v>7585</v>
      </c>
    </row>
    <row r="6583" ht="14.25" customHeight="1">
      <c r="A6583" s="89">
        <v>4.0141628E7</v>
      </c>
      <c r="B6583" s="90" t="s">
        <v>7586</v>
      </c>
    </row>
    <row r="6584" ht="14.25" customHeight="1">
      <c r="A6584" s="89">
        <v>4.0141629E7</v>
      </c>
      <c r="B6584" s="90" t="s">
        <v>7587</v>
      </c>
    </row>
    <row r="6585" ht="14.25" customHeight="1">
      <c r="A6585" s="89">
        <v>4.014163E7</v>
      </c>
      <c r="B6585" s="90" t="s">
        <v>7588</v>
      </c>
    </row>
    <row r="6586" ht="14.25" customHeight="1">
      <c r="A6586" s="89">
        <v>4.0141631E7</v>
      </c>
      <c r="B6586" s="90" t="s">
        <v>7589</v>
      </c>
    </row>
    <row r="6587" ht="14.25" customHeight="1">
      <c r="A6587" s="89">
        <v>4.0141632E7</v>
      </c>
      <c r="B6587" s="90" t="s">
        <v>7590</v>
      </c>
    </row>
    <row r="6588" ht="14.25" customHeight="1">
      <c r="A6588" s="89">
        <v>4.0141633E7</v>
      </c>
      <c r="B6588" s="90" t="s">
        <v>7591</v>
      </c>
    </row>
    <row r="6589" ht="14.25" customHeight="1">
      <c r="A6589" s="89">
        <v>4.0141634E7</v>
      </c>
      <c r="B6589" s="90" t="s">
        <v>7592</v>
      </c>
    </row>
    <row r="6590" ht="14.25" customHeight="1">
      <c r="A6590" s="89">
        <v>4.0141635E7</v>
      </c>
      <c r="B6590" s="90" t="s">
        <v>7593</v>
      </c>
    </row>
    <row r="6591" ht="14.25" customHeight="1">
      <c r="A6591" s="89">
        <v>4.0141636E7</v>
      </c>
      <c r="B6591" s="90" t="s">
        <v>7594</v>
      </c>
    </row>
    <row r="6592" ht="14.25" customHeight="1">
      <c r="A6592" s="89">
        <v>4.0141637E7</v>
      </c>
      <c r="B6592" s="90" t="s">
        <v>7595</v>
      </c>
    </row>
    <row r="6593" ht="14.25" customHeight="1">
      <c r="A6593" s="89">
        <v>4.0141638E7</v>
      </c>
      <c r="B6593" s="90" t="s">
        <v>7596</v>
      </c>
    </row>
    <row r="6594" ht="14.25" customHeight="1">
      <c r="A6594" s="89">
        <v>4.0141701E7</v>
      </c>
      <c r="B6594" s="90" t="s">
        <v>7597</v>
      </c>
    </row>
    <row r="6595" ht="14.25" customHeight="1">
      <c r="A6595" s="89">
        <v>4.0141702E7</v>
      </c>
      <c r="B6595" s="90" t="s">
        <v>7598</v>
      </c>
    </row>
    <row r="6596" ht="14.25" customHeight="1">
      <c r="A6596" s="89">
        <v>4.0141703E7</v>
      </c>
      <c r="B6596" s="90" t="s">
        <v>7599</v>
      </c>
    </row>
    <row r="6597" ht="14.25" customHeight="1">
      <c r="A6597" s="89">
        <v>4.0141704E7</v>
      </c>
      <c r="B6597" s="90" t="s">
        <v>7600</v>
      </c>
    </row>
    <row r="6598" ht="14.25" customHeight="1">
      <c r="A6598" s="89">
        <v>4.0141705E7</v>
      </c>
      <c r="B6598" s="90" t="s">
        <v>7601</v>
      </c>
    </row>
    <row r="6599" ht="14.25" customHeight="1">
      <c r="A6599" s="89">
        <v>4.0141716E7</v>
      </c>
      <c r="B6599" s="90" t="s">
        <v>7602</v>
      </c>
    </row>
    <row r="6600" ht="14.25" customHeight="1">
      <c r="A6600" s="89">
        <v>4.0141719E7</v>
      </c>
      <c r="B6600" s="90" t="s">
        <v>7603</v>
      </c>
    </row>
    <row r="6601" ht="14.25" customHeight="1">
      <c r="A6601" s="89">
        <v>4.014172E7</v>
      </c>
      <c r="B6601" s="90" t="s">
        <v>7604</v>
      </c>
    </row>
    <row r="6602" ht="14.25" customHeight="1">
      <c r="A6602" s="89">
        <v>4.0141725E7</v>
      </c>
      <c r="B6602" s="90" t="s">
        <v>7605</v>
      </c>
    </row>
    <row r="6603" ht="14.25" customHeight="1">
      <c r="A6603" s="89">
        <v>4.0141726E7</v>
      </c>
      <c r="B6603" s="90" t="s">
        <v>7606</v>
      </c>
    </row>
    <row r="6604" ht="14.25" customHeight="1">
      <c r="A6604" s="89">
        <v>4.0141727E7</v>
      </c>
      <c r="B6604" s="90" t="s">
        <v>7607</v>
      </c>
    </row>
    <row r="6605" ht="14.25" customHeight="1">
      <c r="A6605" s="89">
        <v>4.0141731E7</v>
      </c>
      <c r="B6605" s="90" t="s">
        <v>7608</v>
      </c>
    </row>
    <row r="6606" ht="14.25" customHeight="1">
      <c r="A6606" s="89">
        <v>4.0141732E7</v>
      </c>
      <c r="B6606" s="90" t="s">
        <v>7609</v>
      </c>
    </row>
    <row r="6607" ht="14.25" customHeight="1">
      <c r="A6607" s="89">
        <v>4.0141734E7</v>
      </c>
      <c r="B6607" s="90" t="s">
        <v>7610</v>
      </c>
    </row>
    <row r="6608" ht="14.25" customHeight="1">
      <c r="A6608" s="89">
        <v>4.0141735E7</v>
      </c>
      <c r="B6608" s="90" t="s">
        <v>7611</v>
      </c>
    </row>
    <row r="6609" ht="14.25" customHeight="1">
      <c r="A6609" s="89">
        <v>4.0141736E7</v>
      </c>
      <c r="B6609" s="90" t="s">
        <v>7612</v>
      </c>
    </row>
    <row r="6610" ht="14.25" customHeight="1">
      <c r="A6610" s="89">
        <v>4.0141737E7</v>
      </c>
      <c r="B6610" s="90" t="s">
        <v>7613</v>
      </c>
    </row>
    <row r="6611" ht="14.25" customHeight="1">
      <c r="A6611" s="89">
        <v>4.0141738E7</v>
      </c>
      <c r="B6611" s="90" t="s">
        <v>7614</v>
      </c>
    </row>
    <row r="6612" ht="14.25" customHeight="1">
      <c r="A6612" s="89">
        <v>4.0141739E7</v>
      </c>
      <c r="B6612" s="90" t="s">
        <v>7615</v>
      </c>
    </row>
    <row r="6613" ht="14.25" customHeight="1">
      <c r="A6613" s="89">
        <v>4.014174E7</v>
      </c>
      <c r="B6613" s="90" t="s">
        <v>7616</v>
      </c>
    </row>
    <row r="6614" ht="14.25" customHeight="1">
      <c r="A6614" s="89">
        <v>4.0141741E7</v>
      </c>
      <c r="B6614" s="90" t="s">
        <v>7617</v>
      </c>
    </row>
    <row r="6615" ht="14.25" customHeight="1">
      <c r="A6615" s="89">
        <v>4.0141742E7</v>
      </c>
      <c r="B6615" s="90" t="s">
        <v>7618</v>
      </c>
    </row>
    <row r="6616" ht="14.25" customHeight="1">
      <c r="A6616" s="89">
        <v>4.0141743E7</v>
      </c>
      <c r="B6616" s="90" t="s">
        <v>7619</v>
      </c>
    </row>
    <row r="6617" ht="14.25" customHeight="1">
      <c r="A6617" s="89">
        <v>4.0141744E7</v>
      </c>
      <c r="B6617" s="90" t="s">
        <v>7620</v>
      </c>
    </row>
    <row r="6618" ht="14.25" customHeight="1">
      <c r="A6618" s="89">
        <v>4.0141745E7</v>
      </c>
      <c r="B6618" s="90" t="s">
        <v>7621</v>
      </c>
    </row>
    <row r="6619" ht="14.25" customHeight="1">
      <c r="A6619" s="89">
        <v>4.0141746E7</v>
      </c>
      <c r="B6619" s="90" t="s">
        <v>7622</v>
      </c>
    </row>
    <row r="6620" ht="14.25" customHeight="1">
      <c r="A6620" s="89">
        <v>4.0141901E7</v>
      </c>
      <c r="B6620" s="90" t="s">
        <v>7623</v>
      </c>
    </row>
    <row r="6621" ht="14.25" customHeight="1">
      <c r="A6621" s="89">
        <v>4.0141902E7</v>
      </c>
      <c r="B6621" s="90" t="s">
        <v>7624</v>
      </c>
    </row>
    <row r="6622" ht="14.25" customHeight="1">
      <c r="A6622" s="89">
        <v>4.0141903E7</v>
      </c>
      <c r="B6622" s="90" t="s">
        <v>7625</v>
      </c>
    </row>
    <row r="6623" ht="14.25" customHeight="1">
      <c r="A6623" s="89">
        <v>4.0141904E7</v>
      </c>
      <c r="B6623" s="90" t="s">
        <v>7626</v>
      </c>
    </row>
    <row r="6624" ht="14.25" customHeight="1">
      <c r="A6624" s="89">
        <v>4.0141905E7</v>
      </c>
      <c r="B6624" s="90" t="s">
        <v>7627</v>
      </c>
    </row>
    <row r="6625" ht="14.25" customHeight="1">
      <c r="A6625" s="89">
        <v>4.0141906E7</v>
      </c>
      <c r="B6625" s="90" t="s">
        <v>7628</v>
      </c>
    </row>
    <row r="6626" ht="14.25" customHeight="1">
      <c r="A6626" s="89">
        <v>4.0141907E7</v>
      </c>
      <c r="B6626" s="90" t="s">
        <v>7628</v>
      </c>
    </row>
    <row r="6627" ht="14.25" customHeight="1">
      <c r="A6627" s="89">
        <v>4.0141908E7</v>
      </c>
      <c r="B6627" s="90" t="s">
        <v>7629</v>
      </c>
    </row>
    <row r="6628" ht="14.25" customHeight="1">
      <c r="A6628" s="89">
        <v>4.0141909E7</v>
      </c>
      <c r="B6628" s="90" t="s">
        <v>7630</v>
      </c>
    </row>
    <row r="6629" ht="14.25" customHeight="1">
      <c r="A6629" s="89">
        <v>4.014191E7</v>
      </c>
      <c r="B6629" s="90" t="s">
        <v>7631</v>
      </c>
    </row>
    <row r="6630" ht="14.25" customHeight="1">
      <c r="A6630" s="89">
        <v>4.0141911E7</v>
      </c>
      <c r="B6630" s="90" t="s">
        <v>7632</v>
      </c>
    </row>
    <row r="6631" ht="14.25" customHeight="1">
      <c r="A6631" s="89">
        <v>4.0141912E7</v>
      </c>
      <c r="B6631" s="90" t="s">
        <v>7633</v>
      </c>
    </row>
    <row r="6632" ht="14.25" customHeight="1">
      <c r="A6632" s="89">
        <v>4.0141913E7</v>
      </c>
      <c r="B6632" s="90" t="s">
        <v>7634</v>
      </c>
    </row>
    <row r="6633" ht="14.25" customHeight="1">
      <c r="A6633" s="89">
        <v>4.0141914E7</v>
      </c>
      <c r="B6633" s="90" t="s">
        <v>7635</v>
      </c>
    </row>
    <row r="6634" ht="14.25" customHeight="1">
      <c r="A6634" s="89">
        <v>4.0141915E7</v>
      </c>
      <c r="B6634" s="90" t="s">
        <v>7636</v>
      </c>
    </row>
    <row r="6635" ht="14.25" customHeight="1">
      <c r="A6635" s="89">
        <v>4.0141916E7</v>
      </c>
      <c r="B6635" s="90" t="s">
        <v>7637</v>
      </c>
    </row>
    <row r="6636" ht="14.25" customHeight="1">
      <c r="A6636" s="89">
        <v>4.0141917E7</v>
      </c>
      <c r="B6636" s="90" t="s">
        <v>7638</v>
      </c>
    </row>
    <row r="6637" ht="14.25" customHeight="1">
      <c r="A6637" s="89">
        <v>4.0141918E7</v>
      </c>
      <c r="B6637" s="90" t="s">
        <v>7639</v>
      </c>
    </row>
    <row r="6638" ht="14.25" customHeight="1">
      <c r="A6638" s="89">
        <v>4.0141919E7</v>
      </c>
      <c r="B6638" s="90" t="s">
        <v>7640</v>
      </c>
    </row>
    <row r="6639" ht="14.25" customHeight="1">
      <c r="A6639" s="89">
        <v>4.014192E7</v>
      </c>
      <c r="B6639" s="90" t="s">
        <v>7641</v>
      </c>
    </row>
    <row r="6640" ht="14.25" customHeight="1">
      <c r="A6640" s="89">
        <v>4.0141921E7</v>
      </c>
      <c r="B6640" s="90" t="s">
        <v>7642</v>
      </c>
    </row>
    <row r="6641" ht="14.25" customHeight="1">
      <c r="A6641" s="89">
        <v>4.0141922E7</v>
      </c>
      <c r="B6641" s="90" t="s">
        <v>7643</v>
      </c>
    </row>
    <row r="6642" ht="14.25" customHeight="1">
      <c r="A6642" s="89">
        <v>4.0142001E7</v>
      </c>
      <c r="B6642" s="90" t="s">
        <v>7644</v>
      </c>
    </row>
    <row r="6643" ht="14.25" customHeight="1">
      <c r="A6643" s="89">
        <v>4.0142002E7</v>
      </c>
      <c r="B6643" s="90" t="s">
        <v>7645</v>
      </c>
    </row>
    <row r="6644" ht="14.25" customHeight="1">
      <c r="A6644" s="89">
        <v>4.0142003E7</v>
      </c>
      <c r="B6644" s="90" t="s">
        <v>7646</v>
      </c>
    </row>
    <row r="6645" ht="14.25" customHeight="1">
      <c r="A6645" s="89">
        <v>4.0142004E7</v>
      </c>
      <c r="B6645" s="90" t="s">
        <v>7647</v>
      </c>
    </row>
    <row r="6646" ht="14.25" customHeight="1">
      <c r="A6646" s="89">
        <v>4.0142005E7</v>
      </c>
      <c r="B6646" s="90" t="s">
        <v>7648</v>
      </c>
    </row>
    <row r="6647" ht="14.25" customHeight="1">
      <c r="A6647" s="89">
        <v>4.0142006E7</v>
      </c>
      <c r="B6647" s="90" t="s">
        <v>7649</v>
      </c>
    </row>
    <row r="6648" ht="14.25" customHeight="1">
      <c r="A6648" s="89">
        <v>4.0142007E7</v>
      </c>
      <c r="B6648" s="90" t="s">
        <v>7650</v>
      </c>
    </row>
    <row r="6649" ht="14.25" customHeight="1">
      <c r="A6649" s="89">
        <v>4.0142008E7</v>
      </c>
      <c r="B6649" s="90" t="s">
        <v>7651</v>
      </c>
    </row>
    <row r="6650" ht="14.25" customHeight="1">
      <c r="A6650" s="89">
        <v>4.0142009E7</v>
      </c>
      <c r="B6650" s="90" t="s">
        <v>7652</v>
      </c>
    </row>
    <row r="6651" ht="14.25" customHeight="1">
      <c r="A6651" s="89">
        <v>4.014201E7</v>
      </c>
      <c r="B6651" s="90" t="s">
        <v>7653</v>
      </c>
    </row>
    <row r="6652" ht="14.25" customHeight="1">
      <c r="A6652" s="89">
        <v>4.0142101E7</v>
      </c>
      <c r="B6652" s="90" t="s">
        <v>7654</v>
      </c>
    </row>
    <row r="6653" ht="14.25" customHeight="1">
      <c r="A6653" s="89">
        <v>4.0142102E7</v>
      </c>
      <c r="B6653" s="90" t="s">
        <v>7655</v>
      </c>
    </row>
    <row r="6654" ht="14.25" customHeight="1">
      <c r="A6654" s="89">
        <v>4.0142103E7</v>
      </c>
      <c r="B6654" s="90" t="s">
        <v>7656</v>
      </c>
    </row>
    <row r="6655" ht="14.25" customHeight="1">
      <c r="A6655" s="89">
        <v>4.0142104E7</v>
      </c>
      <c r="B6655" s="90" t="s">
        <v>7657</v>
      </c>
    </row>
    <row r="6656" ht="14.25" customHeight="1">
      <c r="A6656" s="89">
        <v>4.0142105E7</v>
      </c>
      <c r="B6656" s="90" t="s">
        <v>6209</v>
      </c>
    </row>
    <row r="6657" ht="14.25" customHeight="1">
      <c r="A6657" s="89">
        <v>4.0142106E7</v>
      </c>
      <c r="B6657" s="90" t="s">
        <v>6226</v>
      </c>
    </row>
    <row r="6658" ht="14.25" customHeight="1">
      <c r="A6658" s="89">
        <v>4.0142107E7</v>
      </c>
      <c r="B6658" s="90" t="s">
        <v>6214</v>
      </c>
    </row>
    <row r="6659" ht="14.25" customHeight="1">
      <c r="A6659" s="89">
        <v>4.0142108E7</v>
      </c>
      <c r="B6659" s="90" t="s">
        <v>6216</v>
      </c>
    </row>
    <row r="6660" ht="14.25" customHeight="1">
      <c r="A6660" s="89">
        <v>4.0142109E7</v>
      </c>
      <c r="B6660" s="90" t="s">
        <v>7658</v>
      </c>
    </row>
    <row r="6661" ht="14.25" customHeight="1">
      <c r="A6661" s="89">
        <v>4.014211E7</v>
      </c>
      <c r="B6661" s="90" t="s">
        <v>6210</v>
      </c>
    </row>
    <row r="6662" ht="14.25" customHeight="1">
      <c r="A6662" s="89">
        <v>4.0142111E7</v>
      </c>
      <c r="B6662" s="90" t="s">
        <v>7659</v>
      </c>
    </row>
    <row r="6663" ht="14.25" customHeight="1">
      <c r="A6663" s="89">
        <v>4.0142112E7</v>
      </c>
      <c r="B6663" s="90" t="s">
        <v>6215</v>
      </c>
    </row>
    <row r="6664" ht="14.25" customHeight="1">
      <c r="A6664" s="89">
        <v>4.0142113E7</v>
      </c>
      <c r="B6664" s="90" t="s">
        <v>6212</v>
      </c>
    </row>
    <row r="6665" ht="14.25" customHeight="1">
      <c r="A6665" s="89">
        <v>4.0142114E7</v>
      </c>
      <c r="B6665" s="90" t="s">
        <v>7660</v>
      </c>
    </row>
    <row r="6666" ht="14.25" customHeight="1">
      <c r="A6666" s="89">
        <v>4.0142115E7</v>
      </c>
      <c r="B6666" s="90" t="s">
        <v>6221</v>
      </c>
    </row>
    <row r="6667" ht="14.25" customHeight="1">
      <c r="A6667" s="89">
        <v>4.0142116E7</v>
      </c>
      <c r="B6667" s="90" t="s">
        <v>6222</v>
      </c>
    </row>
    <row r="6668" ht="14.25" customHeight="1">
      <c r="A6668" s="89">
        <v>4.0142117E7</v>
      </c>
      <c r="B6668" s="90" t="s">
        <v>6227</v>
      </c>
    </row>
    <row r="6669" ht="14.25" customHeight="1">
      <c r="A6669" s="89">
        <v>4.0142118E7</v>
      </c>
      <c r="B6669" s="90" t="s">
        <v>7661</v>
      </c>
    </row>
    <row r="6670" ht="14.25" customHeight="1">
      <c r="A6670" s="89">
        <v>4.0142119E7</v>
      </c>
      <c r="B6670" s="90" t="s">
        <v>6211</v>
      </c>
    </row>
    <row r="6671" ht="14.25" customHeight="1">
      <c r="A6671" s="89">
        <v>4.014212E7</v>
      </c>
      <c r="B6671" s="90" t="s">
        <v>7662</v>
      </c>
    </row>
    <row r="6672" ht="14.25" customHeight="1">
      <c r="A6672" s="89">
        <v>4.0142121E7</v>
      </c>
      <c r="B6672" s="90" t="s">
        <v>7663</v>
      </c>
    </row>
    <row r="6673" ht="14.25" customHeight="1">
      <c r="A6673" s="89">
        <v>4.0142122E7</v>
      </c>
      <c r="B6673" s="90" t="s">
        <v>7664</v>
      </c>
    </row>
    <row r="6674" ht="14.25" customHeight="1">
      <c r="A6674" s="89">
        <v>4.0142201E7</v>
      </c>
      <c r="B6674" s="90" t="s">
        <v>7665</v>
      </c>
    </row>
    <row r="6675" ht="14.25" customHeight="1">
      <c r="A6675" s="89">
        <v>4.0142202E7</v>
      </c>
      <c r="B6675" s="90" t="s">
        <v>7666</v>
      </c>
    </row>
    <row r="6676" ht="14.25" customHeight="1">
      <c r="A6676" s="89">
        <v>4.0142203E7</v>
      </c>
      <c r="B6676" s="90" t="s">
        <v>7667</v>
      </c>
    </row>
    <row r="6677" ht="14.25" customHeight="1">
      <c r="A6677" s="89">
        <v>4.0142301E7</v>
      </c>
      <c r="B6677" s="90" t="s">
        <v>7668</v>
      </c>
    </row>
    <row r="6678" ht="14.25" customHeight="1">
      <c r="A6678" s="89">
        <v>4.0142302E7</v>
      </c>
      <c r="B6678" s="90" t="s">
        <v>7669</v>
      </c>
    </row>
    <row r="6679" ht="14.25" customHeight="1">
      <c r="A6679" s="89">
        <v>4.0142303E7</v>
      </c>
      <c r="B6679" s="90" t="s">
        <v>7670</v>
      </c>
    </row>
    <row r="6680" ht="14.25" customHeight="1">
      <c r="A6680" s="89">
        <v>4.0142304E7</v>
      </c>
      <c r="B6680" s="90" t="s">
        <v>7671</v>
      </c>
    </row>
    <row r="6681" ht="14.25" customHeight="1">
      <c r="A6681" s="89">
        <v>4.0142305E7</v>
      </c>
      <c r="B6681" s="90" t="s">
        <v>7672</v>
      </c>
    </row>
    <row r="6682" ht="14.25" customHeight="1">
      <c r="A6682" s="89">
        <v>4.0142306E7</v>
      </c>
      <c r="B6682" s="90" t="s">
        <v>7673</v>
      </c>
    </row>
    <row r="6683" ht="14.25" customHeight="1">
      <c r="A6683" s="89">
        <v>4.0142307E7</v>
      </c>
      <c r="B6683" s="90" t="s">
        <v>7674</v>
      </c>
    </row>
    <row r="6684" ht="14.25" customHeight="1">
      <c r="A6684" s="89">
        <v>4.0142308E7</v>
      </c>
      <c r="B6684" s="90" t="s">
        <v>7675</v>
      </c>
    </row>
    <row r="6685" ht="14.25" customHeight="1">
      <c r="A6685" s="89">
        <v>4.0142309E7</v>
      </c>
      <c r="B6685" s="90" t="s">
        <v>7676</v>
      </c>
    </row>
    <row r="6686" ht="14.25" customHeight="1">
      <c r="A6686" s="89">
        <v>4.014231E7</v>
      </c>
      <c r="B6686" s="90" t="s">
        <v>7677</v>
      </c>
    </row>
    <row r="6687" ht="14.25" customHeight="1">
      <c r="A6687" s="89">
        <v>4.0142311E7</v>
      </c>
      <c r="B6687" s="90" t="s">
        <v>7678</v>
      </c>
    </row>
    <row r="6688" ht="14.25" customHeight="1">
      <c r="A6688" s="89">
        <v>4.0142312E7</v>
      </c>
      <c r="B6688" s="90" t="s">
        <v>7679</v>
      </c>
    </row>
    <row r="6689" ht="14.25" customHeight="1">
      <c r="A6689" s="89">
        <v>4.0142313E7</v>
      </c>
      <c r="B6689" s="90" t="s">
        <v>7680</v>
      </c>
    </row>
    <row r="6690" ht="14.25" customHeight="1">
      <c r="A6690" s="89">
        <v>4.0142314E7</v>
      </c>
      <c r="B6690" s="90" t="s">
        <v>7681</v>
      </c>
    </row>
    <row r="6691" ht="14.25" customHeight="1">
      <c r="A6691" s="89">
        <v>4.0142315E7</v>
      </c>
      <c r="B6691" s="90" t="s">
        <v>7682</v>
      </c>
    </row>
    <row r="6692" ht="14.25" customHeight="1">
      <c r="A6692" s="89">
        <v>4.0142316E7</v>
      </c>
      <c r="B6692" s="90" t="s">
        <v>7683</v>
      </c>
    </row>
    <row r="6693" ht="14.25" customHeight="1">
      <c r="A6693" s="89">
        <v>4.0142317E7</v>
      </c>
      <c r="B6693" s="90" t="s">
        <v>7684</v>
      </c>
    </row>
    <row r="6694" ht="14.25" customHeight="1">
      <c r="A6694" s="89">
        <v>4.0142318E7</v>
      </c>
      <c r="B6694" s="90" t="s">
        <v>7685</v>
      </c>
    </row>
    <row r="6695" ht="14.25" customHeight="1">
      <c r="A6695" s="89">
        <v>4.0142319E7</v>
      </c>
      <c r="B6695" s="90" t="s">
        <v>7671</v>
      </c>
    </row>
    <row r="6696" ht="14.25" customHeight="1">
      <c r="A6696" s="89">
        <v>4.014232E7</v>
      </c>
      <c r="B6696" s="90" t="s">
        <v>7686</v>
      </c>
    </row>
    <row r="6697" ht="14.25" customHeight="1">
      <c r="A6697" s="89">
        <v>4.0142321E7</v>
      </c>
      <c r="B6697" s="90" t="s">
        <v>7687</v>
      </c>
    </row>
    <row r="6698" ht="14.25" customHeight="1">
      <c r="A6698" s="89">
        <v>4.0142322E7</v>
      </c>
      <c r="B6698" s="90" t="s">
        <v>7688</v>
      </c>
    </row>
    <row r="6699" ht="14.25" customHeight="1">
      <c r="A6699" s="89">
        <v>4.0142323E7</v>
      </c>
      <c r="B6699" s="90" t="s">
        <v>7689</v>
      </c>
    </row>
    <row r="6700" ht="14.25" customHeight="1">
      <c r="A6700" s="89">
        <v>4.0142324E7</v>
      </c>
      <c r="B6700" s="90" t="s">
        <v>7690</v>
      </c>
    </row>
    <row r="6701" ht="14.25" customHeight="1">
      <c r="A6701" s="89">
        <v>4.0142325E7</v>
      </c>
      <c r="B6701" s="90" t="s">
        <v>7691</v>
      </c>
    </row>
    <row r="6702" ht="14.25" customHeight="1">
      <c r="A6702" s="89">
        <v>4.0142326E7</v>
      </c>
      <c r="B6702" s="90" t="s">
        <v>7692</v>
      </c>
    </row>
    <row r="6703" ht="14.25" customHeight="1">
      <c r="A6703" s="89">
        <v>4.0142327E7</v>
      </c>
      <c r="B6703" s="90" t="s">
        <v>7693</v>
      </c>
    </row>
    <row r="6704" ht="14.25" customHeight="1">
      <c r="A6704" s="89">
        <v>4.0142401E7</v>
      </c>
      <c r="B6704" s="90" t="s">
        <v>7694</v>
      </c>
    </row>
    <row r="6705" ht="14.25" customHeight="1">
      <c r="A6705" s="89">
        <v>4.0142402E7</v>
      </c>
      <c r="B6705" s="90" t="s">
        <v>7695</v>
      </c>
    </row>
    <row r="6706" ht="14.25" customHeight="1">
      <c r="A6706" s="89">
        <v>4.0142403E7</v>
      </c>
      <c r="B6706" s="90" t="s">
        <v>7696</v>
      </c>
    </row>
    <row r="6707" ht="14.25" customHeight="1">
      <c r="A6707" s="89">
        <v>4.0142404E7</v>
      </c>
      <c r="B6707" s="90" t="s">
        <v>7697</v>
      </c>
    </row>
    <row r="6708" ht="14.25" customHeight="1">
      <c r="A6708" s="89">
        <v>4.0142405E7</v>
      </c>
      <c r="B6708" s="90" t="s">
        <v>7698</v>
      </c>
    </row>
    <row r="6709" ht="14.25" customHeight="1">
      <c r="A6709" s="89">
        <v>4.0142406E7</v>
      </c>
      <c r="B6709" s="90" t="s">
        <v>7699</v>
      </c>
    </row>
    <row r="6710" ht="14.25" customHeight="1">
      <c r="A6710" s="89">
        <v>4.0142407E7</v>
      </c>
      <c r="B6710" s="90" t="s">
        <v>7700</v>
      </c>
    </row>
    <row r="6711" ht="14.25" customHeight="1">
      <c r="A6711" s="89">
        <v>4.0142408E7</v>
      </c>
      <c r="B6711" s="90" t="s">
        <v>7701</v>
      </c>
    </row>
    <row r="6712" ht="14.25" customHeight="1">
      <c r="A6712" s="89">
        <v>4.0142409E7</v>
      </c>
      <c r="B6712" s="90" t="s">
        <v>7702</v>
      </c>
    </row>
    <row r="6713" ht="14.25" customHeight="1">
      <c r="A6713" s="89">
        <v>4.014241E7</v>
      </c>
      <c r="B6713" s="90" t="s">
        <v>7703</v>
      </c>
    </row>
    <row r="6714" ht="14.25" customHeight="1">
      <c r="A6714" s="89">
        <v>4.0142411E7</v>
      </c>
      <c r="B6714" s="90" t="s">
        <v>7704</v>
      </c>
    </row>
    <row r="6715" ht="14.25" customHeight="1">
      <c r="A6715" s="89">
        <v>4.0142412E7</v>
      </c>
      <c r="B6715" s="90" t="s">
        <v>7705</v>
      </c>
    </row>
    <row r="6716" ht="14.25" customHeight="1">
      <c r="A6716" s="89">
        <v>4.0142413E7</v>
      </c>
      <c r="B6716" s="90" t="s">
        <v>7706</v>
      </c>
    </row>
    <row r="6717" ht="14.25" customHeight="1">
      <c r="A6717" s="89">
        <v>4.0142414E7</v>
      </c>
      <c r="B6717" s="90" t="s">
        <v>7707</v>
      </c>
    </row>
    <row r="6718" ht="14.25" customHeight="1">
      <c r="A6718" s="89">
        <v>4.0142501E7</v>
      </c>
      <c r="B6718" s="90" t="s">
        <v>7708</v>
      </c>
    </row>
    <row r="6719" ht="14.25" customHeight="1">
      <c r="A6719" s="89">
        <v>4.0142502E7</v>
      </c>
      <c r="B6719" s="90" t="s">
        <v>7709</v>
      </c>
    </row>
    <row r="6720" ht="14.25" customHeight="1">
      <c r="A6720" s="89">
        <v>4.0142503E7</v>
      </c>
      <c r="B6720" s="90" t="s">
        <v>7710</v>
      </c>
    </row>
    <row r="6721" ht="14.25" customHeight="1">
      <c r="A6721" s="89">
        <v>4.0142504E7</v>
      </c>
      <c r="B6721" s="90" t="s">
        <v>7711</v>
      </c>
    </row>
    <row r="6722" ht="14.25" customHeight="1">
      <c r="A6722" s="89">
        <v>4.0142604E7</v>
      </c>
      <c r="B6722" s="90" t="s">
        <v>7712</v>
      </c>
    </row>
    <row r="6723" ht="14.25" customHeight="1">
      <c r="A6723" s="89">
        <v>4.0142605E7</v>
      </c>
      <c r="B6723" s="90" t="s">
        <v>7713</v>
      </c>
    </row>
    <row r="6724" ht="14.25" customHeight="1">
      <c r="A6724" s="89">
        <v>4.0142606E7</v>
      </c>
      <c r="B6724" s="90" t="s">
        <v>7714</v>
      </c>
    </row>
    <row r="6725" ht="14.25" customHeight="1">
      <c r="A6725" s="89">
        <v>4.0142607E7</v>
      </c>
      <c r="B6725" s="90" t="s">
        <v>7715</v>
      </c>
    </row>
    <row r="6726" ht="14.25" customHeight="1">
      <c r="A6726" s="89">
        <v>4.0142608E7</v>
      </c>
      <c r="B6726" s="90" t="s">
        <v>7716</v>
      </c>
    </row>
    <row r="6727" ht="14.25" customHeight="1">
      <c r="A6727" s="89">
        <v>4.0142609E7</v>
      </c>
      <c r="B6727" s="90" t="s">
        <v>7717</v>
      </c>
    </row>
    <row r="6728" ht="14.25" customHeight="1">
      <c r="A6728" s="89">
        <v>4.014261E7</v>
      </c>
      <c r="B6728" s="90" t="s">
        <v>7718</v>
      </c>
    </row>
    <row r="6729" ht="14.25" customHeight="1">
      <c r="A6729" s="89">
        <v>4.0142611E7</v>
      </c>
      <c r="B6729" s="90" t="s">
        <v>7719</v>
      </c>
    </row>
    <row r="6730" ht="14.25" customHeight="1">
      <c r="A6730" s="89">
        <v>4.0142612E7</v>
      </c>
      <c r="B6730" s="90" t="s">
        <v>7720</v>
      </c>
    </row>
    <row r="6731" ht="14.25" customHeight="1">
      <c r="A6731" s="89">
        <v>4.0142613E7</v>
      </c>
      <c r="B6731" s="90" t="s">
        <v>7721</v>
      </c>
    </row>
    <row r="6732" ht="14.25" customHeight="1">
      <c r="A6732" s="89">
        <v>4.0142614E7</v>
      </c>
      <c r="B6732" s="90" t="s">
        <v>7722</v>
      </c>
    </row>
    <row r="6733" ht="14.25" customHeight="1">
      <c r="A6733" s="89">
        <v>4.0142615E7</v>
      </c>
      <c r="B6733" s="90" t="s">
        <v>7723</v>
      </c>
    </row>
    <row r="6734" ht="14.25" customHeight="1">
      <c r="A6734" s="89">
        <v>4.0151501E7</v>
      </c>
      <c r="B6734" s="90" t="s">
        <v>7724</v>
      </c>
    </row>
    <row r="6735" ht="14.25" customHeight="1">
      <c r="A6735" s="89">
        <v>4.0151502E7</v>
      </c>
      <c r="B6735" s="90" t="s">
        <v>7725</v>
      </c>
    </row>
    <row r="6736" ht="14.25" customHeight="1">
      <c r="A6736" s="89">
        <v>4.0151503E7</v>
      </c>
      <c r="B6736" s="90" t="s">
        <v>7726</v>
      </c>
    </row>
    <row r="6737" ht="14.25" customHeight="1">
      <c r="A6737" s="89">
        <v>4.0151504E7</v>
      </c>
      <c r="B6737" s="90" t="s">
        <v>7727</v>
      </c>
    </row>
    <row r="6738" ht="14.25" customHeight="1">
      <c r="A6738" s="89">
        <v>4.0151505E7</v>
      </c>
      <c r="B6738" s="90" t="s">
        <v>7728</v>
      </c>
    </row>
    <row r="6739" ht="14.25" customHeight="1">
      <c r="A6739" s="89">
        <v>4.0151506E7</v>
      </c>
      <c r="B6739" s="90" t="s">
        <v>7729</v>
      </c>
    </row>
    <row r="6740" ht="14.25" customHeight="1">
      <c r="A6740" s="89">
        <v>4.0151507E7</v>
      </c>
      <c r="B6740" s="90" t="s">
        <v>7730</v>
      </c>
    </row>
    <row r="6741" ht="14.25" customHeight="1">
      <c r="A6741" s="89">
        <v>4.0151508E7</v>
      </c>
      <c r="B6741" s="90" t="s">
        <v>7731</v>
      </c>
    </row>
    <row r="6742" ht="14.25" customHeight="1">
      <c r="A6742" s="89">
        <v>4.0151509E7</v>
      </c>
      <c r="B6742" s="90" t="s">
        <v>7732</v>
      </c>
    </row>
    <row r="6743" ht="14.25" customHeight="1">
      <c r="A6743" s="89">
        <v>4.015151E7</v>
      </c>
      <c r="B6743" s="90" t="s">
        <v>7733</v>
      </c>
    </row>
    <row r="6744" ht="14.25" customHeight="1">
      <c r="A6744" s="89">
        <v>4.0151511E7</v>
      </c>
      <c r="B6744" s="90" t="s">
        <v>7734</v>
      </c>
    </row>
    <row r="6745" ht="14.25" customHeight="1">
      <c r="A6745" s="89">
        <v>4.0151512E7</v>
      </c>
      <c r="B6745" s="90" t="s">
        <v>7735</v>
      </c>
    </row>
    <row r="6746" ht="14.25" customHeight="1">
      <c r="A6746" s="89">
        <v>4.0151513E7</v>
      </c>
      <c r="B6746" s="90" t="s">
        <v>7736</v>
      </c>
    </row>
    <row r="6747" ht="14.25" customHeight="1">
      <c r="A6747" s="89">
        <v>4.0151514E7</v>
      </c>
      <c r="B6747" s="90" t="s">
        <v>7737</v>
      </c>
    </row>
    <row r="6748" ht="14.25" customHeight="1">
      <c r="A6748" s="89">
        <v>4.0151515E7</v>
      </c>
      <c r="B6748" s="90" t="s">
        <v>7738</v>
      </c>
    </row>
    <row r="6749" ht="14.25" customHeight="1">
      <c r="A6749" s="89">
        <v>4.0151516E7</v>
      </c>
      <c r="B6749" s="90" t="s">
        <v>7739</v>
      </c>
    </row>
    <row r="6750" ht="14.25" customHeight="1">
      <c r="A6750" s="89">
        <v>4.0151517E7</v>
      </c>
      <c r="B6750" s="90" t="s">
        <v>7740</v>
      </c>
    </row>
    <row r="6751" ht="14.25" customHeight="1">
      <c r="A6751" s="89">
        <v>4.0151518E7</v>
      </c>
      <c r="B6751" s="90" t="s">
        <v>7741</v>
      </c>
    </row>
    <row r="6752" ht="14.25" customHeight="1">
      <c r="A6752" s="89">
        <v>4.0151519E7</v>
      </c>
      <c r="B6752" s="90" t="s">
        <v>7742</v>
      </c>
    </row>
    <row r="6753" ht="14.25" customHeight="1">
      <c r="A6753" s="89">
        <v>4.015152E7</v>
      </c>
      <c r="B6753" s="90" t="s">
        <v>7743</v>
      </c>
    </row>
    <row r="6754" ht="14.25" customHeight="1">
      <c r="A6754" s="89">
        <v>4.0151521E7</v>
      </c>
      <c r="B6754" s="90" t="s">
        <v>7744</v>
      </c>
    </row>
    <row r="6755" ht="14.25" customHeight="1">
      <c r="A6755" s="89">
        <v>4.0151522E7</v>
      </c>
      <c r="B6755" s="90" t="s">
        <v>7745</v>
      </c>
    </row>
    <row r="6756" ht="14.25" customHeight="1">
      <c r="A6756" s="89">
        <v>4.0151523E7</v>
      </c>
      <c r="B6756" s="90" t="s">
        <v>7746</v>
      </c>
    </row>
    <row r="6757" ht="14.25" customHeight="1">
      <c r="A6757" s="89">
        <v>4.0151524E7</v>
      </c>
      <c r="B6757" s="90" t="s">
        <v>7747</v>
      </c>
    </row>
    <row r="6758" ht="14.25" customHeight="1">
      <c r="A6758" s="89">
        <v>4.0151525E7</v>
      </c>
      <c r="B6758" s="90" t="s">
        <v>7748</v>
      </c>
    </row>
    <row r="6759" ht="14.25" customHeight="1">
      <c r="A6759" s="89">
        <v>4.0151526E7</v>
      </c>
      <c r="B6759" s="90" t="s">
        <v>7749</v>
      </c>
    </row>
    <row r="6760" ht="14.25" customHeight="1">
      <c r="A6760" s="89">
        <v>4.0151527E7</v>
      </c>
      <c r="B6760" s="90" t="s">
        <v>7750</v>
      </c>
    </row>
    <row r="6761" ht="14.25" customHeight="1">
      <c r="A6761" s="89">
        <v>4.0151528E7</v>
      </c>
      <c r="B6761" s="90" t="s">
        <v>7751</v>
      </c>
    </row>
    <row r="6762" ht="14.25" customHeight="1">
      <c r="A6762" s="89">
        <v>4.0151529E7</v>
      </c>
      <c r="B6762" s="90" t="s">
        <v>7752</v>
      </c>
    </row>
    <row r="6763" ht="14.25" customHeight="1">
      <c r="A6763" s="89">
        <v>4.015153E7</v>
      </c>
      <c r="B6763" s="90" t="s">
        <v>7753</v>
      </c>
    </row>
    <row r="6764" ht="14.25" customHeight="1">
      <c r="A6764" s="89">
        <v>4.0151531E7</v>
      </c>
      <c r="B6764" s="90" t="s">
        <v>7754</v>
      </c>
    </row>
    <row r="6765" ht="14.25" customHeight="1">
      <c r="A6765" s="89">
        <v>4.0151532E7</v>
      </c>
      <c r="B6765" s="90" t="s">
        <v>7755</v>
      </c>
    </row>
    <row r="6766" ht="14.25" customHeight="1">
      <c r="A6766" s="89">
        <v>4.0151533E7</v>
      </c>
      <c r="B6766" s="90" t="s">
        <v>7756</v>
      </c>
    </row>
    <row r="6767" ht="14.25" customHeight="1">
      <c r="A6767" s="89">
        <v>4.0151534E7</v>
      </c>
      <c r="B6767" s="90" t="s">
        <v>7757</v>
      </c>
    </row>
    <row r="6768" ht="14.25" customHeight="1">
      <c r="A6768" s="89">
        <v>4.0151546E7</v>
      </c>
      <c r="B6768" s="90" t="s">
        <v>7758</v>
      </c>
    </row>
    <row r="6769" ht="14.25" customHeight="1">
      <c r="A6769" s="89">
        <v>4.0151547E7</v>
      </c>
      <c r="B6769" s="90" t="s">
        <v>7759</v>
      </c>
    </row>
    <row r="6770" ht="14.25" customHeight="1">
      <c r="A6770" s="89">
        <v>4.0151548E7</v>
      </c>
      <c r="B6770" s="90" t="s">
        <v>7760</v>
      </c>
    </row>
    <row r="6771" ht="14.25" customHeight="1">
      <c r="A6771" s="89">
        <v>4.0151549E7</v>
      </c>
      <c r="B6771" s="90" t="s">
        <v>7761</v>
      </c>
    </row>
    <row r="6772" ht="14.25" customHeight="1">
      <c r="A6772" s="89">
        <v>4.015155E7</v>
      </c>
      <c r="B6772" s="90" t="s">
        <v>7762</v>
      </c>
    </row>
    <row r="6773" ht="14.25" customHeight="1">
      <c r="A6773" s="89">
        <v>4.0151551E7</v>
      </c>
      <c r="B6773" s="90" t="s">
        <v>7763</v>
      </c>
    </row>
    <row r="6774" ht="14.25" customHeight="1">
      <c r="A6774" s="89">
        <v>4.0151552E7</v>
      </c>
      <c r="B6774" s="90" t="s">
        <v>7764</v>
      </c>
    </row>
    <row r="6775" ht="14.25" customHeight="1">
      <c r="A6775" s="89">
        <v>4.0151553E7</v>
      </c>
      <c r="B6775" s="90" t="s">
        <v>7765</v>
      </c>
    </row>
    <row r="6776" ht="14.25" customHeight="1">
      <c r="A6776" s="89">
        <v>4.0151554E7</v>
      </c>
      <c r="B6776" s="90" t="s">
        <v>7766</v>
      </c>
    </row>
    <row r="6777" ht="14.25" customHeight="1">
      <c r="A6777" s="89">
        <v>4.0151555E7</v>
      </c>
      <c r="B6777" s="90" t="s">
        <v>7767</v>
      </c>
    </row>
    <row r="6778" ht="14.25" customHeight="1">
      <c r="A6778" s="89">
        <v>4.0151556E7</v>
      </c>
      <c r="B6778" s="90" t="s">
        <v>7768</v>
      </c>
    </row>
    <row r="6779" ht="14.25" customHeight="1">
      <c r="A6779" s="89">
        <v>4.0151557E7</v>
      </c>
      <c r="B6779" s="90" t="s">
        <v>7769</v>
      </c>
    </row>
    <row r="6780" ht="14.25" customHeight="1">
      <c r="A6780" s="89">
        <v>4.0151558E7</v>
      </c>
      <c r="B6780" s="90" t="s">
        <v>7770</v>
      </c>
    </row>
    <row r="6781" ht="14.25" customHeight="1">
      <c r="A6781" s="89">
        <v>4.0151559E7</v>
      </c>
      <c r="B6781" s="90" t="s">
        <v>7771</v>
      </c>
    </row>
    <row r="6782" ht="14.25" customHeight="1">
      <c r="A6782" s="89">
        <v>4.015156E7</v>
      </c>
      <c r="B6782" s="90" t="s">
        <v>7772</v>
      </c>
    </row>
    <row r="6783" ht="14.25" customHeight="1">
      <c r="A6783" s="89">
        <v>4.0151561E7</v>
      </c>
      <c r="B6783" s="90" t="s">
        <v>7773</v>
      </c>
    </row>
    <row r="6784" ht="14.25" customHeight="1">
      <c r="A6784" s="89">
        <v>4.0151562E7</v>
      </c>
      <c r="B6784" s="90" t="s">
        <v>7774</v>
      </c>
    </row>
    <row r="6785" ht="14.25" customHeight="1">
      <c r="A6785" s="89">
        <v>4.0151563E7</v>
      </c>
      <c r="B6785" s="90" t="s">
        <v>7775</v>
      </c>
    </row>
    <row r="6786" ht="14.25" customHeight="1">
      <c r="A6786" s="89">
        <v>4.0151564E7</v>
      </c>
      <c r="B6786" s="90" t="s">
        <v>7776</v>
      </c>
    </row>
    <row r="6787" ht="14.25" customHeight="1">
      <c r="A6787" s="89">
        <v>4.0151601E7</v>
      </c>
      <c r="B6787" s="90" t="s">
        <v>7777</v>
      </c>
    </row>
    <row r="6788" ht="14.25" customHeight="1">
      <c r="A6788" s="89">
        <v>4.0151602E7</v>
      </c>
      <c r="B6788" s="90" t="s">
        <v>7778</v>
      </c>
    </row>
    <row r="6789" ht="14.25" customHeight="1">
      <c r="A6789" s="89">
        <v>4.0151603E7</v>
      </c>
      <c r="B6789" s="90" t="s">
        <v>7779</v>
      </c>
    </row>
    <row r="6790" ht="14.25" customHeight="1">
      <c r="A6790" s="89">
        <v>4.0151604E7</v>
      </c>
      <c r="B6790" s="90" t="s">
        <v>7780</v>
      </c>
    </row>
    <row r="6791" ht="14.25" customHeight="1">
      <c r="A6791" s="89">
        <v>4.0151605E7</v>
      </c>
      <c r="B6791" s="90" t="s">
        <v>7781</v>
      </c>
    </row>
    <row r="6792" ht="14.25" customHeight="1">
      <c r="A6792" s="89">
        <v>4.0151606E7</v>
      </c>
      <c r="B6792" s="90" t="s">
        <v>7782</v>
      </c>
    </row>
    <row r="6793" ht="14.25" customHeight="1">
      <c r="A6793" s="89">
        <v>4.0151607E7</v>
      </c>
      <c r="B6793" s="90" t="s">
        <v>7783</v>
      </c>
    </row>
    <row r="6794" ht="14.25" customHeight="1">
      <c r="A6794" s="89">
        <v>4.0151608E7</v>
      </c>
      <c r="B6794" s="90" t="s">
        <v>7784</v>
      </c>
    </row>
    <row r="6795" ht="14.25" customHeight="1">
      <c r="A6795" s="89">
        <v>4.0151609E7</v>
      </c>
      <c r="B6795" s="90" t="s">
        <v>7785</v>
      </c>
    </row>
    <row r="6796" ht="14.25" customHeight="1">
      <c r="A6796" s="89">
        <v>4.015161E7</v>
      </c>
      <c r="B6796" s="90" t="s">
        <v>7786</v>
      </c>
    </row>
    <row r="6797" ht="14.25" customHeight="1">
      <c r="A6797" s="89">
        <v>4.0151611E7</v>
      </c>
      <c r="B6797" s="90" t="s">
        <v>7787</v>
      </c>
    </row>
    <row r="6798" ht="14.25" customHeight="1">
      <c r="A6798" s="89">
        <v>4.0151612E7</v>
      </c>
      <c r="B6798" s="90" t="s">
        <v>7788</v>
      </c>
    </row>
    <row r="6799" ht="14.25" customHeight="1">
      <c r="A6799" s="89">
        <v>4.0151613E7</v>
      </c>
      <c r="B6799" s="90" t="s">
        <v>7789</v>
      </c>
    </row>
    <row r="6800" ht="14.25" customHeight="1">
      <c r="A6800" s="89">
        <v>4.0151614E7</v>
      </c>
      <c r="B6800" s="90" t="s">
        <v>7790</v>
      </c>
    </row>
    <row r="6801" ht="14.25" customHeight="1">
      <c r="A6801" s="89">
        <v>4.0151615E7</v>
      </c>
      <c r="B6801" s="90" t="s">
        <v>7791</v>
      </c>
    </row>
    <row r="6802" ht="14.25" customHeight="1">
      <c r="A6802" s="89">
        <v>4.0151616E7</v>
      </c>
      <c r="B6802" s="90" t="s">
        <v>7792</v>
      </c>
    </row>
    <row r="6803" ht="14.25" customHeight="1">
      <c r="A6803" s="89">
        <v>4.0151701E7</v>
      </c>
      <c r="B6803" s="90" t="s">
        <v>7793</v>
      </c>
    </row>
    <row r="6804" ht="14.25" customHeight="1">
      <c r="A6804" s="89">
        <v>4.0151712E7</v>
      </c>
      <c r="B6804" s="90" t="s">
        <v>7794</v>
      </c>
    </row>
    <row r="6805" ht="14.25" customHeight="1">
      <c r="A6805" s="89">
        <v>4.0151713E7</v>
      </c>
      <c r="B6805" s="90" t="s">
        <v>7795</v>
      </c>
    </row>
    <row r="6806" ht="14.25" customHeight="1">
      <c r="A6806" s="89">
        <v>4.0151714E7</v>
      </c>
      <c r="B6806" s="90" t="s">
        <v>7796</v>
      </c>
    </row>
    <row r="6807" ht="14.25" customHeight="1">
      <c r="A6807" s="89">
        <v>4.0151715E7</v>
      </c>
      <c r="B6807" s="90" t="s">
        <v>7797</v>
      </c>
    </row>
    <row r="6808" ht="14.25" customHeight="1">
      <c r="A6808" s="89">
        <v>4.0151716E7</v>
      </c>
      <c r="B6808" s="90" t="s">
        <v>7798</v>
      </c>
    </row>
    <row r="6809" ht="14.25" customHeight="1">
      <c r="A6809" s="89">
        <v>4.0151717E7</v>
      </c>
      <c r="B6809" s="90" t="s">
        <v>7799</v>
      </c>
    </row>
    <row r="6810" ht="14.25" customHeight="1">
      <c r="A6810" s="89">
        <v>4.0151718E7</v>
      </c>
      <c r="B6810" s="90" t="s">
        <v>7800</v>
      </c>
    </row>
    <row r="6811" ht="14.25" customHeight="1">
      <c r="A6811" s="89">
        <v>4.0151719E7</v>
      </c>
      <c r="B6811" s="90" t="s">
        <v>7801</v>
      </c>
    </row>
    <row r="6812" ht="14.25" customHeight="1">
      <c r="A6812" s="89">
        <v>4.015172E7</v>
      </c>
      <c r="B6812" s="90" t="s">
        <v>7802</v>
      </c>
    </row>
    <row r="6813" ht="14.25" customHeight="1">
      <c r="A6813" s="89">
        <v>4.0151721E7</v>
      </c>
      <c r="B6813" s="90" t="s">
        <v>7803</v>
      </c>
    </row>
    <row r="6814" ht="14.25" customHeight="1">
      <c r="A6814" s="89">
        <v>4.0151722E7</v>
      </c>
      <c r="B6814" s="90" t="s">
        <v>7804</v>
      </c>
    </row>
    <row r="6815" ht="14.25" customHeight="1">
      <c r="A6815" s="89">
        <v>4.0151723E7</v>
      </c>
      <c r="B6815" s="90" t="s">
        <v>7805</v>
      </c>
    </row>
    <row r="6816" ht="14.25" customHeight="1">
      <c r="A6816" s="89">
        <v>4.0151724E7</v>
      </c>
      <c r="B6816" s="90" t="s">
        <v>7806</v>
      </c>
    </row>
    <row r="6817" ht="14.25" customHeight="1">
      <c r="A6817" s="89">
        <v>4.0151725E7</v>
      </c>
      <c r="B6817" s="90" t="s">
        <v>7807</v>
      </c>
    </row>
    <row r="6818" ht="14.25" customHeight="1">
      <c r="A6818" s="89">
        <v>4.0151726E7</v>
      </c>
      <c r="B6818" s="90" t="s">
        <v>7808</v>
      </c>
    </row>
    <row r="6819" ht="14.25" customHeight="1">
      <c r="A6819" s="89">
        <v>4.0151727E7</v>
      </c>
      <c r="B6819" s="90" t="s">
        <v>7809</v>
      </c>
    </row>
    <row r="6820" ht="14.25" customHeight="1">
      <c r="A6820" s="89">
        <v>4.0151728E7</v>
      </c>
      <c r="B6820" s="90" t="s">
        <v>7810</v>
      </c>
    </row>
    <row r="6821" ht="14.25" customHeight="1">
      <c r="A6821" s="89">
        <v>4.0161501E7</v>
      </c>
      <c r="B6821" s="90" t="s">
        <v>7811</v>
      </c>
    </row>
    <row r="6822" ht="14.25" customHeight="1">
      <c r="A6822" s="89">
        <v>4.0161502E7</v>
      </c>
      <c r="B6822" s="90" t="s">
        <v>7812</v>
      </c>
    </row>
    <row r="6823" ht="14.25" customHeight="1">
      <c r="A6823" s="89">
        <v>4.0161503E7</v>
      </c>
      <c r="B6823" s="90" t="s">
        <v>7813</v>
      </c>
    </row>
    <row r="6824" ht="14.25" customHeight="1">
      <c r="A6824" s="89">
        <v>4.0161504E7</v>
      </c>
      <c r="B6824" s="90" t="s">
        <v>7814</v>
      </c>
    </row>
    <row r="6825" ht="14.25" customHeight="1">
      <c r="A6825" s="89">
        <v>4.0161505E7</v>
      </c>
      <c r="B6825" s="90" t="s">
        <v>7815</v>
      </c>
    </row>
    <row r="6826" ht="14.25" customHeight="1">
      <c r="A6826" s="89">
        <v>4.0161506E7</v>
      </c>
      <c r="B6826" s="90" t="s">
        <v>7816</v>
      </c>
    </row>
    <row r="6827" ht="14.25" customHeight="1">
      <c r="A6827" s="89">
        <v>4.0161507E7</v>
      </c>
      <c r="B6827" s="90" t="s">
        <v>7817</v>
      </c>
    </row>
    <row r="6828" ht="14.25" customHeight="1">
      <c r="A6828" s="89">
        <v>4.0161508E7</v>
      </c>
      <c r="B6828" s="90" t="s">
        <v>7818</v>
      </c>
    </row>
    <row r="6829" ht="14.25" customHeight="1">
      <c r="A6829" s="89">
        <v>4.0161509E7</v>
      </c>
      <c r="B6829" s="90" t="s">
        <v>7819</v>
      </c>
    </row>
    <row r="6830" ht="14.25" customHeight="1">
      <c r="A6830" s="89">
        <v>4.0161511E7</v>
      </c>
      <c r="B6830" s="90" t="s">
        <v>7820</v>
      </c>
    </row>
    <row r="6831" ht="14.25" customHeight="1">
      <c r="A6831" s="89">
        <v>4.0161512E7</v>
      </c>
      <c r="B6831" s="90" t="s">
        <v>7821</v>
      </c>
    </row>
    <row r="6832" ht="14.25" customHeight="1">
      <c r="A6832" s="89">
        <v>4.0161513E7</v>
      </c>
      <c r="B6832" s="90" t="s">
        <v>7822</v>
      </c>
    </row>
    <row r="6833" ht="14.25" customHeight="1">
      <c r="A6833" s="89">
        <v>4.0161514E7</v>
      </c>
      <c r="B6833" s="90" t="s">
        <v>7823</v>
      </c>
    </row>
    <row r="6834" ht="14.25" customHeight="1">
      <c r="A6834" s="89">
        <v>4.0161515E7</v>
      </c>
      <c r="B6834" s="90" t="s">
        <v>7824</v>
      </c>
    </row>
    <row r="6835" ht="14.25" customHeight="1">
      <c r="A6835" s="89">
        <v>4.0161516E7</v>
      </c>
      <c r="B6835" s="90" t="s">
        <v>7825</v>
      </c>
    </row>
    <row r="6836" ht="14.25" customHeight="1">
      <c r="A6836" s="89">
        <v>4.0161517E7</v>
      </c>
      <c r="B6836" s="90" t="s">
        <v>7826</v>
      </c>
    </row>
    <row r="6837" ht="14.25" customHeight="1">
      <c r="A6837" s="89">
        <v>4.0161518E7</v>
      </c>
      <c r="B6837" s="90" t="s">
        <v>7827</v>
      </c>
    </row>
    <row r="6838" ht="14.25" customHeight="1">
      <c r="A6838" s="89">
        <v>4.0161519E7</v>
      </c>
      <c r="B6838" s="90" t="s">
        <v>7828</v>
      </c>
    </row>
    <row r="6839" ht="14.25" customHeight="1">
      <c r="A6839" s="89">
        <v>4.016152E7</v>
      </c>
      <c r="B6839" s="90" t="s">
        <v>7829</v>
      </c>
    </row>
    <row r="6840" ht="14.25" customHeight="1">
      <c r="A6840" s="89">
        <v>4.0161521E7</v>
      </c>
      <c r="B6840" s="90" t="s">
        <v>7830</v>
      </c>
    </row>
    <row r="6841" ht="14.25" customHeight="1">
      <c r="A6841" s="89">
        <v>4.0161522E7</v>
      </c>
      <c r="B6841" s="90" t="s">
        <v>7831</v>
      </c>
    </row>
    <row r="6842" ht="14.25" customHeight="1">
      <c r="A6842" s="89">
        <v>4.0161524E7</v>
      </c>
      <c r="B6842" s="90" t="s">
        <v>7832</v>
      </c>
    </row>
    <row r="6843" ht="14.25" customHeight="1">
      <c r="A6843" s="89">
        <v>4.0161525E7</v>
      </c>
      <c r="B6843" s="90" t="s">
        <v>7833</v>
      </c>
    </row>
    <row r="6844" ht="14.25" customHeight="1">
      <c r="A6844" s="89">
        <v>4.0161526E7</v>
      </c>
      <c r="B6844" s="90" t="s">
        <v>7834</v>
      </c>
    </row>
    <row r="6845" ht="14.25" customHeight="1">
      <c r="A6845" s="89">
        <v>4.0161527E7</v>
      </c>
      <c r="B6845" s="90" t="s">
        <v>7835</v>
      </c>
    </row>
    <row r="6846" ht="14.25" customHeight="1">
      <c r="A6846" s="89">
        <v>4.0161601E7</v>
      </c>
      <c r="B6846" s="90" t="s">
        <v>7836</v>
      </c>
    </row>
    <row r="6847" ht="14.25" customHeight="1">
      <c r="A6847" s="89">
        <v>4.0161602E7</v>
      </c>
      <c r="B6847" s="90" t="s">
        <v>7837</v>
      </c>
    </row>
    <row r="6848" ht="14.25" customHeight="1">
      <c r="A6848" s="89">
        <v>4.0161701E7</v>
      </c>
      <c r="B6848" s="90" t="s">
        <v>7838</v>
      </c>
    </row>
    <row r="6849" ht="14.25" customHeight="1">
      <c r="A6849" s="89">
        <v>4.0161702E7</v>
      </c>
      <c r="B6849" s="90" t="s">
        <v>7839</v>
      </c>
    </row>
    <row r="6850" ht="14.25" customHeight="1">
      <c r="A6850" s="89">
        <v>4.0161703E7</v>
      </c>
      <c r="B6850" s="90" t="s">
        <v>7840</v>
      </c>
    </row>
    <row r="6851" ht="14.25" customHeight="1">
      <c r="A6851" s="89">
        <v>4.0161704E7</v>
      </c>
      <c r="B6851" s="90" t="s">
        <v>7841</v>
      </c>
    </row>
    <row r="6852" ht="14.25" customHeight="1">
      <c r="A6852" s="89">
        <v>4.0161801E7</v>
      </c>
      <c r="B6852" s="90" t="s">
        <v>7842</v>
      </c>
    </row>
    <row r="6853" ht="14.25" customHeight="1">
      <c r="A6853" s="89">
        <v>4.0161802E7</v>
      </c>
      <c r="B6853" s="90" t="s">
        <v>7843</v>
      </c>
    </row>
    <row r="6854" ht="14.25" customHeight="1">
      <c r="A6854" s="89">
        <v>4.0161803E7</v>
      </c>
      <c r="B6854" s="90" t="s">
        <v>7844</v>
      </c>
    </row>
    <row r="6855" ht="14.25" customHeight="1">
      <c r="A6855" s="89">
        <v>4.0161804E7</v>
      </c>
      <c r="B6855" s="90" t="s">
        <v>7845</v>
      </c>
    </row>
    <row r="6856" ht="14.25" customHeight="1">
      <c r="A6856" s="89">
        <v>4.0161805E7</v>
      </c>
      <c r="B6856" s="90" t="s">
        <v>7846</v>
      </c>
    </row>
    <row r="6857" ht="14.25" customHeight="1">
      <c r="A6857" s="89">
        <v>4.0161806E7</v>
      </c>
      <c r="B6857" s="90" t="s">
        <v>7847</v>
      </c>
    </row>
    <row r="6858" ht="14.25" customHeight="1">
      <c r="A6858" s="89">
        <v>4.1101502E7</v>
      </c>
      <c r="B6858" s="90" t="s">
        <v>7848</v>
      </c>
    </row>
    <row r="6859" ht="14.25" customHeight="1">
      <c r="A6859" s="89">
        <v>4.1101503E7</v>
      </c>
      <c r="B6859" s="90" t="s">
        <v>7849</v>
      </c>
    </row>
    <row r="6860" ht="14.25" customHeight="1">
      <c r="A6860" s="89">
        <v>4.1101504E7</v>
      </c>
      <c r="B6860" s="90" t="s">
        <v>7850</v>
      </c>
    </row>
    <row r="6861" ht="14.25" customHeight="1">
      <c r="A6861" s="89">
        <v>4.1101505E7</v>
      </c>
      <c r="B6861" s="90" t="s">
        <v>7851</v>
      </c>
    </row>
    <row r="6862" ht="14.25" customHeight="1">
      <c r="A6862" s="89">
        <v>4.1101515E7</v>
      </c>
      <c r="B6862" s="90" t="s">
        <v>7852</v>
      </c>
    </row>
    <row r="6863" ht="14.25" customHeight="1">
      <c r="A6863" s="89">
        <v>4.1101516E7</v>
      </c>
      <c r="B6863" s="90" t="s">
        <v>7853</v>
      </c>
    </row>
    <row r="6864" ht="14.25" customHeight="1">
      <c r="A6864" s="89">
        <v>4.1101518E7</v>
      </c>
      <c r="B6864" s="90" t="s">
        <v>7854</v>
      </c>
    </row>
    <row r="6865" ht="14.25" customHeight="1">
      <c r="A6865" s="89">
        <v>4.1101701E7</v>
      </c>
      <c r="B6865" s="90" t="s">
        <v>7855</v>
      </c>
    </row>
    <row r="6866" ht="14.25" customHeight="1">
      <c r="A6866" s="89">
        <v>4.1101702E7</v>
      </c>
      <c r="B6866" s="90" t="s">
        <v>7856</v>
      </c>
    </row>
    <row r="6867" ht="14.25" customHeight="1">
      <c r="A6867" s="89">
        <v>4.1101703E7</v>
      </c>
      <c r="B6867" s="90" t="s">
        <v>7857</v>
      </c>
    </row>
    <row r="6868" ht="14.25" customHeight="1">
      <c r="A6868" s="89">
        <v>4.1101705E7</v>
      </c>
      <c r="B6868" s="90" t="s">
        <v>7858</v>
      </c>
    </row>
    <row r="6869" ht="14.25" customHeight="1">
      <c r="A6869" s="89">
        <v>4.1101706E7</v>
      </c>
      <c r="B6869" s="90" t="s">
        <v>7859</v>
      </c>
    </row>
    <row r="6870" ht="14.25" customHeight="1">
      <c r="A6870" s="89">
        <v>4.1101707E7</v>
      </c>
      <c r="B6870" s="90" t="s">
        <v>7860</v>
      </c>
    </row>
    <row r="6871" ht="14.25" customHeight="1">
      <c r="A6871" s="89">
        <v>4.1101801E7</v>
      </c>
      <c r="B6871" s="90" t="s">
        <v>7861</v>
      </c>
    </row>
    <row r="6872" ht="14.25" customHeight="1">
      <c r="A6872" s="89">
        <v>4.1101802E7</v>
      </c>
      <c r="B6872" s="90" t="s">
        <v>7862</v>
      </c>
    </row>
    <row r="6873" ht="14.25" customHeight="1">
      <c r="A6873" s="89">
        <v>4.1101803E7</v>
      </c>
      <c r="B6873" s="90" t="s">
        <v>7863</v>
      </c>
    </row>
    <row r="6874" ht="14.25" customHeight="1">
      <c r="A6874" s="89">
        <v>4.1101804E7</v>
      </c>
      <c r="B6874" s="90" t="s">
        <v>7864</v>
      </c>
    </row>
    <row r="6875" ht="14.25" customHeight="1">
      <c r="A6875" s="89">
        <v>4.1101805E7</v>
      </c>
      <c r="B6875" s="90" t="s">
        <v>7865</v>
      </c>
    </row>
    <row r="6876" ht="14.25" customHeight="1">
      <c r="A6876" s="89">
        <v>4.1101806E7</v>
      </c>
      <c r="B6876" s="90" t="s">
        <v>7866</v>
      </c>
    </row>
    <row r="6877" ht="14.25" customHeight="1">
      <c r="A6877" s="89">
        <v>4.1101807E7</v>
      </c>
      <c r="B6877" s="90" t="s">
        <v>7867</v>
      </c>
    </row>
    <row r="6878" ht="14.25" customHeight="1">
      <c r="A6878" s="89">
        <v>4.1101808E7</v>
      </c>
      <c r="B6878" s="90" t="s">
        <v>7868</v>
      </c>
    </row>
    <row r="6879" ht="14.25" customHeight="1">
      <c r="A6879" s="89">
        <v>4.1101809E7</v>
      </c>
      <c r="B6879" s="90" t="s">
        <v>7869</v>
      </c>
    </row>
    <row r="6880" ht="14.25" customHeight="1">
      <c r="A6880" s="89">
        <v>4.110181E7</v>
      </c>
      <c r="B6880" s="90" t="s">
        <v>7870</v>
      </c>
    </row>
    <row r="6881" ht="14.25" customHeight="1">
      <c r="A6881" s="89">
        <v>4.1101901E7</v>
      </c>
      <c r="B6881" s="90" t="s">
        <v>7871</v>
      </c>
    </row>
    <row r="6882" ht="14.25" customHeight="1">
      <c r="A6882" s="89">
        <v>4.1101902E7</v>
      </c>
      <c r="B6882" s="90" t="s">
        <v>7872</v>
      </c>
    </row>
    <row r="6883" ht="14.25" customHeight="1">
      <c r="A6883" s="89">
        <v>4.1101903E7</v>
      </c>
      <c r="B6883" s="90" t="s">
        <v>7873</v>
      </c>
    </row>
    <row r="6884" ht="14.25" customHeight="1">
      <c r="A6884" s="89">
        <v>4.1102401E7</v>
      </c>
      <c r="B6884" s="90" t="s">
        <v>7874</v>
      </c>
    </row>
    <row r="6885" ht="14.25" customHeight="1">
      <c r="A6885" s="89">
        <v>4.1102402E7</v>
      </c>
      <c r="B6885" s="90" t="s">
        <v>7875</v>
      </c>
    </row>
    <row r="6886" ht="14.25" customHeight="1">
      <c r="A6886" s="89">
        <v>4.1102403E7</v>
      </c>
      <c r="B6886" s="90" t="s">
        <v>7876</v>
      </c>
    </row>
    <row r="6887" ht="14.25" customHeight="1">
      <c r="A6887" s="89">
        <v>4.1102404E7</v>
      </c>
      <c r="B6887" s="90" t="s">
        <v>7877</v>
      </c>
    </row>
    <row r="6888" ht="14.25" customHeight="1">
      <c r="A6888" s="89">
        <v>4.1102405E7</v>
      </c>
      <c r="B6888" s="90" t="s">
        <v>7878</v>
      </c>
    </row>
    <row r="6889" ht="14.25" customHeight="1">
      <c r="A6889" s="89">
        <v>4.1102406E7</v>
      </c>
      <c r="B6889" s="90" t="s">
        <v>7879</v>
      </c>
    </row>
    <row r="6890" ht="14.25" customHeight="1">
      <c r="A6890" s="89">
        <v>4.1102407E7</v>
      </c>
      <c r="B6890" s="90" t="s">
        <v>7880</v>
      </c>
    </row>
    <row r="6891" ht="14.25" customHeight="1">
      <c r="A6891" s="89">
        <v>4.110241E7</v>
      </c>
      <c r="B6891" s="90" t="s">
        <v>7881</v>
      </c>
    </row>
    <row r="6892" ht="14.25" customHeight="1">
      <c r="A6892" s="89">
        <v>4.1102412E7</v>
      </c>
      <c r="B6892" s="90" t="s">
        <v>7882</v>
      </c>
    </row>
    <row r="6893" ht="14.25" customHeight="1">
      <c r="A6893" s="89">
        <v>4.1102421E7</v>
      </c>
      <c r="B6893" s="90" t="s">
        <v>7883</v>
      </c>
    </row>
    <row r="6894" ht="14.25" customHeight="1">
      <c r="A6894" s="89">
        <v>4.1102422E7</v>
      </c>
      <c r="B6894" s="90" t="s">
        <v>7884</v>
      </c>
    </row>
    <row r="6895" ht="14.25" customHeight="1">
      <c r="A6895" s="89">
        <v>4.1102423E7</v>
      </c>
      <c r="B6895" s="90" t="s">
        <v>7885</v>
      </c>
    </row>
    <row r="6896" ht="14.25" customHeight="1">
      <c r="A6896" s="89">
        <v>4.1102424E7</v>
      </c>
      <c r="B6896" s="90" t="s">
        <v>7886</v>
      </c>
    </row>
    <row r="6897" ht="14.25" customHeight="1">
      <c r="A6897" s="89">
        <v>4.1102425E7</v>
      </c>
      <c r="B6897" s="90" t="s">
        <v>7887</v>
      </c>
    </row>
    <row r="6898" ht="14.25" customHeight="1">
      <c r="A6898" s="89">
        <v>4.1102426E7</v>
      </c>
      <c r="B6898" s="90" t="s">
        <v>7888</v>
      </c>
    </row>
    <row r="6899" ht="14.25" customHeight="1">
      <c r="A6899" s="89">
        <v>4.1102501E7</v>
      </c>
      <c r="B6899" s="90" t="s">
        <v>7889</v>
      </c>
    </row>
    <row r="6900" ht="14.25" customHeight="1">
      <c r="A6900" s="89">
        <v>4.1102502E7</v>
      </c>
      <c r="B6900" s="90" t="s">
        <v>7890</v>
      </c>
    </row>
    <row r="6901" ht="14.25" customHeight="1">
      <c r="A6901" s="89">
        <v>4.1102503E7</v>
      </c>
      <c r="B6901" s="90" t="s">
        <v>7891</v>
      </c>
    </row>
    <row r="6902" ht="14.25" customHeight="1">
      <c r="A6902" s="89">
        <v>4.1102504E7</v>
      </c>
      <c r="B6902" s="90" t="s">
        <v>7892</v>
      </c>
    </row>
    <row r="6903" ht="14.25" customHeight="1">
      <c r="A6903" s="89">
        <v>4.1102505E7</v>
      </c>
      <c r="B6903" s="90" t="s">
        <v>7893</v>
      </c>
    </row>
    <row r="6904" ht="14.25" customHeight="1">
      <c r="A6904" s="89">
        <v>4.1102506E7</v>
      </c>
      <c r="B6904" s="90" t="s">
        <v>7894</v>
      </c>
    </row>
    <row r="6905" ht="14.25" customHeight="1">
      <c r="A6905" s="89">
        <v>4.1102507E7</v>
      </c>
      <c r="B6905" s="90" t="s">
        <v>7895</v>
      </c>
    </row>
    <row r="6906" ht="14.25" customHeight="1">
      <c r="A6906" s="89">
        <v>4.1102508E7</v>
      </c>
      <c r="B6906" s="90" t="s">
        <v>7896</v>
      </c>
    </row>
    <row r="6907" ht="14.25" customHeight="1">
      <c r="A6907" s="89">
        <v>4.1102509E7</v>
      </c>
      <c r="B6907" s="90" t="s">
        <v>7897</v>
      </c>
    </row>
    <row r="6908" ht="14.25" customHeight="1">
      <c r="A6908" s="89">
        <v>4.110251E7</v>
      </c>
      <c r="B6908" s="90" t="s">
        <v>7898</v>
      </c>
    </row>
    <row r="6909" ht="14.25" customHeight="1">
      <c r="A6909" s="89">
        <v>4.1102511E7</v>
      </c>
      <c r="B6909" s="90" t="s">
        <v>7899</v>
      </c>
    </row>
    <row r="6910" ht="14.25" customHeight="1">
      <c r="A6910" s="89">
        <v>4.1102512E7</v>
      </c>
      <c r="B6910" s="90" t="s">
        <v>7900</v>
      </c>
    </row>
    <row r="6911" ht="14.25" customHeight="1">
      <c r="A6911" s="89">
        <v>4.1102513E7</v>
      </c>
      <c r="B6911" s="90" t="s">
        <v>7901</v>
      </c>
    </row>
    <row r="6912" ht="14.25" customHeight="1">
      <c r="A6912" s="89">
        <v>4.1102601E7</v>
      </c>
      <c r="B6912" s="90" t="s">
        <v>7902</v>
      </c>
    </row>
    <row r="6913" ht="14.25" customHeight="1">
      <c r="A6913" s="89">
        <v>4.1102602E7</v>
      </c>
      <c r="B6913" s="90" t="s">
        <v>7903</v>
      </c>
    </row>
    <row r="6914" ht="14.25" customHeight="1">
      <c r="A6914" s="89">
        <v>4.1102603E7</v>
      </c>
      <c r="B6914" s="90" t="s">
        <v>7904</v>
      </c>
    </row>
    <row r="6915" ht="14.25" customHeight="1">
      <c r="A6915" s="89">
        <v>4.1102604E7</v>
      </c>
      <c r="B6915" s="90" t="s">
        <v>7905</v>
      </c>
    </row>
    <row r="6916" ht="14.25" customHeight="1">
      <c r="A6916" s="89">
        <v>4.1102605E7</v>
      </c>
      <c r="B6916" s="90" t="s">
        <v>7906</v>
      </c>
    </row>
    <row r="6917" ht="14.25" customHeight="1">
      <c r="A6917" s="89">
        <v>4.1102606E7</v>
      </c>
      <c r="B6917" s="90" t="s">
        <v>7907</v>
      </c>
    </row>
    <row r="6918" ht="14.25" customHeight="1">
      <c r="A6918" s="89">
        <v>4.1102607E7</v>
      </c>
      <c r="B6918" s="90" t="s">
        <v>7908</v>
      </c>
    </row>
    <row r="6919" ht="14.25" customHeight="1">
      <c r="A6919" s="89">
        <v>4.1102608E7</v>
      </c>
      <c r="B6919" s="90" t="s">
        <v>7909</v>
      </c>
    </row>
    <row r="6920" ht="14.25" customHeight="1">
      <c r="A6920" s="89">
        <v>4.1102701E7</v>
      </c>
      <c r="B6920" s="90" t="s">
        <v>7910</v>
      </c>
    </row>
    <row r="6921" ht="14.25" customHeight="1">
      <c r="A6921" s="89">
        <v>4.1102702E7</v>
      </c>
      <c r="B6921" s="90" t="s">
        <v>7911</v>
      </c>
    </row>
    <row r="6922" ht="14.25" customHeight="1">
      <c r="A6922" s="89">
        <v>4.1102703E7</v>
      </c>
      <c r="B6922" s="90" t="s">
        <v>7912</v>
      </c>
    </row>
    <row r="6923" ht="14.25" customHeight="1">
      <c r="A6923" s="89">
        <v>4.1102704E7</v>
      </c>
      <c r="B6923" s="90" t="s">
        <v>7913</v>
      </c>
    </row>
    <row r="6924" ht="14.25" customHeight="1">
      <c r="A6924" s="89">
        <v>4.1102705E7</v>
      </c>
      <c r="B6924" s="90" t="s">
        <v>7914</v>
      </c>
    </row>
    <row r="6925" ht="14.25" customHeight="1">
      <c r="A6925" s="89">
        <v>4.1102706E7</v>
      </c>
      <c r="B6925" s="90" t="s">
        <v>7915</v>
      </c>
    </row>
    <row r="6926" ht="14.25" customHeight="1">
      <c r="A6926" s="89">
        <v>4.1102901E7</v>
      </c>
      <c r="B6926" s="90" t="s">
        <v>7916</v>
      </c>
    </row>
    <row r="6927" ht="14.25" customHeight="1">
      <c r="A6927" s="89">
        <v>4.1102902E7</v>
      </c>
      <c r="B6927" s="90" t="s">
        <v>7917</v>
      </c>
    </row>
    <row r="6928" ht="14.25" customHeight="1">
      <c r="A6928" s="89">
        <v>4.1102903E7</v>
      </c>
      <c r="B6928" s="90" t="s">
        <v>7918</v>
      </c>
    </row>
    <row r="6929" ht="14.25" customHeight="1">
      <c r="A6929" s="89">
        <v>4.1102904E7</v>
      </c>
      <c r="B6929" s="90" t="s">
        <v>7919</v>
      </c>
    </row>
    <row r="6930" ht="14.25" customHeight="1">
      <c r="A6930" s="89">
        <v>4.1102905E7</v>
      </c>
      <c r="B6930" s="90" t="s">
        <v>7920</v>
      </c>
    </row>
    <row r="6931" ht="14.25" customHeight="1">
      <c r="A6931" s="89">
        <v>4.1102909E7</v>
      </c>
      <c r="B6931" s="90" t="s">
        <v>7921</v>
      </c>
    </row>
    <row r="6932" ht="14.25" customHeight="1">
      <c r="A6932" s="89">
        <v>4.110291E7</v>
      </c>
      <c r="B6932" s="90" t="s">
        <v>7922</v>
      </c>
    </row>
    <row r="6933" ht="14.25" customHeight="1">
      <c r="A6933" s="89">
        <v>4.1102911E7</v>
      </c>
      <c r="B6933" s="90" t="s">
        <v>7923</v>
      </c>
    </row>
    <row r="6934" ht="14.25" customHeight="1">
      <c r="A6934" s="89">
        <v>4.1102912E7</v>
      </c>
      <c r="B6934" s="90" t="s">
        <v>7924</v>
      </c>
    </row>
    <row r="6935" ht="14.25" customHeight="1">
      <c r="A6935" s="89">
        <v>4.1102913E7</v>
      </c>
      <c r="B6935" s="90" t="s">
        <v>7925</v>
      </c>
    </row>
    <row r="6936" ht="14.25" customHeight="1">
      <c r="A6936" s="89">
        <v>4.1102914E7</v>
      </c>
      <c r="B6936" s="90" t="s">
        <v>7926</v>
      </c>
    </row>
    <row r="6937" ht="14.25" customHeight="1">
      <c r="A6937" s="89">
        <v>4.1102915E7</v>
      </c>
      <c r="B6937" s="90" t="s">
        <v>7927</v>
      </c>
    </row>
    <row r="6938" ht="14.25" customHeight="1">
      <c r="A6938" s="89">
        <v>4.1102916E7</v>
      </c>
      <c r="B6938" s="90" t="s">
        <v>7928</v>
      </c>
    </row>
    <row r="6939" ht="14.25" customHeight="1">
      <c r="A6939" s="89">
        <v>4.1102917E7</v>
      </c>
      <c r="B6939" s="90" t="s">
        <v>7929</v>
      </c>
    </row>
    <row r="6940" ht="14.25" customHeight="1">
      <c r="A6940" s="89">
        <v>4.1102918E7</v>
      </c>
      <c r="B6940" s="90" t="s">
        <v>7930</v>
      </c>
    </row>
    <row r="6941" ht="14.25" customHeight="1">
      <c r="A6941" s="89">
        <v>4.1102919E7</v>
      </c>
      <c r="B6941" s="90" t="s">
        <v>7931</v>
      </c>
    </row>
    <row r="6942" ht="14.25" customHeight="1">
      <c r="A6942" s="89">
        <v>4.110292E7</v>
      </c>
      <c r="B6942" s="90" t="s">
        <v>7932</v>
      </c>
    </row>
    <row r="6943" ht="14.25" customHeight="1">
      <c r="A6943" s="89">
        <v>4.1102921E7</v>
      </c>
      <c r="B6943" s="90" t="s">
        <v>7933</v>
      </c>
    </row>
    <row r="6944" ht="14.25" customHeight="1">
      <c r="A6944" s="89">
        <v>4.1102922E7</v>
      </c>
      <c r="B6944" s="90" t="s">
        <v>7934</v>
      </c>
    </row>
    <row r="6945" ht="14.25" customHeight="1">
      <c r="A6945" s="89">
        <v>4.1103001E7</v>
      </c>
      <c r="B6945" s="90" t="s">
        <v>7935</v>
      </c>
    </row>
    <row r="6946" ht="14.25" customHeight="1">
      <c r="A6946" s="89">
        <v>4.1103003E7</v>
      </c>
      <c r="B6946" s="90" t="s">
        <v>7936</v>
      </c>
    </row>
    <row r="6947" ht="14.25" customHeight="1">
      <c r="A6947" s="89">
        <v>4.1103004E7</v>
      </c>
      <c r="B6947" s="90" t="s">
        <v>7937</v>
      </c>
    </row>
    <row r="6948" ht="14.25" customHeight="1">
      <c r="A6948" s="89">
        <v>4.1103005E7</v>
      </c>
      <c r="B6948" s="90" t="s">
        <v>7938</v>
      </c>
    </row>
    <row r="6949" ht="14.25" customHeight="1">
      <c r="A6949" s="89">
        <v>4.1103006E7</v>
      </c>
      <c r="B6949" s="90" t="s">
        <v>7939</v>
      </c>
    </row>
    <row r="6950" ht="14.25" customHeight="1">
      <c r="A6950" s="89">
        <v>4.1103007E7</v>
      </c>
      <c r="B6950" s="90" t="s">
        <v>7940</v>
      </c>
    </row>
    <row r="6951" ht="14.25" customHeight="1">
      <c r="A6951" s="89">
        <v>4.1103008E7</v>
      </c>
      <c r="B6951" s="90" t="s">
        <v>7941</v>
      </c>
    </row>
    <row r="6952" ht="14.25" customHeight="1">
      <c r="A6952" s="89">
        <v>4.110301E7</v>
      </c>
      <c r="B6952" s="90" t="s">
        <v>7942</v>
      </c>
    </row>
    <row r="6953" ht="14.25" customHeight="1">
      <c r="A6953" s="89">
        <v>4.1103011E7</v>
      </c>
      <c r="B6953" s="90" t="s">
        <v>7943</v>
      </c>
    </row>
    <row r="6954" ht="14.25" customHeight="1">
      <c r="A6954" s="89">
        <v>4.1103012E7</v>
      </c>
      <c r="B6954" s="90" t="s">
        <v>7944</v>
      </c>
    </row>
    <row r="6955" ht="14.25" customHeight="1">
      <c r="A6955" s="89">
        <v>4.1103013E7</v>
      </c>
      <c r="B6955" s="90" t="s">
        <v>7945</v>
      </c>
    </row>
    <row r="6956" ht="14.25" customHeight="1">
      <c r="A6956" s="89">
        <v>4.1103014E7</v>
      </c>
      <c r="B6956" s="90" t="s">
        <v>7946</v>
      </c>
    </row>
    <row r="6957" ht="14.25" customHeight="1">
      <c r="A6957" s="89">
        <v>4.1103015E7</v>
      </c>
      <c r="B6957" s="90" t="s">
        <v>7947</v>
      </c>
    </row>
    <row r="6958" ht="14.25" customHeight="1">
      <c r="A6958" s="89">
        <v>4.1103017E7</v>
      </c>
      <c r="B6958" s="90" t="s">
        <v>7948</v>
      </c>
    </row>
    <row r="6959" ht="14.25" customHeight="1">
      <c r="A6959" s="89">
        <v>4.1103019E7</v>
      </c>
      <c r="B6959" s="90" t="s">
        <v>7949</v>
      </c>
    </row>
    <row r="6960" ht="14.25" customHeight="1">
      <c r="A6960" s="89">
        <v>4.110302E7</v>
      </c>
      <c r="B6960" s="90" t="s">
        <v>7950</v>
      </c>
    </row>
    <row r="6961" ht="14.25" customHeight="1">
      <c r="A6961" s="89">
        <v>4.1103021E7</v>
      </c>
      <c r="B6961" s="90" t="s">
        <v>7951</v>
      </c>
    </row>
    <row r="6962" ht="14.25" customHeight="1">
      <c r="A6962" s="89">
        <v>4.1103022E7</v>
      </c>
      <c r="B6962" s="90" t="s">
        <v>7952</v>
      </c>
    </row>
    <row r="6963" ht="14.25" customHeight="1">
      <c r="A6963" s="89">
        <v>4.1103023E7</v>
      </c>
      <c r="B6963" s="90" t="s">
        <v>7953</v>
      </c>
    </row>
    <row r="6964" ht="14.25" customHeight="1">
      <c r="A6964" s="89">
        <v>4.1103024E7</v>
      </c>
      <c r="B6964" s="90" t="s">
        <v>7954</v>
      </c>
    </row>
    <row r="6965" ht="14.25" customHeight="1">
      <c r="A6965" s="89">
        <v>4.1103025E7</v>
      </c>
      <c r="B6965" s="90" t="s">
        <v>7955</v>
      </c>
    </row>
    <row r="6966" ht="14.25" customHeight="1">
      <c r="A6966" s="89">
        <v>4.1103201E7</v>
      </c>
      <c r="B6966" s="90" t="s">
        <v>7956</v>
      </c>
    </row>
    <row r="6967" ht="14.25" customHeight="1">
      <c r="A6967" s="89">
        <v>4.1103202E7</v>
      </c>
      <c r="B6967" s="90" t="s">
        <v>7957</v>
      </c>
    </row>
    <row r="6968" ht="14.25" customHeight="1">
      <c r="A6968" s="89">
        <v>4.1103203E7</v>
      </c>
      <c r="B6968" s="90" t="s">
        <v>7958</v>
      </c>
    </row>
    <row r="6969" ht="14.25" customHeight="1">
      <c r="A6969" s="89">
        <v>4.1103205E7</v>
      </c>
      <c r="B6969" s="90" t="s">
        <v>7959</v>
      </c>
    </row>
    <row r="6970" ht="14.25" customHeight="1">
      <c r="A6970" s="89">
        <v>4.1103206E7</v>
      </c>
      <c r="B6970" s="90" t="s">
        <v>7960</v>
      </c>
    </row>
    <row r="6971" ht="14.25" customHeight="1">
      <c r="A6971" s="89">
        <v>4.1103207E7</v>
      </c>
      <c r="B6971" s="90" t="s">
        <v>7961</v>
      </c>
    </row>
    <row r="6972" ht="14.25" customHeight="1">
      <c r="A6972" s="89">
        <v>4.1103208E7</v>
      </c>
      <c r="B6972" s="90" t="s">
        <v>7962</v>
      </c>
    </row>
    <row r="6973" ht="14.25" customHeight="1">
      <c r="A6973" s="89">
        <v>4.1103209E7</v>
      </c>
      <c r="B6973" s="90" t="s">
        <v>7963</v>
      </c>
    </row>
    <row r="6974" ht="14.25" customHeight="1">
      <c r="A6974" s="89">
        <v>4.110321E7</v>
      </c>
      <c r="B6974" s="90" t="s">
        <v>7964</v>
      </c>
    </row>
    <row r="6975" ht="14.25" customHeight="1">
      <c r="A6975" s="89">
        <v>4.1103301E7</v>
      </c>
      <c r="B6975" s="90" t="s">
        <v>7965</v>
      </c>
    </row>
    <row r="6976" ht="14.25" customHeight="1">
      <c r="A6976" s="89">
        <v>4.1103302E7</v>
      </c>
      <c r="B6976" s="90" t="s">
        <v>7966</v>
      </c>
    </row>
    <row r="6977" ht="14.25" customHeight="1">
      <c r="A6977" s="89">
        <v>4.1103303E7</v>
      </c>
      <c r="B6977" s="90" t="s">
        <v>7967</v>
      </c>
    </row>
    <row r="6978" ht="14.25" customHeight="1">
      <c r="A6978" s="89">
        <v>4.1103305E7</v>
      </c>
      <c r="B6978" s="90" t="s">
        <v>7968</v>
      </c>
    </row>
    <row r="6979" ht="14.25" customHeight="1">
      <c r="A6979" s="89">
        <v>4.1103306E7</v>
      </c>
      <c r="B6979" s="90" t="s">
        <v>7969</v>
      </c>
    </row>
    <row r="6980" ht="14.25" customHeight="1">
      <c r="A6980" s="89">
        <v>4.1103307E7</v>
      </c>
      <c r="B6980" s="90" t="s">
        <v>7970</v>
      </c>
    </row>
    <row r="6981" ht="14.25" customHeight="1">
      <c r="A6981" s="89">
        <v>4.1103308E7</v>
      </c>
      <c r="B6981" s="90" t="s">
        <v>7971</v>
      </c>
    </row>
    <row r="6982" ht="14.25" customHeight="1">
      <c r="A6982" s="89">
        <v>4.1103309E7</v>
      </c>
      <c r="B6982" s="90" t="s">
        <v>7972</v>
      </c>
    </row>
    <row r="6983" ht="14.25" customHeight="1">
      <c r="A6983" s="89">
        <v>4.110331E7</v>
      </c>
      <c r="B6983" s="90" t="s">
        <v>7973</v>
      </c>
    </row>
    <row r="6984" ht="14.25" customHeight="1">
      <c r="A6984" s="89">
        <v>4.1103311E7</v>
      </c>
      <c r="B6984" s="90" t="s">
        <v>7974</v>
      </c>
    </row>
    <row r="6985" ht="14.25" customHeight="1">
      <c r="A6985" s="89">
        <v>4.1103312E7</v>
      </c>
      <c r="B6985" s="90" t="s">
        <v>7975</v>
      </c>
    </row>
    <row r="6986" ht="14.25" customHeight="1">
      <c r="A6986" s="89">
        <v>4.1103313E7</v>
      </c>
      <c r="B6986" s="90" t="s">
        <v>7976</v>
      </c>
    </row>
    <row r="6987" ht="14.25" customHeight="1">
      <c r="A6987" s="89">
        <v>4.1103314E7</v>
      </c>
      <c r="B6987" s="90" t="s">
        <v>7977</v>
      </c>
    </row>
    <row r="6988" ht="14.25" customHeight="1">
      <c r="A6988" s="89">
        <v>4.1103315E7</v>
      </c>
      <c r="B6988" s="90" t="s">
        <v>7978</v>
      </c>
    </row>
    <row r="6989" ht="14.25" customHeight="1">
      <c r="A6989" s="89">
        <v>4.1103316E7</v>
      </c>
      <c r="B6989" s="90" t="s">
        <v>7979</v>
      </c>
    </row>
    <row r="6990" ht="14.25" customHeight="1">
      <c r="A6990" s="89">
        <v>4.1103317E7</v>
      </c>
      <c r="B6990" s="90" t="s">
        <v>7980</v>
      </c>
    </row>
    <row r="6991" ht="14.25" customHeight="1">
      <c r="A6991" s="89">
        <v>4.1103318E7</v>
      </c>
      <c r="B6991" s="90" t="s">
        <v>7981</v>
      </c>
    </row>
    <row r="6992" ht="14.25" customHeight="1">
      <c r="A6992" s="89">
        <v>4.1103401E7</v>
      </c>
      <c r="B6992" s="90" t="s">
        <v>7982</v>
      </c>
    </row>
    <row r="6993" ht="14.25" customHeight="1">
      <c r="A6993" s="89">
        <v>4.1103403E7</v>
      </c>
      <c r="B6993" s="90" t="s">
        <v>7983</v>
      </c>
    </row>
    <row r="6994" ht="14.25" customHeight="1">
      <c r="A6994" s="89">
        <v>4.1103406E7</v>
      </c>
      <c r="B6994" s="90" t="s">
        <v>7984</v>
      </c>
    </row>
    <row r="6995" ht="14.25" customHeight="1">
      <c r="A6995" s="89">
        <v>4.1103407E7</v>
      </c>
      <c r="B6995" s="90" t="s">
        <v>7985</v>
      </c>
    </row>
    <row r="6996" ht="14.25" customHeight="1">
      <c r="A6996" s="89">
        <v>4.1103408E7</v>
      </c>
      <c r="B6996" s="90" t="s">
        <v>7986</v>
      </c>
    </row>
    <row r="6997" ht="14.25" customHeight="1">
      <c r="A6997" s="89">
        <v>4.1103409E7</v>
      </c>
      <c r="B6997" s="90" t="s">
        <v>7987</v>
      </c>
    </row>
    <row r="6998" ht="14.25" customHeight="1">
      <c r="A6998" s="89">
        <v>4.110341E7</v>
      </c>
      <c r="B6998" s="90" t="s">
        <v>7988</v>
      </c>
    </row>
    <row r="6999" ht="14.25" customHeight="1">
      <c r="A6999" s="89">
        <v>4.1103411E7</v>
      </c>
      <c r="B6999" s="90" t="s">
        <v>7989</v>
      </c>
    </row>
    <row r="7000" ht="14.25" customHeight="1">
      <c r="A7000" s="89">
        <v>4.1103412E7</v>
      </c>
      <c r="B7000" s="90" t="s">
        <v>7990</v>
      </c>
    </row>
    <row r="7001" ht="14.25" customHeight="1">
      <c r="A7001" s="89">
        <v>4.1103413E7</v>
      </c>
      <c r="B7001" s="90" t="s">
        <v>7991</v>
      </c>
    </row>
    <row r="7002" ht="14.25" customHeight="1">
      <c r="A7002" s="89">
        <v>4.1103414E7</v>
      </c>
      <c r="B7002" s="90" t="s">
        <v>7992</v>
      </c>
    </row>
    <row r="7003" ht="14.25" customHeight="1">
      <c r="A7003" s="89">
        <v>4.1103415E7</v>
      </c>
      <c r="B7003" s="90" t="s">
        <v>7993</v>
      </c>
    </row>
    <row r="7004" ht="14.25" customHeight="1">
      <c r="A7004" s="89">
        <v>4.1103501E7</v>
      </c>
      <c r="B7004" s="90" t="s">
        <v>7994</v>
      </c>
    </row>
    <row r="7005" ht="14.25" customHeight="1">
      <c r="A7005" s="89">
        <v>4.1103502E7</v>
      </c>
      <c r="B7005" s="90" t="s">
        <v>7995</v>
      </c>
    </row>
    <row r="7006" ht="14.25" customHeight="1">
      <c r="A7006" s="89">
        <v>4.1103504E7</v>
      </c>
      <c r="B7006" s="90" t="s">
        <v>7996</v>
      </c>
    </row>
    <row r="7007" ht="14.25" customHeight="1">
      <c r="A7007" s="89">
        <v>4.1103506E7</v>
      </c>
      <c r="B7007" s="90" t="s">
        <v>7997</v>
      </c>
    </row>
    <row r="7008" ht="14.25" customHeight="1">
      <c r="A7008" s="89">
        <v>4.1103507E7</v>
      </c>
      <c r="B7008" s="90" t="s">
        <v>7998</v>
      </c>
    </row>
    <row r="7009" ht="14.25" customHeight="1">
      <c r="A7009" s="89">
        <v>4.1103508E7</v>
      </c>
      <c r="B7009" s="90" t="s">
        <v>7999</v>
      </c>
    </row>
    <row r="7010" ht="14.25" customHeight="1">
      <c r="A7010" s="89">
        <v>4.1103509E7</v>
      </c>
      <c r="B7010" s="90" t="s">
        <v>8000</v>
      </c>
    </row>
    <row r="7011" ht="14.25" customHeight="1">
      <c r="A7011" s="89">
        <v>4.110351E7</v>
      </c>
      <c r="B7011" s="90" t="s">
        <v>8001</v>
      </c>
    </row>
    <row r="7012" ht="14.25" customHeight="1">
      <c r="A7012" s="89">
        <v>4.1103511E7</v>
      </c>
      <c r="B7012" s="90" t="s">
        <v>8002</v>
      </c>
    </row>
    <row r="7013" ht="14.25" customHeight="1">
      <c r="A7013" s="89">
        <v>4.1103512E7</v>
      </c>
      <c r="B7013" s="90" t="s">
        <v>8003</v>
      </c>
    </row>
    <row r="7014" ht="14.25" customHeight="1">
      <c r="A7014" s="89">
        <v>4.1103513E7</v>
      </c>
      <c r="B7014" s="90" t="s">
        <v>8004</v>
      </c>
    </row>
    <row r="7015" ht="14.25" customHeight="1">
      <c r="A7015" s="89">
        <v>4.1103701E7</v>
      </c>
      <c r="B7015" s="90" t="s">
        <v>8005</v>
      </c>
    </row>
    <row r="7016" ht="14.25" customHeight="1">
      <c r="A7016" s="89">
        <v>4.1103702E7</v>
      </c>
      <c r="B7016" s="90" t="s">
        <v>8006</v>
      </c>
    </row>
    <row r="7017" ht="14.25" customHeight="1">
      <c r="A7017" s="89">
        <v>4.1103703E7</v>
      </c>
      <c r="B7017" s="90" t="s">
        <v>8007</v>
      </c>
    </row>
    <row r="7018" ht="14.25" customHeight="1">
      <c r="A7018" s="89">
        <v>4.1103704E7</v>
      </c>
      <c r="B7018" s="90" t="s">
        <v>8008</v>
      </c>
    </row>
    <row r="7019" ht="14.25" customHeight="1">
      <c r="A7019" s="89">
        <v>4.1103705E7</v>
      </c>
      <c r="B7019" s="90" t="s">
        <v>8009</v>
      </c>
    </row>
    <row r="7020" ht="14.25" customHeight="1">
      <c r="A7020" s="89">
        <v>4.1103706E7</v>
      </c>
      <c r="B7020" s="90" t="s">
        <v>8010</v>
      </c>
    </row>
    <row r="7021" ht="14.25" customHeight="1">
      <c r="A7021" s="89">
        <v>4.1103707E7</v>
      </c>
      <c r="B7021" s="90" t="s">
        <v>8011</v>
      </c>
    </row>
    <row r="7022" ht="14.25" customHeight="1">
      <c r="A7022" s="89">
        <v>4.1103708E7</v>
      </c>
      <c r="B7022" s="90" t="s">
        <v>8012</v>
      </c>
    </row>
    <row r="7023" ht="14.25" customHeight="1">
      <c r="A7023" s="89">
        <v>4.1103709E7</v>
      </c>
      <c r="B7023" s="90" t="s">
        <v>8013</v>
      </c>
    </row>
    <row r="7024" ht="14.25" customHeight="1">
      <c r="A7024" s="89">
        <v>4.110371E7</v>
      </c>
      <c r="B7024" s="90" t="s">
        <v>8014</v>
      </c>
    </row>
    <row r="7025" ht="14.25" customHeight="1">
      <c r="A7025" s="89">
        <v>4.1103711E7</v>
      </c>
      <c r="B7025" s="90" t="s">
        <v>8015</v>
      </c>
    </row>
    <row r="7026" ht="14.25" customHeight="1">
      <c r="A7026" s="89">
        <v>4.1103712E7</v>
      </c>
      <c r="B7026" s="90" t="s">
        <v>8016</v>
      </c>
    </row>
    <row r="7027" ht="14.25" customHeight="1">
      <c r="A7027" s="89">
        <v>4.1103713E7</v>
      </c>
      <c r="B7027" s="90" t="s">
        <v>8017</v>
      </c>
    </row>
    <row r="7028" ht="14.25" customHeight="1">
      <c r="A7028" s="89">
        <v>4.1103714E7</v>
      </c>
      <c r="B7028" s="90" t="s">
        <v>8018</v>
      </c>
    </row>
    <row r="7029" ht="14.25" customHeight="1">
      <c r="A7029" s="89">
        <v>4.1103715E7</v>
      </c>
      <c r="B7029" s="90" t="s">
        <v>8019</v>
      </c>
    </row>
    <row r="7030" ht="14.25" customHeight="1">
      <c r="A7030" s="89">
        <v>4.1103801E7</v>
      </c>
      <c r="B7030" s="90" t="s">
        <v>8020</v>
      </c>
    </row>
    <row r="7031" ht="14.25" customHeight="1">
      <c r="A7031" s="89">
        <v>4.1103802E7</v>
      </c>
      <c r="B7031" s="90" t="s">
        <v>8021</v>
      </c>
    </row>
    <row r="7032" ht="14.25" customHeight="1">
      <c r="A7032" s="89">
        <v>4.1103803E7</v>
      </c>
      <c r="B7032" s="90" t="s">
        <v>8022</v>
      </c>
    </row>
    <row r="7033" ht="14.25" customHeight="1">
      <c r="A7033" s="89">
        <v>4.1103804E7</v>
      </c>
      <c r="B7033" s="90" t="s">
        <v>8023</v>
      </c>
    </row>
    <row r="7034" ht="14.25" customHeight="1">
      <c r="A7034" s="89">
        <v>4.1103805E7</v>
      </c>
      <c r="B7034" s="90" t="s">
        <v>8024</v>
      </c>
    </row>
    <row r="7035" ht="14.25" customHeight="1">
      <c r="A7035" s="89">
        <v>4.1103806E7</v>
      </c>
      <c r="B7035" s="90" t="s">
        <v>8025</v>
      </c>
    </row>
    <row r="7036" ht="14.25" customHeight="1">
      <c r="A7036" s="89">
        <v>4.1103807E7</v>
      </c>
      <c r="B7036" s="90" t="s">
        <v>8026</v>
      </c>
    </row>
    <row r="7037" ht="14.25" customHeight="1">
      <c r="A7037" s="89">
        <v>4.1103808E7</v>
      </c>
      <c r="B7037" s="90" t="s">
        <v>8027</v>
      </c>
    </row>
    <row r="7038" ht="14.25" customHeight="1">
      <c r="A7038" s="89">
        <v>4.1103809E7</v>
      </c>
      <c r="B7038" s="90" t="s">
        <v>8028</v>
      </c>
    </row>
    <row r="7039" ht="14.25" customHeight="1">
      <c r="A7039" s="89">
        <v>4.110381E7</v>
      </c>
      <c r="B7039" s="90" t="s">
        <v>8029</v>
      </c>
    </row>
    <row r="7040" ht="14.25" customHeight="1">
      <c r="A7040" s="89">
        <v>4.1103811E7</v>
      </c>
      <c r="B7040" s="90" t="s">
        <v>8030</v>
      </c>
    </row>
    <row r="7041" ht="14.25" customHeight="1">
      <c r="A7041" s="89">
        <v>4.1103812E7</v>
      </c>
      <c r="B7041" s="90" t="s">
        <v>8031</v>
      </c>
    </row>
    <row r="7042" ht="14.25" customHeight="1">
      <c r="A7042" s="89">
        <v>4.1103813E7</v>
      </c>
      <c r="B7042" s="90" t="s">
        <v>8032</v>
      </c>
    </row>
    <row r="7043" ht="14.25" customHeight="1">
      <c r="A7043" s="89">
        <v>4.1103814E7</v>
      </c>
      <c r="B7043" s="90" t="s">
        <v>8033</v>
      </c>
    </row>
    <row r="7044" ht="14.25" customHeight="1">
      <c r="A7044" s="89">
        <v>4.1103815E7</v>
      </c>
      <c r="B7044" s="90" t="s">
        <v>8034</v>
      </c>
    </row>
    <row r="7045" ht="14.25" customHeight="1">
      <c r="A7045" s="89">
        <v>4.1103816E7</v>
      </c>
      <c r="B7045" s="90" t="s">
        <v>8035</v>
      </c>
    </row>
    <row r="7046" ht="14.25" customHeight="1">
      <c r="A7046" s="89">
        <v>4.1103901E7</v>
      </c>
      <c r="B7046" s="90" t="s">
        <v>8036</v>
      </c>
    </row>
    <row r="7047" ht="14.25" customHeight="1">
      <c r="A7047" s="89">
        <v>4.1103902E7</v>
      </c>
      <c r="B7047" s="90" t="s">
        <v>8037</v>
      </c>
    </row>
    <row r="7048" ht="14.25" customHeight="1">
      <c r="A7048" s="89">
        <v>4.1103903E7</v>
      </c>
      <c r="B7048" s="90" t="s">
        <v>8038</v>
      </c>
    </row>
    <row r="7049" ht="14.25" customHeight="1">
      <c r="A7049" s="89">
        <v>4.1103904E7</v>
      </c>
      <c r="B7049" s="90" t="s">
        <v>8039</v>
      </c>
    </row>
    <row r="7050" ht="14.25" customHeight="1">
      <c r="A7050" s="89">
        <v>4.1103905E7</v>
      </c>
      <c r="B7050" s="90" t="s">
        <v>8040</v>
      </c>
    </row>
    <row r="7051" ht="14.25" customHeight="1">
      <c r="A7051" s="89">
        <v>4.1103906E7</v>
      </c>
      <c r="B7051" s="90" t="s">
        <v>8041</v>
      </c>
    </row>
    <row r="7052" ht="14.25" customHeight="1">
      <c r="A7052" s="89">
        <v>4.1103907E7</v>
      </c>
      <c r="B7052" s="90" t="s">
        <v>8042</v>
      </c>
    </row>
    <row r="7053" ht="14.25" customHeight="1">
      <c r="A7053" s="89">
        <v>4.1103908E7</v>
      </c>
      <c r="B7053" s="90" t="s">
        <v>8043</v>
      </c>
    </row>
    <row r="7054" ht="14.25" customHeight="1">
      <c r="A7054" s="89">
        <v>4.1103909E7</v>
      </c>
      <c r="B7054" s="90" t="s">
        <v>8044</v>
      </c>
    </row>
    <row r="7055" ht="14.25" customHeight="1">
      <c r="A7055" s="89">
        <v>4.110391E7</v>
      </c>
      <c r="B7055" s="90" t="s">
        <v>8045</v>
      </c>
    </row>
    <row r="7056" ht="14.25" customHeight="1">
      <c r="A7056" s="89">
        <v>4.1103911E7</v>
      </c>
      <c r="B7056" s="90" t="s">
        <v>8046</v>
      </c>
    </row>
    <row r="7057" ht="14.25" customHeight="1">
      <c r="A7057" s="89">
        <v>4.1103912E7</v>
      </c>
      <c r="B7057" s="90" t="s">
        <v>8047</v>
      </c>
    </row>
    <row r="7058" ht="14.25" customHeight="1">
      <c r="A7058" s="89">
        <v>4.1103913E7</v>
      </c>
      <c r="B7058" s="90" t="s">
        <v>8048</v>
      </c>
    </row>
    <row r="7059" ht="14.25" customHeight="1">
      <c r="A7059" s="89">
        <v>4.1104001E7</v>
      </c>
      <c r="B7059" s="90" t="s">
        <v>8049</v>
      </c>
    </row>
    <row r="7060" ht="14.25" customHeight="1">
      <c r="A7060" s="89">
        <v>4.1104002E7</v>
      </c>
      <c r="B7060" s="90" t="s">
        <v>8050</v>
      </c>
    </row>
    <row r="7061" ht="14.25" customHeight="1">
      <c r="A7061" s="89">
        <v>4.1104003E7</v>
      </c>
      <c r="B7061" s="90" t="s">
        <v>8051</v>
      </c>
    </row>
    <row r="7062" ht="14.25" customHeight="1">
      <c r="A7062" s="89">
        <v>4.1104004E7</v>
      </c>
      <c r="B7062" s="90" t="s">
        <v>8052</v>
      </c>
    </row>
    <row r="7063" ht="14.25" customHeight="1">
      <c r="A7063" s="89">
        <v>4.1104005E7</v>
      </c>
      <c r="B7063" s="90" t="s">
        <v>8053</v>
      </c>
    </row>
    <row r="7064" ht="14.25" customHeight="1">
      <c r="A7064" s="89">
        <v>4.1104006E7</v>
      </c>
      <c r="B7064" s="90" t="s">
        <v>8054</v>
      </c>
    </row>
    <row r="7065" ht="14.25" customHeight="1">
      <c r="A7065" s="89">
        <v>4.1104007E7</v>
      </c>
      <c r="B7065" s="90" t="s">
        <v>8055</v>
      </c>
    </row>
    <row r="7066" ht="14.25" customHeight="1">
      <c r="A7066" s="89">
        <v>4.1104008E7</v>
      </c>
      <c r="B7066" s="90" t="s">
        <v>8056</v>
      </c>
    </row>
    <row r="7067" ht="14.25" customHeight="1">
      <c r="A7067" s="89">
        <v>4.1104009E7</v>
      </c>
      <c r="B7067" s="90" t="s">
        <v>8057</v>
      </c>
    </row>
    <row r="7068" ht="14.25" customHeight="1">
      <c r="A7068" s="89">
        <v>4.110401E7</v>
      </c>
      <c r="B7068" s="90" t="s">
        <v>8058</v>
      </c>
    </row>
    <row r="7069" ht="14.25" customHeight="1">
      <c r="A7069" s="89">
        <v>4.1104011E7</v>
      </c>
      <c r="B7069" s="90" t="s">
        <v>8059</v>
      </c>
    </row>
    <row r="7070" ht="14.25" customHeight="1">
      <c r="A7070" s="89">
        <v>4.1104012E7</v>
      </c>
      <c r="B7070" s="90" t="s">
        <v>8060</v>
      </c>
    </row>
    <row r="7071" ht="14.25" customHeight="1">
      <c r="A7071" s="89">
        <v>4.1104013E7</v>
      </c>
      <c r="B7071" s="90" t="s">
        <v>8061</v>
      </c>
    </row>
    <row r="7072" ht="14.25" customHeight="1">
      <c r="A7072" s="89">
        <v>4.1104014E7</v>
      </c>
      <c r="B7072" s="90" t="s">
        <v>8062</v>
      </c>
    </row>
    <row r="7073" ht="14.25" customHeight="1">
      <c r="A7073" s="89">
        <v>4.1104015E7</v>
      </c>
      <c r="B7073" s="90" t="s">
        <v>8063</v>
      </c>
    </row>
    <row r="7074" ht="14.25" customHeight="1">
      <c r="A7074" s="89">
        <v>4.1104016E7</v>
      </c>
      <c r="B7074" s="90" t="s">
        <v>8064</v>
      </c>
    </row>
    <row r="7075" ht="14.25" customHeight="1">
      <c r="A7075" s="89">
        <v>4.1104017E7</v>
      </c>
      <c r="B7075" s="90" t="s">
        <v>8065</v>
      </c>
    </row>
    <row r="7076" ht="14.25" customHeight="1">
      <c r="A7076" s="89">
        <v>4.1104018E7</v>
      </c>
      <c r="B7076" s="90" t="s">
        <v>8066</v>
      </c>
    </row>
    <row r="7077" ht="14.25" customHeight="1">
      <c r="A7077" s="89">
        <v>4.1104019E7</v>
      </c>
      <c r="B7077" s="90" t="s">
        <v>8067</v>
      </c>
    </row>
    <row r="7078" ht="14.25" customHeight="1">
      <c r="A7078" s="89">
        <v>4.110402E7</v>
      </c>
      <c r="B7078" s="90" t="s">
        <v>8068</v>
      </c>
    </row>
    <row r="7079" ht="14.25" customHeight="1">
      <c r="A7079" s="89">
        <v>4.1104101E7</v>
      </c>
      <c r="B7079" s="90" t="s">
        <v>8069</v>
      </c>
    </row>
    <row r="7080" ht="14.25" customHeight="1">
      <c r="A7080" s="89">
        <v>4.1104102E7</v>
      </c>
      <c r="B7080" s="90" t="s">
        <v>8070</v>
      </c>
    </row>
    <row r="7081" ht="14.25" customHeight="1">
      <c r="A7081" s="89">
        <v>4.1104103E7</v>
      </c>
      <c r="B7081" s="90" t="s">
        <v>8071</v>
      </c>
    </row>
    <row r="7082" ht="14.25" customHeight="1">
      <c r="A7082" s="89">
        <v>4.1104104E7</v>
      </c>
      <c r="B7082" s="90" t="s">
        <v>8072</v>
      </c>
    </row>
    <row r="7083" ht="14.25" customHeight="1">
      <c r="A7083" s="89">
        <v>4.1104105E7</v>
      </c>
      <c r="B7083" s="90" t="s">
        <v>8073</v>
      </c>
    </row>
    <row r="7084" ht="14.25" customHeight="1">
      <c r="A7084" s="89">
        <v>4.1104106E7</v>
      </c>
      <c r="B7084" s="90" t="s">
        <v>8074</v>
      </c>
    </row>
    <row r="7085" ht="14.25" customHeight="1">
      <c r="A7085" s="89">
        <v>4.1104107E7</v>
      </c>
      <c r="B7085" s="90" t="s">
        <v>8075</v>
      </c>
    </row>
    <row r="7086" ht="14.25" customHeight="1">
      <c r="A7086" s="89">
        <v>4.1104108E7</v>
      </c>
      <c r="B7086" s="90" t="s">
        <v>8076</v>
      </c>
    </row>
    <row r="7087" ht="14.25" customHeight="1">
      <c r="A7087" s="89">
        <v>4.1104109E7</v>
      </c>
      <c r="B7087" s="90" t="s">
        <v>8077</v>
      </c>
    </row>
    <row r="7088" ht="14.25" customHeight="1">
      <c r="A7088" s="89">
        <v>4.110411E7</v>
      </c>
      <c r="B7088" s="90" t="s">
        <v>8078</v>
      </c>
    </row>
    <row r="7089" ht="14.25" customHeight="1">
      <c r="A7089" s="89">
        <v>4.1104111E7</v>
      </c>
      <c r="B7089" s="90" t="s">
        <v>8079</v>
      </c>
    </row>
    <row r="7090" ht="14.25" customHeight="1">
      <c r="A7090" s="89">
        <v>4.1104112E7</v>
      </c>
      <c r="B7090" s="90" t="s">
        <v>8080</v>
      </c>
    </row>
    <row r="7091" ht="14.25" customHeight="1">
      <c r="A7091" s="89">
        <v>4.1104114E7</v>
      </c>
      <c r="B7091" s="90" t="s">
        <v>8081</v>
      </c>
    </row>
    <row r="7092" ht="14.25" customHeight="1">
      <c r="A7092" s="89">
        <v>4.1104115E7</v>
      </c>
      <c r="B7092" s="90" t="s">
        <v>8082</v>
      </c>
    </row>
    <row r="7093" ht="14.25" customHeight="1">
      <c r="A7093" s="89">
        <v>4.1104116E7</v>
      </c>
      <c r="B7093" s="90" t="s">
        <v>8083</v>
      </c>
    </row>
    <row r="7094" ht="14.25" customHeight="1">
      <c r="A7094" s="89">
        <v>4.1104117E7</v>
      </c>
      <c r="B7094" s="90" t="s">
        <v>8084</v>
      </c>
    </row>
    <row r="7095" ht="14.25" customHeight="1">
      <c r="A7095" s="89">
        <v>4.1104118E7</v>
      </c>
      <c r="B7095" s="90" t="s">
        <v>8085</v>
      </c>
    </row>
    <row r="7096" ht="14.25" customHeight="1">
      <c r="A7096" s="89">
        <v>4.1104119E7</v>
      </c>
      <c r="B7096" s="90" t="s">
        <v>8086</v>
      </c>
    </row>
    <row r="7097" ht="14.25" customHeight="1">
      <c r="A7097" s="89">
        <v>4.110412E7</v>
      </c>
      <c r="B7097" s="90" t="s">
        <v>8087</v>
      </c>
    </row>
    <row r="7098" ht="14.25" customHeight="1">
      <c r="A7098" s="89">
        <v>4.1104121E7</v>
      </c>
      <c r="B7098" s="90" t="s">
        <v>8088</v>
      </c>
    </row>
    <row r="7099" ht="14.25" customHeight="1">
      <c r="A7099" s="89">
        <v>4.1104122E7</v>
      </c>
      <c r="B7099" s="90" t="s">
        <v>8089</v>
      </c>
    </row>
    <row r="7100" ht="14.25" customHeight="1">
      <c r="A7100" s="89">
        <v>4.1104123E7</v>
      </c>
      <c r="B7100" s="90" t="s">
        <v>8090</v>
      </c>
    </row>
    <row r="7101" ht="14.25" customHeight="1">
      <c r="A7101" s="89">
        <v>4.1104124E7</v>
      </c>
      <c r="B7101" s="90" t="s">
        <v>8091</v>
      </c>
    </row>
    <row r="7102" ht="14.25" customHeight="1">
      <c r="A7102" s="89">
        <v>4.1104201E7</v>
      </c>
      <c r="B7102" s="90" t="s">
        <v>8092</v>
      </c>
    </row>
    <row r="7103" ht="14.25" customHeight="1">
      <c r="A7103" s="89">
        <v>4.1104202E7</v>
      </c>
      <c r="B7103" s="90" t="s">
        <v>8093</v>
      </c>
    </row>
    <row r="7104" ht="14.25" customHeight="1">
      <c r="A7104" s="89">
        <v>4.1104203E7</v>
      </c>
      <c r="B7104" s="90" t="s">
        <v>8094</v>
      </c>
    </row>
    <row r="7105" ht="14.25" customHeight="1">
      <c r="A7105" s="89">
        <v>4.1104204E7</v>
      </c>
      <c r="B7105" s="90" t="s">
        <v>8095</v>
      </c>
    </row>
    <row r="7106" ht="14.25" customHeight="1">
      <c r="A7106" s="89">
        <v>4.1104205E7</v>
      </c>
      <c r="B7106" s="90" t="s">
        <v>8096</v>
      </c>
    </row>
    <row r="7107" ht="14.25" customHeight="1">
      <c r="A7107" s="89">
        <v>4.1104206E7</v>
      </c>
      <c r="B7107" s="90" t="s">
        <v>8097</v>
      </c>
    </row>
    <row r="7108" ht="14.25" customHeight="1">
      <c r="A7108" s="89">
        <v>4.1104207E7</v>
      </c>
      <c r="B7108" s="90" t="s">
        <v>8098</v>
      </c>
    </row>
    <row r="7109" ht="14.25" customHeight="1">
      <c r="A7109" s="89">
        <v>4.1104208E7</v>
      </c>
      <c r="B7109" s="90" t="s">
        <v>8099</v>
      </c>
    </row>
    <row r="7110" ht="14.25" customHeight="1">
      <c r="A7110" s="89">
        <v>4.1104209E7</v>
      </c>
      <c r="B7110" s="90" t="s">
        <v>8100</v>
      </c>
    </row>
    <row r="7111" ht="14.25" customHeight="1">
      <c r="A7111" s="89">
        <v>4.110421E7</v>
      </c>
      <c r="B7111" s="90" t="s">
        <v>8101</v>
      </c>
    </row>
    <row r="7112" ht="14.25" customHeight="1">
      <c r="A7112" s="89">
        <v>4.1104211E7</v>
      </c>
      <c r="B7112" s="90" t="s">
        <v>8102</v>
      </c>
    </row>
    <row r="7113" ht="14.25" customHeight="1">
      <c r="A7113" s="89">
        <v>4.1104212E7</v>
      </c>
      <c r="B7113" s="90" t="s">
        <v>8103</v>
      </c>
    </row>
    <row r="7114" ht="14.25" customHeight="1">
      <c r="A7114" s="89">
        <v>4.1104301E7</v>
      </c>
      <c r="B7114" s="90" t="s">
        <v>8104</v>
      </c>
    </row>
    <row r="7115" ht="14.25" customHeight="1">
      <c r="A7115" s="89">
        <v>4.1104302E7</v>
      </c>
      <c r="B7115" s="90" t="s">
        <v>8105</v>
      </c>
    </row>
    <row r="7116" ht="14.25" customHeight="1">
      <c r="A7116" s="89">
        <v>4.1104303E7</v>
      </c>
      <c r="B7116" s="90" t="s">
        <v>8106</v>
      </c>
    </row>
    <row r="7117" ht="14.25" customHeight="1">
      <c r="A7117" s="89">
        <v>4.1104304E7</v>
      </c>
      <c r="B7117" s="90" t="s">
        <v>8107</v>
      </c>
    </row>
    <row r="7118" ht="14.25" customHeight="1">
      <c r="A7118" s="89">
        <v>4.1104305E7</v>
      </c>
      <c r="B7118" s="90" t="s">
        <v>8108</v>
      </c>
    </row>
    <row r="7119" ht="14.25" customHeight="1">
      <c r="A7119" s="89">
        <v>4.1104306E7</v>
      </c>
      <c r="B7119" s="90" t="s">
        <v>8109</v>
      </c>
    </row>
    <row r="7120" ht="14.25" customHeight="1">
      <c r="A7120" s="89">
        <v>4.1104307E7</v>
      </c>
      <c r="B7120" s="90" t="s">
        <v>8110</v>
      </c>
    </row>
    <row r="7121" ht="14.25" customHeight="1">
      <c r="A7121" s="89">
        <v>4.1104308E7</v>
      </c>
      <c r="B7121" s="90" t="s">
        <v>8111</v>
      </c>
    </row>
    <row r="7122" ht="14.25" customHeight="1">
      <c r="A7122" s="89">
        <v>4.1104401E7</v>
      </c>
      <c r="B7122" s="90" t="s">
        <v>8112</v>
      </c>
    </row>
    <row r="7123" ht="14.25" customHeight="1">
      <c r="A7123" s="89">
        <v>4.1104402E7</v>
      </c>
      <c r="B7123" s="90" t="s">
        <v>8113</v>
      </c>
    </row>
    <row r="7124" ht="14.25" customHeight="1">
      <c r="A7124" s="89">
        <v>4.1104403E7</v>
      </c>
      <c r="B7124" s="90" t="s">
        <v>8114</v>
      </c>
    </row>
    <row r="7125" ht="14.25" customHeight="1">
      <c r="A7125" s="89">
        <v>4.1104404E7</v>
      </c>
      <c r="B7125" s="90" t="s">
        <v>8115</v>
      </c>
    </row>
    <row r="7126" ht="14.25" customHeight="1">
      <c r="A7126" s="89">
        <v>4.1104405E7</v>
      </c>
      <c r="B7126" s="90" t="s">
        <v>8116</v>
      </c>
    </row>
    <row r="7127" ht="14.25" customHeight="1">
      <c r="A7127" s="89">
        <v>4.1104406E7</v>
      </c>
      <c r="B7127" s="90" t="s">
        <v>8117</v>
      </c>
    </row>
    <row r="7128" ht="14.25" customHeight="1">
      <c r="A7128" s="89">
        <v>4.1104407E7</v>
      </c>
      <c r="B7128" s="90" t="s">
        <v>8118</v>
      </c>
    </row>
    <row r="7129" ht="14.25" customHeight="1">
      <c r="A7129" s="89">
        <v>4.1104408E7</v>
      </c>
      <c r="B7129" s="90" t="s">
        <v>8119</v>
      </c>
    </row>
    <row r="7130" ht="14.25" customHeight="1">
      <c r="A7130" s="89">
        <v>4.1104409E7</v>
      </c>
      <c r="B7130" s="90" t="s">
        <v>8120</v>
      </c>
    </row>
    <row r="7131" ht="14.25" customHeight="1">
      <c r="A7131" s="89">
        <v>4.110441E7</v>
      </c>
      <c r="B7131" s="90" t="s">
        <v>8121</v>
      </c>
    </row>
    <row r="7132" ht="14.25" customHeight="1">
      <c r="A7132" s="89">
        <v>4.1104411E7</v>
      </c>
      <c r="B7132" s="90" t="s">
        <v>8122</v>
      </c>
    </row>
    <row r="7133" ht="14.25" customHeight="1">
      <c r="A7133" s="89">
        <v>4.1104412E7</v>
      </c>
      <c r="B7133" s="90" t="s">
        <v>8123</v>
      </c>
    </row>
    <row r="7134" ht="14.25" customHeight="1">
      <c r="A7134" s="89">
        <v>4.1104413E7</v>
      </c>
      <c r="B7134" s="90" t="s">
        <v>8124</v>
      </c>
    </row>
    <row r="7135" ht="14.25" customHeight="1">
      <c r="A7135" s="89">
        <v>4.1104414E7</v>
      </c>
      <c r="B7135" s="90" t="s">
        <v>8125</v>
      </c>
    </row>
    <row r="7136" ht="14.25" customHeight="1">
      <c r="A7136" s="89">
        <v>4.1104415E7</v>
      </c>
      <c r="B7136" s="90" t="s">
        <v>8126</v>
      </c>
    </row>
    <row r="7137" ht="14.25" customHeight="1">
      <c r="A7137" s="89">
        <v>4.1104416E7</v>
      </c>
      <c r="B7137" s="90" t="s">
        <v>8127</v>
      </c>
    </row>
    <row r="7138" ht="14.25" customHeight="1">
      <c r="A7138" s="89">
        <v>4.1104417E7</v>
      </c>
      <c r="B7138" s="90" t="s">
        <v>8128</v>
      </c>
    </row>
    <row r="7139" ht="14.25" customHeight="1">
      <c r="A7139" s="89">
        <v>4.1104418E7</v>
      </c>
      <c r="B7139" s="90" t="s">
        <v>8129</v>
      </c>
    </row>
    <row r="7140" ht="14.25" customHeight="1">
      <c r="A7140" s="89">
        <v>4.1104419E7</v>
      </c>
      <c r="B7140" s="90" t="s">
        <v>8130</v>
      </c>
    </row>
    <row r="7141" ht="14.25" customHeight="1">
      <c r="A7141" s="89">
        <v>4.110442E7</v>
      </c>
      <c r="B7141" s="90" t="s">
        <v>8131</v>
      </c>
    </row>
    <row r="7142" ht="14.25" customHeight="1">
      <c r="A7142" s="89">
        <v>4.1104421E7</v>
      </c>
      <c r="B7142" s="90" t="s">
        <v>8132</v>
      </c>
    </row>
    <row r="7143" ht="14.25" customHeight="1">
      <c r="A7143" s="89">
        <v>4.1104422E7</v>
      </c>
      <c r="B7143" s="90" t="s">
        <v>8133</v>
      </c>
    </row>
    <row r="7144" ht="14.25" customHeight="1">
      <c r="A7144" s="89">
        <v>4.1104423E7</v>
      </c>
      <c r="B7144" s="90" t="s">
        <v>8134</v>
      </c>
    </row>
    <row r="7145" ht="14.25" customHeight="1">
      <c r="A7145" s="89">
        <v>4.1104424E7</v>
      </c>
      <c r="B7145" s="90" t="s">
        <v>8135</v>
      </c>
    </row>
    <row r="7146" ht="14.25" customHeight="1">
      <c r="A7146" s="89">
        <v>4.1104501E7</v>
      </c>
      <c r="B7146" s="90" t="s">
        <v>8136</v>
      </c>
    </row>
    <row r="7147" ht="14.25" customHeight="1">
      <c r="A7147" s="89">
        <v>4.1104502E7</v>
      </c>
      <c r="B7147" s="90" t="s">
        <v>8137</v>
      </c>
    </row>
    <row r="7148" ht="14.25" customHeight="1">
      <c r="A7148" s="89">
        <v>4.1104503E7</v>
      </c>
      <c r="B7148" s="90" t="s">
        <v>8138</v>
      </c>
    </row>
    <row r="7149" ht="14.25" customHeight="1">
      <c r="A7149" s="89">
        <v>4.1104504E7</v>
      </c>
      <c r="B7149" s="90" t="s">
        <v>8139</v>
      </c>
    </row>
    <row r="7150" ht="14.25" customHeight="1">
      <c r="A7150" s="89">
        <v>4.1104505E7</v>
      </c>
      <c r="B7150" s="90" t="s">
        <v>8140</v>
      </c>
    </row>
    <row r="7151" ht="14.25" customHeight="1">
      <c r="A7151" s="89">
        <v>4.1104506E7</v>
      </c>
      <c r="B7151" s="90" t="s">
        <v>8141</v>
      </c>
    </row>
    <row r="7152" ht="14.25" customHeight="1">
      <c r="A7152" s="89">
        <v>4.1104507E7</v>
      </c>
      <c r="B7152" s="90" t="s">
        <v>8142</v>
      </c>
    </row>
    <row r="7153" ht="14.25" customHeight="1">
      <c r="A7153" s="89">
        <v>4.1104508E7</v>
      </c>
      <c r="B7153" s="90" t="s">
        <v>8143</v>
      </c>
    </row>
    <row r="7154" ht="14.25" customHeight="1">
      <c r="A7154" s="89">
        <v>4.1104509E7</v>
      </c>
      <c r="B7154" s="90" t="s">
        <v>8144</v>
      </c>
    </row>
    <row r="7155" ht="14.25" customHeight="1">
      <c r="A7155" s="89">
        <v>4.110451E7</v>
      </c>
      <c r="B7155" s="90" t="s">
        <v>8145</v>
      </c>
    </row>
    <row r="7156" ht="14.25" customHeight="1">
      <c r="A7156" s="89">
        <v>4.1104511E7</v>
      </c>
      <c r="B7156" s="90" t="s">
        <v>8146</v>
      </c>
    </row>
    <row r="7157" ht="14.25" customHeight="1">
      <c r="A7157" s="89">
        <v>4.1104512E7</v>
      </c>
      <c r="B7157" s="90" t="s">
        <v>8147</v>
      </c>
    </row>
    <row r="7158" ht="14.25" customHeight="1">
      <c r="A7158" s="89">
        <v>4.1104601E7</v>
      </c>
      <c r="B7158" s="90" t="s">
        <v>8148</v>
      </c>
    </row>
    <row r="7159" ht="14.25" customHeight="1">
      <c r="A7159" s="89">
        <v>4.1104602E7</v>
      </c>
      <c r="B7159" s="90" t="s">
        <v>8149</v>
      </c>
    </row>
    <row r="7160" ht="14.25" customHeight="1">
      <c r="A7160" s="89">
        <v>4.1104603E7</v>
      </c>
      <c r="B7160" s="90" t="s">
        <v>8150</v>
      </c>
    </row>
    <row r="7161" ht="14.25" customHeight="1">
      <c r="A7161" s="89">
        <v>4.1104604E7</v>
      </c>
      <c r="B7161" s="90" t="s">
        <v>8151</v>
      </c>
    </row>
    <row r="7162" ht="14.25" customHeight="1">
      <c r="A7162" s="89">
        <v>4.1104605E7</v>
      </c>
      <c r="B7162" s="90" t="s">
        <v>8152</v>
      </c>
    </row>
    <row r="7163" ht="14.25" customHeight="1">
      <c r="A7163" s="89">
        <v>4.1104606E7</v>
      </c>
      <c r="B7163" s="90" t="s">
        <v>8153</v>
      </c>
    </row>
    <row r="7164" ht="14.25" customHeight="1">
      <c r="A7164" s="89">
        <v>4.1104607E7</v>
      </c>
      <c r="B7164" s="90" t="s">
        <v>8154</v>
      </c>
    </row>
    <row r="7165" ht="14.25" customHeight="1">
      <c r="A7165" s="89">
        <v>4.1104608E7</v>
      </c>
      <c r="B7165" s="90" t="s">
        <v>8155</v>
      </c>
    </row>
    <row r="7166" ht="14.25" customHeight="1">
      <c r="A7166" s="89">
        <v>4.1104609E7</v>
      </c>
      <c r="B7166" s="90" t="s">
        <v>8156</v>
      </c>
    </row>
    <row r="7167" ht="14.25" customHeight="1">
      <c r="A7167" s="89">
        <v>4.110461E7</v>
      </c>
      <c r="B7167" s="90" t="s">
        <v>8157</v>
      </c>
    </row>
    <row r="7168" ht="14.25" customHeight="1">
      <c r="A7168" s="89">
        <v>4.1104611E7</v>
      </c>
      <c r="B7168" s="90" t="s">
        <v>8158</v>
      </c>
    </row>
    <row r="7169" ht="14.25" customHeight="1">
      <c r="A7169" s="89">
        <v>4.1104612E7</v>
      </c>
      <c r="B7169" s="90" t="s">
        <v>8159</v>
      </c>
    </row>
    <row r="7170" ht="14.25" customHeight="1">
      <c r="A7170" s="89">
        <v>4.1104701E7</v>
      </c>
      <c r="B7170" s="90" t="s">
        <v>8160</v>
      </c>
    </row>
    <row r="7171" ht="14.25" customHeight="1">
      <c r="A7171" s="89">
        <v>4.1104702E7</v>
      </c>
      <c r="B7171" s="90" t="s">
        <v>8161</v>
      </c>
    </row>
    <row r="7172" ht="14.25" customHeight="1">
      <c r="A7172" s="89">
        <v>4.1104703E7</v>
      </c>
      <c r="B7172" s="90" t="s">
        <v>8162</v>
      </c>
    </row>
    <row r="7173" ht="14.25" customHeight="1">
      <c r="A7173" s="89">
        <v>4.1104704E7</v>
      </c>
      <c r="B7173" s="90" t="s">
        <v>8163</v>
      </c>
    </row>
    <row r="7174" ht="14.25" customHeight="1">
      <c r="A7174" s="89">
        <v>4.1104801E7</v>
      </c>
      <c r="B7174" s="90" t="s">
        <v>8164</v>
      </c>
    </row>
    <row r="7175" ht="14.25" customHeight="1">
      <c r="A7175" s="89">
        <v>4.1104802E7</v>
      </c>
      <c r="B7175" s="90" t="s">
        <v>8165</v>
      </c>
    </row>
    <row r="7176" ht="14.25" customHeight="1">
      <c r="A7176" s="89">
        <v>4.1104803E7</v>
      </c>
      <c r="B7176" s="90" t="s">
        <v>8166</v>
      </c>
    </row>
    <row r="7177" ht="14.25" customHeight="1">
      <c r="A7177" s="89">
        <v>4.1104804E7</v>
      </c>
      <c r="B7177" s="90" t="s">
        <v>8167</v>
      </c>
    </row>
    <row r="7178" ht="14.25" customHeight="1">
      <c r="A7178" s="89">
        <v>4.1104805E7</v>
      </c>
      <c r="B7178" s="90" t="s">
        <v>8168</v>
      </c>
    </row>
    <row r="7179" ht="14.25" customHeight="1">
      <c r="A7179" s="89">
        <v>4.1104806E7</v>
      </c>
      <c r="B7179" s="90" t="s">
        <v>8169</v>
      </c>
    </row>
    <row r="7180" ht="14.25" customHeight="1">
      <c r="A7180" s="89">
        <v>4.1104807E7</v>
      </c>
      <c r="B7180" s="90" t="s">
        <v>8170</v>
      </c>
    </row>
    <row r="7181" ht="14.25" customHeight="1">
      <c r="A7181" s="89">
        <v>4.1104808E7</v>
      </c>
      <c r="B7181" s="90" t="s">
        <v>8171</v>
      </c>
    </row>
    <row r="7182" ht="14.25" customHeight="1">
      <c r="A7182" s="89">
        <v>4.1104809E7</v>
      </c>
      <c r="B7182" s="90" t="s">
        <v>8172</v>
      </c>
    </row>
    <row r="7183" ht="14.25" customHeight="1">
      <c r="A7183" s="89">
        <v>4.110481E7</v>
      </c>
      <c r="B7183" s="90" t="s">
        <v>8173</v>
      </c>
    </row>
    <row r="7184" ht="14.25" customHeight="1">
      <c r="A7184" s="89">
        <v>4.1104811E7</v>
      </c>
      <c r="B7184" s="90" t="s">
        <v>8174</v>
      </c>
    </row>
    <row r="7185" ht="14.25" customHeight="1">
      <c r="A7185" s="89">
        <v>4.1104812E7</v>
      </c>
      <c r="B7185" s="90" t="s">
        <v>8175</v>
      </c>
    </row>
    <row r="7186" ht="14.25" customHeight="1">
      <c r="A7186" s="89">
        <v>4.1104813E7</v>
      </c>
      <c r="B7186" s="90" t="s">
        <v>8176</v>
      </c>
    </row>
    <row r="7187" ht="14.25" customHeight="1">
      <c r="A7187" s="89">
        <v>4.1104814E7</v>
      </c>
      <c r="B7187" s="90" t="s">
        <v>8177</v>
      </c>
    </row>
    <row r="7188" ht="14.25" customHeight="1">
      <c r="A7188" s="89">
        <v>4.1104815E7</v>
      </c>
      <c r="B7188" s="90" t="s">
        <v>8178</v>
      </c>
    </row>
    <row r="7189" ht="14.25" customHeight="1">
      <c r="A7189" s="89">
        <v>4.1104816E7</v>
      </c>
      <c r="B7189" s="90" t="s">
        <v>8179</v>
      </c>
    </row>
    <row r="7190" ht="14.25" customHeight="1">
      <c r="A7190" s="89">
        <v>4.1104817E7</v>
      </c>
      <c r="B7190" s="90" t="s">
        <v>8180</v>
      </c>
    </row>
    <row r="7191" ht="14.25" customHeight="1">
      <c r="A7191" s="89">
        <v>4.1104901E7</v>
      </c>
      <c r="B7191" s="90" t="s">
        <v>8181</v>
      </c>
    </row>
    <row r="7192" ht="14.25" customHeight="1">
      <c r="A7192" s="89">
        <v>4.1104902E7</v>
      </c>
      <c r="B7192" s="90" t="s">
        <v>8182</v>
      </c>
    </row>
    <row r="7193" ht="14.25" customHeight="1">
      <c r="A7193" s="89">
        <v>4.1104903E7</v>
      </c>
      <c r="B7193" s="90" t="s">
        <v>8183</v>
      </c>
    </row>
    <row r="7194" ht="14.25" customHeight="1">
      <c r="A7194" s="89">
        <v>4.1104904E7</v>
      </c>
      <c r="B7194" s="90" t="s">
        <v>8184</v>
      </c>
    </row>
    <row r="7195" ht="14.25" customHeight="1">
      <c r="A7195" s="89">
        <v>4.1104905E7</v>
      </c>
      <c r="B7195" s="90" t="s">
        <v>8185</v>
      </c>
    </row>
    <row r="7196" ht="14.25" customHeight="1">
      <c r="A7196" s="89">
        <v>4.1104906E7</v>
      </c>
      <c r="B7196" s="90" t="s">
        <v>8186</v>
      </c>
    </row>
    <row r="7197" ht="14.25" customHeight="1">
      <c r="A7197" s="89">
        <v>4.1104907E7</v>
      </c>
      <c r="B7197" s="90" t="s">
        <v>8187</v>
      </c>
    </row>
    <row r="7198" ht="14.25" customHeight="1">
      <c r="A7198" s="89">
        <v>4.1104908E7</v>
      </c>
      <c r="B7198" s="90" t="s">
        <v>8188</v>
      </c>
    </row>
    <row r="7199" ht="14.25" customHeight="1">
      <c r="A7199" s="89">
        <v>4.1104909E7</v>
      </c>
      <c r="B7199" s="90" t="s">
        <v>8189</v>
      </c>
    </row>
    <row r="7200" ht="14.25" customHeight="1">
      <c r="A7200" s="89">
        <v>4.110491E7</v>
      </c>
      <c r="B7200" s="90" t="s">
        <v>8190</v>
      </c>
    </row>
    <row r="7201" ht="14.25" customHeight="1">
      <c r="A7201" s="89">
        <v>4.1104911E7</v>
      </c>
      <c r="B7201" s="90" t="s">
        <v>8191</v>
      </c>
    </row>
    <row r="7202" ht="14.25" customHeight="1">
      <c r="A7202" s="89">
        <v>4.1104912E7</v>
      </c>
      <c r="B7202" s="90" t="s">
        <v>8192</v>
      </c>
    </row>
    <row r="7203" ht="14.25" customHeight="1">
      <c r="A7203" s="89">
        <v>4.1104913E7</v>
      </c>
      <c r="B7203" s="90" t="s">
        <v>8193</v>
      </c>
    </row>
    <row r="7204" ht="14.25" customHeight="1">
      <c r="A7204" s="89">
        <v>4.1104914E7</v>
      </c>
      <c r="B7204" s="90" t="s">
        <v>8194</v>
      </c>
    </row>
    <row r="7205" ht="14.25" customHeight="1">
      <c r="A7205" s="89">
        <v>4.1104915E7</v>
      </c>
      <c r="B7205" s="90" t="s">
        <v>8195</v>
      </c>
    </row>
    <row r="7206" ht="14.25" customHeight="1">
      <c r="A7206" s="89">
        <v>4.1104916E7</v>
      </c>
      <c r="B7206" s="90" t="s">
        <v>8196</v>
      </c>
    </row>
    <row r="7207" ht="14.25" customHeight="1">
      <c r="A7207" s="89">
        <v>4.1104917E7</v>
      </c>
      <c r="B7207" s="90" t="s">
        <v>8197</v>
      </c>
    </row>
    <row r="7208" ht="14.25" customHeight="1">
      <c r="A7208" s="89">
        <v>4.1104918E7</v>
      </c>
      <c r="B7208" s="90" t="s">
        <v>8198</v>
      </c>
    </row>
    <row r="7209" ht="14.25" customHeight="1">
      <c r="A7209" s="89">
        <v>4.1104919E7</v>
      </c>
      <c r="B7209" s="90" t="s">
        <v>8199</v>
      </c>
    </row>
    <row r="7210" ht="14.25" customHeight="1">
      <c r="A7210" s="89">
        <v>4.110492E7</v>
      </c>
      <c r="B7210" s="90" t="s">
        <v>8200</v>
      </c>
    </row>
    <row r="7211" ht="14.25" customHeight="1">
      <c r="A7211" s="89">
        <v>4.1104921E7</v>
      </c>
      <c r="B7211" s="90" t="s">
        <v>8201</v>
      </c>
    </row>
    <row r="7212" ht="14.25" customHeight="1">
      <c r="A7212" s="89">
        <v>4.1104922E7</v>
      </c>
      <c r="B7212" s="90" t="s">
        <v>8202</v>
      </c>
    </row>
    <row r="7213" ht="14.25" customHeight="1">
      <c r="A7213" s="89">
        <v>4.1104923E7</v>
      </c>
      <c r="B7213" s="90" t="s">
        <v>8203</v>
      </c>
    </row>
    <row r="7214" ht="14.25" customHeight="1">
      <c r="A7214" s="89">
        <v>4.1104924E7</v>
      </c>
      <c r="B7214" s="90" t="s">
        <v>8204</v>
      </c>
    </row>
    <row r="7215" ht="14.25" customHeight="1">
      <c r="A7215" s="89">
        <v>4.1104925E7</v>
      </c>
      <c r="B7215" s="90" t="s">
        <v>8205</v>
      </c>
    </row>
    <row r="7216" ht="14.25" customHeight="1">
      <c r="A7216" s="89">
        <v>4.1104926E7</v>
      </c>
      <c r="B7216" s="90" t="s">
        <v>8206</v>
      </c>
    </row>
    <row r="7217" ht="14.25" customHeight="1">
      <c r="A7217" s="89">
        <v>4.1104927E7</v>
      </c>
      <c r="B7217" s="90" t="s">
        <v>8207</v>
      </c>
    </row>
    <row r="7218" ht="14.25" customHeight="1">
      <c r="A7218" s="89">
        <v>4.1104928E7</v>
      </c>
      <c r="B7218" s="90" t="s">
        <v>8208</v>
      </c>
    </row>
    <row r="7219" ht="14.25" customHeight="1">
      <c r="A7219" s="89">
        <v>4.1104929E7</v>
      </c>
      <c r="B7219" s="90" t="s">
        <v>8209</v>
      </c>
    </row>
    <row r="7220" ht="14.25" customHeight="1">
      <c r="A7220" s="89">
        <v>4.1105001E7</v>
      </c>
      <c r="B7220" s="90" t="s">
        <v>8210</v>
      </c>
    </row>
    <row r="7221" ht="14.25" customHeight="1">
      <c r="A7221" s="89">
        <v>4.1105002E7</v>
      </c>
      <c r="B7221" s="90" t="s">
        <v>8211</v>
      </c>
    </row>
    <row r="7222" ht="14.25" customHeight="1">
      <c r="A7222" s="89">
        <v>4.1105003E7</v>
      </c>
      <c r="B7222" s="90" t="s">
        <v>8212</v>
      </c>
    </row>
    <row r="7223" ht="14.25" customHeight="1">
      <c r="A7223" s="89">
        <v>4.1105101E7</v>
      </c>
      <c r="B7223" s="90" t="s">
        <v>8213</v>
      </c>
    </row>
    <row r="7224" ht="14.25" customHeight="1">
      <c r="A7224" s="89">
        <v>4.1105102E7</v>
      </c>
      <c r="B7224" s="90" t="s">
        <v>8214</v>
      </c>
    </row>
    <row r="7225" ht="14.25" customHeight="1">
      <c r="A7225" s="89">
        <v>4.1105103E7</v>
      </c>
      <c r="B7225" s="90" t="s">
        <v>8215</v>
      </c>
    </row>
    <row r="7226" ht="14.25" customHeight="1">
      <c r="A7226" s="89">
        <v>4.1105104E7</v>
      </c>
      <c r="B7226" s="90" t="s">
        <v>8216</v>
      </c>
    </row>
    <row r="7227" ht="14.25" customHeight="1">
      <c r="A7227" s="89">
        <v>4.1105105E7</v>
      </c>
      <c r="B7227" s="90" t="s">
        <v>8217</v>
      </c>
    </row>
    <row r="7228" ht="14.25" customHeight="1">
      <c r="A7228" s="89">
        <v>4.1105106E7</v>
      </c>
      <c r="B7228" s="90" t="s">
        <v>8218</v>
      </c>
    </row>
    <row r="7229" ht="14.25" customHeight="1">
      <c r="A7229" s="89">
        <v>4.1105107E7</v>
      </c>
      <c r="B7229" s="90" t="s">
        <v>8219</v>
      </c>
    </row>
    <row r="7230" ht="14.25" customHeight="1">
      <c r="A7230" s="89">
        <v>4.1105108E7</v>
      </c>
      <c r="B7230" s="90" t="s">
        <v>8220</v>
      </c>
    </row>
    <row r="7231" ht="14.25" customHeight="1">
      <c r="A7231" s="89">
        <v>4.1105109E7</v>
      </c>
      <c r="B7231" s="90" t="s">
        <v>8221</v>
      </c>
    </row>
    <row r="7232" ht="14.25" customHeight="1">
      <c r="A7232" s="89">
        <v>4.1105201E7</v>
      </c>
      <c r="B7232" s="90" t="s">
        <v>8222</v>
      </c>
    </row>
    <row r="7233" ht="14.25" customHeight="1">
      <c r="A7233" s="89">
        <v>4.1105202E7</v>
      </c>
      <c r="B7233" s="90" t="s">
        <v>8223</v>
      </c>
    </row>
    <row r="7234" ht="14.25" customHeight="1">
      <c r="A7234" s="89">
        <v>4.1105203E7</v>
      </c>
      <c r="B7234" s="90" t="s">
        <v>8224</v>
      </c>
    </row>
    <row r="7235" ht="14.25" customHeight="1">
      <c r="A7235" s="89">
        <v>4.1105204E7</v>
      </c>
      <c r="B7235" s="90" t="s">
        <v>8225</v>
      </c>
    </row>
    <row r="7236" ht="14.25" customHeight="1">
      <c r="A7236" s="89">
        <v>4.1105205E7</v>
      </c>
      <c r="B7236" s="90" t="s">
        <v>8226</v>
      </c>
    </row>
    <row r="7237" ht="14.25" customHeight="1">
      <c r="A7237" s="89">
        <v>4.1105301E7</v>
      </c>
      <c r="B7237" s="90" t="s">
        <v>8227</v>
      </c>
    </row>
    <row r="7238" ht="14.25" customHeight="1">
      <c r="A7238" s="89">
        <v>4.1105302E7</v>
      </c>
      <c r="B7238" s="90" t="s">
        <v>8228</v>
      </c>
    </row>
    <row r="7239" ht="14.25" customHeight="1">
      <c r="A7239" s="89">
        <v>4.1105303E7</v>
      </c>
      <c r="B7239" s="90" t="s">
        <v>8229</v>
      </c>
    </row>
    <row r="7240" ht="14.25" customHeight="1">
      <c r="A7240" s="89">
        <v>4.1105304E7</v>
      </c>
      <c r="B7240" s="90" t="s">
        <v>8230</v>
      </c>
    </row>
    <row r="7241" ht="14.25" customHeight="1">
      <c r="A7241" s="89">
        <v>4.1105305E7</v>
      </c>
      <c r="B7241" s="90" t="s">
        <v>8231</v>
      </c>
    </row>
    <row r="7242" ht="14.25" customHeight="1">
      <c r="A7242" s="89">
        <v>4.1105307E7</v>
      </c>
      <c r="B7242" s="90" t="s">
        <v>8232</v>
      </c>
    </row>
    <row r="7243" ht="14.25" customHeight="1">
      <c r="A7243" s="89">
        <v>4.1105308E7</v>
      </c>
      <c r="B7243" s="90" t="s">
        <v>8233</v>
      </c>
    </row>
    <row r="7244" ht="14.25" customHeight="1">
      <c r="A7244" s="89">
        <v>4.1105309E7</v>
      </c>
      <c r="B7244" s="90" t="s">
        <v>8234</v>
      </c>
    </row>
    <row r="7245" ht="14.25" customHeight="1">
      <c r="A7245" s="89">
        <v>4.110531E7</v>
      </c>
      <c r="B7245" s="90" t="s">
        <v>8235</v>
      </c>
    </row>
    <row r="7246" ht="14.25" customHeight="1">
      <c r="A7246" s="89">
        <v>4.1105311E7</v>
      </c>
      <c r="B7246" s="90" t="s">
        <v>8236</v>
      </c>
    </row>
    <row r="7247" ht="14.25" customHeight="1">
      <c r="A7247" s="89">
        <v>4.1105312E7</v>
      </c>
      <c r="B7247" s="90" t="s">
        <v>8237</v>
      </c>
    </row>
    <row r="7248" ht="14.25" customHeight="1">
      <c r="A7248" s="89">
        <v>4.1105313E7</v>
      </c>
      <c r="B7248" s="90" t="s">
        <v>8238</v>
      </c>
    </row>
    <row r="7249" ht="14.25" customHeight="1">
      <c r="A7249" s="89">
        <v>4.1105314E7</v>
      </c>
      <c r="B7249" s="90" t="s">
        <v>8239</v>
      </c>
    </row>
    <row r="7250" ht="14.25" customHeight="1">
      <c r="A7250" s="89">
        <v>4.1105315E7</v>
      </c>
      <c r="B7250" s="90" t="s">
        <v>8240</v>
      </c>
    </row>
    <row r="7251" ht="14.25" customHeight="1">
      <c r="A7251" s="89">
        <v>4.1105316E7</v>
      </c>
      <c r="B7251" s="90" t="s">
        <v>8241</v>
      </c>
    </row>
    <row r="7252" ht="14.25" customHeight="1">
      <c r="A7252" s="89">
        <v>4.1105317E7</v>
      </c>
      <c r="B7252" s="90" t="s">
        <v>8242</v>
      </c>
    </row>
    <row r="7253" ht="14.25" customHeight="1">
      <c r="A7253" s="89">
        <v>4.1105318E7</v>
      </c>
      <c r="B7253" s="90" t="s">
        <v>8243</v>
      </c>
    </row>
    <row r="7254" ht="14.25" customHeight="1">
      <c r="A7254" s="89">
        <v>4.1105319E7</v>
      </c>
      <c r="B7254" s="90" t="s">
        <v>8244</v>
      </c>
    </row>
    <row r="7255" ht="14.25" customHeight="1">
      <c r="A7255" s="89">
        <v>4.110532E7</v>
      </c>
      <c r="B7255" s="90" t="s">
        <v>8245</v>
      </c>
    </row>
    <row r="7256" ht="14.25" customHeight="1">
      <c r="A7256" s="89">
        <v>4.1105321E7</v>
      </c>
      <c r="B7256" s="90" t="s">
        <v>8246</v>
      </c>
    </row>
    <row r="7257" ht="14.25" customHeight="1">
      <c r="A7257" s="89">
        <v>4.1105322E7</v>
      </c>
      <c r="B7257" s="90" t="s">
        <v>8247</v>
      </c>
    </row>
    <row r="7258" ht="14.25" customHeight="1">
      <c r="A7258" s="89">
        <v>4.1105323E7</v>
      </c>
      <c r="B7258" s="90" t="s">
        <v>8248</v>
      </c>
    </row>
    <row r="7259" ht="14.25" customHeight="1">
      <c r="A7259" s="89">
        <v>4.1105324E7</v>
      </c>
      <c r="B7259" s="90" t="s">
        <v>8249</v>
      </c>
    </row>
    <row r="7260" ht="14.25" customHeight="1">
      <c r="A7260" s="89">
        <v>4.1105325E7</v>
      </c>
      <c r="B7260" s="90" t="s">
        <v>8250</v>
      </c>
    </row>
    <row r="7261" ht="14.25" customHeight="1">
      <c r="A7261" s="89">
        <v>4.1105326E7</v>
      </c>
      <c r="B7261" s="90" t="s">
        <v>8251</v>
      </c>
    </row>
    <row r="7262" ht="14.25" customHeight="1">
      <c r="A7262" s="89">
        <v>4.1105327E7</v>
      </c>
      <c r="B7262" s="90" t="s">
        <v>8252</v>
      </c>
    </row>
    <row r="7263" ht="14.25" customHeight="1">
      <c r="A7263" s="89">
        <v>4.1105328E7</v>
      </c>
      <c r="B7263" s="90" t="s">
        <v>8253</v>
      </c>
    </row>
    <row r="7264" ht="14.25" customHeight="1">
      <c r="A7264" s="89">
        <v>4.1105329E7</v>
      </c>
      <c r="B7264" s="90" t="s">
        <v>8254</v>
      </c>
    </row>
    <row r="7265" ht="14.25" customHeight="1">
      <c r="A7265" s="89">
        <v>4.110533E7</v>
      </c>
      <c r="B7265" s="90" t="s">
        <v>8255</v>
      </c>
    </row>
    <row r="7266" ht="14.25" customHeight="1">
      <c r="A7266" s="89">
        <v>4.1105331E7</v>
      </c>
      <c r="B7266" s="90" t="s">
        <v>8256</v>
      </c>
    </row>
    <row r="7267" ht="14.25" customHeight="1">
      <c r="A7267" s="89">
        <v>4.1105332E7</v>
      </c>
      <c r="B7267" s="90" t="s">
        <v>8257</v>
      </c>
    </row>
    <row r="7268" ht="14.25" customHeight="1">
      <c r="A7268" s="89">
        <v>4.1105333E7</v>
      </c>
      <c r="B7268" s="90" t="s">
        <v>8258</v>
      </c>
    </row>
    <row r="7269" ht="14.25" customHeight="1">
      <c r="A7269" s="89">
        <v>4.1105334E7</v>
      </c>
      <c r="B7269" s="90" t="s">
        <v>8259</v>
      </c>
    </row>
    <row r="7270" ht="14.25" customHeight="1">
      <c r="A7270" s="89">
        <v>4.1105335E7</v>
      </c>
      <c r="B7270" s="90" t="s">
        <v>8260</v>
      </c>
    </row>
    <row r="7271" ht="14.25" customHeight="1">
      <c r="A7271" s="89">
        <v>4.1105336E7</v>
      </c>
      <c r="B7271" s="90" t="s">
        <v>8261</v>
      </c>
    </row>
    <row r="7272" ht="14.25" customHeight="1">
      <c r="A7272" s="89">
        <v>4.1105337E7</v>
      </c>
      <c r="B7272" s="90" t="s">
        <v>8262</v>
      </c>
    </row>
    <row r="7273" ht="14.25" customHeight="1">
      <c r="A7273" s="89">
        <v>4.1105338E7</v>
      </c>
      <c r="B7273" s="90" t="s">
        <v>8263</v>
      </c>
    </row>
    <row r="7274" ht="14.25" customHeight="1">
      <c r="A7274" s="89">
        <v>4.1105339E7</v>
      </c>
      <c r="B7274" s="90" t="s">
        <v>8264</v>
      </c>
    </row>
    <row r="7275" ht="14.25" customHeight="1">
      <c r="A7275" s="89">
        <v>4.1105501E7</v>
      </c>
      <c r="B7275" s="90" t="s">
        <v>8265</v>
      </c>
    </row>
    <row r="7276" ht="14.25" customHeight="1">
      <c r="A7276" s="89">
        <v>4.1105502E7</v>
      </c>
      <c r="B7276" s="90" t="s">
        <v>8266</v>
      </c>
    </row>
    <row r="7277" ht="14.25" customHeight="1">
      <c r="A7277" s="89">
        <v>4.1105503E7</v>
      </c>
      <c r="B7277" s="90" t="s">
        <v>8267</v>
      </c>
    </row>
    <row r="7278" ht="14.25" customHeight="1">
      <c r="A7278" s="89">
        <v>4.1105504E7</v>
      </c>
      <c r="B7278" s="90" t="s">
        <v>8268</v>
      </c>
    </row>
    <row r="7279" ht="14.25" customHeight="1">
      <c r="A7279" s="89">
        <v>4.1105505E7</v>
      </c>
      <c r="B7279" s="90" t="s">
        <v>8269</v>
      </c>
    </row>
    <row r="7280" ht="14.25" customHeight="1">
      <c r="A7280" s="89">
        <v>4.1105506E7</v>
      </c>
      <c r="B7280" s="90" t="s">
        <v>8270</v>
      </c>
    </row>
    <row r="7281" ht="14.25" customHeight="1">
      <c r="A7281" s="89">
        <v>4.1105507E7</v>
      </c>
      <c r="B7281" s="90" t="s">
        <v>8271</v>
      </c>
    </row>
    <row r="7282" ht="14.25" customHeight="1">
      <c r="A7282" s="89">
        <v>4.1105508E7</v>
      </c>
      <c r="B7282" s="90" t="s">
        <v>8272</v>
      </c>
    </row>
    <row r="7283" ht="14.25" customHeight="1">
      <c r="A7283" s="89">
        <v>4.1105509E7</v>
      </c>
      <c r="B7283" s="90" t="s">
        <v>8273</v>
      </c>
    </row>
    <row r="7284" ht="14.25" customHeight="1">
      <c r="A7284" s="89">
        <v>4.110551E7</v>
      </c>
      <c r="B7284" s="90" t="s">
        <v>8274</v>
      </c>
    </row>
    <row r="7285" ht="14.25" customHeight="1">
      <c r="A7285" s="89">
        <v>4.1105511E7</v>
      </c>
      <c r="B7285" s="90" t="s">
        <v>8275</v>
      </c>
    </row>
    <row r="7286" ht="14.25" customHeight="1">
      <c r="A7286" s="89">
        <v>4.1105512E7</v>
      </c>
      <c r="B7286" s="90" t="s">
        <v>8276</v>
      </c>
    </row>
    <row r="7287" ht="14.25" customHeight="1">
      <c r="A7287" s="89">
        <v>4.1105513E7</v>
      </c>
      <c r="B7287" s="90" t="s">
        <v>8277</v>
      </c>
    </row>
    <row r="7288" ht="14.25" customHeight="1">
      <c r="A7288" s="89">
        <v>4.1105514E7</v>
      </c>
      <c r="B7288" s="90" t="s">
        <v>8278</v>
      </c>
    </row>
    <row r="7289" ht="14.25" customHeight="1">
      <c r="A7289" s="89">
        <v>4.1105515E7</v>
      </c>
      <c r="B7289" s="90" t="s">
        <v>8279</v>
      </c>
    </row>
    <row r="7290" ht="14.25" customHeight="1">
      <c r="A7290" s="89">
        <v>4.1105516E7</v>
      </c>
      <c r="B7290" s="90" t="s">
        <v>8280</v>
      </c>
    </row>
    <row r="7291" ht="14.25" customHeight="1">
      <c r="A7291" s="89">
        <v>4.1105517E7</v>
      </c>
      <c r="B7291" s="90" t="s">
        <v>8281</v>
      </c>
    </row>
    <row r="7292" ht="14.25" customHeight="1">
      <c r="A7292" s="89">
        <v>4.1105518E7</v>
      </c>
      <c r="B7292" s="90" t="s">
        <v>8282</v>
      </c>
    </row>
    <row r="7293" ht="14.25" customHeight="1">
      <c r="A7293" s="89">
        <v>4.1105519E7</v>
      </c>
      <c r="B7293" s="90" t="s">
        <v>8283</v>
      </c>
    </row>
    <row r="7294" ht="14.25" customHeight="1">
      <c r="A7294" s="89">
        <v>4.110552E7</v>
      </c>
      <c r="B7294" s="90" t="s">
        <v>8284</v>
      </c>
    </row>
    <row r="7295" ht="14.25" customHeight="1">
      <c r="A7295" s="89">
        <v>4.1105601E7</v>
      </c>
      <c r="B7295" s="90" t="s">
        <v>8285</v>
      </c>
    </row>
    <row r="7296" ht="14.25" customHeight="1">
      <c r="A7296" s="89">
        <v>4.1105701E7</v>
      </c>
      <c r="B7296" s="90" t="s">
        <v>8286</v>
      </c>
    </row>
    <row r="7297" ht="14.25" customHeight="1">
      <c r="A7297" s="89">
        <v>4.1105801E7</v>
      </c>
      <c r="B7297" s="90" t="s">
        <v>8287</v>
      </c>
    </row>
    <row r="7298" ht="14.25" customHeight="1">
      <c r="A7298" s="89">
        <v>4.1105802E7</v>
      </c>
      <c r="B7298" s="90" t="s">
        <v>8288</v>
      </c>
    </row>
    <row r="7299" ht="14.25" customHeight="1">
      <c r="A7299" s="89">
        <v>4.1105803E7</v>
      </c>
      <c r="B7299" s="90" t="s">
        <v>8289</v>
      </c>
    </row>
    <row r="7300" ht="14.25" customHeight="1">
      <c r="A7300" s="89">
        <v>4.1105804E7</v>
      </c>
      <c r="B7300" s="90" t="s">
        <v>8290</v>
      </c>
    </row>
    <row r="7301" ht="14.25" customHeight="1">
      <c r="A7301" s="89">
        <v>4.1105901E7</v>
      </c>
      <c r="B7301" s="90" t="s">
        <v>8291</v>
      </c>
    </row>
    <row r="7302" ht="14.25" customHeight="1">
      <c r="A7302" s="89">
        <v>4.1105902E7</v>
      </c>
      <c r="B7302" s="90" t="s">
        <v>8292</v>
      </c>
    </row>
    <row r="7303" ht="14.25" customHeight="1">
      <c r="A7303" s="89">
        <v>4.1105903E7</v>
      </c>
      <c r="B7303" s="90" t="s">
        <v>8293</v>
      </c>
    </row>
    <row r="7304" ht="14.25" customHeight="1">
      <c r="A7304" s="89">
        <v>4.1105904E7</v>
      </c>
      <c r="B7304" s="90" t="s">
        <v>8294</v>
      </c>
    </row>
    <row r="7305" ht="14.25" customHeight="1">
      <c r="A7305" s="89">
        <v>4.1105905E7</v>
      </c>
      <c r="B7305" s="90" t="s">
        <v>8295</v>
      </c>
    </row>
    <row r="7306" ht="14.25" customHeight="1">
      <c r="A7306" s="89">
        <v>4.1105906E7</v>
      </c>
      <c r="B7306" s="90" t="s">
        <v>8296</v>
      </c>
    </row>
    <row r="7307" ht="14.25" customHeight="1">
      <c r="A7307" s="89">
        <v>4.1105907E7</v>
      </c>
      <c r="B7307" s="90" t="s">
        <v>8297</v>
      </c>
    </row>
    <row r="7308" ht="14.25" customHeight="1">
      <c r="A7308" s="89">
        <v>4.1105908E7</v>
      </c>
      <c r="B7308" s="90" t="s">
        <v>8298</v>
      </c>
    </row>
    <row r="7309" ht="14.25" customHeight="1">
      <c r="A7309" s="89">
        <v>4.1106001E7</v>
      </c>
      <c r="B7309" s="90" t="s">
        <v>8299</v>
      </c>
    </row>
    <row r="7310" ht="14.25" customHeight="1">
      <c r="A7310" s="89">
        <v>4.1106002E7</v>
      </c>
      <c r="B7310" s="90" t="s">
        <v>8300</v>
      </c>
    </row>
    <row r="7311" ht="14.25" customHeight="1">
      <c r="A7311" s="89">
        <v>4.1106003E7</v>
      </c>
      <c r="B7311" s="90" t="s">
        <v>8301</v>
      </c>
    </row>
    <row r="7312" ht="14.25" customHeight="1">
      <c r="A7312" s="89">
        <v>4.1106004E7</v>
      </c>
      <c r="B7312" s="90" t="s">
        <v>8302</v>
      </c>
    </row>
    <row r="7313" ht="14.25" customHeight="1">
      <c r="A7313" s="89">
        <v>4.1106005E7</v>
      </c>
      <c r="B7313" s="90" t="s">
        <v>8303</v>
      </c>
    </row>
    <row r="7314" ht="14.25" customHeight="1">
      <c r="A7314" s="89">
        <v>4.1106006E7</v>
      </c>
      <c r="B7314" s="90" t="s">
        <v>8304</v>
      </c>
    </row>
    <row r="7315" ht="14.25" customHeight="1">
      <c r="A7315" s="89">
        <v>4.1106101E7</v>
      </c>
      <c r="B7315" s="90" t="s">
        <v>8305</v>
      </c>
    </row>
    <row r="7316" ht="14.25" customHeight="1">
      <c r="A7316" s="89">
        <v>4.1106102E7</v>
      </c>
      <c r="B7316" s="90" t="s">
        <v>8306</v>
      </c>
    </row>
    <row r="7317" ht="14.25" customHeight="1">
      <c r="A7317" s="89">
        <v>4.1106103E7</v>
      </c>
      <c r="B7317" s="90" t="s">
        <v>8307</v>
      </c>
    </row>
    <row r="7318" ht="14.25" customHeight="1">
      <c r="A7318" s="89">
        <v>4.1106104E7</v>
      </c>
      <c r="B7318" s="90" t="s">
        <v>8308</v>
      </c>
    </row>
    <row r="7319" ht="14.25" customHeight="1">
      <c r="A7319" s="89">
        <v>4.1106201E7</v>
      </c>
      <c r="B7319" s="90" t="s">
        <v>8309</v>
      </c>
    </row>
    <row r="7320" ht="14.25" customHeight="1">
      <c r="A7320" s="89">
        <v>4.1106202E7</v>
      </c>
      <c r="B7320" s="90" t="s">
        <v>8310</v>
      </c>
    </row>
    <row r="7321" ht="14.25" customHeight="1">
      <c r="A7321" s="89">
        <v>4.1106203E7</v>
      </c>
      <c r="B7321" s="90" t="s">
        <v>8311</v>
      </c>
    </row>
    <row r="7322" ht="14.25" customHeight="1">
      <c r="A7322" s="89">
        <v>4.1106204E7</v>
      </c>
      <c r="B7322" s="90" t="s">
        <v>8312</v>
      </c>
    </row>
    <row r="7323" ht="14.25" customHeight="1">
      <c r="A7323" s="89">
        <v>4.1106205E7</v>
      </c>
      <c r="B7323" s="90" t="s">
        <v>8313</v>
      </c>
    </row>
    <row r="7324" ht="14.25" customHeight="1">
      <c r="A7324" s="89">
        <v>4.1106206E7</v>
      </c>
      <c r="B7324" s="90" t="s">
        <v>8314</v>
      </c>
    </row>
    <row r="7325" ht="14.25" customHeight="1">
      <c r="A7325" s="89">
        <v>4.1106207E7</v>
      </c>
      <c r="B7325" s="90" t="s">
        <v>8315</v>
      </c>
    </row>
    <row r="7326" ht="14.25" customHeight="1">
      <c r="A7326" s="89">
        <v>4.1106208E7</v>
      </c>
      <c r="B7326" s="90" t="s">
        <v>8316</v>
      </c>
    </row>
    <row r="7327" ht="14.25" customHeight="1">
      <c r="A7327" s="89">
        <v>4.1106209E7</v>
      </c>
      <c r="B7327" s="90" t="s">
        <v>8317</v>
      </c>
    </row>
    <row r="7328" ht="14.25" customHeight="1">
      <c r="A7328" s="89">
        <v>4.110621E7</v>
      </c>
      <c r="B7328" s="90" t="s">
        <v>8318</v>
      </c>
    </row>
    <row r="7329" ht="14.25" customHeight="1">
      <c r="A7329" s="89">
        <v>4.1106211E7</v>
      </c>
      <c r="B7329" s="90" t="s">
        <v>8319</v>
      </c>
    </row>
    <row r="7330" ht="14.25" customHeight="1">
      <c r="A7330" s="89">
        <v>4.1106212E7</v>
      </c>
      <c r="B7330" s="90" t="s">
        <v>8320</v>
      </c>
    </row>
    <row r="7331" ht="14.25" customHeight="1">
      <c r="A7331" s="89">
        <v>4.1106213E7</v>
      </c>
      <c r="B7331" s="90" t="s">
        <v>8321</v>
      </c>
    </row>
    <row r="7332" ht="14.25" customHeight="1">
      <c r="A7332" s="89">
        <v>4.1106214E7</v>
      </c>
      <c r="B7332" s="90" t="s">
        <v>8322</v>
      </c>
    </row>
    <row r="7333" ht="14.25" customHeight="1">
      <c r="A7333" s="89">
        <v>4.1106215E7</v>
      </c>
      <c r="B7333" s="90" t="s">
        <v>8323</v>
      </c>
    </row>
    <row r="7334" ht="14.25" customHeight="1">
      <c r="A7334" s="89">
        <v>4.1106216E7</v>
      </c>
      <c r="B7334" s="90" t="s">
        <v>8324</v>
      </c>
    </row>
    <row r="7335" ht="14.25" customHeight="1">
      <c r="A7335" s="89">
        <v>4.1106217E7</v>
      </c>
      <c r="B7335" s="90" t="s">
        <v>8325</v>
      </c>
    </row>
    <row r="7336" ht="14.25" customHeight="1">
      <c r="A7336" s="89">
        <v>4.1106218E7</v>
      </c>
      <c r="B7336" s="90" t="s">
        <v>8326</v>
      </c>
    </row>
    <row r="7337" ht="14.25" customHeight="1">
      <c r="A7337" s="89">
        <v>4.1106219E7</v>
      </c>
      <c r="B7337" s="90" t="s">
        <v>8327</v>
      </c>
    </row>
    <row r="7338" ht="14.25" customHeight="1">
      <c r="A7338" s="89">
        <v>4.110622E7</v>
      </c>
      <c r="B7338" s="90" t="s">
        <v>8328</v>
      </c>
    </row>
    <row r="7339" ht="14.25" customHeight="1">
      <c r="A7339" s="89">
        <v>4.1106221E7</v>
      </c>
      <c r="B7339" s="90" t="s">
        <v>8329</v>
      </c>
    </row>
    <row r="7340" ht="14.25" customHeight="1">
      <c r="A7340" s="89">
        <v>4.1106222E7</v>
      </c>
      <c r="B7340" s="90" t="s">
        <v>8330</v>
      </c>
    </row>
    <row r="7341" ht="14.25" customHeight="1">
      <c r="A7341" s="89">
        <v>4.1106223E7</v>
      </c>
      <c r="B7341" s="90" t="s">
        <v>8331</v>
      </c>
    </row>
    <row r="7342" ht="14.25" customHeight="1">
      <c r="A7342" s="89">
        <v>4.1106301E7</v>
      </c>
      <c r="B7342" s="90" t="s">
        <v>8332</v>
      </c>
    </row>
    <row r="7343" ht="14.25" customHeight="1">
      <c r="A7343" s="89">
        <v>4.1106302E7</v>
      </c>
      <c r="B7343" s="90" t="s">
        <v>8333</v>
      </c>
    </row>
    <row r="7344" ht="14.25" customHeight="1">
      <c r="A7344" s="89">
        <v>4.1106303E7</v>
      </c>
      <c r="B7344" s="90" t="s">
        <v>8334</v>
      </c>
    </row>
    <row r="7345" ht="14.25" customHeight="1">
      <c r="A7345" s="89">
        <v>4.1106304E7</v>
      </c>
      <c r="B7345" s="90" t="s">
        <v>8335</v>
      </c>
    </row>
    <row r="7346" ht="14.25" customHeight="1">
      <c r="A7346" s="89">
        <v>4.1106305E7</v>
      </c>
      <c r="B7346" s="90" t="s">
        <v>8336</v>
      </c>
    </row>
    <row r="7347" ht="14.25" customHeight="1">
      <c r="A7347" s="89">
        <v>4.1106306E7</v>
      </c>
      <c r="B7347" s="90" t="s">
        <v>8337</v>
      </c>
    </row>
    <row r="7348" ht="14.25" customHeight="1">
      <c r="A7348" s="89">
        <v>4.1106307E7</v>
      </c>
      <c r="B7348" s="90" t="s">
        <v>8338</v>
      </c>
    </row>
    <row r="7349" ht="14.25" customHeight="1">
      <c r="A7349" s="89">
        <v>4.1106308E7</v>
      </c>
      <c r="B7349" s="90" t="s">
        <v>8339</v>
      </c>
    </row>
    <row r="7350" ht="14.25" customHeight="1">
      <c r="A7350" s="89">
        <v>4.1106309E7</v>
      </c>
      <c r="B7350" s="90" t="s">
        <v>8340</v>
      </c>
    </row>
    <row r="7351" ht="14.25" customHeight="1">
      <c r="A7351" s="89">
        <v>4.110631E7</v>
      </c>
      <c r="B7351" s="90" t="s">
        <v>8341</v>
      </c>
    </row>
    <row r="7352" ht="14.25" customHeight="1">
      <c r="A7352" s="89">
        <v>4.1106311E7</v>
      </c>
      <c r="B7352" s="90" t="s">
        <v>8342</v>
      </c>
    </row>
    <row r="7353" ht="14.25" customHeight="1">
      <c r="A7353" s="89">
        <v>4.1106312E7</v>
      </c>
      <c r="B7353" s="90" t="s">
        <v>8343</v>
      </c>
    </row>
    <row r="7354" ht="14.25" customHeight="1">
      <c r="A7354" s="89">
        <v>4.1106313E7</v>
      </c>
      <c r="B7354" s="90" t="s">
        <v>8344</v>
      </c>
    </row>
    <row r="7355" ht="14.25" customHeight="1">
      <c r="A7355" s="89">
        <v>4.1106314E7</v>
      </c>
      <c r="B7355" s="90" t="s">
        <v>8345</v>
      </c>
    </row>
    <row r="7356" ht="14.25" customHeight="1">
      <c r="A7356" s="89">
        <v>4.1106401E7</v>
      </c>
      <c r="B7356" s="90" t="s">
        <v>8346</v>
      </c>
    </row>
    <row r="7357" ht="14.25" customHeight="1">
      <c r="A7357" s="89">
        <v>4.1106402E7</v>
      </c>
      <c r="B7357" s="90" t="s">
        <v>8347</v>
      </c>
    </row>
    <row r="7358" ht="14.25" customHeight="1">
      <c r="A7358" s="89">
        <v>4.1106403E7</v>
      </c>
      <c r="B7358" s="90" t="s">
        <v>8348</v>
      </c>
    </row>
    <row r="7359" ht="14.25" customHeight="1">
      <c r="A7359" s="89">
        <v>4.1106501E7</v>
      </c>
      <c r="B7359" s="90" t="s">
        <v>8349</v>
      </c>
    </row>
    <row r="7360" ht="14.25" customHeight="1">
      <c r="A7360" s="89">
        <v>4.1106502E7</v>
      </c>
      <c r="B7360" s="90" t="s">
        <v>8350</v>
      </c>
    </row>
    <row r="7361" ht="14.25" customHeight="1">
      <c r="A7361" s="89">
        <v>4.1106503E7</v>
      </c>
      <c r="B7361" s="90" t="s">
        <v>8351</v>
      </c>
    </row>
    <row r="7362" ht="14.25" customHeight="1">
      <c r="A7362" s="89">
        <v>4.1106504E7</v>
      </c>
      <c r="B7362" s="90" t="s">
        <v>8352</v>
      </c>
    </row>
    <row r="7363" ht="14.25" customHeight="1">
      <c r="A7363" s="89">
        <v>4.1106505E7</v>
      </c>
      <c r="B7363" s="90" t="s">
        <v>8353</v>
      </c>
    </row>
    <row r="7364" ht="14.25" customHeight="1">
      <c r="A7364" s="89">
        <v>4.1106506E7</v>
      </c>
      <c r="B7364" s="90" t="s">
        <v>8354</v>
      </c>
    </row>
    <row r="7365" ht="14.25" customHeight="1">
      <c r="A7365" s="89">
        <v>4.1106507E7</v>
      </c>
      <c r="B7365" s="90" t="s">
        <v>8355</v>
      </c>
    </row>
    <row r="7366" ht="14.25" customHeight="1">
      <c r="A7366" s="89">
        <v>4.1106508E7</v>
      </c>
      <c r="B7366" s="90" t="s">
        <v>8356</v>
      </c>
    </row>
    <row r="7367" ht="14.25" customHeight="1">
      <c r="A7367" s="89">
        <v>4.1106509E7</v>
      </c>
      <c r="B7367" s="90" t="s">
        <v>8357</v>
      </c>
    </row>
    <row r="7368" ht="14.25" customHeight="1">
      <c r="A7368" s="89">
        <v>4.110651E7</v>
      </c>
      <c r="B7368" s="90" t="s">
        <v>8358</v>
      </c>
    </row>
    <row r="7369" ht="14.25" customHeight="1">
      <c r="A7369" s="89">
        <v>4.1106511E7</v>
      </c>
      <c r="B7369" s="90" t="s">
        <v>8359</v>
      </c>
    </row>
    <row r="7370" ht="14.25" customHeight="1">
      <c r="A7370" s="89">
        <v>4.1106512E7</v>
      </c>
      <c r="B7370" s="90" t="s">
        <v>8360</v>
      </c>
    </row>
    <row r="7371" ht="14.25" customHeight="1">
      <c r="A7371" s="89">
        <v>4.1106513E7</v>
      </c>
      <c r="B7371" s="90" t="s">
        <v>8361</v>
      </c>
    </row>
    <row r="7372" ht="14.25" customHeight="1">
      <c r="A7372" s="89">
        <v>4.1106514E7</v>
      </c>
      <c r="B7372" s="90" t="s">
        <v>8362</v>
      </c>
    </row>
    <row r="7373" ht="14.25" customHeight="1">
      <c r="A7373" s="89">
        <v>4.1106515E7</v>
      </c>
      <c r="B7373" s="90" t="s">
        <v>8363</v>
      </c>
    </row>
    <row r="7374" ht="14.25" customHeight="1">
      <c r="A7374" s="89">
        <v>4.1106601E7</v>
      </c>
      <c r="B7374" s="90" t="s">
        <v>8364</v>
      </c>
    </row>
    <row r="7375" ht="14.25" customHeight="1">
      <c r="A7375" s="89">
        <v>4.1106602E7</v>
      </c>
      <c r="B7375" s="90" t="s">
        <v>8365</v>
      </c>
    </row>
    <row r="7376" ht="14.25" customHeight="1">
      <c r="A7376" s="89">
        <v>4.1106603E7</v>
      </c>
      <c r="B7376" s="90" t="s">
        <v>8366</v>
      </c>
    </row>
    <row r="7377" ht="14.25" customHeight="1">
      <c r="A7377" s="89">
        <v>4.1106604E7</v>
      </c>
      <c r="B7377" s="90" t="s">
        <v>8367</v>
      </c>
    </row>
    <row r="7378" ht="14.25" customHeight="1">
      <c r="A7378" s="89">
        <v>4.1106605E7</v>
      </c>
      <c r="B7378" s="90" t="s">
        <v>8368</v>
      </c>
    </row>
    <row r="7379" ht="14.25" customHeight="1">
      <c r="A7379" s="89">
        <v>4.1106606E7</v>
      </c>
      <c r="B7379" s="90" t="s">
        <v>8369</v>
      </c>
    </row>
    <row r="7380" ht="14.25" customHeight="1">
      <c r="A7380" s="89">
        <v>4.1106607E7</v>
      </c>
      <c r="B7380" s="90" t="s">
        <v>8370</v>
      </c>
    </row>
    <row r="7381" ht="14.25" customHeight="1">
      <c r="A7381" s="89">
        <v>4.1106608E7</v>
      </c>
      <c r="B7381" s="90" t="s">
        <v>8371</v>
      </c>
    </row>
    <row r="7382" ht="14.25" customHeight="1">
      <c r="A7382" s="89">
        <v>4.1106609E7</v>
      </c>
      <c r="B7382" s="90" t="s">
        <v>8372</v>
      </c>
    </row>
    <row r="7383" ht="14.25" customHeight="1">
      <c r="A7383" s="89">
        <v>4.110661E7</v>
      </c>
      <c r="B7383" s="90" t="s">
        <v>8373</v>
      </c>
    </row>
    <row r="7384" ht="14.25" customHeight="1">
      <c r="A7384" s="89">
        <v>4.1106611E7</v>
      </c>
      <c r="B7384" s="90" t="s">
        <v>8374</v>
      </c>
    </row>
    <row r="7385" ht="14.25" customHeight="1">
      <c r="A7385" s="89">
        <v>4.1106612E7</v>
      </c>
      <c r="B7385" s="90" t="s">
        <v>8375</v>
      </c>
    </row>
    <row r="7386" ht="14.25" customHeight="1">
      <c r="A7386" s="89">
        <v>4.1106613E7</v>
      </c>
      <c r="B7386" s="90" t="s">
        <v>8376</v>
      </c>
    </row>
    <row r="7387" ht="14.25" customHeight="1">
      <c r="A7387" s="89">
        <v>4.1106614E7</v>
      </c>
      <c r="B7387" s="90" t="s">
        <v>8377</v>
      </c>
    </row>
    <row r="7388" ht="14.25" customHeight="1">
      <c r="A7388" s="89">
        <v>4.1106615E7</v>
      </c>
      <c r="B7388" s="90" t="s">
        <v>8378</v>
      </c>
    </row>
    <row r="7389" ht="14.25" customHeight="1">
      <c r="A7389" s="89">
        <v>4.1106616E7</v>
      </c>
      <c r="B7389" s="90" t="s">
        <v>8379</v>
      </c>
    </row>
    <row r="7390" ht="14.25" customHeight="1">
      <c r="A7390" s="89">
        <v>4.1106617E7</v>
      </c>
      <c r="B7390" s="90" t="s">
        <v>8380</v>
      </c>
    </row>
    <row r="7391" ht="14.25" customHeight="1">
      <c r="A7391" s="89">
        <v>4.1106618E7</v>
      </c>
      <c r="B7391" s="90" t="s">
        <v>8381</v>
      </c>
    </row>
    <row r="7392" ht="14.25" customHeight="1">
      <c r="A7392" s="89">
        <v>4.1106619E7</v>
      </c>
      <c r="B7392" s="90" t="s">
        <v>8382</v>
      </c>
    </row>
    <row r="7393" ht="14.25" customHeight="1">
      <c r="A7393" s="89">
        <v>4.110662E7</v>
      </c>
      <c r="B7393" s="90" t="s">
        <v>8383</v>
      </c>
    </row>
    <row r="7394" ht="14.25" customHeight="1">
      <c r="A7394" s="89">
        <v>4.1106621E7</v>
      </c>
      <c r="B7394" s="90" t="s">
        <v>8384</v>
      </c>
    </row>
    <row r="7395" ht="14.25" customHeight="1">
      <c r="A7395" s="89">
        <v>4.1106622E7</v>
      </c>
      <c r="B7395" s="90" t="s">
        <v>8385</v>
      </c>
    </row>
    <row r="7396" ht="14.25" customHeight="1">
      <c r="A7396" s="89">
        <v>4.1111501E7</v>
      </c>
      <c r="B7396" s="90" t="s">
        <v>8386</v>
      </c>
    </row>
    <row r="7397" ht="14.25" customHeight="1">
      <c r="A7397" s="89">
        <v>4.1111502E7</v>
      </c>
      <c r="B7397" s="90" t="s">
        <v>8387</v>
      </c>
    </row>
    <row r="7398" ht="14.25" customHeight="1">
      <c r="A7398" s="89">
        <v>4.1111503E7</v>
      </c>
      <c r="B7398" s="90" t="s">
        <v>8388</v>
      </c>
    </row>
    <row r="7399" ht="14.25" customHeight="1">
      <c r="A7399" s="89">
        <v>4.1111504E7</v>
      </c>
      <c r="B7399" s="90" t="s">
        <v>8389</v>
      </c>
    </row>
    <row r="7400" ht="14.25" customHeight="1">
      <c r="A7400" s="89">
        <v>4.1111505E7</v>
      </c>
      <c r="B7400" s="90" t="s">
        <v>8390</v>
      </c>
    </row>
    <row r="7401" ht="14.25" customHeight="1">
      <c r="A7401" s="89">
        <v>4.1111506E7</v>
      </c>
      <c r="B7401" s="90" t="s">
        <v>8391</v>
      </c>
    </row>
    <row r="7402" ht="14.25" customHeight="1">
      <c r="A7402" s="89">
        <v>4.1111507E7</v>
      </c>
      <c r="B7402" s="90" t="s">
        <v>8392</v>
      </c>
    </row>
    <row r="7403" ht="14.25" customHeight="1">
      <c r="A7403" s="89">
        <v>4.1111508E7</v>
      </c>
      <c r="B7403" s="90" t="s">
        <v>8393</v>
      </c>
    </row>
    <row r="7404" ht="14.25" customHeight="1">
      <c r="A7404" s="89">
        <v>4.1111509E7</v>
      </c>
      <c r="B7404" s="90" t="s">
        <v>8394</v>
      </c>
    </row>
    <row r="7405" ht="14.25" customHeight="1">
      <c r="A7405" s="89">
        <v>4.111151E7</v>
      </c>
      <c r="B7405" s="90" t="s">
        <v>8395</v>
      </c>
    </row>
    <row r="7406" ht="14.25" customHeight="1">
      <c r="A7406" s="89">
        <v>4.1111511E7</v>
      </c>
      <c r="B7406" s="90" t="s">
        <v>8396</v>
      </c>
    </row>
    <row r="7407" ht="14.25" customHeight="1">
      <c r="A7407" s="89">
        <v>4.1111512E7</v>
      </c>
      <c r="B7407" s="90" t="s">
        <v>8397</v>
      </c>
    </row>
    <row r="7408" ht="14.25" customHeight="1">
      <c r="A7408" s="89">
        <v>4.1111513E7</v>
      </c>
      <c r="B7408" s="90" t="s">
        <v>8398</v>
      </c>
    </row>
    <row r="7409" ht="14.25" customHeight="1">
      <c r="A7409" s="89">
        <v>4.1111515E7</v>
      </c>
      <c r="B7409" s="90" t="s">
        <v>8399</v>
      </c>
    </row>
    <row r="7410" ht="14.25" customHeight="1">
      <c r="A7410" s="89">
        <v>4.1111516E7</v>
      </c>
      <c r="B7410" s="90" t="s">
        <v>8400</v>
      </c>
    </row>
    <row r="7411" ht="14.25" customHeight="1">
      <c r="A7411" s="89">
        <v>4.1111517E7</v>
      </c>
      <c r="B7411" s="90" t="s">
        <v>8401</v>
      </c>
    </row>
    <row r="7412" ht="14.25" customHeight="1">
      <c r="A7412" s="89">
        <v>4.1111601E7</v>
      </c>
      <c r="B7412" s="90" t="s">
        <v>8402</v>
      </c>
    </row>
    <row r="7413" ht="14.25" customHeight="1">
      <c r="A7413" s="89">
        <v>4.1111602E7</v>
      </c>
      <c r="B7413" s="90" t="s">
        <v>8403</v>
      </c>
    </row>
    <row r="7414" ht="14.25" customHeight="1">
      <c r="A7414" s="89">
        <v>4.1111603E7</v>
      </c>
      <c r="B7414" s="90" t="s">
        <v>8404</v>
      </c>
    </row>
    <row r="7415" ht="14.25" customHeight="1">
      <c r="A7415" s="89">
        <v>4.1111604E7</v>
      </c>
      <c r="B7415" s="90" t="s">
        <v>8405</v>
      </c>
    </row>
    <row r="7416" ht="14.25" customHeight="1">
      <c r="A7416" s="89">
        <v>4.1111605E7</v>
      </c>
      <c r="B7416" s="90" t="s">
        <v>8406</v>
      </c>
    </row>
    <row r="7417" ht="14.25" customHeight="1">
      <c r="A7417" s="89">
        <v>4.1111606E7</v>
      </c>
      <c r="B7417" s="90" t="s">
        <v>8407</v>
      </c>
    </row>
    <row r="7418" ht="14.25" customHeight="1">
      <c r="A7418" s="89">
        <v>4.1111607E7</v>
      </c>
      <c r="B7418" s="90" t="s">
        <v>8408</v>
      </c>
    </row>
    <row r="7419" ht="14.25" customHeight="1">
      <c r="A7419" s="89">
        <v>4.1111613E7</v>
      </c>
      <c r="B7419" s="90" t="s">
        <v>8409</v>
      </c>
    </row>
    <row r="7420" ht="14.25" customHeight="1">
      <c r="A7420" s="89">
        <v>4.1111614E7</v>
      </c>
      <c r="B7420" s="90" t="s">
        <v>8410</v>
      </c>
    </row>
    <row r="7421" ht="14.25" customHeight="1">
      <c r="A7421" s="89">
        <v>4.1111615E7</v>
      </c>
      <c r="B7421" s="90" t="s">
        <v>8411</v>
      </c>
    </row>
    <row r="7422" ht="14.25" customHeight="1">
      <c r="A7422" s="89">
        <v>4.1111616E7</v>
      </c>
      <c r="B7422" s="90" t="s">
        <v>8412</v>
      </c>
    </row>
    <row r="7423" ht="14.25" customHeight="1">
      <c r="A7423" s="89">
        <v>4.1111617E7</v>
      </c>
      <c r="B7423" s="90" t="s">
        <v>8413</v>
      </c>
    </row>
    <row r="7424" ht="14.25" customHeight="1">
      <c r="A7424" s="89">
        <v>4.1111618E7</v>
      </c>
      <c r="B7424" s="90" t="s">
        <v>8414</v>
      </c>
    </row>
    <row r="7425" ht="14.25" customHeight="1">
      <c r="A7425" s="89">
        <v>4.1111619E7</v>
      </c>
      <c r="B7425" s="90" t="s">
        <v>8415</v>
      </c>
    </row>
    <row r="7426" ht="14.25" customHeight="1">
      <c r="A7426" s="89">
        <v>4.111162E7</v>
      </c>
      <c r="B7426" s="90" t="s">
        <v>8416</v>
      </c>
    </row>
    <row r="7427" ht="14.25" customHeight="1">
      <c r="A7427" s="89">
        <v>4.1111621E7</v>
      </c>
      <c r="B7427" s="90" t="s">
        <v>8417</v>
      </c>
    </row>
    <row r="7428" ht="14.25" customHeight="1">
      <c r="A7428" s="89">
        <v>4.1111622E7</v>
      </c>
      <c r="B7428" s="90" t="s">
        <v>8418</v>
      </c>
    </row>
    <row r="7429" ht="14.25" customHeight="1">
      <c r="A7429" s="89">
        <v>4.1111623E7</v>
      </c>
      <c r="B7429" s="90" t="s">
        <v>8419</v>
      </c>
    </row>
    <row r="7430" ht="14.25" customHeight="1">
      <c r="A7430" s="89">
        <v>4.1111701E7</v>
      </c>
      <c r="B7430" s="90" t="s">
        <v>8420</v>
      </c>
    </row>
    <row r="7431" ht="14.25" customHeight="1">
      <c r="A7431" s="89">
        <v>4.1111702E7</v>
      </c>
      <c r="B7431" s="90" t="s">
        <v>8421</v>
      </c>
    </row>
    <row r="7432" ht="14.25" customHeight="1">
      <c r="A7432" s="89">
        <v>4.1111703E7</v>
      </c>
      <c r="B7432" s="90" t="s">
        <v>8422</v>
      </c>
    </row>
    <row r="7433" ht="14.25" customHeight="1">
      <c r="A7433" s="89">
        <v>4.1111704E7</v>
      </c>
      <c r="B7433" s="90" t="s">
        <v>8423</v>
      </c>
    </row>
    <row r="7434" ht="14.25" customHeight="1">
      <c r="A7434" s="89">
        <v>4.1111705E7</v>
      </c>
      <c r="B7434" s="90" t="s">
        <v>8424</v>
      </c>
    </row>
    <row r="7435" ht="14.25" customHeight="1">
      <c r="A7435" s="89">
        <v>4.1111706E7</v>
      </c>
      <c r="B7435" s="90" t="s">
        <v>8425</v>
      </c>
    </row>
    <row r="7436" ht="14.25" customHeight="1">
      <c r="A7436" s="89">
        <v>4.1111707E7</v>
      </c>
      <c r="B7436" s="90" t="s">
        <v>8426</v>
      </c>
    </row>
    <row r="7437" ht="14.25" customHeight="1">
      <c r="A7437" s="89">
        <v>4.1111708E7</v>
      </c>
      <c r="B7437" s="90" t="s">
        <v>8427</v>
      </c>
    </row>
    <row r="7438" ht="14.25" customHeight="1">
      <c r="A7438" s="89">
        <v>4.1111709E7</v>
      </c>
      <c r="B7438" s="90" t="s">
        <v>8428</v>
      </c>
    </row>
    <row r="7439" ht="14.25" customHeight="1">
      <c r="A7439" s="89">
        <v>4.111171E7</v>
      </c>
      <c r="B7439" s="90" t="s">
        <v>8429</v>
      </c>
    </row>
    <row r="7440" ht="14.25" customHeight="1">
      <c r="A7440" s="89">
        <v>4.1111711E7</v>
      </c>
      <c r="B7440" s="90" t="s">
        <v>8430</v>
      </c>
    </row>
    <row r="7441" ht="14.25" customHeight="1">
      <c r="A7441" s="89">
        <v>4.1111712E7</v>
      </c>
      <c r="B7441" s="90" t="s">
        <v>8431</v>
      </c>
    </row>
    <row r="7442" ht="14.25" customHeight="1">
      <c r="A7442" s="89">
        <v>4.1111713E7</v>
      </c>
      <c r="B7442" s="90" t="s">
        <v>8432</v>
      </c>
    </row>
    <row r="7443" ht="14.25" customHeight="1">
      <c r="A7443" s="89">
        <v>4.1111714E7</v>
      </c>
      <c r="B7443" s="90" t="s">
        <v>8433</v>
      </c>
    </row>
    <row r="7444" ht="14.25" customHeight="1">
      <c r="A7444" s="89">
        <v>4.1111715E7</v>
      </c>
      <c r="B7444" s="90" t="s">
        <v>8434</v>
      </c>
    </row>
    <row r="7445" ht="14.25" customHeight="1">
      <c r="A7445" s="89">
        <v>4.1111716E7</v>
      </c>
      <c r="B7445" s="90" t="s">
        <v>8435</v>
      </c>
    </row>
    <row r="7446" ht="14.25" customHeight="1">
      <c r="A7446" s="89">
        <v>4.1111717E7</v>
      </c>
      <c r="B7446" s="90" t="s">
        <v>8436</v>
      </c>
    </row>
    <row r="7447" ht="14.25" customHeight="1">
      <c r="A7447" s="89">
        <v>4.1111718E7</v>
      </c>
      <c r="B7447" s="90" t="s">
        <v>8437</v>
      </c>
    </row>
    <row r="7448" ht="14.25" customHeight="1">
      <c r="A7448" s="89">
        <v>4.1111719E7</v>
      </c>
      <c r="B7448" s="90" t="s">
        <v>8438</v>
      </c>
    </row>
    <row r="7449" ht="14.25" customHeight="1">
      <c r="A7449" s="89">
        <v>4.111172E7</v>
      </c>
      <c r="B7449" s="90" t="s">
        <v>8439</v>
      </c>
    </row>
    <row r="7450" ht="14.25" customHeight="1">
      <c r="A7450" s="89">
        <v>4.1111721E7</v>
      </c>
      <c r="B7450" s="90" t="s">
        <v>8440</v>
      </c>
    </row>
    <row r="7451" ht="14.25" customHeight="1">
      <c r="A7451" s="89">
        <v>4.1111722E7</v>
      </c>
      <c r="B7451" s="90" t="s">
        <v>8441</v>
      </c>
    </row>
    <row r="7452" ht="14.25" customHeight="1">
      <c r="A7452" s="89">
        <v>4.1111723E7</v>
      </c>
      <c r="B7452" s="90" t="s">
        <v>8442</v>
      </c>
    </row>
    <row r="7453" ht="14.25" customHeight="1">
      <c r="A7453" s="89">
        <v>4.1111724E7</v>
      </c>
      <c r="B7453" s="90" t="s">
        <v>8443</v>
      </c>
    </row>
    <row r="7454" ht="14.25" customHeight="1">
      <c r="A7454" s="89">
        <v>4.1111725E7</v>
      </c>
      <c r="B7454" s="90" t="s">
        <v>8444</v>
      </c>
    </row>
    <row r="7455" ht="14.25" customHeight="1">
      <c r="A7455" s="89">
        <v>4.1111726E7</v>
      </c>
      <c r="B7455" s="90" t="s">
        <v>8445</v>
      </c>
    </row>
    <row r="7456" ht="14.25" customHeight="1">
      <c r="A7456" s="89">
        <v>4.1111727E7</v>
      </c>
      <c r="B7456" s="90" t="s">
        <v>8446</v>
      </c>
    </row>
    <row r="7457" ht="14.25" customHeight="1">
      <c r="A7457" s="89">
        <v>4.1111728E7</v>
      </c>
      <c r="B7457" s="90" t="s">
        <v>8447</v>
      </c>
    </row>
    <row r="7458" ht="14.25" customHeight="1">
      <c r="A7458" s="89">
        <v>4.1111729E7</v>
      </c>
      <c r="B7458" s="90" t="s">
        <v>8448</v>
      </c>
    </row>
    <row r="7459" ht="14.25" customHeight="1">
      <c r="A7459" s="89">
        <v>4.111173E7</v>
      </c>
      <c r="B7459" s="90" t="s">
        <v>8449</v>
      </c>
    </row>
    <row r="7460" ht="14.25" customHeight="1">
      <c r="A7460" s="89">
        <v>4.1111731E7</v>
      </c>
      <c r="B7460" s="90" t="s">
        <v>8450</v>
      </c>
    </row>
    <row r="7461" ht="14.25" customHeight="1">
      <c r="A7461" s="89">
        <v>4.1111733E7</v>
      </c>
      <c r="B7461" s="90" t="s">
        <v>8451</v>
      </c>
    </row>
    <row r="7462" ht="14.25" customHeight="1">
      <c r="A7462" s="89">
        <v>4.1111734E7</v>
      </c>
      <c r="B7462" s="90" t="s">
        <v>8452</v>
      </c>
    </row>
    <row r="7463" ht="14.25" customHeight="1">
      <c r="A7463" s="89">
        <v>4.1111735E7</v>
      </c>
      <c r="B7463" s="90" t="s">
        <v>8453</v>
      </c>
    </row>
    <row r="7464" ht="14.25" customHeight="1">
      <c r="A7464" s="89">
        <v>4.1111736E7</v>
      </c>
      <c r="B7464" s="90" t="s">
        <v>8454</v>
      </c>
    </row>
    <row r="7465" ht="14.25" customHeight="1">
      <c r="A7465" s="89">
        <v>4.1111737E7</v>
      </c>
      <c r="B7465" s="90" t="s">
        <v>8455</v>
      </c>
    </row>
    <row r="7466" ht="14.25" customHeight="1">
      <c r="A7466" s="89">
        <v>4.1111738E7</v>
      </c>
      <c r="B7466" s="90" t="s">
        <v>8456</v>
      </c>
    </row>
    <row r="7467" ht="14.25" customHeight="1">
      <c r="A7467" s="89">
        <v>4.1111739E7</v>
      </c>
      <c r="B7467" s="90" t="s">
        <v>8457</v>
      </c>
    </row>
    <row r="7468" ht="14.25" customHeight="1">
      <c r="A7468" s="89">
        <v>4.1111801E7</v>
      </c>
      <c r="B7468" s="90" t="s">
        <v>8458</v>
      </c>
    </row>
    <row r="7469" ht="14.25" customHeight="1">
      <c r="A7469" s="89">
        <v>4.1111802E7</v>
      </c>
      <c r="B7469" s="90" t="s">
        <v>8459</v>
      </c>
    </row>
    <row r="7470" ht="14.25" customHeight="1">
      <c r="A7470" s="89">
        <v>4.1111803E7</v>
      </c>
      <c r="B7470" s="90" t="s">
        <v>8460</v>
      </c>
    </row>
    <row r="7471" ht="14.25" customHeight="1">
      <c r="A7471" s="89">
        <v>4.1111804E7</v>
      </c>
      <c r="B7471" s="90" t="s">
        <v>8461</v>
      </c>
    </row>
    <row r="7472" ht="14.25" customHeight="1">
      <c r="A7472" s="89">
        <v>4.1111805E7</v>
      </c>
      <c r="B7472" s="90" t="s">
        <v>8462</v>
      </c>
    </row>
    <row r="7473" ht="14.25" customHeight="1">
      <c r="A7473" s="89">
        <v>4.1111806E7</v>
      </c>
      <c r="B7473" s="90" t="s">
        <v>8463</v>
      </c>
    </row>
    <row r="7474" ht="14.25" customHeight="1">
      <c r="A7474" s="89">
        <v>4.1111807E7</v>
      </c>
      <c r="B7474" s="90" t="s">
        <v>8464</v>
      </c>
    </row>
    <row r="7475" ht="14.25" customHeight="1">
      <c r="A7475" s="89">
        <v>4.1111808E7</v>
      </c>
      <c r="B7475" s="90" t="s">
        <v>8465</v>
      </c>
    </row>
    <row r="7476" ht="14.25" customHeight="1">
      <c r="A7476" s="89">
        <v>4.1111809E7</v>
      </c>
      <c r="B7476" s="90" t="s">
        <v>8466</v>
      </c>
    </row>
    <row r="7477" ht="14.25" customHeight="1">
      <c r="A7477" s="89">
        <v>4.1111901E7</v>
      </c>
      <c r="B7477" s="90" t="s">
        <v>8467</v>
      </c>
    </row>
    <row r="7478" ht="14.25" customHeight="1">
      <c r="A7478" s="89">
        <v>4.1111902E7</v>
      </c>
      <c r="B7478" s="90" t="s">
        <v>8468</v>
      </c>
    </row>
    <row r="7479" ht="14.25" customHeight="1">
      <c r="A7479" s="89">
        <v>4.1111903E7</v>
      </c>
      <c r="B7479" s="90" t="s">
        <v>8469</v>
      </c>
    </row>
    <row r="7480" ht="14.25" customHeight="1">
      <c r="A7480" s="89">
        <v>4.1111904E7</v>
      </c>
      <c r="B7480" s="90" t="s">
        <v>8470</v>
      </c>
    </row>
    <row r="7481" ht="14.25" customHeight="1">
      <c r="A7481" s="89">
        <v>4.1111905E7</v>
      </c>
      <c r="B7481" s="90" t="s">
        <v>8471</v>
      </c>
    </row>
    <row r="7482" ht="14.25" customHeight="1">
      <c r="A7482" s="89">
        <v>4.1111906E7</v>
      </c>
      <c r="B7482" s="90" t="s">
        <v>8472</v>
      </c>
    </row>
    <row r="7483" ht="14.25" customHeight="1">
      <c r="A7483" s="89">
        <v>4.1111907E7</v>
      </c>
      <c r="B7483" s="90" t="s">
        <v>8473</v>
      </c>
    </row>
    <row r="7484" ht="14.25" customHeight="1">
      <c r="A7484" s="89">
        <v>4.1111908E7</v>
      </c>
      <c r="B7484" s="90" t="s">
        <v>8474</v>
      </c>
    </row>
    <row r="7485" ht="14.25" customHeight="1">
      <c r="A7485" s="89">
        <v>4.1111909E7</v>
      </c>
      <c r="B7485" s="90" t="s">
        <v>8475</v>
      </c>
    </row>
    <row r="7486" ht="14.25" customHeight="1">
      <c r="A7486" s="89">
        <v>4.111191E7</v>
      </c>
      <c r="B7486" s="90" t="s">
        <v>8476</v>
      </c>
    </row>
    <row r="7487" ht="14.25" customHeight="1">
      <c r="A7487" s="89">
        <v>4.1111911E7</v>
      </c>
      <c r="B7487" s="90" t="s">
        <v>8477</v>
      </c>
    </row>
    <row r="7488" ht="14.25" customHeight="1">
      <c r="A7488" s="89">
        <v>4.1111912E7</v>
      </c>
      <c r="B7488" s="90" t="s">
        <v>8478</v>
      </c>
    </row>
    <row r="7489" ht="14.25" customHeight="1">
      <c r="A7489" s="89">
        <v>4.1111913E7</v>
      </c>
      <c r="B7489" s="90" t="s">
        <v>8479</v>
      </c>
    </row>
    <row r="7490" ht="14.25" customHeight="1">
      <c r="A7490" s="89">
        <v>4.1111914E7</v>
      </c>
      <c r="B7490" s="90" t="s">
        <v>8480</v>
      </c>
    </row>
    <row r="7491" ht="14.25" customHeight="1">
      <c r="A7491" s="89">
        <v>4.1111915E7</v>
      </c>
      <c r="B7491" s="90" t="s">
        <v>8481</v>
      </c>
    </row>
    <row r="7492" ht="14.25" customHeight="1">
      <c r="A7492" s="89">
        <v>4.1111916E7</v>
      </c>
      <c r="B7492" s="90" t="s">
        <v>8482</v>
      </c>
    </row>
    <row r="7493" ht="14.25" customHeight="1">
      <c r="A7493" s="89">
        <v>4.1111917E7</v>
      </c>
      <c r="B7493" s="90" t="s">
        <v>8483</v>
      </c>
    </row>
    <row r="7494" ht="14.25" customHeight="1">
      <c r="A7494" s="89">
        <v>4.1111918E7</v>
      </c>
      <c r="B7494" s="90" t="s">
        <v>8484</v>
      </c>
    </row>
    <row r="7495" ht="14.25" customHeight="1">
      <c r="A7495" s="89">
        <v>4.1111919E7</v>
      </c>
      <c r="B7495" s="90" t="s">
        <v>8485</v>
      </c>
    </row>
    <row r="7496" ht="14.25" customHeight="1">
      <c r="A7496" s="89">
        <v>4.111192E7</v>
      </c>
      <c r="B7496" s="90" t="s">
        <v>8486</v>
      </c>
    </row>
    <row r="7497" ht="14.25" customHeight="1">
      <c r="A7497" s="89">
        <v>4.1111921E7</v>
      </c>
      <c r="B7497" s="90" t="s">
        <v>8487</v>
      </c>
    </row>
    <row r="7498" ht="14.25" customHeight="1">
      <c r="A7498" s="89">
        <v>4.1111922E7</v>
      </c>
      <c r="B7498" s="90" t="s">
        <v>8488</v>
      </c>
    </row>
    <row r="7499" ht="14.25" customHeight="1">
      <c r="A7499" s="89">
        <v>4.1111923E7</v>
      </c>
      <c r="B7499" s="90" t="s">
        <v>8489</v>
      </c>
    </row>
    <row r="7500" ht="14.25" customHeight="1">
      <c r="A7500" s="89">
        <v>4.1111924E7</v>
      </c>
      <c r="B7500" s="90" t="s">
        <v>8490</v>
      </c>
    </row>
    <row r="7501" ht="14.25" customHeight="1">
      <c r="A7501" s="89">
        <v>4.1111926E7</v>
      </c>
      <c r="B7501" s="90" t="s">
        <v>8491</v>
      </c>
    </row>
    <row r="7502" ht="14.25" customHeight="1">
      <c r="A7502" s="89">
        <v>4.1111927E7</v>
      </c>
      <c r="B7502" s="90" t="s">
        <v>8492</v>
      </c>
    </row>
    <row r="7503" ht="14.25" customHeight="1">
      <c r="A7503" s="89">
        <v>4.1111928E7</v>
      </c>
      <c r="B7503" s="90" t="s">
        <v>8493</v>
      </c>
    </row>
    <row r="7504" ht="14.25" customHeight="1">
      <c r="A7504" s="89">
        <v>4.1111929E7</v>
      </c>
      <c r="B7504" s="90" t="s">
        <v>8494</v>
      </c>
    </row>
    <row r="7505" ht="14.25" customHeight="1">
      <c r="A7505" s="89">
        <v>4.111193E7</v>
      </c>
      <c r="B7505" s="90" t="s">
        <v>8495</v>
      </c>
    </row>
    <row r="7506" ht="14.25" customHeight="1">
      <c r="A7506" s="89">
        <v>4.1111931E7</v>
      </c>
      <c r="B7506" s="90" t="s">
        <v>8496</v>
      </c>
    </row>
    <row r="7507" ht="14.25" customHeight="1">
      <c r="A7507" s="89">
        <v>4.1111932E7</v>
      </c>
      <c r="B7507" s="90" t="s">
        <v>8497</v>
      </c>
    </row>
    <row r="7508" ht="14.25" customHeight="1">
      <c r="A7508" s="89">
        <v>4.1111933E7</v>
      </c>
      <c r="B7508" s="90" t="s">
        <v>8498</v>
      </c>
    </row>
    <row r="7509" ht="14.25" customHeight="1">
      <c r="A7509" s="89">
        <v>4.1111934E7</v>
      </c>
      <c r="B7509" s="90" t="s">
        <v>8499</v>
      </c>
    </row>
    <row r="7510" ht="14.25" customHeight="1">
      <c r="A7510" s="89">
        <v>4.1111935E7</v>
      </c>
      <c r="B7510" s="90" t="s">
        <v>8500</v>
      </c>
    </row>
    <row r="7511" ht="14.25" customHeight="1">
      <c r="A7511" s="89">
        <v>4.1111936E7</v>
      </c>
      <c r="B7511" s="90" t="s">
        <v>8501</v>
      </c>
    </row>
    <row r="7512" ht="14.25" customHeight="1">
      <c r="A7512" s="89">
        <v>4.1111937E7</v>
      </c>
      <c r="B7512" s="90" t="s">
        <v>8502</v>
      </c>
    </row>
    <row r="7513" ht="14.25" customHeight="1">
      <c r="A7513" s="89">
        <v>4.1111938E7</v>
      </c>
      <c r="B7513" s="90" t="s">
        <v>8503</v>
      </c>
    </row>
    <row r="7514" ht="14.25" customHeight="1">
      <c r="A7514" s="89">
        <v>4.1111939E7</v>
      </c>
      <c r="B7514" s="90" t="s">
        <v>8504</v>
      </c>
    </row>
    <row r="7515" ht="14.25" customHeight="1">
      <c r="A7515" s="89">
        <v>4.111194E7</v>
      </c>
      <c r="B7515" s="90" t="s">
        <v>8505</v>
      </c>
    </row>
    <row r="7516" ht="14.25" customHeight="1">
      <c r="A7516" s="89">
        <v>4.1111941E7</v>
      </c>
      <c r="B7516" s="90" t="s">
        <v>8506</v>
      </c>
    </row>
    <row r="7517" ht="14.25" customHeight="1">
      <c r="A7517" s="89">
        <v>4.1111942E7</v>
      </c>
      <c r="B7517" s="90" t="s">
        <v>8507</v>
      </c>
    </row>
    <row r="7518" ht="14.25" customHeight="1">
      <c r="A7518" s="89">
        <v>4.1111943E7</v>
      </c>
      <c r="B7518" s="90" t="s">
        <v>8508</v>
      </c>
    </row>
    <row r="7519" ht="14.25" customHeight="1">
      <c r="A7519" s="89">
        <v>4.1111944E7</v>
      </c>
      <c r="B7519" s="90" t="s">
        <v>8509</v>
      </c>
    </row>
    <row r="7520" ht="14.25" customHeight="1">
      <c r="A7520" s="89">
        <v>4.1111945E7</v>
      </c>
      <c r="B7520" s="90" t="s">
        <v>8510</v>
      </c>
    </row>
    <row r="7521" ht="14.25" customHeight="1">
      <c r="A7521" s="89">
        <v>4.1111946E7</v>
      </c>
      <c r="B7521" s="90" t="s">
        <v>8511</v>
      </c>
    </row>
    <row r="7522" ht="14.25" customHeight="1">
      <c r="A7522" s="89">
        <v>4.1111947E7</v>
      </c>
      <c r="B7522" s="90" t="s">
        <v>8512</v>
      </c>
    </row>
    <row r="7523" ht="14.25" customHeight="1">
      <c r="A7523" s="89">
        <v>4.1111948E7</v>
      </c>
      <c r="B7523" s="90" t="s">
        <v>8513</v>
      </c>
    </row>
    <row r="7524" ht="14.25" customHeight="1">
      <c r="A7524" s="89">
        <v>4.1112101E7</v>
      </c>
      <c r="B7524" s="90" t="s">
        <v>8514</v>
      </c>
    </row>
    <row r="7525" ht="14.25" customHeight="1">
      <c r="A7525" s="89">
        <v>4.1112103E7</v>
      </c>
      <c r="B7525" s="90" t="s">
        <v>8515</v>
      </c>
    </row>
    <row r="7526" ht="14.25" customHeight="1">
      <c r="A7526" s="89">
        <v>4.1112104E7</v>
      </c>
      <c r="B7526" s="90" t="s">
        <v>8516</v>
      </c>
    </row>
    <row r="7527" ht="14.25" customHeight="1">
      <c r="A7527" s="89">
        <v>4.1112105E7</v>
      </c>
      <c r="B7527" s="90" t="s">
        <v>8517</v>
      </c>
    </row>
    <row r="7528" ht="14.25" customHeight="1">
      <c r="A7528" s="89">
        <v>4.1112106E7</v>
      </c>
      <c r="B7528" s="90" t="s">
        <v>8518</v>
      </c>
    </row>
    <row r="7529" ht="14.25" customHeight="1">
      <c r="A7529" s="89">
        <v>4.1112107E7</v>
      </c>
      <c r="B7529" s="90" t="s">
        <v>8519</v>
      </c>
    </row>
    <row r="7530" ht="14.25" customHeight="1">
      <c r="A7530" s="89">
        <v>4.1112108E7</v>
      </c>
      <c r="B7530" s="90" t="s">
        <v>8520</v>
      </c>
    </row>
    <row r="7531" ht="14.25" customHeight="1">
      <c r="A7531" s="89">
        <v>4.1112201E7</v>
      </c>
      <c r="B7531" s="90" t="s">
        <v>8521</v>
      </c>
    </row>
    <row r="7532" ht="14.25" customHeight="1">
      <c r="A7532" s="89">
        <v>4.1112202E7</v>
      </c>
      <c r="B7532" s="90" t="s">
        <v>8522</v>
      </c>
    </row>
    <row r="7533" ht="14.25" customHeight="1">
      <c r="A7533" s="89">
        <v>4.1112203E7</v>
      </c>
      <c r="B7533" s="90" t="s">
        <v>8523</v>
      </c>
    </row>
    <row r="7534" ht="14.25" customHeight="1">
      <c r="A7534" s="89">
        <v>4.1112204E7</v>
      </c>
      <c r="B7534" s="90" t="s">
        <v>8524</v>
      </c>
    </row>
    <row r="7535" ht="14.25" customHeight="1">
      <c r="A7535" s="89">
        <v>4.1112205E7</v>
      </c>
      <c r="B7535" s="90" t="s">
        <v>8525</v>
      </c>
    </row>
    <row r="7536" ht="14.25" customHeight="1">
      <c r="A7536" s="89">
        <v>4.1112206E7</v>
      </c>
      <c r="B7536" s="90" t="s">
        <v>8526</v>
      </c>
    </row>
    <row r="7537" ht="14.25" customHeight="1">
      <c r="A7537" s="89">
        <v>4.1112207E7</v>
      </c>
      <c r="B7537" s="90" t="s">
        <v>8527</v>
      </c>
    </row>
    <row r="7538" ht="14.25" customHeight="1">
      <c r="A7538" s="89">
        <v>4.1112209E7</v>
      </c>
      <c r="B7538" s="90" t="s">
        <v>8528</v>
      </c>
    </row>
    <row r="7539" ht="14.25" customHeight="1">
      <c r="A7539" s="89">
        <v>4.111221E7</v>
      </c>
      <c r="B7539" s="90" t="s">
        <v>8529</v>
      </c>
    </row>
    <row r="7540" ht="14.25" customHeight="1">
      <c r="A7540" s="89">
        <v>4.1112211E7</v>
      </c>
      <c r="B7540" s="90" t="s">
        <v>8530</v>
      </c>
    </row>
    <row r="7541" ht="14.25" customHeight="1">
      <c r="A7541" s="89">
        <v>4.1112212E7</v>
      </c>
      <c r="B7541" s="90" t="s">
        <v>8531</v>
      </c>
    </row>
    <row r="7542" ht="14.25" customHeight="1">
      <c r="A7542" s="89">
        <v>4.1112213E7</v>
      </c>
      <c r="B7542" s="90" t="s">
        <v>8532</v>
      </c>
    </row>
    <row r="7543" ht="14.25" customHeight="1">
      <c r="A7543" s="89">
        <v>4.1112214E7</v>
      </c>
      <c r="B7543" s="90" t="s">
        <v>8533</v>
      </c>
    </row>
    <row r="7544" ht="14.25" customHeight="1">
      <c r="A7544" s="89">
        <v>4.1112215E7</v>
      </c>
      <c r="B7544" s="90" t="s">
        <v>8534</v>
      </c>
    </row>
    <row r="7545" ht="14.25" customHeight="1">
      <c r="A7545" s="89">
        <v>4.1112216E7</v>
      </c>
      <c r="B7545" s="90" t="s">
        <v>8535</v>
      </c>
    </row>
    <row r="7546" ht="14.25" customHeight="1">
      <c r="A7546" s="89">
        <v>4.1112217E7</v>
      </c>
      <c r="B7546" s="90" t="s">
        <v>8536</v>
      </c>
    </row>
    <row r="7547" ht="14.25" customHeight="1">
      <c r="A7547" s="89">
        <v>4.1112218E7</v>
      </c>
      <c r="B7547" s="90" t="s">
        <v>8537</v>
      </c>
    </row>
    <row r="7548" ht="14.25" customHeight="1">
      <c r="A7548" s="89">
        <v>4.1112219E7</v>
      </c>
      <c r="B7548" s="90" t="s">
        <v>8538</v>
      </c>
    </row>
    <row r="7549" ht="14.25" customHeight="1">
      <c r="A7549" s="89">
        <v>4.111222E7</v>
      </c>
      <c r="B7549" s="90" t="s">
        <v>8539</v>
      </c>
    </row>
    <row r="7550" ht="14.25" customHeight="1">
      <c r="A7550" s="89">
        <v>4.1112221E7</v>
      </c>
      <c r="B7550" s="90" t="s">
        <v>8540</v>
      </c>
    </row>
    <row r="7551" ht="14.25" customHeight="1">
      <c r="A7551" s="89">
        <v>4.1112301E7</v>
      </c>
      <c r="B7551" s="90" t="s">
        <v>8541</v>
      </c>
    </row>
    <row r="7552" ht="14.25" customHeight="1">
      <c r="A7552" s="89">
        <v>4.1112302E7</v>
      </c>
      <c r="B7552" s="90" t="s">
        <v>8542</v>
      </c>
    </row>
    <row r="7553" ht="14.25" customHeight="1">
      <c r="A7553" s="89">
        <v>4.1112303E7</v>
      </c>
      <c r="B7553" s="90" t="s">
        <v>8543</v>
      </c>
    </row>
    <row r="7554" ht="14.25" customHeight="1">
      <c r="A7554" s="89">
        <v>4.1112304E7</v>
      </c>
      <c r="B7554" s="90" t="s">
        <v>8544</v>
      </c>
    </row>
    <row r="7555" ht="14.25" customHeight="1">
      <c r="A7555" s="89">
        <v>4.1112401E7</v>
      </c>
      <c r="B7555" s="90" t="s">
        <v>7976</v>
      </c>
    </row>
    <row r="7556" ht="14.25" customHeight="1">
      <c r="A7556" s="89">
        <v>4.1112402E7</v>
      </c>
      <c r="B7556" s="90" t="s">
        <v>8545</v>
      </c>
    </row>
    <row r="7557" ht="14.25" customHeight="1">
      <c r="A7557" s="89">
        <v>4.1112403E7</v>
      </c>
      <c r="B7557" s="90" t="s">
        <v>8546</v>
      </c>
    </row>
    <row r="7558" ht="14.25" customHeight="1">
      <c r="A7558" s="89">
        <v>4.1112404E7</v>
      </c>
      <c r="B7558" s="90" t="s">
        <v>8547</v>
      </c>
    </row>
    <row r="7559" ht="14.25" customHeight="1">
      <c r="A7559" s="89">
        <v>4.1112405E7</v>
      </c>
      <c r="B7559" s="90" t="s">
        <v>8548</v>
      </c>
    </row>
    <row r="7560" ht="14.25" customHeight="1">
      <c r="A7560" s="89">
        <v>4.1112406E7</v>
      </c>
      <c r="B7560" s="90" t="s">
        <v>8549</v>
      </c>
    </row>
    <row r="7561" ht="14.25" customHeight="1">
      <c r="A7561" s="89">
        <v>4.1112407E7</v>
      </c>
      <c r="B7561" s="90" t="s">
        <v>8550</v>
      </c>
    </row>
    <row r="7562" ht="14.25" customHeight="1">
      <c r="A7562" s="89">
        <v>4.1112408E7</v>
      </c>
      <c r="B7562" s="90" t="s">
        <v>8551</v>
      </c>
    </row>
    <row r="7563" ht="14.25" customHeight="1">
      <c r="A7563" s="89">
        <v>4.1112409E7</v>
      </c>
      <c r="B7563" s="90" t="s">
        <v>8552</v>
      </c>
    </row>
    <row r="7564" ht="14.25" customHeight="1">
      <c r="A7564" s="89">
        <v>4.111241E7</v>
      </c>
      <c r="B7564" s="90" t="s">
        <v>8553</v>
      </c>
    </row>
    <row r="7565" ht="14.25" customHeight="1">
      <c r="A7565" s="89">
        <v>4.1112411E7</v>
      </c>
      <c r="B7565" s="90" t="s">
        <v>8554</v>
      </c>
    </row>
    <row r="7566" ht="14.25" customHeight="1">
      <c r="A7566" s="89">
        <v>4.1112501E7</v>
      </c>
      <c r="B7566" s="90" t="s">
        <v>7865</v>
      </c>
    </row>
    <row r="7567" ht="14.25" customHeight="1">
      <c r="A7567" s="89">
        <v>4.1112502E7</v>
      </c>
      <c r="B7567" s="90" t="s">
        <v>8555</v>
      </c>
    </row>
    <row r="7568" ht="14.25" customHeight="1">
      <c r="A7568" s="89">
        <v>4.1112503E7</v>
      </c>
      <c r="B7568" s="90" t="s">
        <v>8556</v>
      </c>
    </row>
    <row r="7569" ht="14.25" customHeight="1">
      <c r="A7569" s="89">
        <v>4.1112504E7</v>
      </c>
      <c r="B7569" s="90" t="s">
        <v>8557</v>
      </c>
    </row>
    <row r="7570" ht="14.25" customHeight="1">
      <c r="A7570" s="89">
        <v>4.1112505E7</v>
      </c>
      <c r="B7570" s="90" t="s">
        <v>8558</v>
      </c>
    </row>
    <row r="7571" ht="14.25" customHeight="1">
      <c r="A7571" s="89">
        <v>4.1112506E7</v>
      </c>
      <c r="B7571" s="90" t="s">
        <v>8559</v>
      </c>
    </row>
    <row r="7572" ht="14.25" customHeight="1">
      <c r="A7572" s="89">
        <v>4.1112508E7</v>
      </c>
      <c r="B7572" s="90" t="s">
        <v>8560</v>
      </c>
    </row>
    <row r="7573" ht="14.25" customHeight="1">
      <c r="A7573" s="89">
        <v>4.1112509E7</v>
      </c>
      <c r="B7573" s="90" t="s">
        <v>8561</v>
      </c>
    </row>
    <row r="7574" ht="14.25" customHeight="1">
      <c r="A7574" s="89">
        <v>4.111251E7</v>
      </c>
      <c r="B7574" s="90" t="s">
        <v>8562</v>
      </c>
    </row>
    <row r="7575" ht="14.25" customHeight="1">
      <c r="A7575" s="89">
        <v>4.1112511E7</v>
      </c>
      <c r="B7575" s="90" t="s">
        <v>8563</v>
      </c>
    </row>
    <row r="7576" ht="14.25" customHeight="1">
      <c r="A7576" s="89">
        <v>4.1112512E7</v>
      </c>
      <c r="B7576" s="90" t="s">
        <v>8564</v>
      </c>
    </row>
    <row r="7577" ht="14.25" customHeight="1">
      <c r="A7577" s="89">
        <v>4.1112513E7</v>
      </c>
      <c r="B7577" s="90" t="s">
        <v>8565</v>
      </c>
    </row>
    <row r="7578" ht="14.25" customHeight="1">
      <c r="A7578" s="89">
        <v>4.1112514E7</v>
      </c>
      <c r="B7578" s="90" t="s">
        <v>8566</v>
      </c>
    </row>
    <row r="7579" ht="14.25" customHeight="1">
      <c r="A7579" s="89">
        <v>4.1112516E7</v>
      </c>
      <c r="B7579" s="90" t="s">
        <v>8567</v>
      </c>
    </row>
    <row r="7580" ht="14.25" customHeight="1">
      <c r="A7580" s="89">
        <v>4.1112601E7</v>
      </c>
      <c r="B7580" s="90" t="s">
        <v>8568</v>
      </c>
    </row>
    <row r="7581" ht="14.25" customHeight="1">
      <c r="A7581" s="89">
        <v>4.1112602E7</v>
      </c>
      <c r="B7581" s="90" t="s">
        <v>8569</v>
      </c>
    </row>
    <row r="7582" ht="14.25" customHeight="1">
      <c r="A7582" s="89">
        <v>4.1112701E7</v>
      </c>
      <c r="B7582" s="90" t="s">
        <v>8570</v>
      </c>
    </row>
    <row r="7583" ht="14.25" customHeight="1">
      <c r="A7583" s="89">
        <v>4.1112702E7</v>
      </c>
      <c r="B7583" s="90" t="s">
        <v>8571</v>
      </c>
    </row>
    <row r="7584" ht="14.25" customHeight="1">
      <c r="A7584" s="89">
        <v>4.1112704E7</v>
      </c>
      <c r="B7584" s="90" t="s">
        <v>8572</v>
      </c>
    </row>
    <row r="7585" ht="14.25" customHeight="1">
      <c r="A7585" s="89">
        <v>4.1112801E7</v>
      </c>
      <c r="B7585" s="90" t="s">
        <v>8573</v>
      </c>
    </row>
    <row r="7586" ht="14.25" customHeight="1">
      <c r="A7586" s="89">
        <v>4.1112802E7</v>
      </c>
      <c r="B7586" s="90" t="s">
        <v>8574</v>
      </c>
    </row>
    <row r="7587" ht="14.25" customHeight="1">
      <c r="A7587" s="89">
        <v>4.1112803E7</v>
      </c>
      <c r="B7587" s="90" t="s">
        <v>8575</v>
      </c>
    </row>
    <row r="7588" ht="14.25" customHeight="1">
      <c r="A7588" s="89">
        <v>4.1112901E7</v>
      </c>
      <c r="B7588" s="90" t="s">
        <v>8576</v>
      </c>
    </row>
    <row r="7589" ht="14.25" customHeight="1">
      <c r="A7589" s="89">
        <v>4.1112902E7</v>
      </c>
      <c r="B7589" s="90" t="s">
        <v>8577</v>
      </c>
    </row>
    <row r="7590" ht="14.25" customHeight="1">
      <c r="A7590" s="89">
        <v>4.1112903E7</v>
      </c>
      <c r="B7590" s="90" t="s">
        <v>8578</v>
      </c>
    </row>
    <row r="7591" ht="14.25" customHeight="1">
      <c r="A7591" s="89">
        <v>4.1112904E7</v>
      </c>
      <c r="B7591" s="90" t="s">
        <v>8579</v>
      </c>
    </row>
    <row r="7592" ht="14.25" customHeight="1">
      <c r="A7592" s="89">
        <v>4.1113001E7</v>
      </c>
      <c r="B7592" s="90" t="s">
        <v>8580</v>
      </c>
    </row>
    <row r="7593" ht="14.25" customHeight="1">
      <c r="A7593" s="89">
        <v>4.1113002E7</v>
      </c>
      <c r="B7593" s="90" t="s">
        <v>8581</v>
      </c>
    </row>
    <row r="7594" ht="14.25" customHeight="1">
      <c r="A7594" s="89">
        <v>4.1113003E7</v>
      </c>
      <c r="B7594" s="90" t="s">
        <v>8582</v>
      </c>
    </row>
    <row r="7595" ht="14.25" customHeight="1">
      <c r="A7595" s="89">
        <v>4.1113004E7</v>
      </c>
      <c r="B7595" s="90" t="s">
        <v>8583</v>
      </c>
    </row>
    <row r="7596" ht="14.25" customHeight="1">
      <c r="A7596" s="89">
        <v>4.1113005E7</v>
      </c>
      <c r="B7596" s="90" t="s">
        <v>8584</v>
      </c>
    </row>
    <row r="7597" ht="14.25" customHeight="1">
      <c r="A7597" s="89">
        <v>4.1113006E7</v>
      </c>
      <c r="B7597" s="90" t="s">
        <v>8585</v>
      </c>
    </row>
    <row r="7598" ht="14.25" customHeight="1">
      <c r="A7598" s="89">
        <v>4.1113007E7</v>
      </c>
      <c r="B7598" s="90" t="s">
        <v>8586</v>
      </c>
    </row>
    <row r="7599" ht="14.25" customHeight="1">
      <c r="A7599" s="89">
        <v>4.1113008E7</v>
      </c>
      <c r="B7599" s="90" t="s">
        <v>8587</v>
      </c>
    </row>
    <row r="7600" ht="14.25" customHeight="1">
      <c r="A7600" s="89">
        <v>4.1113009E7</v>
      </c>
      <c r="B7600" s="90" t="s">
        <v>8588</v>
      </c>
    </row>
    <row r="7601" ht="14.25" customHeight="1">
      <c r="A7601" s="89">
        <v>4.111301E7</v>
      </c>
      <c r="B7601" s="90" t="s">
        <v>8589</v>
      </c>
    </row>
    <row r="7602" ht="14.25" customHeight="1">
      <c r="A7602" s="89">
        <v>4.1113023E7</v>
      </c>
      <c r="B7602" s="90" t="s">
        <v>8590</v>
      </c>
    </row>
    <row r="7603" ht="14.25" customHeight="1">
      <c r="A7603" s="89">
        <v>4.1113024E7</v>
      </c>
      <c r="B7603" s="90" t="s">
        <v>8591</v>
      </c>
    </row>
    <row r="7604" ht="14.25" customHeight="1">
      <c r="A7604" s="89">
        <v>4.1113025E7</v>
      </c>
      <c r="B7604" s="90" t="s">
        <v>8592</v>
      </c>
    </row>
    <row r="7605" ht="14.25" customHeight="1">
      <c r="A7605" s="89">
        <v>4.1113026E7</v>
      </c>
      <c r="B7605" s="90" t="s">
        <v>8593</v>
      </c>
    </row>
    <row r="7606" ht="14.25" customHeight="1">
      <c r="A7606" s="89">
        <v>4.1113027E7</v>
      </c>
      <c r="B7606" s="90" t="s">
        <v>8594</v>
      </c>
    </row>
    <row r="7607" ht="14.25" customHeight="1">
      <c r="A7607" s="89">
        <v>4.1113029E7</v>
      </c>
      <c r="B7607" s="90" t="s">
        <v>8595</v>
      </c>
    </row>
    <row r="7608" ht="14.25" customHeight="1">
      <c r="A7608" s="89">
        <v>4.111303E7</v>
      </c>
      <c r="B7608" s="90" t="s">
        <v>8596</v>
      </c>
    </row>
    <row r="7609" ht="14.25" customHeight="1">
      <c r="A7609" s="89">
        <v>4.1113031E7</v>
      </c>
      <c r="B7609" s="90" t="s">
        <v>8597</v>
      </c>
    </row>
    <row r="7610" ht="14.25" customHeight="1">
      <c r="A7610" s="89">
        <v>4.1113033E7</v>
      </c>
      <c r="B7610" s="90" t="s">
        <v>8598</v>
      </c>
    </row>
    <row r="7611" ht="14.25" customHeight="1">
      <c r="A7611" s="89">
        <v>4.1113034E7</v>
      </c>
      <c r="B7611" s="90" t="s">
        <v>8599</v>
      </c>
    </row>
    <row r="7612" ht="14.25" customHeight="1">
      <c r="A7612" s="89">
        <v>4.1113035E7</v>
      </c>
      <c r="B7612" s="90" t="s">
        <v>8600</v>
      </c>
    </row>
    <row r="7613" ht="14.25" customHeight="1">
      <c r="A7613" s="89">
        <v>4.1113036E7</v>
      </c>
      <c r="B7613" s="90" t="s">
        <v>8601</v>
      </c>
    </row>
    <row r="7614" ht="14.25" customHeight="1">
      <c r="A7614" s="89">
        <v>4.1113037E7</v>
      </c>
      <c r="B7614" s="90" t="s">
        <v>8602</v>
      </c>
    </row>
    <row r="7615" ht="14.25" customHeight="1">
      <c r="A7615" s="89">
        <v>4.1113101E7</v>
      </c>
      <c r="B7615" s="90" t="s">
        <v>8603</v>
      </c>
    </row>
    <row r="7616" ht="14.25" customHeight="1">
      <c r="A7616" s="89">
        <v>4.1113102E7</v>
      </c>
      <c r="B7616" s="90" t="s">
        <v>8604</v>
      </c>
    </row>
    <row r="7617" ht="14.25" customHeight="1">
      <c r="A7617" s="89">
        <v>4.1113103E7</v>
      </c>
      <c r="B7617" s="90" t="s">
        <v>8605</v>
      </c>
    </row>
    <row r="7618" ht="14.25" customHeight="1">
      <c r="A7618" s="89">
        <v>4.1113104E7</v>
      </c>
      <c r="B7618" s="90" t="s">
        <v>8606</v>
      </c>
    </row>
    <row r="7619" ht="14.25" customHeight="1">
      <c r="A7619" s="89">
        <v>4.1113105E7</v>
      </c>
      <c r="B7619" s="90" t="s">
        <v>8607</v>
      </c>
    </row>
    <row r="7620" ht="14.25" customHeight="1">
      <c r="A7620" s="89">
        <v>4.1113106E7</v>
      </c>
      <c r="B7620" s="90" t="s">
        <v>8608</v>
      </c>
    </row>
    <row r="7621" ht="14.25" customHeight="1">
      <c r="A7621" s="89">
        <v>4.1113107E7</v>
      </c>
      <c r="B7621" s="90" t="s">
        <v>8609</v>
      </c>
    </row>
    <row r="7622" ht="14.25" customHeight="1">
      <c r="A7622" s="89">
        <v>4.1113108E7</v>
      </c>
      <c r="B7622" s="90" t="s">
        <v>8610</v>
      </c>
    </row>
    <row r="7623" ht="14.25" customHeight="1">
      <c r="A7623" s="89">
        <v>4.1113109E7</v>
      </c>
      <c r="B7623" s="90" t="s">
        <v>8611</v>
      </c>
    </row>
    <row r="7624" ht="14.25" customHeight="1">
      <c r="A7624" s="89">
        <v>4.111311E7</v>
      </c>
      <c r="B7624" s="90" t="s">
        <v>8612</v>
      </c>
    </row>
    <row r="7625" ht="14.25" customHeight="1">
      <c r="A7625" s="89">
        <v>4.1113111E7</v>
      </c>
      <c r="B7625" s="90" t="s">
        <v>8613</v>
      </c>
    </row>
    <row r="7626" ht="14.25" customHeight="1">
      <c r="A7626" s="89">
        <v>4.1113112E7</v>
      </c>
      <c r="B7626" s="90" t="s">
        <v>8614</v>
      </c>
    </row>
    <row r="7627" ht="14.25" customHeight="1">
      <c r="A7627" s="89">
        <v>4.1113113E7</v>
      </c>
      <c r="B7627" s="90" t="s">
        <v>8615</v>
      </c>
    </row>
    <row r="7628" ht="14.25" customHeight="1">
      <c r="A7628" s="89">
        <v>4.1113114E7</v>
      </c>
      <c r="B7628" s="90" t="s">
        <v>8616</v>
      </c>
    </row>
    <row r="7629" ht="14.25" customHeight="1">
      <c r="A7629" s="89">
        <v>4.1113115E7</v>
      </c>
      <c r="B7629" s="90" t="s">
        <v>8617</v>
      </c>
    </row>
    <row r="7630" ht="14.25" customHeight="1">
      <c r="A7630" s="89">
        <v>4.1113116E7</v>
      </c>
      <c r="B7630" s="90" t="s">
        <v>8618</v>
      </c>
    </row>
    <row r="7631" ht="14.25" customHeight="1">
      <c r="A7631" s="89">
        <v>4.1113117E7</v>
      </c>
      <c r="B7631" s="90" t="s">
        <v>8619</v>
      </c>
    </row>
    <row r="7632" ht="14.25" customHeight="1">
      <c r="A7632" s="89">
        <v>4.1113118E7</v>
      </c>
      <c r="B7632" s="90" t="s">
        <v>8620</v>
      </c>
    </row>
    <row r="7633" ht="14.25" customHeight="1">
      <c r="A7633" s="89">
        <v>4.1113119E7</v>
      </c>
      <c r="B7633" s="90" t="s">
        <v>8621</v>
      </c>
    </row>
    <row r="7634" ht="14.25" customHeight="1">
      <c r="A7634" s="89">
        <v>4.1113301E7</v>
      </c>
      <c r="B7634" s="90" t="s">
        <v>8622</v>
      </c>
    </row>
    <row r="7635" ht="14.25" customHeight="1">
      <c r="A7635" s="89">
        <v>4.1113302E7</v>
      </c>
      <c r="B7635" s="90" t="s">
        <v>8623</v>
      </c>
    </row>
    <row r="7636" ht="14.25" customHeight="1">
      <c r="A7636" s="89">
        <v>4.1113304E7</v>
      </c>
      <c r="B7636" s="90" t="s">
        <v>8624</v>
      </c>
    </row>
    <row r="7637" ht="14.25" customHeight="1">
      <c r="A7637" s="89">
        <v>4.1113305E7</v>
      </c>
      <c r="B7637" s="90" t="s">
        <v>8625</v>
      </c>
    </row>
    <row r="7638" ht="14.25" customHeight="1">
      <c r="A7638" s="89">
        <v>4.1113306E7</v>
      </c>
      <c r="B7638" s="90" t="s">
        <v>8626</v>
      </c>
    </row>
    <row r="7639" ht="14.25" customHeight="1">
      <c r="A7639" s="89">
        <v>4.1113308E7</v>
      </c>
      <c r="B7639" s="90" t="s">
        <v>8627</v>
      </c>
    </row>
    <row r="7640" ht="14.25" customHeight="1">
      <c r="A7640" s="89">
        <v>4.1113309E7</v>
      </c>
      <c r="B7640" s="90" t="s">
        <v>8628</v>
      </c>
    </row>
    <row r="7641" ht="14.25" customHeight="1">
      <c r="A7641" s="89">
        <v>4.111331E7</v>
      </c>
      <c r="B7641" s="90" t="s">
        <v>8629</v>
      </c>
    </row>
    <row r="7642" ht="14.25" customHeight="1">
      <c r="A7642" s="89">
        <v>4.1113311E7</v>
      </c>
      <c r="B7642" s="90" t="s">
        <v>8630</v>
      </c>
    </row>
    <row r="7643" ht="14.25" customHeight="1">
      <c r="A7643" s="89">
        <v>4.1113312E7</v>
      </c>
      <c r="B7643" s="90" t="s">
        <v>8631</v>
      </c>
    </row>
    <row r="7644" ht="14.25" customHeight="1">
      <c r="A7644" s="89">
        <v>4.1113313E7</v>
      </c>
      <c r="B7644" s="90" t="s">
        <v>8632</v>
      </c>
    </row>
    <row r="7645" ht="14.25" customHeight="1">
      <c r="A7645" s="89">
        <v>4.1113314E7</v>
      </c>
      <c r="B7645" s="90" t="s">
        <v>8633</v>
      </c>
    </row>
    <row r="7646" ht="14.25" customHeight="1">
      <c r="A7646" s="89">
        <v>4.1113315E7</v>
      </c>
      <c r="B7646" s="90" t="s">
        <v>8634</v>
      </c>
    </row>
    <row r="7647" ht="14.25" customHeight="1">
      <c r="A7647" s="89">
        <v>4.1113316E7</v>
      </c>
      <c r="B7647" s="90" t="s">
        <v>8635</v>
      </c>
    </row>
    <row r="7648" ht="14.25" customHeight="1">
      <c r="A7648" s="89">
        <v>4.1113318E7</v>
      </c>
      <c r="B7648" s="90" t="s">
        <v>8636</v>
      </c>
    </row>
    <row r="7649" ht="14.25" customHeight="1">
      <c r="A7649" s="89">
        <v>4.1113319E7</v>
      </c>
      <c r="B7649" s="90" t="s">
        <v>8637</v>
      </c>
    </row>
    <row r="7650" ht="14.25" customHeight="1">
      <c r="A7650" s="89">
        <v>4.111332E7</v>
      </c>
      <c r="B7650" s="90" t="s">
        <v>8638</v>
      </c>
    </row>
    <row r="7651" ht="14.25" customHeight="1">
      <c r="A7651" s="89">
        <v>4.1113321E7</v>
      </c>
      <c r="B7651" s="90" t="s">
        <v>8639</v>
      </c>
    </row>
    <row r="7652" ht="14.25" customHeight="1">
      <c r="A7652" s="89">
        <v>4.1113322E7</v>
      </c>
      <c r="B7652" s="90" t="s">
        <v>8640</v>
      </c>
    </row>
    <row r="7653" ht="14.25" customHeight="1">
      <c r="A7653" s="89">
        <v>4.1113323E7</v>
      </c>
      <c r="B7653" s="90" t="s">
        <v>8641</v>
      </c>
    </row>
    <row r="7654" ht="14.25" customHeight="1">
      <c r="A7654" s="89">
        <v>4.1113401E7</v>
      </c>
      <c r="B7654" s="90" t="s">
        <v>8642</v>
      </c>
    </row>
    <row r="7655" ht="14.25" customHeight="1">
      <c r="A7655" s="89">
        <v>4.1113402E7</v>
      </c>
      <c r="B7655" s="90" t="s">
        <v>8643</v>
      </c>
    </row>
    <row r="7656" ht="14.25" customHeight="1">
      <c r="A7656" s="89">
        <v>4.1113403E7</v>
      </c>
      <c r="B7656" s="90" t="s">
        <v>8644</v>
      </c>
    </row>
    <row r="7657" ht="14.25" customHeight="1">
      <c r="A7657" s="89">
        <v>4.1113404E7</v>
      </c>
      <c r="B7657" s="90" t="s">
        <v>8645</v>
      </c>
    </row>
    <row r="7658" ht="14.25" customHeight="1">
      <c r="A7658" s="89">
        <v>4.1113405E7</v>
      </c>
      <c r="B7658" s="90" t="s">
        <v>8646</v>
      </c>
    </row>
    <row r="7659" ht="14.25" customHeight="1">
      <c r="A7659" s="89">
        <v>4.1113406E7</v>
      </c>
      <c r="B7659" s="90" t="s">
        <v>8647</v>
      </c>
    </row>
    <row r="7660" ht="14.25" customHeight="1">
      <c r="A7660" s="89">
        <v>4.1113407E7</v>
      </c>
      <c r="B7660" s="90" t="s">
        <v>8648</v>
      </c>
    </row>
    <row r="7661" ht="14.25" customHeight="1">
      <c r="A7661" s="89">
        <v>4.1113601E7</v>
      </c>
      <c r="B7661" s="90" t="s">
        <v>8649</v>
      </c>
    </row>
    <row r="7662" ht="14.25" customHeight="1">
      <c r="A7662" s="89">
        <v>4.1113602E7</v>
      </c>
      <c r="B7662" s="90" t="s">
        <v>8650</v>
      </c>
    </row>
    <row r="7663" ht="14.25" customHeight="1">
      <c r="A7663" s="89">
        <v>4.1113603E7</v>
      </c>
      <c r="B7663" s="90" t="s">
        <v>8651</v>
      </c>
    </row>
    <row r="7664" ht="14.25" customHeight="1">
      <c r="A7664" s="89">
        <v>4.1113604E7</v>
      </c>
      <c r="B7664" s="90" t="s">
        <v>8652</v>
      </c>
    </row>
    <row r="7665" ht="14.25" customHeight="1">
      <c r="A7665" s="89">
        <v>4.1113605E7</v>
      </c>
      <c r="B7665" s="90" t="s">
        <v>8653</v>
      </c>
    </row>
    <row r="7666" ht="14.25" customHeight="1">
      <c r="A7666" s="89">
        <v>4.1113606E7</v>
      </c>
      <c r="B7666" s="90" t="s">
        <v>8654</v>
      </c>
    </row>
    <row r="7667" ht="14.25" customHeight="1">
      <c r="A7667" s="89">
        <v>4.1113607E7</v>
      </c>
      <c r="B7667" s="90" t="s">
        <v>8655</v>
      </c>
    </row>
    <row r="7668" ht="14.25" customHeight="1">
      <c r="A7668" s="89">
        <v>4.1113608E7</v>
      </c>
      <c r="B7668" s="90" t="s">
        <v>8656</v>
      </c>
    </row>
    <row r="7669" ht="14.25" customHeight="1">
      <c r="A7669" s="89">
        <v>4.1113611E7</v>
      </c>
      <c r="B7669" s="90" t="s">
        <v>8657</v>
      </c>
    </row>
    <row r="7670" ht="14.25" customHeight="1">
      <c r="A7670" s="89">
        <v>4.1113612E7</v>
      </c>
      <c r="B7670" s="90" t="s">
        <v>8658</v>
      </c>
    </row>
    <row r="7671" ht="14.25" customHeight="1">
      <c r="A7671" s="89">
        <v>4.1113613E7</v>
      </c>
      <c r="B7671" s="90" t="s">
        <v>8659</v>
      </c>
    </row>
    <row r="7672" ht="14.25" customHeight="1">
      <c r="A7672" s="89">
        <v>4.1113614E7</v>
      </c>
      <c r="B7672" s="90" t="s">
        <v>8660</v>
      </c>
    </row>
    <row r="7673" ht="14.25" customHeight="1">
      <c r="A7673" s="89">
        <v>4.1113615E7</v>
      </c>
      <c r="B7673" s="90" t="s">
        <v>8661</v>
      </c>
    </row>
    <row r="7674" ht="14.25" customHeight="1">
      <c r="A7674" s="89">
        <v>4.1113616E7</v>
      </c>
      <c r="B7674" s="90" t="s">
        <v>8662</v>
      </c>
    </row>
    <row r="7675" ht="14.25" customHeight="1">
      <c r="A7675" s="89">
        <v>4.1113617E7</v>
      </c>
      <c r="B7675" s="90" t="s">
        <v>8663</v>
      </c>
    </row>
    <row r="7676" ht="14.25" customHeight="1">
      <c r="A7676" s="89">
        <v>4.1113618E7</v>
      </c>
      <c r="B7676" s="90" t="s">
        <v>8664</v>
      </c>
    </row>
    <row r="7677" ht="14.25" customHeight="1">
      <c r="A7677" s="89">
        <v>4.1113619E7</v>
      </c>
      <c r="B7677" s="90" t="s">
        <v>8665</v>
      </c>
    </row>
    <row r="7678" ht="14.25" customHeight="1">
      <c r="A7678" s="89">
        <v>4.111362E7</v>
      </c>
      <c r="B7678" s="90" t="s">
        <v>8666</v>
      </c>
    </row>
    <row r="7679" ht="14.25" customHeight="1">
      <c r="A7679" s="89">
        <v>4.1113621E7</v>
      </c>
      <c r="B7679" s="90" t="s">
        <v>8667</v>
      </c>
    </row>
    <row r="7680" ht="14.25" customHeight="1">
      <c r="A7680" s="89">
        <v>4.1113622E7</v>
      </c>
      <c r="B7680" s="90" t="s">
        <v>8668</v>
      </c>
    </row>
    <row r="7681" ht="14.25" customHeight="1">
      <c r="A7681" s="89">
        <v>4.1113623E7</v>
      </c>
      <c r="B7681" s="90" t="s">
        <v>8669</v>
      </c>
    </row>
    <row r="7682" ht="14.25" customHeight="1">
      <c r="A7682" s="89">
        <v>4.1113624E7</v>
      </c>
      <c r="B7682" s="90" t="s">
        <v>8670</v>
      </c>
    </row>
    <row r="7683" ht="14.25" customHeight="1">
      <c r="A7683" s="89">
        <v>4.1113625E7</v>
      </c>
      <c r="B7683" s="90" t="s">
        <v>8671</v>
      </c>
    </row>
    <row r="7684" ht="14.25" customHeight="1">
      <c r="A7684" s="89">
        <v>4.1113626E7</v>
      </c>
      <c r="B7684" s="90" t="s">
        <v>8672</v>
      </c>
    </row>
    <row r="7685" ht="14.25" customHeight="1">
      <c r="A7685" s="89">
        <v>4.1113627E7</v>
      </c>
      <c r="B7685" s="90" t="s">
        <v>8673</v>
      </c>
    </row>
    <row r="7686" ht="14.25" customHeight="1">
      <c r="A7686" s="89">
        <v>4.1113628E7</v>
      </c>
      <c r="B7686" s="90" t="s">
        <v>8674</v>
      </c>
    </row>
    <row r="7687" ht="14.25" customHeight="1">
      <c r="A7687" s="89">
        <v>4.1113629E7</v>
      </c>
      <c r="B7687" s="90" t="s">
        <v>8675</v>
      </c>
    </row>
    <row r="7688" ht="14.25" customHeight="1">
      <c r="A7688" s="89">
        <v>4.111363E7</v>
      </c>
      <c r="B7688" s="90" t="s">
        <v>8676</v>
      </c>
    </row>
    <row r="7689" ht="14.25" customHeight="1">
      <c r="A7689" s="89">
        <v>4.1113631E7</v>
      </c>
      <c r="B7689" s="90" t="s">
        <v>8677</v>
      </c>
    </row>
    <row r="7690" ht="14.25" customHeight="1">
      <c r="A7690" s="89">
        <v>4.1113632E7</v>
      </c>
      <c r="B7690" s="90" t="s">
        <v>8678</v>
      </c>
    </row>
    <row r="7691" ht="14.25" customHeight="1">
      <c r="A7691" s="89">
        <v>4.1113633E7</v>
      </c>
      <c r="B7691" s="90" t="s">
        <v>8679</v>
      </c>
    </row>
    <row r="7692" ht="14.25" customHeight="1">
      <c r="A7692" s="89">
        <v>4.1113634E7</v>
      </c>
      <c r="B7692" s="90" t="s">
        <v>8680</v>
      </c>
    </row>
    <row r="7693" ht="14.25" customHeight="1">
      <c r="A7693" s="89">
        <v>4.1113635E7</v>
      </c>
      <c r="B7693" s="90" t="s">
        <v>8681</v>
      </c>
    </row>
    <row r="7694" ht="14.25" customHeight="1">
      <c r="A7694" s="89">
        <v>4.1113636E7</v>
      </c>
      <c r="B7694" s="90" t="s">
        <v>8682</v>
      </c>
    </row>
    <row r="7695" ht="14.25" customHeight="1">
      <c r="A7695" s="89">
        <v>4.1113637E7</v>
      </c>
      <c r="B7695" s="90" t="s">
        <v>8683</v>
      </c>
    </row>
    <row r="7696" ht="14.25" customHeight="1">
      <c r="A7696" s="89">
        <v>4.1113638E7</v>
      </c>
      <c r="B7696" s="90" t="s">
        <v>8684</v>
      </c>
    </row>
    <row r="7697" ht="14.25" customHeight="1">
      <c r="A7697" s="89">
        <v>4.1113639E7</v>
      </c>
      <c r="B7697" s="90" t="s">
        <v>8685</v>
      </c>
    </row>
    <row r="7698" ht="14.25" customHeight="1">
      <c r="A7698" s="89">
        <v>4.111364E7</v>
      </c>
      <c r="B7698" s="90" t="s">
        <v>8686</v>
      </c>
    </row>
    <row r="7699" ht="14.25" customHeight="1">
      <c r="A7699" s="89">
        <v>4.1113641E7</v>
      </c>
      <c r="B7699" s="90" t="s">
        <v>8687</v>
      </c>
    </row>
    <row r="7700" ht="14.25" customHeight="1">
      <c r="A7700" s="89">
        <v>4.1113642E7</v>
      </c>
      <c r="B7700" s="90" t="s">
        <v>8688</v>
      </c>
    </row>
    <row r="7701" ht="14.25" customHeight="1">
      <c r="A7701" s="89">
        <v>4.1113643E7</v>
      </c>
      <c r="B7701" s="90" t="s">
        <v>8689</v>
      </c>
    </row>
    <row r="7702" ht="14.25" customHeight="1">
      <c r="A7702" s="89">
        <v>4.1113644E7</v>
      </c>
      <c r="B7702" s="90" t="s">
        <v>8690</v>
      </c>
    </row>
    <row r="7703" ht="14.25" customHeight="1">
      <c r="A7703" s="89">
        <v>4.1113645E7</v>
      </c>
      <c r="B7703" s="90" t="s">
        <v>8691</v>
      </c>
    </row>
    <row r="7704" ht="14.25" customHeight="1">
      <c r="A7704" s="89">
        <v>4.1113646E7</v>
      </c>
      <c r="B7704" s="90" t="s">
        <v>8692</v>
      </c>
    </row>
    <row r="7705" ht="14.25" customHeight="1">
      <c r="A7705" s="89">
        <v>4.1113647E7</v>
      </c>
      <c r="B7705" s="90" t="s">
        <v>8693</v>
      </c>
    </row>
    <row r="7706" ht="14.25" customHeight="1">
      <c r="A7706" s="89">
        <v>4.1113648E7</v>
      </c>
      <c r="B7706" s="90" t="s">
        <v>8694</v>
      </c>
    </row>
    <row r="7707" ht="14.25" customHeight="1">
      <c r="A7707" s="89">
        <v>4.1113701E7</v>
      </c>
      <c r="B7707" s="90" t="s">
        <v>8695</v>
      </c>
    </row>
    <row r="7708" ht="14.25" customHeight="1">
      <c r="A7708" s="89">
        <v>4.1113702E7</v>
      </c>
      <c r="B7708" s="90" t="s">
        <v>8696</v>
      </c>
    </row>
    <row r="7709" ht="14.25" customHeight="1">
      <c r="A7709" s="89">
        <v>4.1113703E7</v>
      </c>
      <c r="B7709" s="90" t="s">
        <v>8697</v>
      </c>
    </row>
    <row r="7710" ht="14.25" customHeight="1">
      <c r="A7710" s="89">
        <v>4.1113704E7</v>
      </c>
      <c r="B7710" s="90" t="s">
        <v>8698</v>
      </c>
    </row>
    <row r="7711" ht="14.25" customHeight="1">
      <c r="A7711" s="89">
        <v>4.1113705E7</v>
      </c>
      <c r="B7711" s="90" t="s">
        <v>8699</v>
      </c>
    </row>
    <row r="7712" ht="14.25" customHeight="1">
      <c r="A7712" s="89">
        <v>4.1113706E7</v>
      </c>
      <c r="B7712" s="90" t="s">
        <v>8700</v>
      </c>
    </row>
    <row r="7713" ht="14.25" customHeight="1">
      <c r="A7713" s="89">
        <v>4.1113707E7</v>
      </c>
      <c r="B7713" s="90" t="s">
        <v>8701</v>
      </c>
    </row>
    <row r="7714" ht="14.25" customHeight="1">
      <c r="A7714" s="89">
        <v>4.1113708E7</v>
      </c>
      <c r="B7714" s="90" t="s">
        <v>8702</v>
      </c>
    </row>
    <row r="7715" ht="14.25" customHeight="1">
      <c r="A7715" s="89">
        <v>4.1113709E7</v>
      </c>
      <c r="B7715" s="90" t="s">
        <v>8703</v>
      </c>
    </row>
    <row r="7716" ht="14.25" customHeight="1">
      <c r="A7716" s="89">
        <v>4.111371E7</v>
      </c>
      <c r="B7716" s="90" t="s">
        <v>8704</v>
      </c>
    </row>
    <row r="7717" ht="14.25" customHeight="1">
      <c r="A7717" s="89">
        <v>4.1113711E7</v>
      </c>
      <c r="B7717" s="90" t="s">
        <v>8705</v>
      </c>
    </row>
    <row r="7718" ht="14.25" customHeight="1">
      <c r="A7718" s="89">
        <v>4.1113712E7</v>
      </c>
      <c r="B7718" s="90" t="s">
        <v>8706</v>
      </c>
    </row>
    <row r="7719" ht="14.25" customHeight="1">
      <c r="A7719" s="89">
        <v>4.1113713E7</v>
      </c>
      <c r="B7719" s="90" t="s">
        <v>8707</v>
      </c>
    </row>
    <row r="7720" ht="14.25" customHeight="1">
      <c r="A7720" s="89">
        <v>4.1113714E7</v>
      </c>
      <c r="B7720" s="90" t="s">
        <v>8708</v>
      </c>
    </row>
    <row r="7721" ht="14.25" customHeight="1">
      <c r="A7721" s="89">
        <v>4.1113715E7</v>
      </c>
      <c r="B7721" s="90" t="s">
        <v>8709</v>
      </c>
    </row>
    <row r="7722" ht="14.25" customHeight="1">
      <c r="A7722" s="89">
        <v>4.1113716E7</v>
      </c>
      <c r="B7722" s="90" t="s">
        <v>8710</v>
      </c>
    </row>
    <row r="7723" ht="14.25" customHeight="1">
      <c r="A7723" s="89">
        <v>4.1113717E7</v>
      </c>
      <c r="B7723" s="90" t="s">
        <v>8711</v>
      </c>
    </row>
    <row r="7724" ht="14.25" customHeight="1">
      <c r="A7724" s="89">
        <v>4.1113718E7</v>
      </c>
      <c r="B7724" s="90" t="s">
        <v>8712</v>
      </c>
    </row>
    <row r="7725" ht="14.25" customHeight="1">
      <c r="A7725" s="89">
        <v>4.1113801E7</v>
      </c>
      <c r="B7725" s="90" t="s">
        <v>8713</v>
      </c>
    </row>
    <row r="7726" ht="14.25" customHeight="1">
      <c r="A7726" s="89">
        <v>4.1113802E7</v>
      </c>
      <c r="B7726" s="90" t="s">
        <v>8714</v>
      </c>
    </row>
    <row r="7727" ht="14.25" customHeight="1">
      <c r="A7727" s="89">
        <v>4.1113803E7</v>
      </c>
      <c r="B7727" s="90" t="s">
        <v>8715</v>
      </c>
    </row>
    <row r="7728" ht="14.25" customHeight="1">
      <c r="A7728" s="89">
        <v>4.1113804E7</v>
      </c>
      <c r="B7728" s="90" t="s">
        <v>8716</v>
      </c>
    </row>
    <row r="7729" ht="14.25" customHeight="1">
      <c r="A7729" s="89">
        <v>4.1113805E7</v>
      </c>
      <c r="B7729" s="90" t="s">
        <v>8717</v>
      </c>
    </row>
    <row r="7730" ht="14.25" customHeight="1">
      <c r="A7730" s="89">
        <v>4.1113806E7</v>
      </c>
      <c r="B7730" s="90" t="s">
        <v>8718</v>
      </c>
    </row>
    <row r="7731" ht="14.25" customHeight="1">
      <c r="A7731" s="89">
        <v>4.1113807E7</v>
      </c>
      <c r="B7731" s="90" t="s">
        <v>8719</v>
      </c>
    </row>
    <row r="7732" ht="14.25" customHeight="1">
      <c r="A7732" s="89">
        <v>4.1113808E7</v>
      </c>
      <c r="B7732" s="90" t="s">
        <v>8720</v>
      </c>
    </row>
    <row r="7733" ht="14.25" customHeight="1">
      <c r="A7733" s="89">
        <v>4.1113809E7</v>
      </c>
      <c r="B7733" s="90" t="s">
        <v>8721</v>
      </c>
    </row>
    <row r="7734" ht="14.25" customHeight="1">
      <c r="A7734" s="89">
        <v>4.1113901E7</v>
      </c>
      <c r="B7734" s="90" t="s">
        <v>8722</v>
      </c>
    </row>
    <row r="7735" ht="14.25" customHeight="1">
      <c r="A7735" s="89">
        <v>4.1113902E7</v>
      </c>
      <c r="B7735" s="90" t="s">
        <v>8723</v>
      </c>
    </row>
    <row r="7736" ht="14.25" customHeight="1">
      <c r="A7736" s="89">
        <v>4.1113903E7</v>
      </c>
      <c r="B7736" s="90" t="s">
        <v>8724</v>
      </c>
    </row>
    <row r="7737" ht="14.25" customHeight="1">
      <c r="A7737" s="89">
        <v>4.1113904E7</v>
      </c>
      <c r="B7737" s="90" t="s">
        <v>8725</v>
      </c>
    </row>
    <row r="7738" ht="14.25" customHeight="1">
      <c r="A7738" s="89">
        <v>4.1113905E7</v>
      </c>
      <c r="B7738" s="90" t="s">
        <v>8726</v>
      </c>
    </row>
    <row r="7739" ht="14.25" customHeight="1">
      <c r="A7739" s="89">
        <v>4.1113906E7</v>
      </c>
      <c r="B7739" s="90" t="s">
        <v>8727</v>
      </c>
    </row>
    <row r="7740" ht="14.25" customHeight="1">
      <c r="A7740" s="89">
        <v>4.1113907E7</v>
      </c>
      <c r="B7740" s="90" t="s">
        <v>8728</v>
      </c>
    </row>
    <row r="7741" ht="14.25" customHeight="1">
      <c r="A7741" s="89">
        <v>4.1113908E7</v>
      </c>
      <c r="B7741" s="90" t="s">
        <v>8729</v>
      </c>
    </row>
    <row r="7742" ht="14.25" customHeight="1">
      <c r="A7742" s="89">
        <v>4.1113909E7</v>
      </c>
      <c r="B7742" s="90" t="s">
        <v>8730</v>
      </c>
    </row>
    <row r="7743" ht="14.25" customHeight="1">
      <c r="A7743" s="89">
        <v>4.111391E7</v>
      </c>
      <c r="B7743" s="90" t="s">
        <v>8731</v>
      </c>
    </row>
    <row r="7744" ht="14.25" customHeight="1">
      <c r="A7744" s="89">
        <v>4.1114001E7</v>
      </c>
      <c r="B7744" s="90" t="s">
        <v>8732</v>
      </c>
    </row>
    <row r="7745" ht="14.25" customHeight="1">
      <c r="A7745" s="89">
        <v>4.1114102E7</v>
      </c>
      <c r="B7745" s="90" t="s">
        <v>8733</v>
      </c>
    </row>
    <row r="7746" ht="14.25" customHeight="1">
      <c r="A7746" s="89">
        <v>4.1114103E7</v>
      </c>
      <c r="B7746" s="90" t="s">
        <v>8734</v>
      </c>
    </row>
    <row r="7747" ht="14.25" customHeight="1">
      <c r="A7747" s="89">
        <v>4.1114104E7</v>
      </c>
      <c r="B7747" s="90" t="s">
        <v>8735</v>
      </c>
    </row>
    <row r="7748" ht="14.25" customHeight="1">
      <c r="A7748" s="89">
        <v>4.1114105E7</v>
      </c>
      <c r="B7748" s="90" t="s">
        <v>8736</v>
      </c>
    </row>
    <row r="7749" ht="14.25" customHeight="1">
      <c r="A7749" s="89">
        <v>4.1114106E7</v>
      </c>
      <c r="B7749" s="90" t="s">
        <v>8737</v>
      </c>
    </row>
    <row r="7750" ht="14.25" customHeight="1">
      <c r="A7750" s="89">
        <v>4.1114107E7</v>
      </c>
      <c r="B7750" s="90" t="s">
        <v>8738</v>
      </c>
    </row>
    <row r="7751" ht="14.25" customHeight="1">
      <c r="A7751" s="89">
        <v>4.1114108E7</v>
      </c>
      <c r="B7751" s="90" t="s">
        <v>8739</v>
      </c>
    </row>
    <row r="7752" ht="14.25" customHeight="1">
      <c r="A7752" s="89">
        <v>4.1114201E7</v>
      </c>
      <c r="B7752" s="90" t="s">
        <v>8740</v>
      </c>
    </row>
    <row r="7753" ht="14.25" customHeight="1">
      <c r="A7753" s="89">
        <v>4.1114202E7</v>
      </c>
      <c r="B7753" s="90" t="s">
        <v>8741</v>
      </c>
    </row>
    <row r="7754" ht="14.25" customHeight="1">
      <c r="A7754" s="89">
        <v>4.1114203E7</v>
      </c>
      <c r="B7754" s="90" t="s">
        <v>8742</v>
      </c>
    </row>
    <row r="7755" ht="14.25" customHeight="1">
      <c r="A7755" s="89">
        <v>4.1114204E7</v>
      </c>
      <c r="B7755" s="90" t="s">
        <v>8743</v>
      </c>
    </row>
    <row r="7756" ht="14.25" customHeight="1">
      <c r="A7756" s="89">
        <v>4.1114205E7</v>
      </c>
      <c r="B7756" s="90" t="s">
        <v>8744</v>
      </c>
    </row>
    <row r="7757" ht="14.25" customHeight="1">
      <c r="A7757" s="89">
        <v>4.1114206E7</v>
      </c>
      <c r="B7757" s="90" t="s">
        <v>8745</v>
      </c>
    </row>
    <row r="7758" ht="14.25" customHeight="1">
      <c r="A7758" s="89">
        <v>4.1114207E7</v>
      </c>
      <c r="B7758" s="90" t="s">
        <v>8746</v>
      </c>
    </row>
    <row r="7759" ht="14.25" customHeight="1">
      <c r="A7759" s="89">
        <v>4.1114301E7</v>
      </c>
      <c r="B7759" s="90" t="s">
        <v>8747</v>
      </c>
    </row>
    <row r="7760" ht="14.25" customHeight="1">
      <c r="A7760" s="89">
        <v>4.1114302E7</v>
      </c>
      <c r="B7760" s="90" t="s">
        <v>8748</v>
      </c>
    </row>
    <row r="7761" ht="14.25" customHeight="1">
      <c r="A7761" s="89">
        <v>4.1114303E7</v>
      </c>
      <c r="B7761" s="90" t="s">
        <v>8749</v>
      </c>
    </row>
    <row r="7762" ht="14.25" customHeight="1">
      <c r="A7762" s="89">
        <v>4.1114401E7</v>
      </c>
      <c r="B7762" s="90" t="s">
        <v>8750</v>
      </c>
    </row>
    <row r="7763" ht="14.25" customHeight="1">
      <c r="A7763" s="89">
        <v>4.1114402E7</v>
      </c>
      <c r="B7763" s="90" t="s">
        <v>8751</v>
      </c>
    </row>
    <row r="7764" ht="14.25" customHeight="1">
      <c r="A7764" s="89">
        <v>4.1114403E7</v>
      </c>
      <c r="B7764" s="90" t="s">
        <v>8752</v>
      </c>
    </row>
    <row r="7765" ht="14.25" customHeight="1">
      <c r="A7765" s="89">
        <v>4.1114404E7</v>
      </c>
      <c r="B7765" s="90" t="s">
        <v>8753</v>
      </c>
    </row>
    <row r="7766" ht="14.25" customHeight="1">
      <c r="A7766" s="89">
        <v>4.1114405E7</v>
      </c>
      <c r="B7766" s="90" t="s">
        <v>8754</v>
      </c>
    </row>
    <row r="7767" ht="14.25" customHeight="1">
      <c r="A7767" s="89">
        <v>4.1114406E7</v>
      </c>
      <c r="B7767" s="90" t="s">
        <v>8755</v>
      </c>
    </row>
    <row r="7768" ht="14.25" customHeight="1">
      <c r="A7768" s="89">
        <v>4.1114407E7</v>
      </c>
      <c r="B7768" s="90" t="s">
        <v>8756</v>
      </c>
    </row>
    <row r="7769" ht="14.25" customHeight="1">
      <c r="A7769" s="89">
        <v>4.1114408E7</v>
      </c>
      <c r="B7769" s="90" t="s">
        <v>8757</v>
      </c>
    </row>
    <row r="7770" ht="14.25" customHeight="1">
      <c r="A7770" s="89">
        <v>4.1114409E7</v>
      </c>
      <c r="B7770" s="90" t="s">
        <v>8758</v>
      </c>
    </row>
    <row r="7771" ht="14.25" customHeight="1">
      <c r="A7771" s="89">
        <v>4.111441E7</v>
      </c>
      <c r="B7771" s="90" t="s">
        <v>5223</v>
      </c>
    </row>
    <row r="7772" ht="14.25" customHeight="1">
      <c r="A7772" s="89">
        <v>4.1114411E7</v>
      </c>
      <c r="B7772" s="90" t="s">
        <v>8759</v>
      </c>
    </row>
    <row r="7773" ht="14.25" customHeight="1">
      <c r="A7773" s="89">
        <v>4.1114501E7</v>
      </c>
      <c r="B7773" s="90" t="s">
        <v>8760</v>
      </c>
    </row>
    <row r="7774" ht="14.25" customHeight="1">
      <c r="A7774" s="89">
        <v>4.1114502E7</v>
      </c>
      <c r="B7774" s="90" t="s">
        <v>8761</v>
      </c>
    </row>
    <row r="7775" ht="14.25" customHeight="1">
      <c r="A7775" s="89">
        <v>4.1114503E7</v>
      </c>
      <c r="B7775" s="90" t="s">
        <v>8762</v>
      </c>
    </row>
    <row r="7776" ht="14.25" customHeight="1">
      <c r="A7776" s="89">
        <v>4.1114504E7</v>
      </c>
      <c r="B7776" s="90" t="s">
        <v>8763</v>
      </c>
    </row>
    <row r="7777" ht="14.25" customHeight="1">
      <c r="A7777" s="89">
        <v>4.1114505E7</v>
      </c>
      <c r="B7777" s="90" t="s">
        <v>8764</v>
      </c>
    </row>
    <row r="7778" ht="14.25" customHeight="1">
      <c r="A7778" s="89">
        <v>4.1114506E7</v>
      </c>
      <c r="B7778" s="90" t="s">
        <v>8765</v>
      </c>
    </row>
    <row r="7779" ht="14.25" customHeight="1">
      <c r="A7779" s="89">
        <v>4.1114507E7</v>
      </c>
      <c r="B7779" s="90" t="s">
        <v>8766</v>
      </c>
    </row>
    <row r="7780" ht="14.25" customHeight="1">
      <c r="A7780" s="89">
        <v>4.1114508E7</v>
      </c>
      <c r="B7780" s="90" t="s">
        <v>8767</v>
      </c>
    </row>
    <row r="7781" ht="14.25" customHeight="1">
      <c r="A7781" s="89">
        <v>4.1114509E7</v>
      </c>
      <c r="B7781" s="90" t="s">
        <v>8768</v>
      </c>
    </row>
    <row r="7782" ht="14.25" customHeight="1">
      <c r="A7782" s="89">
        <v>4.111451E7</v>
      </c>
      <c r="B7782" s="90" t="s">
        <v>8769</v>
      </c>
    </row>
    <row r="7783" ht="14.25" customHeight="1">
      <c r="A7783" s="89">
        <v>4.1114601E7</v>
      </c>
      <c r="B7783" s="90" t="s">
        <v>8770</v>
      </c>
    </row>
    <row r="7784" ht="14.25" customHeight="1">
      <c r="A7784" s="89">
        <v>4.1114602E7</v>
      </c>
      <c r="B7784" s="90" t="s">
        <v>8771</v>
      </c>
    </row>
    <row r="7785" ht="14.25" customHeight="1">
      <c r="A7785" s="89">
        <v>4.1114603E7</v>
      </c>
      <c r="B7785" s="90" t="s">
        <v>8772</v>
      </c>
    </row>
    <row r="7786" ht="14.25" customHeight="1">
      <c r="A7786" s="89">
        <v>4.1114604E7</v>
      </c>
      <c r="B7786" s="90" t="s">
        <v>8773</v>
      </c>
    </row>
    <row r="7787" ht="14.25" customHeight="1">
      <c r="A7787" s="89">
        <v>4.1114605E7</v>
      </c>
      <c r="B7787" s="90" t="s">
        <v>8774</v>
      </c>
    </row>
    <row r="7788" ht="14.25" customHeight="1">
      <c r="A7788" s="89">
        <v>4.1114606E7</v>
      </c>
      <c r="B7788" s="90" t="s">
        <v>8775</v>
      </c>
    </row>
    <row r="7789" ht="14.25" customHeight="1">
      <c r="A7789" s="89">
        <v>4.1114607E7</v>
      </c>
      <c r="B7789" s="90" t="s">
        <v>8776</v>
      </c>
    </row>
    <row r="7790" ht="14.25" customHeight="1">
      <c r="A7790" s="89">
        <v>4.1114608E7</v>
      </c>
      <c r="B7790" s="90" t="s">
        <v>8777</v>
      </c>
    </row>
    <row r="7791" ht="14.25" customHeight="1">
      <c r="A7791" s="89">
        <v>4.1114609E7</v>
      </c>
      <c r="B7791" s="90" t="s">
        <v>8778</v>
      </c>
    </row>
    <row r="7792" ht="14.25" customHeight="1">
      <c r="A7792" s="89">
        <v>4.111461E7</v>
      </c>
      <c r="B7792" s="90" t="s">
        <v>8779</v>
      </c>
    </row>
    <row r="7793" ht="14.25" customHeight="1">
      <c r="A7793" s="89">
        <v>4.1114611E7</v>
      </c>
      <c r="B7793" s="90" t="s">
        <v>8780</v>
      </c>
    </row>
    <row r="7794" ht="14.25" customHeight="1">
      <c r="A7794" s="89">
        <v>4.1114612E7</v>
      </c>
      <c r="B7794" s="90" t="s">
        <v>8781</v>
      </c>
    </row>
    <row r="7795" ht="14.25" customHeight="1">
      <c r="A7795" s="89">
        <v>4.1114613E7</v>
      </c>
      <c r="B7795" s="90" t="s">
        <v>8782</v>
      </c>
    </row>
    <row r="7796" ht="14.25" customHeight="1">
      <c r="A7796" s="89">
        <v>4.1114614E7</v>
      </c>
      <c r="B7796" s="90" t="s">
        <v>8783</v>
      </c>
    </row>
    <row r="7797" ht="14.25" customHeight="1">
      <c r="A7797" s="89">
        <v>4.1114615E7</v>
      </c>
      <c r="B7797" s="90" t="s">
        <v>8784</v>
      </c>
    </row>
    <row r="7798" ht="14.25" customHeight="1">
      <c r="A7798" s="89">
        <v>4.1114616E7</v>
      </c>
      <c r="B7798" s="90" t="s">
        <v>8785</v>
      </c>
    </row>
    <row r="7799" ht="14.25" customHeight="1">
      <c r="A7799" s="89">
        <v>4.1114617E7</v>
      </c>
      <c r="B7799" s="90" t="s">
        <v>8786</v>
      </c>
    </row>
    <row r="7800" ht="14.25" customHeight="1">
      <c r="A7800" s="89">
        <v>4.1114618E7</v>
      </c>
      <c r="B7800" s="90" t="s">
        <v>8787</v>
      </c>
    </row>
    <row r="7801" ht="14.25" customHeight="1">
      <c r="A7801" s="89">
        <v>4.1114619E7</v>
      </c>
      <c r="B7801" s="90" t="s">
        <v>8788</v>
      </c>
    </row>
    <row r="7802" ht="14.25" customHeight="1">
      <c r="A7802" s="89">
        <v>4.111462E7</v>
      </c>
      <c r="B7802" s="90" t="s">
        <v>8789</v>
      </c>
    </row>
    <row r="7803" ht="14.25" customHeight="1">
      <c r="A7803" s="89">
        <v>4.1114621E7</v>
      </c>
      <c r="B7803" s="90" t="s">
        <v>8790</v>
      </c>
    </row>
    <row r="7804" ht="14.25" customHeight="1">
      <c r="A7804" s="89">
        <v>4.1114622E7</v>
      </c>
      <c r="B7804" s="90" t="s">
        <v>8791</v>
      </c>
    </row>
    <row r="7805" ht="14.25" customHeight="1">
      <c r="A7805" s="89">
        <v>4.1114623E7</v>
      </c>
      <c r="B7805" s="90" t="s">
        <v>8792</v>
      </c>
    </row>
    <row r="7806" ht="14.25" customHeight="1">
      <c r="A7806" s="89">
        <v>4.1114624E7</v>
      </c>
      <c r="B7806" s="90" t="s">
        <v>8793</v>
      </c>
    </row>
    <row r="7807" ht="14.25" customHeight="1">
      <c r="A7807" s="89">
        <v>4.1114625E7</v>
      </c>
      <c r="B7807" s="90" t="s">
        <v>8794</v>
      </c>
    </row>
    <row r="7808" ht="14.25" customHeight="1">
      <c r="A7808" s="89">
        <v>4.1114626E7</v>
      </c>
      <c r="B7808" s="90" t="s">
        <v>8795</v>
      </c>
    </row>
    <row r="7809" ht="14.25" customHeight="1">
      <c r="A7809" s="89">
        <v>4.1114701E7</v>
      </c>
      <c r="B7809" s="90" t="s">
        <v>8796</v>
      </c>
    </row>
    <row r="7810" ht="14.25" customHeight="1">
      <c r="A7810" s="89">
        <v>4.1114702E7</v>
      </c>
      <c r="B7810" s="90" t="s">
        <v>8797</v>
      </c>
    </row>
    <row r="7811" ht="14.25" customHeight="1">
      <c r="A7811" s="89">
        <v>4.1114703E7</v>
      </c>
      <c r="B7811" s="90" t="s">
        <v>8798</v>
      </c>
    </row>
    <row r="7812" ht="14.25" customHeight="1">
      <c r="A7812" s="89">
        <v>4.1114704E7</v>
      </c>
      <c r="B7812" s="90" t="s">
        <v>8799</v>
      </c>
    </row>
    <row r="7813" ht="14.25" customHeight="1">
      <c r="A7813" s="89">
        <v>4.1114705E7</v>
      </c>
      <c r="B7813" s="90" t="s">
        <v>8800</v>
      </c>
    </row>
    <row r="7814" ht="14.25" customHeight="1">
      <c r="A7814" s="89">
        <v>4.1114706E7</v>
      </c>
      <c r="B7814" s="90" t="s">
        <v>8801</v>
      </c>
    </row>
    <row r="7815" ht="14.25" customHeight="1">
      <c r="A7815" s="89">
        <v>4.1114801E7</v>
      </c>
      <c r="B7815" s="90" t="s">
        <v>8802</v>
      </c>
    </row>
    <row r="7816" ht="14.25" customHeight="1">
      <c r="A7816" s="89">
        <v>4.1114802E7</v>
      </c>
      <c r="B7816" s="90" t="s">
        <v>8803</v>
      </c>
    </row>
    <row r="7817" ht="14.25" customHeight="1">
      <c r="A7817" s="89">
        <v>4.1114803E7</v>
      </c>
      <c r="B7817" s="90" t="s">
        <v>8804</v>
      </c>
    </row>
    <row r="7818" ht="14.25" customHeight="1">
      <c r="A7818" s="89">
        <v>4.1115101E7</v>
      </c>
      <c r="B7818" s="90" t="s">
        <v>8805</v>
      </c>
    </row>
    <row r="7819" ht="14.25" customHeight="1">
      <c r="A7819" s="89">
        <v>4.1115201E7</v>
      </c>
      <c r="B7819" s="90" t="s">
        <v>8806</v>
      </c>
    </row>
    <row r="7820" ht="14.25" customHeight="1">
      <c r="A7820" s="89">
        <v>4.1115202E7</v>
      </c>
      <c r="B7820" s="90" t="s">
        <v>8807</v>
      </c>
    </row>
    <row r="7821" ht="14.25" customHeight="1">
      <c r="A7821" s="89">
        <v>4.1115301E7</v>
      </c>
      <c r="B7821" s="90" t="s">
        <v>8808</v>
      </c>
    </row>
    <row r="7822" ht="14.25" customHeight="1">
      <c r="A7822" s="89">
        <v>4.1115302E7</v>
      </c>
      <c r="B7822" s="90" t="s">
        <v>8809</v>
      </c>
    </row>
    <row r="7823" ht="14.25" customHeight="1">
      <c r="A7823" s="89">
        <v>4.1115303E7</v>
      </c>
      <c r="B7823" s="90" t="s">
        <v>8810</v>
      </c>
    </row>
    <row r="7824" ht="14.25" customHeight="1">
      <c r="A7824" s="89">
        <v>4.1115304E7</v>
      </c>
      <c r="B7824" s="90" t="s">
        <v>8811</v>
      </c>
    </row>
    <row r="7825" ht="14.25" customHeight="1">
      <c r="A7825" s="89">
        <v>4.1115305E7</v>
      </c>
      <c r="B7825" s="90" t="s">
        <v>8812</v>
      </c>
    </row>
    <row r="7826" ht="14.25" customHeight="1">
      <c r="A7826" s="89">
        <v>4.1115306E7</v>
      </c>
      <c r="B7826" s="90" t="s">
        <v>8813</v>
      </c>
    </row>
    <row r="7827" ht="14.25" customHeight="1">
      <c r="A7827" s="89">
        <v>4.1115307E7</v>
      </c>
      <c r="B7827" s="90" t="s">
        <v>8814</v>
      </c>
    </row>
    <row r="7828" ht="14.25" customHeight="1">
      <c r="A7828" s="89">
        <v>4.1115308E7</v>
      </c>
      <c r="B7828" s="90" t="s">
        <v>8815</v>
      </c>
    </row>
    <row r="7829" ht="14.25" customHeight="1">
      <c r="A7829" s="89">
        <v>4.1115309E7</v>
      </c>
      <c r="B7829" s="90" t="s">
        <v>8816</v>
      </c>
    </row>
    <row r="7830" ht="14.25" customHeight="1">
      <c r="A7830" s="89">
        <v>4.111531E7</v>
      </c>
      <c r="B7830" s="90" t="s">
        <v>8817</v>
      </c>
    </row>
    <row r="7831" ht="14.25" customHeight="1">
      <c r="A7831" s="89">
        <v>4.1115311E7</v>
      </c>
      <c r="B7831" s="90" t="s">
        <v>8818</v>
      </c>
    </row>
    <row r="7832" ht="14.25" customHeight="1">
      <c r="A7832" s="89">
        <v>4.1115312E7</v>
      </c>
      <c r="B7832" s="90" t="s">
        <v>8819</v>
      </c>
    </row>
    <row r="7833" ht="14.25" customHeight="1">
      <c r="A7833" s="89">
        <v>4.1115313E7</v>
      </c>
      <c r="B7833" s="90" t="s">
        <v>8820</v>
      </c>
    </row>
    <row r="7834" ht="14.25" customHeight="1">
      <c r="A7834" s="89">
        <v>4.1115314E7</v>
      </c>
      <c r="B7834" s="90" t="s">
        <v>8821</v>
      </c>
    </row>
    <row r="7835" ht="14.25" customHeight="1">
      <c r="A7835" s="89">
        <v>4.1115315E7</v>
      </c>
      <c r="B7835" s="90" t="s">
        <v>8822</v>
      </c>
    </row>
    <row r="7836" ht="14.25" customHeight="1">
      <c r="A7836" s="89">
        <v>4.1115316E7</v>
      </c>
      <c r="B7836" s="90" t="s">
        <v>8823</v>
      </c>
    </row>
    <row r="7837" ht="14.25" customHeight="1">
      <c r="A7837" s="89">
        <v>4.1115317E7</v>
      </c>
      <c r="B7837" s="90" t="s">
        <v>8824</v>
      </c>
    </row>
    <row r="7838" ht="14.25" customHeight="1">
      <c r="A7838" s="89">
        <v>4.1115318E7</v>
      </c>
      <c r="B7838" s="90" t="s">
        <v>8825</v>
      </c>
    </row>
    <row r="7839" ht="14.25" customHeight="1">
      <c r="A7839" s="89">
        <v>4.1115319E7</v>
      </c>
      <c r="B7839" s="90" t="s">
        <v>8826</v>
      </c>
    </row>
    <row r="7840" ht="14.25" customHeight="1">
      <c r="A7840" s="89">
        <v>4.111532E7</v>
      </c>
      <c r="B7840" s="90" t="s">
        <v>8827</v>
      </c>
    </row>
    <row r="7841" ht="14.25" customHeight="1">
      <c r="A7841" s="89">
        <v>4.1115321E7</v>
      </c>
      <c r="B7841" s="90" t="s">
        <v>8828</v>
      </c>
    </row>
    <row r="7842" ht="14.25" customHeight="1">
      <c r="A7842" s="89">
        <v>4.1115322E7</v>
      </c>
      <c r="B7842" s="90" t="s">
        <v>8829</v>
      </c>
    </row>
    <row r="7843" ht="14.25" customHeight="1">
      <c r="A7843" s="89">
        <v>4.1115401E7</v>
      </c>
      <c r="B7843" s="90" t="s">
        <v>8830</v>
      </c>
    </row>
    <row r="7844" ht="14.25" customHeight="1">
      <c r="A7844" s="89">
        <v>4.1115402E7</v>
      </c>
      <c r="B7844" s="90" t="s">
        <v>8831</v>
      </c>
    </row>
    <row r="7845" ht="14.25" customHeight="1">
      <c r="A7845" s="89">
        <v>4.1115403E7</v>
      </c>
      <c r="B7845" s="90" t="s">
        <v>8832</v>
      </c>
    </row>
    <row r="7846" ht="14.25" customHeight="1">
      <c r="A7846" s="89">
        <v>4.1115404E7</v>
      </c>
      <c r="B7846" s="90" t="s">
        <v>8833</v>
      </c>
    </row>
    <row r="7847" ht="14.25" customHeight="1">
      <c r="A7847" s="89">
        <v>4.1115405E7</v>
      </c>
      <c r="B7847" s="90" t="s">
        <v>8834</v>
      </c>
    </row>
    <row r="7848" ht="14.25" customHeight="1">
      <c r="A7848" s="89">
        <v>4.1115406E7</v>
      </c>
      <c r="B7848" s="90" t="s">
        <v>8835</v>
      </c>
    </row>
    <row r="7849" ht="14.25" customHeight="1">
      <c r="A7849" s="89">
        <v>4.1115407E7</v>
      </c>
      <c r="B7849" s="90" t="s">
        <v>8836</v>
      </c>
    </row>
    <row r="7850" ht="14.25" customHeight="1">
      <c r="A7850" s="89">
        <v>4.1115408E7</v>
      </c>
      <c r="B7850" s="90" t="s">
        <v>8837</v>
      </c>
    </row>
    <row r="7851" ht="14.25" customHeight="1">
      <c r="A7851" s="89">
        <v>4.1115409E7</v>
      </c>
      <c r="B7851" s="90" t="s">
        <v>8838</v>
      </c>
    </row>
    <row r="7852" ht="14.25" customHeight="1">
      <c r="A7852" s="89">
        <v>4.111541E7</v>
      </c>
      <c r="B7852" s="90" t="s">
        <v>8839</v>
      </c>
    </row>
    <row r="7853" ht="14.25" customHeight="1">
      <c r="A7853" s="89">
        <v>4.1115411E7</v>
      </c>
      <c r="B7853" s="90" t="s">
        <v>8840</v>
      </c>
    </row>
    <row r="7854" ht="14.25" customHeight="1">
      <c r="A7854" s="89">
        <v>4.1115501E7</v>
      </c>
      <c r="B7854" s="90" t="s">
        <v>8841</v>
      </c>
    </row>
    <row r="7855" ht="14.25" customHeight="1">
      <c r="A7855" s="89">
        <v>4.1115502E7</v>
      </c>
      <c r="B7855" s="90" t="s">
        <v>8842</v>
      </c>
    </row>
    <row r="7856" ht="14.25" customHeight="1">
      <c r="A7856" s="89">
        <v>4.1115503E7</v>
      </c>
      <c r="B7856" s="90" t="s">
        <v>8843</v>
      </c>
    </row>
    <row r="7857" ht="14.25" customHeight="1">
      <c r="A7857" s="89">
        <v>4.1115504E7</v>
      </c>
      <c r="B7857" s="90" t="s">
        <v>8844</v>
      </c>
    </row>
    <row r="7858" ht="14.25" customHeight="1">
      <c r="A7858" s="89">
        <v>4.1115505E7</v>
      </c>
      <c r="B7858" s="90" t="s">
        <v>8845</v>
      </c>
    </row>
    <row r="7859" ht="14.25" customHeight="1">
      <c r="A7859" s="89">
        <v>4.1115601E7</v>
      </c>
      <c r="B7859" s="90" t="s">
        <v>8846</v>
      </c>
    </row>
    <row r="7860" ht="14.25" customHeight="1">
      <c r="A7860" s="89">
        <v>4.1115602E7</v>
      </c>
      <c r="B7860" s="90" t="s">
        <v>8847</v>
      </c>
    </row>
    <row r="7861" ht="14.25" customHeight="1">
      <c r="A7861" s="89">
        <v>4.1115603E7</v>
      </c>
      <c r="B7861" s="90" t="s">
        <v>8848</v>
      </c>
    </row>
    <row r="7862" ht="14.25" customHeight="1">
      <c r="A7862" s="89">
        <v>4.1115604E7</v>
      </c>
      <c r="B7862" s="90" t="s">
        <v>8849</v>
      </c>
    </row>
    <row r="7863" ht="14.25" customHeight="1">
      <c r="A7863" s="89">
        <v>4.1115605E7</v>
      </c>
      <c r="B7863" s="90" t="s">
        <v>8850</v>
      </c>
    </row>
    <row r="7864" ht="14.25" customHeight="1">
      <c r="A7864" s="89">
        <v>4.1115606E7</v>
      </c>
      <c r="B7864" s="90" t="s">
        <v>8851</v>
      </c>
    </row>
    <row r="7865" ht="14.25" customHeight="1">
      <c r="A7865" s="89">
        <v>4.1115607E7</v>
      </c>
      <c r="B7865" s="90" t="s">
        <v>8852</v>
      </c>
    </row>
    <row r="7866" ht="14.25" customHeight="1">
      <c r="A7866" s="89">
        <v>4.1115608E7</v>
      </c>
      <c r="B7866" s="90" t="s">
        <v>8853</v>
      </c>
    </row>
    <row r="7867" ht="14.25" customHeight="1">
      <c r="A7867" s="89">
        <v>4.1115609E7</v>
      </c>
      <c r="B7867" s="90" t="s">
        <v>8854</v>
      </c>
    </row>
    <row r="7868" ht="14.25" customHeight="1">
      <c r="A7868" s="89">
        <v>4.111561E7</v>
      </c>
      <c r="B7868" s="90" t="s">
        <v>8855</v>
      </c>
    </row>
    <row r="7869" ht="14.25" customHeight="1">
      <c r="A7869" s="89">
        <v>4.1115611E7</v>
      </c>
      <c r="B7869" s="90" t="s">
        <v>8856</v>
      </c>
    </row>
    <row r="7870" ht="14.25" customHeight="1">
      <c r="A7870" s="89">
        <v>4.1115612E7</v>
      </c>
      <c r="B7870" s="90" t="s">
        <v>8857</v>
      </c>
    </row>
    <row r="7871" ht="14.25" customHeight="1">
      <c r="A7871" s="89">
        <v>4.1115613E7</v>
      </c>
      <c r="B7871" s="90" t="s">
        <v>8858</v>
      </c>
    </row>
    <row r="7872" ht="14.25" customHeight="1">
      <c r="A7872" s="89">
        <v>4.1115614E7</v>
      </c>
      <c r="B7872" s="90" t="s">
        <v>8859</v>
      </c>
    </row>
    <row r="7873" ht="14.25" customHeight="1">
      <c r="A7873" s="89">
        <v>4.1115701E7</v>
      </c>
      <c r="B7873" s="90" t="s">
        <v>8860</v>
      </c>
    </row>
    <row r="7874" ht="14.25" customHeight="1">
      <c r="A7874" s="89">
        <v>4.1115702E7</v>
      </c>
      <c r="B7874" s="90" t="s">
        <v>8861</v>
      </c>
    </row>
    <row r="7875" ht="14.25" customHeight="1">
      <c r="A7875" s="89">
        <v>4.1115703E7</v>
      </c>
      <c r="B7875" s="90" t="s">
        <v>8862</v>
      </c>
    </row>
    <row r="7876" ht="14.25" customHeight="1">
      <c r="A7876" s="89">
        <v>4.1115704E7</v>
      </c>
      <c r="B7876" s="90" t="s">
        <v>8863</v>
      </c>
    </row>
    <row r="7877" ht="14.25" customHeight="1">
      <c r="A7877" s="89">
        <v>4.1115705E7</v>
      </c>
      <c r="B7877" s="90" t="s">
        <v>8864</v>
      </c>
    </row>
    <row r="7878" ht="14.25" customHeight="1">
      <c r="A7878" s="89">
        <v>4.1115706E7</v>
      </c>
      <c r="B7878" s="90" t="s">
        <v>8865</v>
      </c>
    </row>
    <row r="7879" ht="14.25" customHeight="1">
      <c r="A7879" s="89">
        <v>4.1115707E7</v>
      </c>
      <c r="B7879" s="90" t="s">
        <v>8866</v>
      </c>
    </row>
    <row r="7880" ht="14.25" customHeight="1">
      <c r="A7880" s="89">
        <v>4.1115708E7</v>
      </c>
      <c r="B7880" s="90" t="s">
        <v>8867</v>
      </c>
    </row>
    <row r="7881" ht="14.25" customHeight="1">
      <c r="A7881" s="89">
        <v>4.1115709E7</v>
      </c>
      <c r="B7881" s="90" t="s">
        <v>8868</v>
      </c>
    </row>
    <row r="7882" ht="14.25" customHeight="1">
      <c r="A7882" s="89">
        <v>4.111571E7</v>
      </c>
      <c r="B7882" s="90" t="s">
        <v>8869</v>
      </c>
    </row>
    <row r="7883" ht="14.25" customHeight="1">
      <c r="A7883" s="89">
        <v>4.1115711E7</v>
      </c>
      <c r="B7883" s="90" t="s">
        <v>8870</v>
      </c>
    </row>
    <row r="7884" ht="14.25" customHeight="1">
      <c r="A7884" s="89">
        <v>4.1115712E7</v>
      </c>
      <c r="B7884" s="90" t="s">
        <v>8871</v>
      </c>
    </row>
    <row r="7885" ht="14.25" customHeight="1">
      <c r="A7885" s="89">
        <v>4.1115713E7</v>
      </c>
      <c r="B7885" s="90" t="s">
        <v>8872</v>
      </c>
    </row>
    <row r="7886" ht="14.25" customHeight="1">
      <c r="A7886" s="89">
        <v>4.1115714E7</v>
      </c>
      <c r="B7886" s="90" t="s">
        <v>8873</v>
      </c>
    </row>
    <row r="7887" ht="14.25" customHeight="1">
      <c r="A7887" s="89">
        <v>4.1115715E7</v>
      </c>
      <c r="B7887" s="90" t="s">
        <v>8874</v>
      </c>
    </row>
    <row r="7888" ht="14.25" customHeight="1">
      <c r="A7888" s="89">
        <v>4.1115716E7</v>
      </c>
      <c r="B7888" s="90" t="s">
        <v>8875</v>
      </c>
    </row>
    <row r="7889" ht="14.25" customHeight="1">
      <c r="A7889" s="89">
        <v>4.1115717E7</v>
      </c>
      <c r="B7889" s="90" t="s">
        <v>8876</v>
      </c>
    </row>
    <row r="7890" ht="14.25" customHeight="1">
      <c r="A7890" s="89">
        <v>4.1115718E7</v>
      </c>
      <c r="B7890" s="90" t="s">
        <v>8877</v>
      </c>
    </row>
    <row r="7891" ht="14.25" customHeight="1">
      <c r="A7891" s="89">
        <v>4.1115719E7</v>
      </c>
      <c r="B7891" s="90" t="s">
        <v>8878</v>
      </c>
    </row>
    <row r="7892" ht="14.25" customHeight="1">
      <c r="A7892" s="89">
        <v>4.111572E7</v>
      </c>
      <c r="B7892" s="90" t="s">
        <v>8879</v>
      </c>
    </row>
    <row r="7893" ht="14.25" customHeight="1">
      <c r="A7893" s="89">
        <v>4.1115801E7</v>
      </c>
      <c r="B7893" s="90" t="s">
        <v>8880</v>
      </c>
    </row>
    <row r="7894" ht="14.25" customHeight="1">
      <c r="A7894" s="89">
        <v>4.1115802E7</v>
      </c>
      <c r="B7894" s="90" t="s">
        <v>8881</v>
      </c>
    </row>
    <row r="7895" ht="14.25" customHeight="1">
      <c r="A7895" s="89">
        <v>4.1115803E7</v>
      </c>
      <c r="B7895" s="90" t="s">
        <v>8882</v>
      </c>
    </row>
    <row r="7896" ht="14.25" customHeight="1">
      <c r="A7896" s="89">
        <v>4.1115804E7</v>
      </c>
      <c r="B7896" s="90" t="s">
        <v>8883</v>
      </c>
    </row>
    <row r="7897" ht="14.25" customHeight="1">
      <c r="A7897" s="89">
        <v>4.1115805E7</v>
      </c>
      <c r="B7897" s="90" t="s">
        <v>8884</v>
      </c>
    </row>
    <row r="7898" ht="14.25" customHeight="1">
      <c r="A7898" s="89">
        <v>4.1115806E7</v>
      </c>
      <c r="B7898" s="90" t="s">
        <v>8885</v>
      </c>
    </row>
    <row r="7899" ht="14.25" customHeight="1">
      <c r="A7899" s="89">
        <v>4.1115807E7</v>
      </c>
      <c r="B7899" s="90" t="s">
        <v>8886</v>
      </c>
    </row>
    <row r="7900" ht="14.25" customHeight="1">
      <c r="A7900" s="89">
        <v>4.1115808E7</v>
      </c>
      <c r="B7900" s="90" t="s">
        <v>8887</v>
      </c>
    </row>
    <row r="7901" ht="14.25" customHeight="1">
      <c r="A7901" s="89">
        <v>4.1115809E7</v>
      </c>
      <c r="B7901" s="90" t="s">
        <v>8888</v>
      </c>
    </row>
    <row r="7902" ht="14.25" customHeight="1">
      <c r="A7902" s="89">
        <v>4.111581E7</v>
      </c>
      <c r="B7902" s="90" t="s">
        <v>8889</v>
      </c>
    </row>
    <row r="7903" ht="14.25" customHeight="1">
      <c r="A7903" s="89">
        <v>4.1115811E7</v>
      </c>
      <c r="B7903" s="90" t="s">
        <v>8890</v>
      </c>
    </row>
    <row r="7904" ht="14.25" customHeight="1">
      <c r="A7904" s="89">
        <v>4.1115812E7</v>
      </c>
      <c r="B7904" s="90" t="s">
        <v>8891</v>
      </c>
    </row>
    <row r="7905" ht="14.25" customHeight="1">
      <c r="A7905" s="89">
        <v>4.1115813E7</v>
      </c>
      <c r="B7905" s="90" t="s">
        <v>8892</v>
      </c>
    </row>
    <row r="7906" ht="14.25" customHeight="1">
      <c r="A7906" s="89">
        <v>4.1115814E7</v>
      </c>
      <c r="B7906" s="90" t="s">
        <v>8893</v>
      </c>
    </row>
    <row r="7907" ht="14.25" customHeight="1">
      <c r="A7907" s="89">
        <v>4.1115815E7</v>
      </c>
      <c r="B7907" s="90" t="s">
        <v>8894</v>
      </c>
    </row>
    <row r="7908" ht="14.25" customHeight="1">
      <c r="A7908" s="89">
        <v>4.1115816E7</v>
      </c>
      <c r="B7908" s="90" t="s">
        <v>8895</v>
      </c>
    </row>
    <row r="7909" ht="14.25" customHeight="1">
      <c r="A7909" s="89">
        <v>4.1115817E7</v>
      </c>
      <c r="B7909" s="90" t="s">
        <v>8896</v>
      </c>
    </row>
    <row r="7910" ht="14.25" customHeight="1">
      <c r="A7910" s="89">
        <v>4.1115818E7</v>
      </c>
      <c r="B7910" s="90" t="s">
        <v>8897</v>
      </c>
    </row>
    <row r="7911" ht="14.25" customHeight="1">
      <c r="A7911" s="89">
        <v>4.1115819E7</v>
      </c>
      <c r="B7911" s="90" t="s">
        <v>8898</v>
      </c>
    </row>
    <row r="7912" ht="14.25" customHeight="1">
      <c r="A7912" s="89">
        <v>4.111582E7</v>
      </c>
      <c r="B7912" s="90" t="s">
        <v>8899</v>
      </c>
    </row>
    <row r="7913" ht="14.25" customHeight="1">
      <c r="A7913" s="89">
        <v>4.1115821E7</v>
      </c>
      <c r="B7913" s="90" t="s">
        <v>8900</v>
      </c>
    </row>
    <row r="7914" ht="14.25" customHeight="1">
      <c r="A7914" s="89">
        <v>4.1115822E7</v>
      </c>
      <c r="B7914" s="90" t="s">
        <v>8901</v>
      </c>
    </row>
    <row r="7915" ht="14.25" customHeight="1">
      <c r="A7915" s="89">
        <v>4.1115823E7</v>
      </c>
      <c r="B7915" s="90" t="s">
        <v>8902</v>
      </c>
    </row>
    <row r="7916" ht="14.25" customHeight="1">
      <c r="A7916" s="89">
        <v>4.1115824E7</v>
      </c>
      <c r="B7916" s="90" t="s">
        <v>8903</v>
      </c>
    </row>
    <row r="7917" ht="14.25" customHeight="1">
      <c r="A7917" s="89">
        <v>4.1115825E7</v>
      </c>
      <c r="B7917" s="90" t="s">
        <v>8904</v>
      </c>
    </row>
    <row r="7918" ht="14.25" customHeight="1">
      <c r="A7918" s="89">
        <v>4.1115826E7</v>
      </c>
      <c r="B7918" s="90" t="s">
        <v>8905</v>
      </c>
    </row>
    <row r="7919" ht="14.25" customHeight="1">
      <c r="A7919" s="89">
        <v>4.1115827E7</v>
      </c>
      <c r="B7919" s="90" t="s">
        <v>8906</v>
      </c>
    </row>
    <row r="7920" ht="14.25" customHeight="1">
      <c r="A7920" s="89">
        <v>4.1115828E7</v>
      </c>
      <c r="B7920" s="90" t="s">
        <v>8907</v>
      </c>
    </row>
    <row r="7921" ht="14.25" customHeight="1">
      <c r="A7921" s="89">
        <v>4.1115829E7</v>
      </c>
      <c r="B7921" s="90" t="s">
        <v>8908</v>
      </c>
    </row>
    <row r="7922" ht="14.25" customHeight="1">
      <c r="A7922" s="89">
        <v>4.111583E7</v>
      </c>
      <c r="B7922" s="90" t="s">
        <v>8909</v>
      </c>
    </row>
    <row r="7923" ht="14.25" customHeight="1">
      <c r="A7923" s="89">
        <v>4.1116001E7</v>
      </c>
      <c r="B7923" s="90" t="s">
        <v>8910</v>
      </c>
    </row>
    <row r="7924" ht="14.25" customHeight="1">
      <c r="A7924" s="89">
        <v>4.1116002E7</v>
      </c>
      <c r="B7924" s="90" t="s">
        <v>8911</v>
      </c>
    </row>
    <row r="7925" ht="14.25" customHeight="1">
      <c r="A7925" s="89">
        <v>4.1116003E7</v>
      </c>
      <c r="B7925" s="90" t="s">
        <v>8912</v>
      </c>
    </row>
    <row r="7926" ht="14.25" customHeight="1">
      <c r="A7926" s="89">
        <v>4.1116004E7</v>
      </c>
      <c r="B7926" s="90" t="s">
        <v>8913</v>
      </c>
    </row>
    <row r="7927" ht="14.25" customHeight="1">
      <c r="A7927" s="89">
        <v>4.1116005E7</v>
      </c>
      <c r="B7927" s="90" t="s">
        <v>8914</v>
      </c>
    </row>
    <row r="7928" ht="14.25" customHeight="1">
      <c r="A7928" s="89">
        <v>4.1116006E7</v>
      </c>
      <c r="B7928" s="90" t="s">
        <v>8915</v>
      </c>
    </row>
    <row r="7929" ht="14.25" customHeight="1">
      <c r="A7929" s="89">
        <v>4.1116007E7</v>
      </c>
      <c r="B7929" s="90" t="s">
        <v>8916</v>
      </c>
    </row>
    <row r="7930" ht="14.25" customHeight="1">
      <c r="A7930" s="89">
        <v>4.1116008E7</v>
      </c>
      <c r="B7930" s="90" t="s">
        <v>8917</v>
      </c>
    </row>
    <row r="7931" ht="14.25" customHeight="1">
      <c r="A7931" s="89">
        <v>4.1116009E7</v>
      </c>
      <c r="B7931" s="90" t="s">
        <v>8918</v>
      </c>
    </row>
    <row r="7932" ht="14.25" customHeight="1">
      <c r="A7932" s="89">
        <v>4.111601E7</v>
      </c>
      <c r="B7932" s="90" t="s">
        <v>8919</v>
      </c>
    </row>
    <row r="7933" ht="14.25" customHeight="1">
      <c r="A7933" s="89">
        <v>4.1116011E7</v>
      </c>
      <c r="B7933" s="90" t="s">
        <v>8920</v>
      </c>
    </row>
    <row r="7934" ht="14.25" customHeight="1">
      <c r="A7934" s="89">
        <v>4.1116012E7</v>
      </c>
      <c r="B7934" s="90" t="s">
        <v>8921</v>
      </c>
    </row>
    <row r="7935" ht="14.25" customHeight="1">
      <c r="A7935" s="89">
        <v>4.1116013E7</v>
      </c>
      <c r="B7935" s="90" t="s">
        <v>8922</v>
      </c>
    </row>
    <row r="7936" ht="14.25" customHeight="1">
      <c r="A7936" s="89">
        <v>4.1116014E7</v>
      </c>
      <c r="B7936" s="90" t="s">
        <v>8923</v>
      </c>
    </row>
    <row r="7937" ht="14.25" customHeight="1">
      <c r="A7937" s="89">
        <v>4.1116015E7</v>
      </c>
      <c r="B7937" s="90" t="s">
        <v>8924</v>
      </c>
    </row>
    <row r="7938" ht="14.25" customHeight="1">
      <c r="A7938" s="89">
        <v>4.1116101E7</v>
      </c>
      <c r="B7938" s="90" t="s">
        <v>8925</v>
      </c>
    </row>
    <row r="7939" ht="14.25" customHeight="1">
      <c r="A7939" s="89">
        <v>4.1116102E7</v>
      </c>
      <c r="B7939" s="90" t="s">
        <v>8926</v>
      </c>
    </row>
    <row r="7940" ht="14.25" customHeight="1">
      <c r="A7940" s="89">
        <v>4.1116103E7</v>
      </c>
      <c r="B7940" s="90" t="s">
        <v>8927</v>
      </c>
    </row>
    <row r="7941" ht="14.25" customHeight="1">
      <c r="A7941" s="89">
        <v>4.1116104E7</v>
      </c>
      <c r="B7941" s="90" t="s">
        <v>8928</v>
      </c>
    </row>
    <row r="7942" ht="14.25" customHeight="1">
      <c r="A7942" s="89">
        <v>4.1116105E7</v>
      </c>
      <c r="B7942" s="90" t="s">
        <v>8929</v>
      </c>
    </row>
    <row r="7943" ht="14.25" customHeight="1">
      <c r="A7943" s="89">
        <v>4.1116106E7</v>
      </c>
      <c r="B7943" s="90" t="s">
        <v>8930</v>
      </c>
    </row>
    <row r="7944" ht="14.25" customHeight="1">
      <c r="A7944" s="89">
        <v>4.1116107E7</v>
      </c>
      <c r="B7944" s="90" t="s">
        <v>8931</v>
      </c>
    </row>
    <row r="7945" ht="14.25" customHeight="1">
      <c r="A7945" s="89">
        <v>4.1116108E7</v>
      </c>
      <c r="B7945" s="90" t="s">
        <v>8932</v>
      </c>
    </row>
    <row r="7946" ht="14.25" customHeight="1">
      <c r="A7946" s="89">
        <v>4.1116109E7</v>
      </c>
      <c r="B7946" s="90" t="s">
        <v>8933</v>
      </c>
    </row>
    <row r="7947" ht="14.25" customHeight="1">
      <c r="A7947" s="89">
        <v>4.111611E7</v>
      </c>
      <c r="B7947" s="90" t="s">
        <v>8934</v>
      </c>
    </row>
    <row r="7948" ht="14.25" customHeight="1">
      <c r="A7948" s="89">
        <v>4.1116111E7</v>
      </c>
      <c r="B7948" s="90" t="s">
        <v>8935</v>
      </c>
    </row>
    <row r="7949" ht="14.25" customHeight="1">
      <c r="A7949" s="89">
        <v>4.1116112E7</v>
      </c>
      <c r="B7949" s="90" t="s">
        <v>8936</v>
      </c>
    </row>
    <row r="7950" ht="14.25" customHeight="1">
      <c r="A7950" s="89">
        <v>4.1116113E7</v>
      </c>
      <c r="B7950" s="90" t="s">
        <v>8937</v>
      </c>
    </row>
    <row r="7951" ht="14.25" customHeight="1">
      <c r="A7951" s="89">
        <v>4.1116116E7</v>
      </c>
      <c r="B7951" s="90" t="s">
        <v>8938</v>
      </c>
    </row>
    <row r="7952" ht="14.25" customHeight="1">
      <c r="A7952" s="89">
        <v>4.1116117E7</v>
      </c>
      <c r="B7952" s="90" t="s">
        <v>8939</v>
      </c>
    </row>
    <row r="7953" ht="14.25" customHeight="1">
      <c r="A7953" s="89">
        <v>4.1116118E7</v>
      </c>
      <c r="B7953" s="90" t="s">
        <v>8940</v>
      </c>
    </row>
    <row r="7954" ht="14.25" customHeight="1">
      <c r="A7954" s="89">
        <v>4.1116119E7</v>
      </c>
      <c r="B7954" s="90" t="s">
        <v>8941</v>
      </c>
    </row>
    <row r="7955" ht="14.25" customHeight="1">
      <c r="A7955" s="89">
        <v>4.111612E7</v>
      </c>
      <c r="B7955" s="90" t="s">
        <v>8942</v>
      </c>
    </row>
    <row r="7956" ht="14.25" customHeight="1">
      <c r="A7956" s="89">
        <v>4.1116121E7</v>
      </c>
      <c r="B7956" s="90" t="s">
        <v>8943</v>
      </c>
    </row>
    <row r="7957" ht="14.25" customHeight="1">
      <c r="A7957" s="89">
        <v>4.1116122E7</v>
      </c>
      <c r="B7957" s="90" t="s">
        <v>8944</v>
      </c>
    </row>
    <row r="7958" ht="14.25" customHeight="1">
      <c r="A7958" s="89">
        <v>4.1116123E7</v>
      </c>
      <c r="B7958" s="90" t="s">
        <v>8945</v>
      </c>
    </row>
    <row r="7959" ht="14.25" customHeight="1">
      <c r="A7959" s="89">
        <v>4.1116124E7</v>
      </c>
      <c r="B7959" s="90" t="s">
        <v>8946</v>
      </c>
    </row>
    <row r="7960" ht="14.25" customHeight="1">
      <c r="A7960" s="89">
        <v>4.1116125E7</v>
      </c>
      <c r="B7960" s="90" t="s">
        <v>8947</v>
      </c>
    </row>
    <row r="7961" ht="14.25" customHeight="1">
      <c r="A7961" s="89">
        <v>4.1116126E7</v>
      </c>
      <c r="B7961" s="90" t="s">
        <v>8948</v>
      </c>
    </row>
    <row r="7962" ht="14.25" customHeight="1">
      <c r="A7962" s="89">
        <v>4.1116127E7</v>
      </c>
      <c r="B7962" s="90" t="s">
        <v>8949</v>
      </c>
    </row>
    <row r="7963" ht="14.25" customHeight="1">
      <c r="A7963" s="89">
        <v>4.1116128E7</v>
      </c>
      <c r="B7963" s="90" t="s">
        <v>8950</v>
      </c>
    </row>
    <row r="7964" ht="14.25" customHeight="1">
      <c r="A7964" s="89">
        <v>4.1116129E7</v>
      </c>
      <c r="B7964" s="90" t="s">
        <v>8951</v>
      </c>
    </row>
    <row r="7965" ht="14.25" customHeight="1">
      <c r="A7965" s="89">
        <v>4.111613E7</v>
      </c>
      <c r="B7965" s="90" t="s">
        <v>8952</v>
      </c>
    </row>
    <row r="7966" ht="14.25" customHeight="1">
      <c r="A7966" s="89">
        <v>4.1116131E7</v>
      </c>
      <c r="B7966" s="90" t="s">
        <v>8953</v>
      </c>
    </row>
    <row r="7967" ht="14.25" customHeight="1">
      <c r="A7967" s="89">
        <v>4.1116132E7</v>
      </c>
      <c r="B7967" s="90" t="s">
        <v>8954</v>
      </c>
    </row>
    <row r="7968" ht="14.25" customHeight="1">
      <c r="A7968" s="89">
        <v>4.1116133E7</v>
      </c>
      <c r="B7968" s="90" t="s">
        <v>8955</v>
      </c>
    </row>
    <row r="7969" ht="14.25" customHeight="1">
      <c r="A7969" s="89">
        <v>4.1116134E7</v>
      </c>
      <c r="B7969" s="90" t="s">
        <v>8956</v>
      </c>
    </row>
    <row r="7970" ht="14.25" customHeight="1">
      <c r="A7970" s="89">
        <v>4.1116135E7</v>
      </c>
      <c r="B7970" s="90" t="s">
        <v>8957</v>
      </c>
    </row>
    <row r="7971" ht="14.25" customHeight="1">
      <c r="A7971" s="89">
        <v>4.1116136E7</v>
      </c>
      <c r="B7971" s="90" t="s">
        <v>8958</v>
      </c>
    </row>
    <row r="7972" ht="14.25" customHeight="1">
      <c r="A7972" s="89">
        <v>4.1116137E7</v>
      </c>
      <c r="B7972" s="90" t="s">
        <v>8959</v>
      </c>
    </row>
    <row r="7973" ht="14.25" customHeight="1">
      <c r="A7973" s="89">
        <v>4.1116138E7</v>
      </c>
      <c r="B7973" s="90" t="s">
        <v>8960</v>
      </c>
    </row>
    <row r="7974" ht="14.25" customHeight="1">
      <c r="A7974" s="89">
        <v>4.1116139E7</v>
      </c>
      <c r="B7974" s="90" t="s">
        <v>8961</v>
      </c>
    </row>
    <row r="7975" ht="14.25" customHeight="1">
      <c r="A7975" s="89">
        <v>4.111614E7</v>
      </c>
      <c r="B7975" s="90" t="s">
        <v>8962</v>
      </c>
    </row>
    <row r="7976" ht="14.25" customHeight="1">
      <c r="A7976" s="89">
        <v>4.1116141E7</v>
      </c>
      <c r="B7976" s="90" t="s">
        <v>8963</v>
      </c>
    </row>
    <row r="7977" ht="14.25" customHeight="1">
      <c r="A7977" s="89">
        <v>4.1116142E7</v>
      </c>
      <c r="B7977" s="90" t="s">
        <v>8964</v>
      </c>
    </row>
    <row r="7978" ht="14.25" customHeight="1">
      <c r="A7978" s="89">
        <v>4.1116143E7</v>
      </c>
      <c r="B7978" s="90" t="s">
        <v>8965</v>
      </c>
    </row>
    <row r="7979" ht="14.25" customHeight="1">
      <c r="A7979" s="89">
        <v>4.1116144E7</v>
      </c>
      <c r="B7979" s="90" t="s">
        <v>8966</v>
      </c>
    </row>
    <row r="7980" ht="14.25" customHeight="1">
      <c r="A7980" s="89">
        <v>4.1116145E7</v>
      </c>
      <c r="B7980" s="90" t="s">
        <v>8967</v>
      </c>
    </row>
    <row r="7981" ht="14.25" customHeight="1">
      <c r="A7981" s="89">
        <v>4.1116146E7</v>
      </c>
      <c r="B7981" s="90" t="s">
        <v>8968</v>
      </c>
    </row>
    <row r="7982" ht="14.25" customHeight="1">
      <c r="A7982" s="89">
        <v>4.1116147E7</v>
      </c>
      <c r="B7982" s="90" t="s">
        <v>8969</v>
      </c>
    </row>
    <row r="7983" ht="14.25" customHeight="1">
      <c r="A7983" s="89">
        <v>4.1116148E7</v>
      </c>
      <c r="B7983" s="90" t="s">
        <v>8970</v>
      </c>
    </row>
    <row r="7984" ht="14.25" customHeight="1">
      <c r="A7984" s="89">
        <v>4.1116201E7</v>
      </c>
      <c r="B7984" s="90" t="s">
        <v>8971</v>
      </c>
    </row>
    <row r="7985" ht="14.25" customHeight="1">
      <c r="A7985" s="89">
        <v>4.1116202E7</v>
      </c>
      <c r="B7985" s="90" t="s">
        <v>8972</v>
      </c>
    </row>
    <row r="7986" ht="14.25" customHeight="1">
      <c r="A7986" s="89">
        <v>4.1116203E7</v>
      </c>
      <c r="B7986" s="90" t="s">
        <v>8973</v>
      </c>
    </row>
    <row r="7987" ht="14.25" customHeight="1">
      <c r="A7987" s="89">
        <v>4.1116205E7</v>
      </c>
      <c r="B7987" s="90" t="s">
        <v>8974</v>
      </c>
    </row>
    <row r="7988" ht="14.25" customHeight="1">
      <c r="A7988" s="89">
        <v>4.1116301E7</v>
      </c>
      <c r="B7988" s="90" t="s">
        <v>8975</v>
      </c>
    </row>
    <row r="7989" ht="14.25" customHeight="1">
      <c r="A7989" s="89">
        <v>4.1116401E7</v>
      </c>
      <c r="B7989" s="90" t="s">
        <v>8976</v>
      </c>
    </row>
    <row r="7990" ht="14.25" customHeight="1">
      <c r="A7990" s="89">
        <v>4.1116501E7</v>
      </c>
      <c r="B7990" s="90" t="s">
        <v>8977</v>
      </c>
    </row>
    <row r="7991" ht="14.25" customHeight="1">
      <c r="A7991" s="89">
        <v>4.1121501E7</v>
      </c>
      <c r="B7991" s="90" t="s">
        <v>8978</v>
      </c>
    </row>
    <row r="7992" ht="14.25" customHeight="1">
      <c r="A7992" s="89">
        <v>4.1121502E7</v>
      </c>
      <c r="B7992" s="90" t="s">
        <v>8979</v>
      </c>
    </row>
    <row r="7993" ht="14.25" customHeight="1">
      <c r="A7993" s="89">
        <v>4.1121503E7</v>
      </c>
      <c r="B7993" s="90" t="s">
        <v>8980</v>
      </c>
    </row>
    <row r="7994" ht="14.25" customHeight="1">
      <c r="A7994" s="89">
        <v>4.1121504E7</v>
      </c>
      <c r="B7994" s="90" t="s">
        <v>8981</v>
      </c>
    </row>
    <row r="7995" ht="14.25" customHeight="1">
      <c r="A7995" s="89">
        <v>4.1121505E7</v>
      </c>
      <c r="B7995" s="90" t="s">
        <v>8982</v>
      </c>
    </row>
    <row r="7996" ht="14.25" customHeight="1">
      <c r="A7996" s="89">
        <v>4.1121506E7</v>
      </c>
      <c r="B7996" s="90" t="s">
        <v>8983</v>
      </c>
    </row>
    <row r="7997" ht="14.25" customHeight="1">
      <c r="A7997" s="89">
        <v>4.1121507E7</v>
      </c>
      <c r="B7997" s="90" t="s">
        <v>8984</v>
      </c>
    </row>
    <row r="7998" ht="14.25" customHeight="1">
      <c r="A7998" s="89">
        <v>4.1121508E7</v>
      </c>
      <c r="B7998" s="90" t="s">
        <v>8985</v>
      </c>
    </row>
    <row r="7999" ht="14.25" customHeight="1">
      <c r="A7999" s="89">
        <v>4.1121509E7</v>
      </c>
      <c r="B7999" s="90" t="s">
        <v>8986</v>
      </c>
    </row>
    <row r="8000" ht="14.25" customHeight="1">
      <c r="A8000" s="89">
        <v>4.112151E7</v>
      </c>
      <c r="B8000" s="90" t="s">
        <v>8987</v>
      </c>
    </row>
    <row r="8001" ht="14.25" customHeight="1">
      <c r="A8001" s="89">
        <v>4.1121511E7</v>
      </c>
      <c r="B8001" s="90" t="s">
        <v>8988</v>
      </c>
    </row>
    <row r="8002" ht="14.25" customHeight="1">
      <c r="A8002" s="89">
        <v>4.1121513E7</v>
      </c>
      <c r="B8002" s="90" t="s">
        <v>8989</v>
      </c>
    </row>
    <row r="8003" ht="14.25" customHeight="1">
      <c r="A8003" s="89">
        <v>4.1121514E7</v>
      </c>
      <c r="B8003" s="90" t="s">
        <v>8990</v>
      </c>
    </row>
    <row r="8004" ht="14.25" customHeight="1">
      <c r="A8004" s="89">
        <v>4.1121515E7</v>
      </c>
      <c r="B8004" s="90" t="s">
        <v>8991</v>
      </c>
    </row>
    <row r="8005" ht="14.25" customHeight="1">
      <c r="A8005" s="89">
        <v>4.1121516E7</v>
      </c>
      <c r="B8005" s="90" t="s">
        <v>8992</v>
      </c>
    </row>
    <row r="8006" ht="14.25" customHeight="1">
      <c r="A8006" s="89">
        <v>4.1121517E7</v>
      </c>
      <c r="B8006" s="90" t="s">
        <v>8993</v>
      </c>
    </row>
    <row r="8007" ht="14.25" customHeight="1">
      <c r="A8007" s="89">
        <v>4.1121601E7</v>
      </c>
      <c r="B8007" s="90" t="s">
        <v>8994</v>
      </c>
    </row>
    <row r="8008" ht="14.25" customHeight="1">
      <c r="A8008" s="89">
        <v>4.1121602E7</v>
      </c>
      <c r="B8008" s="90" t="s">
        <v>8995</v>
      </c>
    </row>
    <row r="8009" ht="14.25" customHeight="1">
      <c r="A8009" s="89">
        <v>4.1121603E7</v>
      </c>
      <c r="B8009" s="90" t="s">
        <v>8996</v>
      </c>
    </row>
    <row r="8010" ht="14.25" customHeight="1">
      <c r="A8010" s="89">
        <v>4.1121604E7</v>
      </c>
      <c r="B8010" s="90" t="s">
        <v>8997</v>
      </c>
    </row>
    <row r="8011" ht="14.25" customHeight="1">
      <c r="A8011" s="89">
        <v>4.1121605E7</v>
      </c>
      <c r="B8011" s="90" t="s">
        <v>8998</v>
      </c>
    </row>
    <row r="8012" ht="14.25" customHeight="1">
      <c r="A8012" s="89">
        <v>4.1121606E7</v>
      </c>
      <c r="B8012" s="90" t="s">
        <v>8999</v>
      </c>
    </row>
    <row r="8013" ht="14.25" customHeight="1">
      <c r="A8013" s="89">
        <v>4.1121607E7</v>
      </c>
      <c r="B8013" s="90" t="s">
        <v>9000</v>
      </c>
    </row>
    <row r="8014" ht="14.25" customHeight="1">
      <c r="A8014" s="89">
        <v>4.1121608E7</v>
      </c>
      <c r="B8014" s="90" t="s">
        <v>9001</v>
      </c>
    </row>
    <row r="8015" ht="14.25" customHeight="1">
      <c r="A8015" s="89">
        <v>4.1121609E7</v>
      </c>
      <c r="B8015" s="90" t="s">
        <v>9002</v>
      </c>
    </row>
    <row r="8016" ht="14.25" customHeight="1">
      <c r="A8016" s="89">
        <v>4.1121701E7</v>
      </c>
      <c r="B8016" s="90" t="s">
        <v>9003</v>
      </c>
    </row>
    <row r="8017" ht="14.25" customHeight="1">
      <c r="A8017" s="89">
        <v>4.1121702E7</v>
      </c>
      <c r="B8017" s="90" t="s">
        <v>9004</v>
      </c>
    </row>
    <row r="8018" ht="14.25" customHeight="1">
      <c r="A8018" s="89">
        <v>4.1121703E7</v>
      </c>
      <c r="B8018" s="90" t="s">
        <v>9005</v>
      </c>
    </row>
    <row r="8019" ht="14.25" customHeight="1">
      <c r="A8019" s="89">
        <v>4.1121704E7</v>
      </c>
      <c r="B8019" s="90" t="s">
        <v>9006</v>
      </c>
    </row>
    <row r="8020" ht="14.25" customHeight="1">
      <c r="A8020" s="89">
        <v>4.1121705E7</v>
      </c>
      <c r="B8020" s="90" t="s">
        <v>9007</v>
      </c>
    </row>
    <row r="8021" ht="14.25" customHeight="1">
      <c r="A8021" s="89">
        <v>4.1121706E7</v>
      </c>
      <c r="B8021" s="90" t="s">
        <v>9008</v>
      </c>
    </row>
    <row r="8022" ht="14.25" customHeight="1">
      <c r="A8022" s="89">
        <v>4.1121707E7</v>
      </c>
      <c r="B8022" s="90" t="s">
        <v>9009</v>
      </c>
    </row>
    <row r="8023" ht="14.25" customHeight="1">
      <c r="A8023" s="89">
        <v>4.1121708E7</v>
      </c>
      <c r="B8023" s="90" t="s">
        <v>9010</v>
      </c>
    </row>
    <row r="8024" ht="14.25" customHeight="1">
      <c r="A8024" s="89">
        <v>4.1121709E7</v>
      </c>
      <c r="B8024" s="90" t="s">
        <v>9011</v>
      </c>
    </row>
    <row r="8025" ht="14.25" customHeight="1">
      <c r="A8025" s="89">
        <v>4.112171E7</v>
      </c>
      <c r="B8025" s="90" t="s">
        <v>9012</v>
      </c>
    </row>
    <row r="8026" ht="14.25" customHeight="1">
      <c r="A8026" s="89">
        <v>4.1121711E7</v>
      </c>
      <c r="B8026" s="90" t="s">
        <v>9013</v>
      </c>
    </row>
    <row r="8027" ht="14.25" customHeight="1">
      <c r="A8027" s="89">
        <v>4.1121801E7</v>
      </c>
      <c r="B8027" s="90" t="s">
        <v>9014</v>
      </c>
    </row>
    <row r="8028" ht="14.25" customHeight="1">
      <c r="A8028" s="89">
        <v>4.1121802E7</v>
      </c>
      <c r="B8028" s="90" t="s">
        <v>9015</v>
      </c>
    </row>
    <row r="8029" ht="14.25" customHeight="1">
      <c r="A8029" s="89">
        <v>4.1121803E7</v>
      </c>
      <c r="B8029" s="90" t="s">
        <v>9016</v>
      </c>
    </row>
    <row r="8030" ht="14.25" customHeight="1">
      <c r="A8030" s="89">
        <v>4.1121804E7</v>
      </c>
      <c r="B8030" s="90" t="s">
        <v>9017</v>
      </c>
    </row>
    <row r="8031" ht="14.25" customHeight="1">
      <c r="A8031" s="89">
        <v>4.1121805E7</v>
      </c>
      <c r="B8031" s="90" t="s">
        <v>9018</v>
      </c>
    </row>
    <row r="8032" ht="14.25" customHeight="1">
      <c r="A8032" s="89">
        <v>4.1121806E7</v>
      </c>
      <c r="B8032" s="90" t="s">
        <v>9019</v>
      </c>
    </row>
    <row r="8033" ht="14.25" customHeight="1">
      <c r="A8033" s="89">
        <v>4.1121807E7</v>
      </c>
      <c r="B8033" s="90" t="s">
        <v>9020</v>
      </c>
    </row>
    <row r="8034" ht="14.25" customHeight="1">
      <c r="A8034" s="89">
        <v>4.1121808E7</v>
      </c>
      <c r="B8034" s="90" t="s">
        <v>9021</v>
      </c>
    </row>
    <row r="8035" ht="14.25" customHeight="1">
      <c r="A8035" s="89">
        <v>4.1121809E7</v>
      </c>
      <c r="B8035" s="90" t="s">
        <v>9022</v>
      </c>
    </row>
    <row r="8036" ht="14.25" customHeight="1">
      <c r="A8036" s="89">
        <v>4.112181E7</v>
      </c>
      <c r="B8036" s="90" t="s">
        <v>9023</v>
      </c>
    </row>
    <row r="8037" ht="14.25" customHeight="1">
      <c r="A8037" s="89">
        <v>4.1121811E7</v>
      </c>
      <c r="B8037" s="90" t="s">
        <v>9024</v>
      </c>
    </row>
    <row r="8038" ht="14.25" customHeight="1">
      <c r="A8038" s="89">
        <v>4.1121812E7</v>
      </c>
      <c r="B8038" s="90" t="s">
        <v>9025</v>
      </c>
    </row>
    <row r="8039" ht="14.25" customHeight="1">
      <c r="A8039" s="89">
        <v>4.1121813E7</v>
      </c>
      <c r="B8039" s="90" t="s">
        <v>9026</v>
      </c>
    </row>
    <row r="8040" ht="14.25" customHeight="1">
      <c r="A8040" s="89">
        <v>4.1121814E7</v>
      </c>
      <c r="B8040" s="90" t="s">
        <v>9027</v>
      </c>
    </row>
    <row r="8041" ht="14.25" customHeight="1">
      <c r="A8041" s="89">
        <v>4.1121815E7</v>
      </c>
      <c r="B8041" s="90" t="s">
        <v>9028</v>
      </c>
    </row>
    <row r="8042" ht="14.25" customHeight="1">
      <c r="A8042" s="89">
        <v>4.1122001E7</v>
      </c>
      <c r="B8042" s="90" t="s">
        <v>9029</v>
      </c>
    </row>
    <row r="8043" ht="14.25" customHeight="1">
      <c r="A8043" s="89">
        <v>4.1122002E7</v>
      </c>
      <c r="B8043" s="90" t="s">
        <v>9030</v>
      </c>
    </row>
    <row r="8044" ht="14.25" customHeight="1">
      <c r="A8044" s="89">
        <v>4.1122003E7</v>
      </c>
      <c r="B8044" s="90" t="s">
        <v>9031</v>
      </c>
    </row>
    <row r="8045" ht="14.25" customHeight="1">
      <c r="A8045" s="89">
        <v>4.1122004E7</v>
      </c>
      <c r="B8045" s="90" t="s">
        <v>9032</v>
      </c>
    </row>
    <row r="8046" ht="14.25" customHeight="1">
      <c r="A8046" s="89">
        <v>4.1122101E7</v>
      </c>
      <c r="B8046" s="90" t="s">
        <v>9033</v>
      </c>
    </row>
    <row r="8047" ht="14.25" customHeight="1">
      <c r="A8047" s="89">
        <v>4.1122102E7</v>
      </c>
      <c r="B8047" s="90" t="s">
        <v>9034</v>
      </c>
    </row>
    <row r="8048" ht="14.25" customHeight="1">
      <c r="A8048" s="89">
        <v>4.1122103E7</v>
      </c>
      <c r="B8048" s="90" t="s">
        <v>9035</v>
      </c>
    </row>
    <row r="8049" ht="14.25" customHeight="1">
      <c r="A8049" s="89">
        <v>4.1122104E7</v>
      </c>
      <c r="B8049" s="90" t="s">
        <v>9036</v>
      </c>
    </row>
    <row r="8050" ht="14.25" customHeight="1">
      <c r="A8050" s="89">
        <v>4.1122105E7</v>
      </c>
      <c r="B8050" s="90" t="s">
        <v>9037</v>
      </c>
    </row>
    <row r="8051" ht="14.25" customHeight="1">
      <c r="A8051" s="89">
        <v>4.1122106E7</v>
      </c>
      <c r="B8051" s="90" t="s">
        <v>9038</v>
      </c>
    </row>
    <row r="8052" ht="14.25" customHeight="1">
      <c r="A8052" s="89">
        <v>4.1122107E7</v>
      </c>
      <c r="B8052" s="90" t="s">
        <v>9039</v>
      </c>
    </row>
    <row r="8053" ht="14.25" customHeight="1">
      <c r="A8053" s="89">
        <v>4.1122108E7</v>
      </c>
      <c r="B8053" s="90" t="s">
        <v>9040</v>
      </c>
    </row>
    <row r="8054" ht="14.25" customHeight="1">
      <c r="A8054" s="89">
        <v>4.1122109E7</v>
      </c>
      <c r="B8054" s="90" t="s">
        <v>9041</v>
      </c>
    </row>
    <row r="8055" ht="14.25" customHeight="1">
      <c r="A8055" s="89">
        <v>4.112211E7</v>
      </c>
      <c r="B8055" s="90" t="s">
        <v>9042</v>
      </c>
    </row>
    <row r="8056" ht="14.25" customHeight="1">
      <c r="A8056" s="89">
        <v>4.1122201E7</v>
      </c>
      <c r="B8056" s="90" t="s">
        <v>9043</v>
      </c>
    </row>
    <row r="8057" ht="14.25" customHeight="1">
      <c r="A8057" s="89">
        <v>4.1122202E7</v>
      </c>
      <c r="B8057" s="90" t="s">
        <v>9044</v>
      </c>
    </row>
    <row r="8058" ht="14.25" customHeight="1">
      <c r="A8058" s="89">
        <v>4.1122203E7</v>
      </c>
      <c r="B8058" s="90" t="s">
        <v>9045</v>
      </c>
    </row>
    <row r="8059" ht="14.25" customHeight="1">
      <c r="A8059" s="89">
        <v>4.1122301E7</v>
      </c>
      <c r="B8059" s="90" t="s">
        <v>9046</v>
      </c>
    </row>
    <row r="8060" ht="14.25" customHeight="1">
      <c r="A8060" s="89">
        <v>4.1122401E7</v>
      </c>
      <c r="B8060" s="90" t="s">
        <v>9047</v>
      </c>
    </row>
    <row r="8061" ht="14.25" customHeight="1">
      <c r="A8061" s="89">
        <v>4.1122402E7</v>
      </c>
      <c r="B8061" s="90" t="s">
        <v>9048</v>
      </c>
    </row>
    <row r="8062" ht="14.25" customHeight="1">
      <c r="A8062" s="89">
        <v>4.1122403E7</v>
      </c>
      <c r="B8062" s="90" t="s">
        <v>9049</v>
      </c>
    </row>
    <row r="8063" ht="14.25" customHeight="1">
      <c r="A8063" s="89">
        <v>4.1122404E7</v>
      </c>
      <c r="B8063" s="90" t="s">
        <v>9050</v>
      </c>
    </row>
    <row r="8064" ht="14.25" customHeight="1">
      <c r="A8064" s="89">
        <v>4.1122405E7</v>
      </c>
      <c r="B8064" s="90" t="s">
        <v>9051</v>
      </c>
    </row>
    <row r="8065" ht="14.25" customHeight="1">
      <c r="A8065" s="89">
        <v>4.1122406E7</v>
      </c>
      <c r="B8065" s="90" t="s">
        <v>9052</v>
      </c>
    </row>
    <row r="8066" ht="14.25" customHeight="1">
      <c r="A8066" s="89">
        <v>4.1122407E7</v>
      </c>
      <c r="B8066" s="90" t="s">
        <v>9053</v>
      </c>
    </row>
    <row r="8067" ht="14.25" customHeight="1">
      <c r="A8067" s="89">
        <v>4.1122408E7</v>
      </c>
      <c r="B8067" s="90" t="s">
        <v>9054</v>
      </c>
    </row>
    <row r="8068" ht="14.25" customHeight="1">
      <c r="A8068" s="89">
        <v>4.1122409E7</v>
      </c>
      <c r="B8068" s="90" t="s">
        <v>9055</v>
      </c>
    </row>
    <row r="8069" ht="14.25" customHeight="1">
      <c r="A8069" s="89">
        <v>4.112241E7</v>
      </c>
      <c r="B8069" s="90" t="s">
        <v>9056</v>
      </c>
    </row>
    <row r="8070" ht="14.25" customHeight="1">
      <c r="A8070" s="89">
        <v>4.1122411E7</v>
      </c>
      <c r="B8070" s="90" t="s">
        <v>9057</v>
      </c>
    </row>
    <row r="8071" ht="14.25" customHeight="1">
      <c r="A8071" s="89">
        <v>4.1122412E7</v>
      </c>
      <c r="B8071" s="90" t="s">
        <v>9058</v>
      </c>
    </row>
    <row r="8072" ht="14.25" customHeight="1">
      <c r="A8072" s="89">
        <v>4.1122413E7</v>
      </c>
      <c r="B8072" s="90" t="s">
        <v>9059</v>
      </c>
    </row>
    <row r="8073" ht="14.25" customHeight="1">
      <c r="A8073" s="89">
        <v>4.1122501E7</v>
      </c>
      <c r="B8073" s="90" t="s">
        <v>9060</v>
      </c>
    </row>
    <row r="8074" ht="14.25" customHeight="1">
      <c r="A8074" s="89">
        <v>4.1122502E7</v>
      </c>
      <c r="B8074" s="90" t="s">
        <v>9061</v>
      </c>
    </row>
    <row r="8075" ht="14.25" customHeight="1">
      <c r="A8075" s="89">
        <v>4.1122503E7</v>
      </c>
      <c r="B8075" s="90" t="s">
        <v>9062</v>
      </c>
    </row>
    <row r="8076" ht="14.25" customHeight="1">
      <c r="A8076" s="89">
        <v>4.1122601E7</v>
      </c>
      <c r="B8076" s="90" t="s">
        <v>9063</v>
      </c>
    </row>
    <row r="8077" ht="14.25" customHeight="1">
      <c r="A8077" s="89">
        <v>4.1122602E7</v>
      </c>
      <c r="B8077" s="90" t="s">
        <v>9064</v>
      </c>
    </row>
    <row r="8078" ht="14.25" customHeight="1">
      <c r="A8078" s="89">
        <v>4.1122603E7</v>
      </c>
      <c r="B8078" s="90" t="s">
        <v>9065</v>
      </c>
    </row>
    <row r="8079" ht="14.25" customHeight="1">
      <c r="A8079" s="89">
        <v>4.1122604E7</v>
      </c>
      <c r="B8079" s="90" t="s">
        <v>9066</v>
      </c>
    </row>
    <row r="8080" ht="14.25" customHeight="1">
      <c r="A8080" s="89">
        <v>4.1122605E7</v>
      </c>
      <c r="B8080" s="90" t="s">
        <v>9067</v>
      </c>
    </row>
    <row r="8081" ht="14.25" customHeight="1">
      <c r="A8081" s="89">
        <v>4.1122606E7</v>
      </c>
      <c r="B8081" s="90" t="s">
        <v>9068</v>
      </c>
    </row>
    <row r="8082" ht="14.25" customHeight="1">
      <c r="A8082" s="89">
        <v>4.1122701E7</v>
      </c>
      <c r="B8082" s="90" t="s">
        <v>9069</v>
      </c>
    </row>
    <row r="8083" ht="14.25" customHeight="1">
      <c r="A8083" s="89">
        <v>4.1122702E7</v>
      </c>
      <c r="B8083" s="90" t="s">
        <v>9070</v>
      </c>
    </row>
    <row r="8084" ht="14.25" customHeight="1">
      <c r="A8084" s="89">
        <v>4.1122703E7</v>
      </c>
      <c r="B8084" s="90" t="s">
        <v>9071</v>
      </c>
    </row>
    <row r="8085" ht="14.25" customHeight="1">
      <c r="A8085" s="89">
        <v>4.1122704E7</v>
      </c>
      <c r="B8085" s="90" t="s">
        <v>9072</v>
      </c>
    </row>
    <row r="8086" ht="14.25" customHeight="1">
      <c r="A8086" s="89">
        <v>4.1122801E7</v>
      </c>
      <c r="B8086" s="90" t="s">
        <v>9073</v>
      </c>
    </row>
    <row r="8087" ht="14.25" customHeight="1">
      <c r="A8087" s="89">
        <v>4.1122802E7</v>
      </c>
      <c r="B8087" s="90" t="s">
        <v>9074</v>
      </c>
    </row>
    <row r="8088" ht="14.25" customHeight="1">
      <c r="A8088" s="89">
        <v>4.1122803E7</v>
      </c>
      <c r="B8088" s="90" t="s">
        <v>9075</v>
      </c>
    </row>
    <row r="8089" ht="14.25" customHeight="1">
      <c r="A8089" s="89">
        <v>4.1122804E7</v>
      </c>
      <c r="B8089" s="90" t="s">
        <v>9076</v>
      </c>
    </row>
    <row r="8090" ht="14.25" customHeight="1">
      <c r="A8090" s="89">
        <v>4.1122805E7</v>
      </c>
      <c r="B8090" s="90" t="s">
        <v>9077</v>
      </c>
    </row>
    <row r="8091" ht="14.25" customHeight="1">
      <c r="A8091" s="89">
        <v>4.1122806E7</v>
      </c>
      <c r="B8091" s="90" t="s">
        <v>9078</v>
      </c>
    </row>
    <row r="8092" ht="14.25" customHeight="1">
      <c r="A8092" s="89">
        <v>4.1122807E7</v>
      </c>
      <c r="B8092" s="90" t="s">
        <v>9079</v>
      </c>
    </row>
    <row r="8093" ht="14.25" customHeight="1">
      <c r="A8093" s="89">
        <v>4.1122808E7</v>
      </c>
      <c r="B8093" s="90" t="s">
        <v>9080</v>
      </c>
    </row>
    <row r="8094" ht="14.25" customHeight="1">
      <c r="A8094" s="89">
        <v>4.1122809E7</v>
      </c>
      <c r="B8094" s="90" t="s">
        <v>9081</v>
      </c>
    </row>
    <row r="8095" ht="14.25" customHeight="1">
      <c r="A8095" s="89">
        <v>4.1123001E7</v>
      </c>
      <c r="B8095" s="90" t="s">
        <v>9082</v>
      </c>
    </row>
    <row r="8096" ht="14.25" customHeight="1">
      <c r="A8096" s="89">
        <v>4.1123002E7</v>
      </c>
      <c r="B8096" s="90" t="s">
        <v>9083</v>
      </c>
    </row>
    <row r="8097" ht="14.25" customHeight="1">
      <c r="A8097" s="89">
        <v>4.1123003E7</v>
      </c>
      <c r="B8097" s="90" t="s">
        <v>9084</v>
      </c>
    </row>
    <row r="8098" ht="14.25" customHeight="1">
      <c r="A8098" s="89">
        <v>4.1123004E7</v>
      </c>
      <c r="B8098" s="90" t="s">
        <v>9085</v>
      </c>
    </row>
    <row r="8099" ht="14.25" customHeight="1">
      <c r="A8099" s="89">
        <v>4.1123101E7</v>
      </c>
      <c r="B8099" s="90" t="s">
        <v>9086</v>
      </c>
    </row>
    <row r="8100" ht="14.25" customHeight="1">
      <c r="A8100" s="89">
        <v>4.1123102E7</v>
      </c>
      <c r="B8100" s="90" t="s">
        <v>9087</v>
      </c>
    </row>
    <row r="8101" ht="14.25" customHeight="1">
      <c r="A8101" s="89">
        <v>4.1123201E7</v>
      </c>
      <c r="B8101" s="90" t="s">
        <v>9088</v>
      </c>
    </row>
    <row r="8102" ht="14.25" customHeight="1">
      <c r="A8102" s="89">
        <v>4.1123202E7</v>
      </c>
      <c r="B8102" s="90" t="s">
        <v>9089</v>
      </c>
    </row>
    <row r="8103" ht="14.25" customHeight="1">
      <c r="A8103" s="89">
        <v>4.1123302E7</v>
      </c>
      <c r="B8103" s="90" t="s">
        <v>9090</v>
      </c>
    </row>
    <row r="8104" ht="14.25" customHeight="1">
      <c r="A8104" s="89">
        <v>4.1123303E7</v>
      </c>
      <c r="B8104" s="90" t="s">
        <v>9091</v>
      </c>
    </row>
    <row r="8105" ht="14.25" customHeight="1">
      <c r="A8105" s="89">
        <v>4.1123304E7</v>
      </c>
      <c r="B8105" s="90" t="s">
        <v>9092</v>
      </c>
    </row>
    <row r="8106" ht="14.25" customHeight="1">
      <c r="A8106" s="89">
        <v>4.1123305E7</v>
      </c>
      <c r="B8106" s="90" t="s">
        <v>9093</v>
      </c>
    </row>
    <row r="8107" ht="14.25" customHeight="1">
      <c r="A8107" s="89">
        <v>4.1123401E7</v>
      </c>
      <c r="B8107" s="90" t="s">
        <v>9094</v>
      </c>
    </row>
    <row r="8108" ht="14.25" customHeight="1">
      <c r="A8108" s="89">
        <v>4.1123402E7</v>
      </c>
      <c r="B8108" s="90" t="s">
        <v>9095</v>
      </c>
    </row>
    <row r="8109" ht="14.25" customHeight="1">
      <c r="A8109" s="89">
        <v>4.1123403E7</v>
      </c>
      <c r="B8109" s="90" t="s">
        <v>9096</v>
      </c>
    </row>
    <row r="8110" ht="14.25" customHeight="1">
      <c r="A8110" s="89">
        <v>4.2121501E7</v>
      </c>
      <c r="B8110" s="90" t="s">
        <v>9097</v>
      </c>
    </row>
    <row r="8111" ht="14.25" customHeight="1">
      <c r="A8111" s="89">
        <v>4.2121502E7</v>
      </c>
      <c r="B8111" s="90" t="s">
        <v>9098</v>
      </c>
    </row>
    <row r="8112" ht="14.25" customHeight="1">
      <c r="A8112" s="89">
        <v>4.2121503E7</v>
      </c>
      <c r="B8112" s="90" t="s">
        <v>9099</v>
      </c>
    </row>
    <row r="8113" ht="14.25" customHeight="1">
      <c r="A8113" s="89">
        <v>4.2121504E7</v>
      </c>
      <c r="B8113" s="90" t="s">
        <v>9100</v>
      </c>
    </row>
    <row r="8114" ht="14.25" customHeight="1">
      <c r="A8114" s="89">
        <v>4.2121505E7</v>
      </c>
      <c r="B8114" s="90" t="s">
        <v>9101</v>
      </c>
    </row>
    <row r="8115" ht="14.25" customHeight="1">
      <c r="A8115" s="89">
        <v>4.2121506E7</v>
      </c>
      <c r="B8115" s="90" t="s">
        <v>9102</v>
      </c>
    </row>
    <row r="8116" ht="14.25" customHeight="1">
      <c r="A8116" s="89">
        <v>4.2121507E7</v>
      </c>
      <c r="B8116" s="90" t="s">
        <v>9103</v>
      </c>
    </row>
    <row r="8117" ht="14.25" customHeight="1">
      <c r="A8117" s="89">
        <v>4.2121508E7</v>
      </c>
      <c r="B8117" s="90" t="s">
        <v>9104</v>
      </c>
    </row>
    <row r="8118" ht="14.25" customHeight="1">
      <c r="A8118" s="89">
        <v>4.2121509E7</v>
      </c>
      <c r="B8118" s="90" t="s">
        <v>9105</v>
      </c>
    </row>
    <row r="8119" ht="14.25" customHeight="1">
      <c r="A8119" s="89">
        <v>4.212151E7</v>
      </c>
      <c r="B8119" s="90" t="s">
        <v>9106</v>
      </c>
    </row>
    <row r="8120" ht="14.25" customHeight="1">
      <c r="A8120" s="89">
        <v>4.2121511E7</v>
      </c>
      <c r="B8120" s="90" t="s">
        <v>9107</v>
      </c>
    </row>
    <row r="8121" ht="14.25" customHeight="1">
      <c r="A8121" s="89">
        <v>4.2121512E7</v>
      </c>
      <c r="B8121" s="90" t="s">
        <v>9108</v>
      </c>
    </row>
    <row r="8122" ht="14.25" customHeight="1">
      <c r="A8122" s="89">
        <v>4.2121513E7</v>
      </c>
      <c r="B8122" s="90" t="s">
        <v>9109</v>
      </c>
    </row>
    <row r="8123" ht="14.25" customHeight="1">
      <c r="A8123" s="89">
        <v>4.2121514E7</v>
      </c>
      <c r="B8123" s="90" t="s">
        <v>9110</v>
      </c>
    </row>
    <row r="8124" ht="14.25" customHeight="1">
      <c r="A8124" s="89">
        <v>4.2121515E7</v>
      </c>
      <c r="B8124" s="90" t="s">
        <v>9111</v>
      </c>
    </row>
    <row r="8125" ht="14.25" customHeight="1">
      <c r="A8125" s="89">
        <v>4.2121601E7</v>
      </c>
      <c r="B8125" s="90" t="s">
        <v>9112</v>
      </c>
    </row>
    <row r="8126" ht="14.25" customHeight="1">
      <c r="A8126" s="89">
        <v>4.2121602E7</v>
      </c>
      <c r="B8126" s="90" t="s">
        <v>9113</v>
      </c>
    </row>
    <row r="8127" ht="14.25" customHeight="1">
      <c r="A8127" s="89">
        <v>4.2121603E7</v>
      </c>
      <c r="B8127" s="90" t="s">
        <v>9114</v>
      </c>
    </row>
    <row r="8128" ht="14.25" customHeight="1">
      <c r="A8128" s="89">
        <v>4.2121604E7</v>
      </c>
      <c r="B8128" s="90" t="s">
        <v>9115</v>
      </c>
    </row>
    <row r="8129" ht="14.25" customHeight="1">
      <c r="A8129" s="89">
        <v>4.2121605E7</v>
      </c>
      <c r="B8129" s="90" t="s">
        <v>9116</v>
      </c>
    </row>
    <row r="8130" ht="14.25" customHeight="1">
      <c r="A8130" s="89">
        <v>4.2121606E7</v>
      </c>
      <c r="B8130" s="90" t="s">
        <v>9117</v>
      </c>
    </row>
    <row r="8131" ht="14.25" customHeight="1">
      <c r="A8131" s="89">
        <v>4.2121607E7</v>
      </c>
      <c r="B8131" s="90" t="s">
        <v>9118</v>
      </c>
    </row>
    <row r="8132" ht="14.25" customHeight="1">
      <c r="A8132" s="89">
        <v>4.2121608E7</v>
      </c>
      <c r="B8132" s="90" t="s">
        <v>9119</v>
      </c>
    </row>
    <row r="8133" ht="14.25" customHeight="1">
      <c r="A8133" s="89">
        <v>4.2121701E7</v>
      </c>
      <c r="B8133" s="90" t="s">
        <v>9120</v>
      </c>
    </row>
    <row r="8134" ht="14.25" customHeight="1">
      <c r="A8134" s="89">
        <v>4.2121702E7</v>
      </c>
      <c r="B8134" s="90" t="s">
        <v>9121</v>
      </c>
    </row>
    <row r="8135" ht="14.25" customHeight="1">
      <c r="A8135" s="89">
        <v>4.2131501E7</v>
      </c>
      <c r="B8135" s="90" t="s">
        <v>9122</v>
      </c>
    </row>
    <row r="8136" ht="14.25" customHeight="1">
      <c r="A8136" s="89">
        <v>4.2131502E7</v>
      </c>
      <c r="B8136" s="90" t="s">
        <v>9123</v>
      </c>
    </row>
    <row r="8137" ht="14.25" customHeight="1">
      <c r="A8137" s="89">
        <v>4.2131503E7</v>
      </c>
      <c r="B8137" s="90" t="s">
        <v>9124</v>
      </c>
    </row>
    <row r="8138" ht="14.25" customHeight="1">
      <c r="A8138" s="89">
        <v>4.2131504E7</v>
      </c>
      <c r="B8138" s="90" t="s">
        <v>9125</v>
      </c>
    </row>
    <row r="8139" ht="14.25" customHeight="1">
      <c r="A8139" s="89">
        <v>4.2131505E7</v>
      </c>
      <c r="B8139" s="90" t="s">
        <v>9126</v>
      </c>
    </row>
    <row r="8140" ht="14.25" customHeight="1">
      <c r="A8140" s="89">
        <v>4.2131506E7</v>
      </c>
      <c r="B8140" s="90" t="s">
        <v>9127</v>
      </c>
    </row>
    <row r="8141" ht="14.25" customHeight="1">
      <c r="A8141" s="89">
        <v>4.2131507E7</v>
      </c>
      <c r="B8141" s="90" t="s">
        <v>9128</v>
      </c>
    </row>
    <row r="8142" ht="14.25" customHeight="1">
      <c r="A8142" s="89">
        <v>4.2131508E7</v>
      </c>
      <c r="B8142" s="90" t="s">
        <v>9129</v>
      </c>
    </row>
    <row r="8143" ht="14.25" customHeight="1">
      <c r="A8143" s="89">
        <v>4.2131509E7</v>
      </c>
      <c r="B8143" s="90" t="s">
        <v>9130</v>
      </c>
    </row>
    <row r="8144" ht="14.25" customHeight="1">
      <c r="A8144" s="89">
        <v>4.213151E7</v>
      </c>
      <c r="B8144" s="90" t="s">
        <v>9131</v>
      </c>
    </row>
    <row r="8145" ht="14.25" customHeight="1">
      <c r="A8145" s="89">
        <v>4.2131601E7</v>
      </c>
      <c r="B8145" s="90" t="s">
        <v>9132</v>
      </c>
    </row>
    <row r="8146" ht="14.25" customHeight="1">
      <c r="A8146" s="89">
        <v>4.2131602E7</v>
      </c>
      <c r="B8146" s="90" t="s">
        <v>9133</v>
      </c>
    </row>
    <row r="8147" ht="14.25" customHeight="1">
      <c r="A8147" s="89">
        <v>4.2131603E7</v>
      </c>
      <c r="B8147" s="90" t="s">
        <v>9134</v>
      </c>
    </row>
    <row r="8148" ht="14.25" customHeight="1">
      <c r="A8148" s="89">
        <v>4.2131604E7</v>
      </c>
      <c r="B8148" s="90" t="s">
        <v>9135</v>
      </c>
    </row>
    <row r="8149" ht="14.25" customHeight="1">
      <c r="A8149" s="89">
        <v>4.2131605E7</v>
      </c>
      <c r="B8149" s="90" t="s">
        <v>9136</v>
      </c>
    </row>
    <row r="8150" ht="14.25" customHeight="1">
      <c r="A8150" s="89">
        <v>4.2131606E7</v>
      </c>
      <c r="B8150" s="90" t="s">
        <v>9137</v>
      </c>
    </row>
    <row r="8151" ht="14.25" customHeight="1">
      <c r="A8151" s="89">
        <v>4.2131607E7</v>
      </c>
      <c r="B8151" s="90" t="s">
        <v>9138</v>
      </c>
    </row>
    <row r="8152" ht="14.25" customHeight="1">
      <c r="A8152" s="89">
        <v>4.2131608E7</v>
      </c>
      <c r="B8152" s="90" t="s">
        <v>9139</v>
      </c>
    </row>
    <row r="8153" ht="14.25" customHeight="1">
      <c r="A8153" s="89">
        <v>4.2131609E7</v>
      </c>
      <c r="B8153" s="90" t="s">
        <v>9140</v>
      </c>
    </row>
    <row r="8154" ht="14.25" customHeight="1">
      <c r="A8154" s="89">
        <v>4.213161E7</v>
      </c>
      <c r="B8154" s="90" t="s">
        <v>9141</v>
      </c>
    </row>
    <row r="8155" ht="14.25" customHeight="1">
      <c r="A8155" s="89">
        <v>4.2131611E7</v>
      </c>
      <c r="B8155" s="90" t="s">
        <v>9142</v>
      </c>
    </row>
    <row r="8156" ht="14.25" customHeight="1">
      <c r="A8156" s="89">
        <v>4.2131612E7</v>
      </c>
      <c r="B8156" s="90" t="s">
        <v>9143</v>
      </c>
    </row>
    <row r="8157" ht="14.25" customHeight="1">
      <c r="A8157" s="89">
        <v>4.2131613E7</v>
      </c>
      <c r="B8157" s="90" t="s">
        <v>9144</v>
      </c>
    </row>
    <row r="8158" ht="14.25" customHeight="1">
      <c r="A8158" s="89">
        <v>4.2131701E7</v>
      </c>
      <c r="B8158" s="90" t="s">
        <v>9145</v>
      </c>
    </row>
    <row r="8159" ht="14.25" customHeight="1">
      <c r="A8159" s="89">
        <v>4.2131702E7</v>
      </c>
      <c r="B8159" s="90" t="s">
        <v>9146</v>
      </c>
    </row>
    <row r="8160" ht="14.25" customHeight="1">
      <c r="A8160" s="89">
        <v>4.2131703E7</v>
      </c>
      <c r="B8160" s="90" t="s">
        <v>9147</v>
      </c>
    </row>
    <row r="8161" ht="14.25" customHeight="1">
      <c r="A8161" s="89">
        <v>4.2131704E7</v>
      </c>
      <c r="B8161" s="90" t="s">
        <v>9148</v>
      </c>
    </row>
    <row r="8162" ht="14.25" customHeight="1">
      <c r="A8162" s="89">
        <v>4.2131705E7</v>
      </c>
      <c r="B8162" s="90" t="s">
        <v>9149</v>
      </c>
    </row>
    <row r="8163" ht="14.25" customHeight="1">
      <c r="A8163" s="89">
        <v>4.2131706E7</v>
      </c>
      <c r="B8163" s="90" t="s">
        <v>9150</v>
      </c>
    </row>
    <row r="8164" ht="14.25" customHeight="1">
      <c r="A8164" s="89">
        <v>4.2131707E7</v>
      </c>
      <c r="B8164" s="90" t="s">
        <v>9151</v>
      </c>
    </row>
    <row r="8165" ht="14.25" customHeight="1">
      <c r="A8165" s="89">
        <v>4.2132101E7</v>
      </c>
      <c r="B8165" s="90" t="s">
        <v>9152</v>
      </c>
    </row>
    <row r="8166" ht="14.25" customHeight="1">
      <c r="A8166" s="89">
        <v>4.2132102E7</v>
      </c>
      <c r="B8166" s="90" t="s">
        <v>9153</v>
      </c>
    </row>
    <row r="8167" ht="14.25" customHeight="1">
      <c r="A8167" s="89">
        <v>4.2132103E7</v>
      </c>
      <c r="B8167" s="90" t="s">
        <v>9154</v>
      </c>
    </row>
    <row r="8168" ht="14.25" customHeight="1">
      <c r="A8168" s="89">
        <v>4.2132104E7</v>
      </c>
      <c r="B8168" s="90" t="s">
        <v>9155</v>
      </c>
    </row>
    <row r="8169" ht="14.25" customHeight="1">
      <c r="A8169" s="89">
        <v>4.2132105E7</v>
      </c>
      <c r="B8169" s="90" t="s">
        <v>9156</v>
      </c>
    </row>
    <row r="8170" ht="14.25" customHeight="1">
      <c r="A8170" s="89">
        <v>4.2132106E7</v>
      </c>
      <c r="B8170" s="90" t="s">
        <v>9157</v>
      </c>
    </row>
    <row r="8171" ht="14.25" customHeight="1">
      <c r="A8171" s="89">
        <v>4.2132107E7</v>
      </c>
      <c r="B8171" s="90" t="s">
        <v>9158</v>
      </c>
    </row>
    <row r="8172" ht="14.25" customHeight="1">
      <c r="A8172" s="89">
        <v>4.2132108E7</v>
      </c>
      <c r="B8172" s="90" t="s">
        <v>9159</v>
      </c>
    </row>
    <row r="8173" ht="14.25" customHeight="1">
      <c r="A8173" s="89">
        <v>4.2132201E7</v>
      </c>
      <c r="B8173" s="90" t="s">
        <v>9160</v>
      </c>
    </row>
    <row r="8174" ht="14.25" customHeight="1">
      <c r="A8174" s="89">
        <v>4.2132202E7</v>
      </c>
      <c r="B8174" s="90" t="s">
        <v>9161</v>
      </c>
    </row>
    <row r="8175" ht="14.25" customHeight="1">
      <c r="A8175" s="89">
        <v>4.2132203E7</v>
      </c>
      <c r="B8175" s="90" t="s">
        <v>9162</v>
      </c>
    </row>
    <row r="8176" ht="14.25" customHeight="1">
      <c r="A8176" s="89">
        <v>4.2132204E7</v>
      </c>
      <c r="B8176" s="90" t="s">
        <v>9163</v>
      </c>
    </row>
    <row r="8177" ht="14.25" customHeight="1">
      <c r="A8177" s="89">
        <v>4.2132205E7</v>
      </c>
      <c r="B8177" s="90" t="s">
        <v>9164</v>
      </c>
    </row>
    <row r="8178" ht="14.25" customHeight="1">
      <c r="A8178" s="89">
        <v>4.2141501E7</v>
      </c>
      <c r="B8178" s="90" t="s">
        <v>9165</v>
      </c>
    </row>
    <row r="8179" ht="14.25" customHeight="1">
      <c r="A8179" s="89">
        <v>4.2141502E7</v>
      </c>
      <c r="B8179" s="90" t="s">
        <v>9166</v>
      </c>
    </row>
    <row r="8180" ht="14.25" customHeight="1">
      <c r="A8180" s="89">
        <v>4.2141503E7</v>
      </c>
      <c r="B8180" s="90" t="s">
        <v>9167</v>
      </c>
    </row>
    <row r="8181" ht="14.25" customHeight="1">
      <c r="A8181" s="89">
        <v>4.2141504E7</v>
      </c>
      <c r="B8181" s="90" t="s">
        <v>9168</v>
      </c>
    </row>
    <row r="8182" ht="14.25" customHeight="1">
      <c r="A8182" s="89">
        <v>4.2141601E7</v>
      </c>
      <c r="B8182" s="90" t="s">
        <v>9169</v>
      </c>
    </row>
    <row r="8183" ht="14.25" customHeight="1">
      <c r="A8183" s="89">
        <v>4.2141602E7</v>
      </c>
      <c r="B8183" s="90" t="s">
        <v>9170</v>
      </c>
    </row>
    <row r="8184" ht="14.25" customHeight="1">
      <c r="A8184" s="89">
        <v>4.2141603E7</v>
      </c>
      <c r="B8184" s="90" t="s">
        <v>9171</v>
      </c>
    </row>
    <row r="8185" ht="14.25" customHeight="1">
      <c r="A8185" s="89">
        <v>4.2141604E7</v>
      </c>
      <c r="B8185" s="90" t="s">
        <v>9172</v>
      </c>
    </row>
    <row r="8186" ht="14.25" customHeight="1">
      <c r="A8186" s="89">
        <v>4.2141605E7</v>
      </c>
      <c r="B8186" s="90" t="s">
        <v>9173</v>
      </c>
    </row>
    <row r="8187" ht="14.25" customHeight="1">
      <c r="A8187" s="89">
        <v>4.2141606E7</v>
      </c>
      <c r="B8187" s="90" t="s">
        <v>9174</v>
      </c>
    </row>
    <row r="8188" ht="14.25" customHeight="1">
      <c r="A8188" s="89">
        <v>4.2141607E7</v>
      </c>
      <c r="B8188" s="90" t="s">
        <v>9175</v>
      </c>
    </row>
    <row r="8189" ht="14.25" customHeight="1">
      <c r="A8189" s="89">
        <v>4.2141701E7</v>
      </c>
      <c r="B8189" s="90" t="s">
        <v>9176</v>
      </c>
    </row>
    <row r="8190" ht="14.25" customHeight="1">
      <c r="A8190" s="89">
        <v>4.2141702E7</v>
      </c>
      <c r="B8190" s="90" t="s">
        <v>9177</v>
      </c>
    </row>
    <row r="8191" ht="14.25" customHeight="1">
      <c r="A8191" s="89">
        <v>4.2141703E7</v>
      </c>
      <c r="B8191" s="90" t="s">
        <v>9178</v>
      </c>
    </row>
    <row r="8192" ht="14.25" customHeight="1">
      <c r="A8192" s="89">
        <v>4.2141704E7</v>
      </c>
      <c r="B8192" s="90" t="s">
        <v>9179</v>
      </c>
    </row>
    <row r="8193" ht="14.25" customHeight="1">
      <c r="A8193" s="89">
        <v>4.2141705E7</v>
      </c>
      <c r="B8193" s="90" t="s">
        <v>9180</v>
      </c>
    </row>
    <row r="8194" ht="14.25" customHeight="1">
      <c r="A8194" s="89">
        <v>4.2141801E7</v>
      </c>
      <c r="B8194" s="90" t="s">
        <v>9181</v>
      </c>
    </row>
    <row r="8195" ht="14.25" customHeight="1">
      <c r="A8195" s="89">
        <v>4.2141802E7</v>
      </c>
      <c r="B8195" s="90" t="s">
        <v>9182</v>
      </c>
    </row>
    <row r="8196" ht="14.25" customHeight="1">
      <c r="A8196" s="89">
        <v>4.2141803E7</v>
      </c>
      <c r="B8196" s="90" t="s">
        <v>9183</v>
      </c>
    </row>
    <row r="8197" ht="14.25" customHeight="1">
      <c r="A8197" s="89">
        <v>4.2141804E7</v>
      </c>
      <c r="B8197" s="90" t="s">
        <v>9184</v>
      </c>
    </row>
    <row r="8198" ht="14.25" customHeight="1">
      <c r="A8198" s="89">
        <v>4.2141805E7</v>
      </c>
      <c r="B8198" s="90" t="s">
        <v>9185</v>
      </c>
    </row>
    <row r="8199" ht="14.25" customHeight="1">
      <c r="A8199" s="89">
        <v>4.2141806E7</v>
      </c>
      <c r="B8199" s="90" t="s">
        <v>9186</v>
      </c>
    </row>
    <row r="8200" ht="14.25" customHeight="1">
      <c r="A8200" s="89">
        <v>4.2141807E7</v>
      </c>
      <c r="B8200" s="90" t="s">
        <v>9187</v>
      </c>
    </row>
    <row r="8201" ht="14.25" customHeight="1">
      <c r="A8201" s="89">
        <v>4.2141808E7</v>
      </c>
      <c r="B8201" s="90" t="s">
        <v>9188</v>
      </c>
    </row>
    <row r="8202" ht="14.25" customHeight="1">
      <c r="A8202" s="89">
        <v>4.2141809E7</v>
      </c>
      <c r="B8202" s="90" t="s">
        <v>9189</v>
      </c>
    </row>
    <row r="8203" ht="14.25" customHeight="1">
      <c r="A8203" s="89">
        <v>4.2141901E7</v>
      </c>
      <c r="B8203" s="90" t="s">
        <v>9190</v>
      </c>
    </row>
    <row r="8204" ht="14.25" customHeight="1">
      <c r="A8204" s="89">
        <v>4.2141902E7</v>
      </c>
      <c r="B8204" s="90" t="s">
        <v>9191</v>
      </c>
    </row>
    <row r="8205" ht="14.25" customHeight="1">
      <c r="A8205" s="89">
        <v>4.2141903E7</v>
      </c>
      <c r="B8205" s="90" t="s">
        <v>9192</v>
      </c>
    </row>
    <row r="8206" ht="14.25" customHeight="1">
      <c r="A8206" s="89">
        <v>4.2141904E7</v>
      </c>
      <c r="B8206" s="90" t="s">
        <v>9193</v>
      </c>
    </row>
    <row r="8207" ht="14.25" customHeight="1">
      <c r="A8207" s="89">
        <v>4.2141905E7</v>
      </c>
      <c r="B8207" s="90" t="s">
        <v>9194</v>
      </c>
    </row>
    <row r="8208" ht="14.25" customHeight="1">
      <c r="A8208" s="89">
        <v>4.2142001E7</v>
      </c>
      <c r="B8208" s="90" t="s">
        <v>9195</v>
      </c>
    </row>
    <row r="8209" ht="14.25" customHeight="1">
      <c r="A8209" s="89">
        <v>4.2142002E7</v>
      </c>
      <c r="B8209" s="90" t="s">
        <v>9196</v>
      </c>
    </row>
    <row r="8210" ht="14.25" customHeight="1">
      <c r="A8210" s="89">
        <v>4.2142003E7</v>
      </c>
      <c r="B8210" s="90" t="s">
        <v>9197</v>
      </c>
    </row>
    <row r="8211" ht="14.25" customHeight="1">
      <c r="A8211" s="89">
        <v>4.2142004E7</v>
      </c>
      <c r="B8211" s="90" t="s">
        <v>9198</v>
      </c>
    </row>
    <row r="8212" ht="14.25" customHeight="1">
      <c r="A8212" s="89">
        <v>4.2142005E7</v>
      </c>
      <c r="B8212" s="90" t="s">
        <v>9199</v>
      </c>
    </row>
    <row r="8213" ht="14.25" customHeight="1">
      <c r="A8213" s="89">
        <v>4.2142006E7</v>
      </c>
      <c r="B8213" s="90" t="s">
        <v>9200</v>
      </c>
    </row>
    <row r="8214" ht="14.25" customHeight="1">
      <c r="A8214" s="89">
        <v>4.2142007E7</v>
      </c>
      <c r="B8214" s="90" t="s">
        <v>9201</v>
      </c>
    </row>
    <row r="8215" ht="14.25" customHeight="1">
      <c r="A8215" s="89">
        <v>4.2142101E7</v>
      </c>
      <c r="B8215" s="90" t="s">
        <v>9202</v>
      </c>
    </row>
    <row r="8216" ht="14.25" customHeight="1">
      <c r="A8216" s="89">
        <v>4.2142102E7</v>
      </c>
      <c r="B8216" s="90" t="s">
        <v>9203</v>
      </c>
    </row>
    <row r="8217" ht="14.25" customHeight="1">
      <c r="A8217" s="89">
        <v>4.2142103E7</v>
      </c>
      <c r="B8217" s="90" t="s">
        <v>9204</v>
      </c>
    </row>
    <row r="8218" ht="14.25" customHeight="1">
      <c r="A8218" s="89">
        <v>4.2142104E7</v>
      </c>
      <c r="B8218" s="90" t="s">
        <v>9205</v>
      </c>
    </row>
    <row r="8219" ht="14.25" customHeight="1">
      <c r="A8219" s="89">
        <v>4.2142105E7</v>
      </c>
      <c r="B8219" s="90" t="s">
        <v>9206</v>
      </c>
    </row>
    <row r="8220" ht="14.25" customHeight="1">
      <c r="A8220" s="89">
        <v>4.2142106E7</v>
      </c>
      <c r="B8220" s="90" t="s">
        <v>9207</v>
      </c>
    </row>
    <row r="8221" ht="14.25" customHeight="1">
      <c r="A8221" s="89">
        <v>4.2142107E7</v>
      </c>
      <c r="B8221" s="90" t="s">
        <v>9208</v>
      </c>
    </row>
    <row r="8222" ht="14.25" customHeight="1">
      <c r="A8222" s="89">
        <v>4.2142108E7</v>
      </c>
      <c r="B8222" s="90" t="s">
        <v>9209</v>
      </c>
    </row>
    <row r="8223" ht="14.25" customHeight="1">
      <c r="A8223" s="89">
        <v>4.2142109E7</v>
      </c>
      <c r="B8223" s="90" t="s">
        <v>9210</v>
      </c>
    </row>
    <row r="8224" ht="14.25" customHeight="1">
      <c r="A8224" s="89">
        <v>4.214211E7</v>
      </c>
      <c r="B8224" s="90" t="s">
        <v>9211</v>
      </c>
    </row>
    <row r="8225" ht="14.25" customHeight="1">
      <c r="A8225" s="89">
        <v>4.2142111E7</v>
      </c>
      <c r="B8225" s="90" t="s">
        <v>9212</v>
      </c>
    </row>
    <row r="8226" ht="14.25" customHeight="1">
      <c r="A8226" s="89">
        <v>4.2142112E7</v>
      </c>
      <c r="B8226" s="90" t="s">
        <v>9213</v>
      </c>
    </row>
    <row r="8227" ht="14.25" customHeight="1">
      <c r="A8227" s="89">
        <v>4.2142113E7</v>
      </c>
      <c r="B8227" s="90" t="s">
        <v>9214</v>
      </c>
    </row>
    <row r="8228" ht="14.25" customHeight="1">
      <c r="A8228" s="89">
        <v>4.2142114E7</v>
      </c>
      <c r="B8228" s="90" t="s">
        <v>9215</v>
      </c>
    </row>
    <row r="8229" ht="14.25" customHeight="1">
      <c r="A8229" s="89">
        <v>4.2142119E7</v>
      </c>
      <c r="B8229" s="90" t="s">
        <v>9216</v>
      </c>
    </row>
    <row r="8230" ht="14.25" customHeight="1">
      <c r="A8230" s="89">
        <v>4.2142201E7</v>
      </c>
      <c r="B8230" s="90" t="s">
        <v>9217</v>
      </c>
    </row>
    <row r="8231" ht="14.25" customHeight="1">
      <c r="A8231" s="89">
        <v>4.2142202E7</v>
      </c>
      <c r="B8231" s="90" t="s">
        <v>9218</v>
      </c>
    </row>
    <row r="8232" ht="14.25" customHeight="1">
      <c r="A8232" s="89">
        <v>4.2142203E7</v>
      </c>
      <c r="B8232" s="90" t="s">
        <v>9219</v>
      </c>
    </row>
    <row r="8233" ht="14.25" customHeight="1">
      <c r="A8233" s="89">
        <v>4.2142204E7</v>
      </c>
      <c r="B8233" s="90" t="s">
        <v>9220</v>
      </c>
    </row>
    <row r="8234" ht="14.25" customHeight="1">
      <c r="A8234" s="89">
        <v>4.2142301E7</v>
      </c>
      <c r="B8234" s="90" t="s">
        <v>9221</v>
      </c>
    </row>
    <row r="8235" ht="14.25" customHeight="1">
      <c r="A8235" s="89">
        <v>4.2142302E7</v>
      </c>
      <c r="B8235" s="90" t="s">
        <v>9222</v>
      </c>
    </row>
    <row r="8236" ht="14.25" customHeight="1">
      <c r="A8236" s="89">
        <v>4.2142303E7</v>
      </c>
      <c r="B8236" s="90" t="s">
        <v>9223</v>
      </c>
    </row>
    <row r="8237" ht="14.25" customHeight="1">
      <c r="A8237" s="89">
        <v>4.2142401E7</v>
      </c>
      <c r="B8237" s="90" t="s">
        <v>9224</v>
      </c>
    </row>
    <row r="8238" ht="14.25" customHeight="1">
      <c r="A8238" s="89">
        <v>4.2142402E7</v>
      </c>
      <c r="B8238" s="90" t="s">
        <v>9225</v>
      </c>
    </row>
    <row r="8239" ht="14.25" customHeight="1">
      <c r="A8239" s="89">
        <v>4.2142403E7</v>
      </c>
      <c r="B8239" s="90" t="s">
        <v>9226</v>
      </c>
    </row>
    <row r="8240" ht="14.25" customHeight="1">
      <c r="A8240" s="89">
        <v>4.2142404E7</v>
      </c>
      <c r="B8240" s="90" t="s">
        <v>9227</v>
      </c>
    </row>
    <row r="8241" ht="14.25" customHeight="1">
      <c r="A8241" s="89">
        <v>4.2142405E7</v>
      </c>
      <c r="B8241" s="90" t="s">
        <v>9228</v>
      </c>
    </row>
    <row r="8242" ht="14.25" customHeight="1">
      <c r="A8242" s="89">
        <v>4.2142406E7</v>
      </c>
      <c r="B8242" s="90" t="s">
        <v>9229</v>
      </c>
    </row>
    <row r="8243" ht="14.25" customHeight="1">
      <c r="A8243" s="89">
        <v>4.2142407E7</v>
      </c>
      <c r="B8243" s="90" t="s">
        <v>9230</v>
      </c>
    </row>
    <row r="8244" ht="14.25" customHeight="1">
      <c r="A8244" s="89">
        <v>4.2142501E7</v>
      </c>
      <c r="B8244" s="90" t="s">
        <v>9231</v>
      </c>
    </row>
    <row r="8245" ht="14.25" customHeight="1">
      <c r="A8245" s="89">
        <v>4.2142502E7</v>
      </c>
      <c r="B8245" s="90" t="s">
        <v>9232</v>
      </c>
    </row>
    <row r="8246" ht="14.25" customHeight="1">
      <c r="A8246" s="89">
        <v>4.2142503E7</v>
      </c>
      <c r="B8246" s="90" t="s">
        <v>9233</v>
      </c>
    </row>
    <row r="8247" ht="14.25" customHeight="1">
      <c r="A8247" s="89">
        <v>4.2142504E7</v>
      </c>
      <c r="B8247" s="90" t="s">
        <v>9234</v>
      </c>
    </row>
    <row r="8248" ht="14.25" customHeight="1">
      <c r="A8248" s="89">
        <v>4.2142505E7</v>
      </c>
      <c r="B8248" s="90" t="s">
        <v>9235</v>
      </c>
    </row>
    <row r="8249" ht="14.25" customHeight="1">
      <c r="A8249" s="89">
        <v>4.2142506E7</v>
      </c>
      <c r="B8249" s="90" t="s">
        <v>9236</v>
      </c>
    </row>
    <row r="8250" ht="14.25" customHeight="1">
      <c r="A8250" s="89">
        <v>4.2142507E7</v>
      </c>
      <c r="B8250" s="90" t="s">
        <v>9237</v>
      </c>
    </row>
    <row r="8251" ht="14.25" customHeight="1">
      <c r="A8251" s="89">
        <v>4.2142509E7</v>
      </c>
      <c r="B8251" s="90" t="s">
        <v>9238</v>
      </c>
    </row>
    <row r="8252" ht="14.25" customHeight="1">
      <c r="A8252" s="89">
        <v>4.214251E7</v>
      </c>
      <c r="B8252" s="90" t="s">
        <v>9239</v>
      </c>
    </row>
    <row r="8253" ht="14.25" customHeight="1">
      <c r="A8253" s="89">
        <v>4.2142511E7</v>
      </c>
      <c r="B8253" s="90" t="s">
        <v>9240</v>
      </c>
    </row>
    <row r="8254" ht="14.25" customHeight="1">
      <c r="A8254" s="89">
        <v>4.2142512E7</v>
      </c>
      <c r="B8254" s="90" t="s">
        <v>9241</v>
      </c>
    </row>
    <row r="8255" ht="14.25" customHeight="1">
      <c r="A8255" s="89">
        <v>4.2142513E7</v>
      </c>
      <c r="B8255" s="90" t="s">
        <v>9242</v>
      </c>
    </row>
    <row r="8256" ht="14.25" customHeight="1">
      <c r="A8256" s="89">
        <v>4.2142514E7</v>
      </c>
      <c r="B8256" s="90" t="s">
        <v>9243</v>
      </c>
    </row>
    <row r="8257" ht="14.25" customHeight="1">
      <c r="A8257" s="89">
        <v>4.2142515E7</v>
      </c>
      <c r="B8257" s="90" t="s">
        <v>9244</v>
      </c>
    </row>
    <row r="8258" ht="14.25" customHeight="1">
      <c r="A8258" s="89">
        <v>4.2142516E7</v>
      </c>
      <c r="B8258" s="90" t="s">
        <v>9245</v>
      </c>
    </row>
    <row r="8259" ht="14.25" customHeight="1">
      <c r="A8259" s="89">
        <v>4.2142517E7</v>
      </c>
      <c r="B8259" s="90" t="s">
        <v>9246</v>
      </c>
    </row>
    <row r="8260" ht="14.25" customHeight="1">
      <c r="A8260" s="89">
        <v>4.2142518E7</v>
      </c>
      <c r="B8260" s="90" t="s">
        <v>9247</v>
      </c>
    </row>
    <row r="8261" ht="14.25" customHeight="1">
      <c r="A8261" s="89">
        <v>4.2142519E7</v>
      </c>
      <c r="B8261" s="90" t="s">
        <v>9248</v>
      </c>
    </row>
    <row r="8262" ht="14.25" customHeight="1">
      <c r="A8262" s="89">
        <v>4.214252E7</v>
      </c>
      <c r="B8262" s="90" t="s">
        <v>9249</v>
      </c>
    </row>
    <row r="8263" ht="14.25" customHeight="1">
      <c r="A8263" s="89">
        <v>4.2142521E7</v>
      </c>
      <c r="B8263" s="90" t="s">
        <v>9250</v>
      </c>
    </row>
    <row r="8264" ht="14.25" customHeight="1">
      <c r="A8264" s="89">
        <v>4.2142522E7</v>
      </c>
      <c r="B8264" s="90" t="s">
        <v>9251</v>
      </c>
    </row>
    <row r="8265" ht="14.25" customHeight="1">
      <c r="A8265" s="89">
        <v>4.2142523E7</v>
      </c>
      <c r="B8265" s="90" t="s">
        <v>9252</v>
      </c>
    </row>
    <row r="8266" ht="14.25" customHeight="1">
      <c r="A8266" s="89">
        <v>4.2142524E7</v>
      </c>
      <c r="B8266" s="90" t="s">
        <v>9253</v>
      </c>
    </row>
    <row r="8267" ht="14.25" customHeight="1">
      <c r="A8267" s="89">
        <v>4.2142525E7</v>
      </c>
      <c r="B8267" s="90" t="s">
        <v>9254</v>
      </c>
    </row>
    <row r="8268" ht="14.25" customHeight="1">
      <c r="A8268" s="89">
        <v>4.2142526E7</v>
      </c>
      <c r="B8268" s="90" t="s">
        <v>9255</v>
      </c>
    </row>
    <row r="8269" ht="14.25" customHeight="1">
      <c r="A8269" s="89">
        <v>4.2142527E7</v>
      </c>
      <c r="B8269" s="90" t="s">
        <v>9256</v>
      </c>
    </row>
    <row r="8270" ht="14.25" customHeight="1">
      <c r="A8270" s="89">
        <v>4.2142528E7</v>
      </c>
      <c r="B8270" s="90" t="s">
        <v>9257</v>
      </c>
    </row>
    <row r="8271" ht="14.25" customHeight="1">
      <c r="A8271" s="89">
        <v>4.2142529E7</v>
      </c>
      <c r="B8271" s="90" t="s">
        <v>9258</v>
      </c>
    </row>
    <row r="8272" ht="14.25" customHeight="1">
      <c r="A8272" s="89">
        <v>4.214253E7</v>
      </c>
      <c r="B8272" s="90" t="s">
        <v>9259</v>
      </c>
    </row>
    <row r="8273" ht="14.25" customHeight="1">
      <c r="A8273" s="89">
        <v>4.2142531E7</v>
      </c>
      <c r="B8273" s="90" t="s">
        <v>9260</v>
      </c>
    </row>
    <row r="8274" ht="14.25" customHeight="1">
      <c r="A8274" s="89">
        <v>4.2142532E7</v>
      </c>
      <c r="B8274" s="90" t="s">
        <v>9261</v>
      </c>
    </row>
    <row r="8275" ht="14.25" customHeight="1">
      <c r="A8275" s="89">
        <v>4.2142601E7</v>
      </c>
      <c r="B8275" s="90" t="s">
        <v>9262</v>
      </c>
    </row>
    <row r="8276" ht="14.25" customHeight="1">
      <c r="A8276" s="89">
        <v>4.2142602E7</v>
      </c>
      <c r="B8276" s="90" t="s">
        <v>9263</v>
      </c>
    </row>
    <row r="8277" ht="14.25" customHeight="1">
      <c r="A8277" s="89">
        <v>4.2142603E7</v>
      </c>
      <c r="B8277" s="90" t="s">
        <v>9264</v>
      </c>
    </row>
    <row r="8278" ht="14.25" customHeight="1">
      <c r="A8278" s="89">
        <v>4.2142604E7</v>
      </c>
      <c r="B8278" s="90" t="s">
        <v>9265</v>
      </c>
    </row>
    <row r="8279" ht="14.25" customHeight="1">
      <c r="A8279" s="89">
        <v>4.2142605E7</v>
      </c>
      <c r="B8279" s="90" t="s">
        <v>9266</v>
      </c>
    </row>
    <row r="8280" ht="14.25" customHeight="1">
      <c r="A8280" s="89">
        <v>4.2142606E7</v>
      </c>
      <c r="B8280" s="90" t="s">
        <v>9267</v>
      </c>
    </row>
    <row r="8281" ht="14.25" customHeight="1">
      <c r="A8281" s="89">
        <v>4.2142607E7</v>
      </c>
      <c r="B8281" s="90" t="s">
        <v>9268</v>
      </c>
    </row>
    <row r="8282" ht="14.25" customHeight="1">
      <c r="A8282" s="89">
        <v>4.2142608E7</v>
      </c>
      <c r="B8282" s="90" t="s">
        <v>9269</v>
      </c>
    </row>
    <row r="8283" ht="14.25" customHeight="1">
      <c r="A8283" s="89">
        <v>4.2142609E7</v>
      </c>
      <c r="B8283" s="90" t="s">
        <v>9270</v>
      </c>
    </row>
    <row r="8284" ht="14.25" customHeight="1">
      <c r="A8284" s="89">
        <v>4.214261E7</v>
      </c>
      <c r="B8284" s="90" t="s">
        <v>9271</v>
      </c>
    </row>
    <row r="8285" ht="14.25" customHeight="1">
      <c r="A8285" s="89">
        <v>4.2142611E7</v>
      </c>
      <c r="B8285" s="90" t="s">
        <v>9272</v>
      </c>
    </row>
    <row r="8286" ht="14.25" customHeight="1">
      <c r="A8286" s="89">
        <v>4.2142612E7</v>
      </c>
      <c r="B8286" s="90" t="s">
        <v>9273</v>
      </c>
    </row>
    <row r="8287" ht="14.25" customHeight="1">
      <c r="A8287" s="89">
        <v>4.2142613E7</v>
      </c>
      <c r="B8287" s="90" t="s">
        <v>9274</v>
      </c>
    </row>
    <row r="8288" ht="14.25" customHeight="1">
      <c r="A8288" s="89">
        <v>4.2142614E7</v>
      </c>
      <c r="B8288" s="90" t="s">
        <v>9275</v>
      </c>
    </row>
    <row r="8289" ht="14.25" customHeight="1">
      <c r="A8289" s="89">
        <v>4.2142615E7</v>
      </c>
      <c r="B8289" s="90" t="s">
        <v>9276</v>
      </c>
    </row>
    <row r="8290" ht="14.25" customHeight="1">
      <c r="A8290" s="89">
        <v>4.2142616E7</v>
      </c>
      <c r="B8290" s="90" t="s">
        <v>9277</v>
      </c>
    </row>
    <row r="8291" ht="14.25" customHeight="1">
      <c r="A8291" s="89">
        <v>4.2142617E7</v>
      </c>
      <c r="B8291" s="90" t="s">
        <v>9278</v>
      </c>
    </row>
    <row r="8292" ht="14.25" customHeight="1">
      <c r="A8292" s="89">
        <v>4.2142618E7</v>
      </c>
      <c r="B8292" s="90" t="s">
        <v>9279</v>
      </c>
    </row>
    <row r="8293" ht="14.25" customHeight="1">
      <c r="A8293" s="89">
        <v>4.2142701E7</v>
      </c>
      <c r="B8293" s="90" t="s">
        <v>9280</v>
      </c>
    </row>
    <row r="8294" ht="14.25" customHeight="1">
      <c r="A8294" s="89">
        <v>4.2142702E7</v>
      </c>
      <c r="B8294" s="90" t="s">
        <v>9281</v>
      </c>
    </row>
    <row r="8295" ht="14.25" customHeight="1">
      <c r="A8295" s="89">
        <v>4.2142703E7</v>
      </c>
      <c r="B8295" s="90" t="s">
        <v>9282</v>
      </c>
    </row>
    <row r="8296" ht="14.25" customHeight="1">
      <c r="A8296" s="89">
        <v>4.2142704E7</v>
      </c>
      <c r="B8296" s="90" t="s">
        <v>9283</v>
      </c>
    </row>
    <row r="8297" ht="14.25" customHeight="1">
      <c r="A8297" s="89">
        <v>4.2142705E7</v>
      </c>
      <c r="B8297" s="90" t="s">
        <v>9284</v>
      </c>
    </row>
    <row r="8298" ht="14.25" customHeight="1">
      <c r="A8298" s="89">
        <v>4.2142706E7</v>
      </c>
      <c r="B8298" s="90" t="s">
        <v>9285</v>
      </c>
    </row>
    <row r="8299" ht="14.25" customHeight="1">
      <c r="A8299" s="89">
        <v>4.2142707E7</v>
      </c>
      <c r="B8299" s="90" t="s">
        <v>9286</v>
      </c>
    </row>
    <row r="8300" ht="14.25" customHeight="1">
      <c r="A8300" s="89">
        <v>4.2142708E7</v>
      </c>
      <c r="B8300" s="90" t="s">
        <v>9287</v>
      </c>
    </row>
    <row r="8301" ht="14.25" customHeight="1">
      <c r="A8301" s="89">
        <v>4.2142709E7</v>
      </c>
      <c r="B8301" s="90" t="s">
        <v>9288</v>
      </c>
    </row>
    <row r="8302" ht="14.25" customHeight="1">
      <c r="A8302" s="89">
        <v>4.214271E7</v>
      </c>
      <c r="B8302" s="90" t="s">
        <v>9289</v>
      </c>
    </row>
    <row r="8303" ht="14.25" customHeight="1">
      <c r="A8303" s="89">
        <v>4.2142711E7</v>
      </c>
      <c r="B8303" s="90" t="s">
        <v>9290</v>
      </c>
    </row>
    <row r="8304" ht="14.25" customHeight="1">
      <c r="A8304" s="89">
        <v>4.2142712E7</v>
      </c>
      <c r="B8304" s="90" t="s">
        <v>9291</v>
      </c>
    </row>
    <row r="8305" ht="14.25" customHeight="1">
      <c r="A8305" s="89">
        <v>4.2142713E7</v>
      </c>
      <c r="B8305" s="90" t="s">
        <v>9292</v>
      </c>
    </row>
    <row r="8306" ht="14.25" customHeight="1">
      <c r="A8306" s="89">
        <v>4.2142714E7</v>
      </c>
      <c r="B8306" s="90" t="s">
        <v>9293</v>
      </c>
    </row>
    <row r="8307" ht="14.25" customHeight="1">
      <c r="A8307" s="89">
        <v>4.2142715E7</v>
      </c>
      <c r="B8307" s="90" t="s">
        <v>9294</v>
      </c>
    </row>
    <row r="8308" ht="14.25" customHeight="1">
      <c r="A8308" s="89">
        <v>4.2142716E7</v>
      </c>
      <c r="B8308" s="90" t="s">
        <v>9295</v>
      </c>
    </row>
    <row r="8309" ht="14.25" customHeight="1">
      <c r="A8309" s="89">
        <v>4.2142801E7</v>
      </c>
      <c r="B8309" s="90" t="s">
        <v>9296</v>
      </c>
    </row>
    <row r="8310" ht="14.25" customHeight="1">
      <c r="A8310" s="89">
        <v>4.2142802E7</v>
      </c>
      <c r="B8310" s="90" t="s">
        <v>9297</v>
      </c>
    </row>
    <row r="8311" ht="14.25" customHeight="1">
      <c r="A8311" s="89">
        <v>4.2142901E7</v>
      </c>
      <c r="B8311" s="90" t="s">
        <v>9298</v>
      </c>
    </row>
    <row r="8312" ht="14.25" customHeight="1">
      <c r="A8312" s="89">
        <v>4.2142902E7</v>
      </c>
      <c r="B8312" s="90" t="s">
        <v>9299</v>
      </c>
    </row>
    <row r="8313" ht="14.25" customHeight="1">
      <c r="A8313" s="89">
        <v>4.2142903E7</v>
      </c>
      <c r="B8313" s="90" t="s">
        <v>9300</v>
      </c>
    </row>
    <row r="8314" ht="14.25" customHeight="1">
      <c r="A8314" s="89">
        <v>4.2142904E7</v>
      </c>
      <c r="B8314" s="90" t="s">
        <v>9301</v>
      </c>
    </row>
    <row r="8315" ht="14.25" customHeight="1">
      <c r="A8315" s="89">
        <v>4.2142905E7</v>
      </c>
      <c r="B8315" s="90" t="s">
        <v>9302</v>
      </c>
    </row>
    <row r="8316" ht="14.25" customHeight="1">
      <c r="A8316" s="89">
        <v>4.2142906E7</v>
      </c>
      <c r="B8316" s="90" t="s">
        <v>9303</v>
      </c>
    </row>
    <row r="8317" ht="14.25" customHeight="1">
      <c r="A8317" s="89">
        <v>4.2142907E7</v>
      </c>
      <c r="B8317" s="90" t="s">
        <v>9304</v>
      </c>
    </row>
    <row r="8318" ht="14.25" customHeight="1">
      <c r="A8318" s="89">
        <v>4.2142908E7</v>
      </c>
      <c r="B8318" s="90" t="s">
        <v>9305</v>
      </c>
    </row>
    <row r="8319" ht="14.25" customHeight="1">
      <c r="A8319" s="89">
        <v>4.2142909E7</v>
      </c>
      <c r="B8319" s="90" t="s">
        <v>9306</v>
      </c>
    </row>
    <row r="8320" ht="14.25" customHeight="1">
      <c r="A8320" s="89">
        <v>4.214291E7</v>
      </c>
      <c r="B8320" s="90" t="s">
        <v>9307</v>
      </c>
    </row>
    <row r="8321" ht="14.25" customHeight="1">
      <c r="A8321" s="89">
        <v>4.2142911E7</v>
      </c>
      <c r="B8321" s="90" t="s">
        <v>9308</v>
      </c>
    </row>
    <row r="8322" ht="14.25" customHeight="1">
      <c r="A8322" s="89">
        <v>4.2142912E7</v>
      </c>
      <c r="B8322" s="90" t="s">
        <v>9309</v>
      </c>
    </row>
    <row r="8323" ht="14.25" customHeight="1">
      <c r="A8323" s="89">
        <v>4.2142913E7</v>
      </c>
      <c r="B8323" s="90" t="s">
        <v>9310</v>
      </c>
    </row>
    <row r="8324" ht="14.25" customHeight="1">
      <c r="A8324" s="89">
        <v>4.2143101E7</v>
      </c>
      <c r="B8324" s="90" t="s">
        <v>9311</v>
      </c>
    </row>
    <row r="8325" ht="14.25" customHeight="1">
      <c r="A8325" s="89">
        <v>4.2143102E7</v>
      </c>
      <c r="B8325" s="90" t="s">
        <v>9312</v>
      </c>
    </row>
    <row r="8326" ht="14.25" customHeight="1">
      <c r="A8326" s="89">
        <v>4.2143103E7</v>
      </c>
      <c r="B8326" s="90" t="s">
        <v>9313</v>
      </c>
    </row>
    <row r="8327" ht="14.25" customHeight="1">
      <c r="A8327" s="89">
        <v>4.2143104E7</v>
      </c>
      <c r="B8327" s="90" t="s">
        <v>9314</v>
      </c>
    </row>
    <row r="8328" ht="14.25" customHeight="1">
      <c r="A8328" s="89">
        <v>4.2143105E7</v>
      </c>
      <c r="B8328" s="90" t="s">
        <v>9315</v>
      </c>
    </row>
    <row r="8329" ht="14.25" customHeight="1">
      <c r="A8329" s="89">
        <v>4.2143106E7</v>
      </c>
      <c r="B8329" s="90" t="s">
        <v>9316</v>
      </c>
    </row>
    <row r="8330" ht="14.25" customHeight="1">
      <c r="A8330" s="89">
        <v>4.2143201E7</v>
      </c>
      <c r="B8330" s="90" t="s">
        <v>9317</v>
      </c>
    </row>
    <row r="8331" ht="14.25" customHeight="1">
      <c r="A8331" s="89">
        <v>4.2143202E7</v>
      </c>
      <c r="B8331" s="90" t="s">
        <v>9318</v>
      </c>
    </row>
    <row r="8332" ht="14.25" customHeight="1">
      <c r="A8332" s="89">
        <v>4.2143301E7</v>
      </c>
      <c r="B8332" s="90" t="s">
        <v>9319</v>
      </c>
    </row>
    <row r="8333" ht="14.25" customHeight="1">
      <c r="A8333" s="89">
        <v>4.2143401E7</v>
      </c>
      <c r="B8333" s="90" t="s">
        <v>9320</v>
      </c>
    </row>
    <row r="8334" ht="14.25" customHeight="1">
      <c r="A8334" s="89">
        <v>4.2143501E7</v>
      </c>
      <c r="B8334" s="90" t="s">
        <v>9321</v>
      </c>
    </row>
    <row r="8335" ht="14.25" customHeight="1">
      <c r="A8335" s="89">
        <v>4.2143502E7</v>
      </c>
      <c r="B8335" s="90" t="s">
        <v>9322</v>
      </c>
    </row>
    <row r="8336" ht="14.25" customHeight="1">
      <c r="A8336" s="89">
        <v>4.2143503E7</v>
      </c>
      <c r="B8336" s="90" t="s">
        <v>9323</v>
      </c>
    </row>
    <row r="8337" ht="14.25" customHeight="1">
      <c r="A8337" s="89">
        <v>4.2143504E7</v>
      </c>
      <c r="B8337" s="90" t="s">
        <v>9324</v>
      </c>
    </row>
    <row r="8338" ht="14.25" customHeight="1">
      <c r="A8338" s="89">
        <v>4.2143505E7</v>
      </c>
      <c r="B8338" s="90" t="s">
        <v>9325</v>
      </c>
    </row>
    <row r="8339" ht="14.25" customHeight="1">
      <c r="A8339" s="89">
        <v>4.2143506E7</v>
      </c>
      <c r="B8339" s="90" t="s">
        <v>9326</v>
      </c>
    </row>
    <row r="8340" ht="14.25" customHeight="1">
      <c r="A8340" s="89">
        <v>4.2143507E7</v>
      </c>
      <c r="B8340" s="90" t="s">
        <v>9327</v>
      </c>
    </row>
    <row r="8341" ht="14.25" customHeight="1">
      <c r="A8341" s="89">
        <v>4.2143508E7</v>
      </c>
      <c r="B8341" s="90" t="s">
        <v>9328</v>
      </c>
    </row>
    <row r="8342" ht="14.25" customHeight="1">
      <c r="A8342" s="89">
        <v>4.2143509E7</v>
      </c>
      <c r="B8342" s="90" t="s">
        <v>9329</v>
      </c>
    </row>
    <row r="8343" ht="14.25" customHeight="1">
      <c r="A8343" s="89">
        <v>4.214351E7</v>
      </c>
      <c r="B8343" s="90" t="s">
        <v>9330</v>
      </c>
    </row>
    <row r="8344" ht="14.25" customHeight="1">
      <c r="A8344" s="89">
        <v>4.2143511E7</v>
      </c>
      <c r="B8344" s="90" t="s">
        <v>9331</v>
      </c>
    </row>
    <row r="8345" ht="14.25" customHeight="1">
      <c r="A8345" s="89">
        <v>4.2143512E7</v>
      </c>
      <c r="B8345" s="90" t="s">
        <v>9332</v>
      </c>
    </row>
    <row r="8346" ht="14.25" customHeight="1">
      <c r="A8346" s="89">
        <v>4.2143513E7</v>
      </c>
      <c r="B8346" s="90" t="s">
        <v>9333</v>
      </c>
    </row>
    <row r="8347" ht="14.25" customHeight="1">
      <c r="A8347" s="89">
        <v>4.2143601E7</v>
      </c>
      <c r="B8347" s="90" t="s">
        <v>9334</v>
      </c>
    </row>
    <row r="8348" ht="14.25" customHeight="1">
      <c r="A8348" s="89">
        <v>4.2143602E7</v>
      </c>
      <c r="B8348" s="90" t="s">
        <v>9335</v>
      </c>
    </row>
    <row r="8349" ht="14.25" customHeight="1">
      <c r="A8349" s="89">
        <v>4.2143603E7</v>
      </c>
      <c r="B8349" s="90" t="s">
        <v>9336</v>
      </c>
    </row>
    <row r="8350" ht="14.25" customHeight="1">
      <c r="A8350" s="89">
        <v>4.2143604E7</v>
      </c>
      <c r="B8350" s="90" t="s">
        <v>9337</v>
      </c>
    </row>
    <row r="8351" ht="14.25" customHeight="1">
      <c r="A8351" s="89">
        <v>4.2143605E7</v>
      </c>
      <c r="B8351" s="90" t="s">
        <v>9338</v>
      </c>
    </row>
    <row r="8352" ht="14.25" customHeight="1">
      <c r="A8352" s="89">
        <v>4.2143606E7</v>
      </c>
      <c r="B8352" s="90" t="s">
        <v>9339</v>
      </c>
    </row>
    <row r="8353" ht="14.25" customHeight="1">
      <c r="A8353" s="89">
        <v>4.2143607E7</v>
      </c>
      <c r="B8353" s="90" t="s">
        <v>9340</v>
      </c>
    </row>
    <row r="8354" ht="14.25" customHeight="1">
      <c r="A8354" s="89">
        <v>4.2143608E7</v>
      </c>
      <c r="B8354" s="90" t="s">
        <v>9341</v>
      </c>
    </row>
    <row r="8355" ht="14.25" customHeight="1">
      <c r="A8355" s="89">
        <v>4.2151501E7</v>
      </c>
      <c r="B8355" s="90" t="s">
        <v>9342</v>
      </c>
    </row>
    <row r="8356" ht="14.25" customHeight="1">
      <c r="A8356" s="89">
        <v>4.2151502E7</v>
      </c>
      <c r="B8356" s="90" t="s">
        <v>9343</v>
      </c>
    </row>
    <row r="8357" ht="14.25" customHeight="1">
      <c r="A8357" s="89">
        <v>4.2151503E7</v>
      </c>
      <c r="B8357" s="90" t="s">
        <v>9344</v>
      </c>
    </row>
    <row r="8358" ht="14.25" customHeight="1">
      <c r="A8358" s="89">
        <v>4.2151504E7</v>
      </c>
      <c r="B8358" s="90" t="s">
        <v>9345</v>
      </c>
    </row>
    <row r="8359" ht="14.25" customHeight="1">
      <c r="A8359" s="89">
        <v>4.2151505E7</v>
      </c>
      <c r="B8359" s="90" t="s">
        <v>9346</v>
      </c>
    </row>
    <row r="8360" ht="14.25" customHeight="1">
      <c r="A8360" s="89">
        <v>4.2151506E7</v>
      </c>
      <c r="B8360" s="90" t="s">
        <v>9347</v>
      </c>
    </row>
    <row r="8361" ht="14.25" customHeight="1">
      <c r="A8361" s="89">
        <v>4.2151507E7</v>
      </c>
      <c r="B8361" s="90" t="s">
        <v>9348</v>
      </c>
    </row>
    <row r="8362" ht="14.25" customHeight="1">
      <c r="A8362" s="89">
        <v>4.2151601E7</v>
      </c>
      <c r="B8362" s="90" t="s">
        <v>9349</v>
      </c>
    </row>
    <row r="8363" ht="14.25" customHeight="1">
      <c r="A8363" s="89">
        <v>4.2151602E7</v>
      </c>
      <c r="B8363" s="90" t="s">
        <v>9350</v>
      </c>
    </row>
    <row r="8364" ht="14.25" customHeight="1">
      <c r="A8364" s="89">
        <v>4.2151603E7</v>
      </c>
      <c r="B8364" s="90" t="s">
        <v>9351</v>
      </c>
    </row>
    <row r="8365" ht="14.25" customHeight="1">
      <c r="A8365" s="89">
        <v>4.2151604E7</v>
      </c>
      <c r="B8365" s="90" t="s">
        <v>9352</v>
      </c>
    </row>
    <row r="8366" ht="14.25" customHeight="1">
      <c r="A8366" s="89">
        <v>4.2151605E7</v>
      </c>
      <c r="B8366" s="90" t="s">
        <v>9353</v>
      </c>
    </row>
    <row r="8367" ht="14.25" customHeight="1">
      <c r="A8367" s="89">
        <v>4.2151606E7</v>
      </c>
      <c r="B8367" s="90" t="s">
        <v>9354</v>
      </c>
    </row>
    <row r="8368" ht="14.25" customHeight="1">
      <c r="A8368" s="89">
        <v>4.2151607E7</v>
      </c>
      <c r="B8368" s="90" t="s">
        <v>9355</v>
      </c>
    </row>
    <row r="8369" ht="14.25" customHeight="1">
      <c r="A8369" s="89">
        <v>4.2151608E7</v>
      </c>
      <c r="B8369" s="90" t="s">
        <v>9356</v>
      </c>
    </row>
    <row r="8370" ht="14.25" customHeight="1">
      <c r="A8370" s="89">
        <v>4.2151609E7</v>
      </c>
      <c r="B8370" s="90" t="s">
        <v>9357</v>
      </c>
    </row>
    <row r="8371" ht="14.25" customHeight="1">
      <c r="A8371" s="89">
        <v>4.215161E7</v>
      </c>
      <c r="B8371" s="90" t="s">
        <v>9358</v>
      </c>
    </row>
    <row r="8372" ht="14.25" customHeight="1">
      <c r="A8372" s="89">
        <v>4.2151611E7</v>
      </c>
      <c r="B8372" s="90" t="s">
        <v>9359</v>
      </c>
    </row>
    <row r="8373" ht="14.25" customHeight="1">
      <c r="A8373" s="89">
        <v>4.2151612E7</v>
      </c>
      <c r="B8373" s="90" t="s">
        <v>9360</v>
      </c>
    </row>
    <row r="8374" ht="14.25" customHeight="1">
      <c r="A8374" s="89">
        <v>4.2151613E7</v>
      </c>
      <c r="B8374" s="90" t="s">
        <v>9361</v>
      </c>
    </row>
    <row r="8375" ht="14.25" customHeight="1">
      <c r="A8375" s="89">
        <v>4.2151614E7</v>
      </c>
      <c r="B8375" s="90" t="s">
        <v>9362</v>
      </c>
    </row>
    <row r="8376" ht="14.25" customHeight="1">
      <c r="A8376" s="89">
        <v>4.2151615E7</v>
      </c>
      <c r="B8376" s="90" t="s">
        <v>9363</v>
      </c>
    </row>
    <row r="8377" ht="14.25" customHeight="1">
      <c r="A8377" s="89">
        <v>4.2151616E7</v>
      </c>
      <c r="B8377" s="90" t="s">
        <v>9364</v>
      </c>
    </row>
    <row r="8378" ht="14.25" customHeight="1">
      <c r="A8378" s="89">
        <v>4.2151617E7</v>
      </c>
      <c r="B8378" s="90" t="s">
        <v>9365</v>
      </c>
    </row>
    <row r="8379" ht="14.25" customHeight="1">
      <c r="A8379" s="89">
        <v>4.2151618E7</v>
      </c>
      <c r="B8379" s="90" t="s">
        <v>9366</v>
      </c>
    </row>
    <row r="8380" ht="14.25" customHeight="1">
      <c r="A8380" s="89">
        <v>4.2151619E7</v>
      </c>
      <c r="B8380" s="90" t="s">
        <v>9367</v>
      </c>
    </row>
    <row r="8381" ht="14.25" customHeight="1">
      <c r="A8381" s="89">
        <v>4.215162E7</v>
      </c>
      <c r="B8381" s="90" t="s">
        <v>9368</v>
      </c>
    </row>
    <row r="8382" ht="14.25" customHeight="1">
      <c r="A8382" s="89">
        <v>4.2151621E7</v>
      </c>
      <c r="B8382" s="90" t="s">
        <v>9369</v>
      </c>
    </row>
    <row r="8383" ht="14.25" customHeight="1">
      <c r="A8383" s="89">
        <v>4.2151622E7</v>
      </c>
      <c r="B8383" s="90" t="s">
        <v>9370</v>
      </c>
    </row>
    <row r="8384" ht="14.25" customHeight="1">
      <c r="A8384" s="89">
        <v>4.2151623E7</v>
      </c>
      <c r="B8384" s="90" t="s">
        <v>9371</v>
      </c>
    </row>
    <row r="8385" ht="14.25" customHeight="1">
      <c r="A8385" s="89">
        <v>4.2151624E7</v>
      </c>
      <c r="B8385" s="90" t="s">
        <v>9372</v>
      </c>
    </row>
    <row r="8386" ht="14.25" customHeight="1">
      <c r="A8386" s="89">
        <v>4.2151625E7</v>
      </c>
      <c r="B8386" s="90" t="s">
        <v>9373</v>
      </c>
    </row>
    <row r="8387" ht="14.25" customHeight="1">
      <c r="A8387" s="89">
        <v>4.2151626E7</v>
      </c>
      <c r="B8387" s="90" t="s">
        <v>9374</v>
      </c>
    </row>
    <row r="8388" ht="14.25" customHeight="1">
      <c r="A8388" s="89">
        <v>4.2151627E7</v>
      </c>
      <c r="B8388" s="90" t="s">
        <v>9375</v>
      </c>
    </row>
    <row r="8389" ht="14.25" customHeight="1">
      <c r="A8389" s="89">
        <v>4.2151628E7</v>
      </c>
      <c r="B8389" s="90" t="s">
        <v>9376</v>
      </c>
    </row>
    <row r="8390" ht="14.25" customHeight="1">
      <c r="A8390" s="89">
        <v>4.2151629E7</v>
      </c>
      <c r="B8390" s="90" t="s">
        <v>9377</v>
      </c>
    </row>
    <row r="8391" ht="14.25" customHeight="1">
      <c r="A8391" s="89">
        <v>4.215163E7</v>
      </c>
      <c r="B8391" s="90" t="s">
        <v>9378</v>
      </c>
    </row>
    <row r="8392" ht="14.25" customHeight="1">
      <c r="A8392" s="89">
        <v>4.2151631E7</v>
      </c>
      <c r="B8392" s="90" t="s">
        <v>9379</v>
      </c>
    </row>
    <row r="8393" ht="14.25" customHeight="1">
      <c r="A8393" s="89">
        <v>4.2151632E7</v>
      </c>
      <c r="B8393" s="90" t="s">
        <v>9380</v>
      </c>
    </row>
    <row r="8394" ht="14.25" customHeight="1">
      <c r="A8394" s="89">
        <v>4.2151633E7</v>
      </c>
      <c r="B8394" s="90" t="s">
        <v>9381</v>
      </c>
    </row>
    <row r="8395" ht="14.25" customHeight="1">
      <c r="A8395" s="89">
        <v>4.2151634E7</v>
      </c>
      <c r="B8395" s="90" t="s">
        <v>9382</v>
      </c>
    </row>
    <row r="8396" ht="14.25" customHeight="1">
      <c r="A8396" s="89">
        <v>4.2151635E7</v>
      </c>
      <c r="B8396" s="90" t="s">
        <v>9383</v>
      </c>
    </row>
    <row r="8397" ht="14.25" customHeight="1">
      <c r="A8397" s="89">
        <v>4.2151636E7</v>
      </c>
      <c r="B8397" s="90" t="s">
        <v>9384</v>
      </c>
    </row>
    <row r="8398" ht="14.25" customHeight="1">
      <c r="A8398" s="89">
        <v>4.2151637E7</v>
      </c>
      <c r="B8398" s="90" t="s">
        <v>9385</v>
      </c>
    </row>
    <row r="8399" ht="14.25" customHeight="1">
      <c r="A8399" s="89">
        <v>4.2151638E7</v>
      </c>
      <c r="B8399" s="90" t="s">
        <v>9386</v>
      </c>
    </row>
    <row r="8400" ht="14.25" customHeight="1">
      <c r="A8400" s="89">
        <v>4.2151639E7</v>
      </c>
      <c r="B8400" s="90" t="s">
        <v>9387</v>
      </c>
    </row>
    <row r="8401" ht="14.25" customHeight="1">
      <c r="A8401" s="89">
        <v>4.215164E7</v>
      </c>
      <c r="B8401" s="90" t="s">
        <v>9388</v>
      </c>
    </row>
    <row r="8402" ht="14.25" customHeight="1">
      <c r="A8402" s="89">
        <v>4.2151641E7</v>
      </c>
      <c r="B8402" s="90" t="s">
        <v>9389</v>
      </c>
    </row>
    <row r="8403" ht="14.25" customHeight="1">
      <c r="A8403" s="89">
        <v>4.2151642E7</v>
      </c>
      <c r="B8403" s="90" t="s">
        <v>9390</v>
      </c>
    </row>
    <row r="8404" ht="14.25" customHeight="1">
      <c r="A8404" s="89">
        <v>4.2151643E7</v>
      </c>
      <c r="B8404" s="90" t="s">
        <v>9391</v>
      </c>
    </row>
    <row r="8405" ht="14.25" customHeight="1">
      <c r="A8405" s="89">
        <v>4.2151644E7</v>
      </c>
      <c r="B8405" s="90" t="s">
        <v>9392</v>
      </c>
    </row>
    <row r="8406" ht="14.25" customHeight="1">
      <c r="A8406" s="89">
        <v>4.2151645E7</v>
      </c>
      <c r="B8406" s="90" t="s">
        <v>9393</v>
      </c>
    </row>
    <row r="8407" ht="14.25" customHeight="1">
      <c r="A8407" s="89">
        <v>4.2151646E7</v>
      </c>
      <c r="B8407" s="90" t="s">
        <v>9394</v>
      </c>
    </row>
    <row r="8408" ht="14.25" customHeight="1">
      <c r="A8408" s="89">
        <v>4.2151647E7</v>
      </c>
      <c r="B8408" s="90" t="s">
        <v>9395</v>
      </c>
    </row>
    <row r="8409" ht="14.25" customHeight="1">
      <c r="A8409" s="89">
        <v>4.2151648E7</v>
      </c>
      <c r="B8409" s="90" t="s">
        <v>9396</v>
      </c>
    </row>
    <row r="8410" ht="14.25" customHeight="1">
      <c r="A8410" s="89">
        <v>4.215165E7</v>
      </c>
      <c r="B8410" s="90" t="s">
        <v>9397</v>
      </c>
    </row>
    <row r="8411" ht="14.25" customHeight="1">
      <c r="A8411" s="89">
        <v>4.2151651E7</v>
      </c>
      <c r="B8411" s="90" t="s">
        <v>9398</v>
      </c>
    </row>
    <row r="8412" ht="14.25" customHeight="1">
      <c r="A8412" s="89">
        <v>4.2151652E7</v>
      </c>
      <c r="B8412" s="90" t="s">
        <v>9399</v>
      </c>
    </row>
    <row r="8413" ht="14.25" customHeight="1">
      <c r="A8413" s="89">
        <v>4.2151653E7</v>
      </c>
      <c r="B8413" s="90" t="s">
        <v>9400</v>
      </c>
    </row>
    <row r="8414" ht="14.25" customHeight="1">
      <c r="A8414" s="89">
        <v>4.2151654E7</v>
      </c>
      <c r="B8414" s="90" t="s">
        <v>9401</v>
      </c>
    </row>
    <row r="8415" ht="14.25" customHeight="1">
      <c r="A8415" s="89">
        <v>4.2151655E7</v>
      </c>
      <c r="B8415" s="90" t="s">
        <v>9402</v>
      </c>
    </row>
    <row r="8416" ht="14.25" customHeight="1">
      <c r="A8416" s="89">
        <v>4.2151656E7</v>
      </c>
      <c r="B8416" s="90" t="s">
        <v>9403</v>
      </c>
    </row>
    <row r="8417" ht="14.25" customHeight="1">
      <c r="A8417" s="89">
        <v>4.2151657E7</v>
      </c>
      <c r="B8417" s="90" t="s">
        <v>9404</v>
      </c>
    </row>
    <row r="8418" ht="14.25" customHeight="1">
      <c r="A8418" s="89">
        <v>4.2151658E7</v>
      </c>
      <c r="B8418" s="90" t="s">
        <v>9405</v>
      </c>
    </row>
    <row r="8419" ht="14.25" customHeight="1">
      <c r="A8419" s="89">
        <v>4.2151659E7</v>
      </c>
      <c r="B8419" s="90" t="s">
        <v>9406</v>
      </c>
    </row>
    <row r="8420" ht="14.25" customHeight="1">
      <c r="A8420" s="89">
        <v>4.215166E7</v>
      </c>
      <c r="B8420" s="90" t="s">
        <v>9407</v>
      </c>
    </row>
    <row r="8421" ht="14.25" customHeight="1">
      <c r="A8421" s="89">
        <v>4.2151661E7</v>
      </c>
      <c r="B8421" s="90" t="s">
        <v>9408</v>
      </c>
    </row>
    <row r="8422" ht="14.25" customHeight="1">
      <c r="A8422" s="89">
        <v>4.2151662E7</v>
      </c>
      <c r="B8422" s="90" t="s">
        <v>9409</v>
      </c>
    </row>
    <row r="8423" ht="14.25" customHeight="1">
      <c r="A8423" s="89">
        <v>4.2151663E7</v>
      </c>
      <c r="B8423" s="90" t="s">
        <v>9410</v>
      </c>
    </row>
    <row r="8424" ht="14.25" customHeight="1">
      <c r="A8424" s="89">
        <v>4.2151664E7</v>
      </c>
      <c r="B8424" s="90" t="s">
        <v>9411</v>
      </c>
    </row>
    <row r="8425" ht="14.25" customHeight="1">
      <c r="A8425" s="89">
        <v>4.2151665E7</v>
      </c>
      <c r="B8425" s="90" t="s">
        <v>9412</v>
      </c>
    </row>
    <row r="8426" ht="14.25" customHeight="1">
      <c r="A8426" s="89">
        <v>4.2151666E7</v>
      </c>
      <c r="B8426" s="90" t="s">
        <v>9413</v>
      </c>
    </row>
    <row r="8427" ht="14.25" customHeight="1">
      <c r="A8427" s="89">
        <v>4.2151667E7</v>
      </c>
      <c r="B8427" s="90" t="s">
        <v>9414</v>
      </c>
    </row>
    <row r="8428" ht="14.25" customHeight="1">
      <c r="A8428" s="89">
        <v>4.2151668E7</v>
      </c>
      <c r="B8428" s="90" t="s">
        <v>9415</v>
      </c>
    </row>
    <row r="8429" ht="14.25" customHeight="1">
      <c r="A8429" s="89">
        <v>4.2151669E7</v>
      </c>
      <c r="B8429" s="90" t="s">
        <v>9416</v>
      </c>
    </row>
    <row r="8430" ht="14.25" customHeight="1">
      <c r="A8430" s="89">
        <v>4.215167E7</v>
      </c>
      <c r="B8430" s="90" t="s">
        <v>9417</v>
      </c>
    </row>
    <row r="8431" ht="14.25" customHeight="1">
      <c r="A8431" s="89">
        <v>4.2151671E7</v>
      </c>
      <c r="B8431" s="90" t="s">
        <v>9418</v>
      </c>
    </row>
    <row r="8432" ht="14.25" customHeight="1">
      <c r="A8432" s="89">
        <v>4.2151672E7</v>
      </c>
      <c r="B8432" s="90" t="s">
        <v>9419</v>
      </c>
    </row>
    <row r="8433" ht="14.25" customHeight="1">
      <c r="A8433" s="89">
        <v>4.2151673E7</v>
      </c>
      <c r="B8433" s="90" t="s">
        <v>9420</v>
      </c>
    </row>
    <row r="8434" ht="14.25" customHeight="1">
      <c r="A8434" s="89">
        <v>4.2151674E7</v>
      </c>
      <c r="B8434" s="90" t="s">
        <v>9421</v>
      </c>
    </row>
    <row r="8435" ht="14.25" customHeight="1">
      <c r="A8435" s="89">
        <v>4.2151675E7</v>
      </c>
      <c r="B8435" s="90" t="s">
        <v>9422</v>
      </c>
    </row>
    <row r="8436" ht="14.25" customHeight="1">
      <c r="A8436" s="89">
        <v>4.2151676E7</v>
      </c>
      <c r="B8436" s="90" t="s">
        <v>9423</v>
      </c>
    </row>
    <row r="8437" ht="14.25" customHeight="1">
      <c r="A8437" s="89">
        <v>4.2151677E7</v>
      </c>
      <c r="B8437" s="90" t="s">
        <v>9424</v>
      </c>
    </row>
    <row r="8438" ht="14.25" customHeight="1">
      <c r="A8438" s="89">
        <v>4.2151678E7</v>
      </c>
      <c r="B8438" s="90" t="s">
        <v>9425</v>
      </c>
    </row>
    <row r="8439" ht="14.25" customHeight="1">
      <c r="A8439" s="89">
        <v>4.2151679E7</v>
      </c>
      <c r="B8439" s="90" t="s">
        <v>9426</v>
      </c>
    </row>
    <row r="8440" ht="14.25" customHeight="1">
      <c r="A8440" s="89">
        <v>4.215168E7</v>
      </c>
      <c r="B8440" s="90" t="s">
        <v>9427</v>
      </c>
    </row>
    <row r="8441" ht="14.25" customHeight="1">
      <c r="A8441" s="89">
        <v>4.2151681E7</v>
      </c>
      <c r="B8441" s="90" t="s">
        <v>9428</v>
      </c>
    </row>
    <row r="8442" ht="14.25" customHeight="1">
      <c r="A8442" s="89">
        <v>4.2151701E7</v>
      </c>
      <c r="B8442" s="90" t="s">
        <v>9429</v>
      </c>
    </row>
    <row r="8443" ht="14.25" customHeight="1">
      <c r="A8443" s="89">
        <v>4.2151702E7</v>
      </c>
      <c r="B8443" s="90" t="s">
        <v>9430</v>
      </c>
    </row>
    <row r="8444" ht="14.25" customHeight="1">
      <c r="A8444" s="89">
        <v>4.2151703E7</v>
      </c>
      <c r="B8444" s="90" t="s">
        <v>9431</v>
      </c>
    </row>
    <row r="8445" ht="14.25" customHeight="1">
      <c r="A8445" s="89">
        <v>4.2151704E7</v>
      </c>
      <c r="B8445" s="90" t="s">
        <v>9432</v>
      </c>
    </row>
    <row r="8446" ht="14.25" customHeight="1">
      <c r="A8446" s="89">
        <v>4.2151705E7</v>
      </c>
      <c r="B8446" s="90" t="s">
        <v>9433</v>
      </c>
    </row>
    <row r="8447" ht="14.25" customHeight="1">
      <c r="A8447" s="89">
        <v>4.2151801E7</v>
      </c>
      <c r="B8447" s="90" t="s">
        <v>9434</v>
      </c>
    </row>
    <row r="8448" ht="14.25" customHeight="1">
      <c r="A8448" s="89">
        <v>4.2151802E7</v>
      </c>
      <c r="B8448" s="90" t="s">
        <v>9435</v>
      </c>
    </row>
    <row r="8449" ht="14.25" customHeight="1">
      <c r="A8449" s="89">
        <v>4.2151803E7</v>
      </c>
      <c r="B8449" s="90" t="s">
        <v>9436</v>
      </c>
    </row>
    <row r="8450" ht="14.25" customHeight="1">
      <c r="A8450" s="89">
        <v>4.2151804E7</v>
      </c>
      <c r="B8450" s="90" t="s">
        <v>9437</v>
      </c>
    </row>
    <row r="8451" ht="14.25" customHeight="1">
      <c r="A8451" s="89">
        <v>4.2151805E7</v>
      </c>
      <c r="B8451" s="90" t="s">
        <v>9438</v>
      </c>
    </row>
    <row r="8452" ht="14.25" customHeight="1">
      <c r="A8452" s="89">
        <v>4.2151806E7</v>
      </c>
      <c r="B8452" s="90" t="s">
        <v>9439</v>
      </c>
    </row>
    <row r="8453" ht="14.25" customHeight="1">
      <c r="A8453" s="89">
        <v>4.2151807E7</v>
      </c>
      <c r="B8453" s="90" t="s">
        <v>9440</v>
      </c>
    </row>
    <row r="8454" ht="14.25" customHeight="1">
      <c r="A8454" s="89">
        <v>4.2151808E7</v>
      </c>
      <c r="B8454" s="90" t="s">
        <v>9441</v>
      </c>
    </row>
    <row r="8455" ht="14.25" customHeight="1">
      <c r="A8455" s="89">
        <v>4.2151809E7</v>
      </c>
      <c r="B8455" s="90" t="s">
        <v>9442</v>
      </c>
    </row>
    <row r="8456" ht="14.25" customHeight="1">
      <c r="A8456" s="89">
        <v>4.215181E7</v>
      </c>
      <c r="B8456" s="90" t="s">
        <v>9443</v>
      </c>
    </row>
    <row r="8457" ht="14.25" customHeight="1">
      <c r="A8457" s="89">
        <v>4.2151811E7</v>
      </c>
      <c r="B8457" s="90" t="s">
        <v>9444</v>
      </c>
    </row>
    <row r="8458" ht="14.25" customHeight="1">
      <c r="A8458" s="89">
        <v>4.2151812E7</v>
      </c>
      <c r="B8458" s="90" t="s">
        <v>9445</v>
      </c>
    </row>
    <row r="8459" ht="14.25" customHeight="1">
      <c r="A8459" s="89">
        <v>4.2151813E7</v>
      </c>
      <c r="B8459" s="90" t="s">
        <v>9446</v>
      </c>
    </row>
    <row r="8460" ht="14.25" customHeight="1">
      <c r="A8460" s="89">
        <v>4.2151814E7</v>
      </c>
      <c r="B8460" s="90" t="s">
        <v>9447</v>
      </c>
    </row>
    <row r="8461" ht="14.25" customHeight="1">
      <c r="A8461" s="89">
        <v>4.2151815E7</v>
      </c>
      <c r="B8461" s="90" t="s">
        <v>9448</v>
      </c>
    </row>
    <row r="8462" ht="14.25" customHeight="1">
      <c r="A8462" s="89">
        <v>4.2151816E7</v>
      </c>
      <c r="B8462" s="90" t="s">
        <v>9449</v>
      </c>
    </row>
    <row r="8463" ht="14.25" customHeight="1">
      <c r="A8463" s="89">
        <v>4.2151901E7</v>
      </c>
      <c r="B8463" s="90" t="s">
        <v>9450</v>
      </c>
    </row>
    <row r="8464" ht="14.25" customHeight="1">
      <c r="A8464" s="89">
        <v>4.2151902E7</v>
      </c>
      <c r="B8464" s="90" t="s">
        <v>9451</v>
      </c>
    </row>
    <row r="8465" ht="14.25" customHeight="1">
      <c r="A8465" s="89">
        <v>4.2151903E7</v>
      </c>
      <c r="B8465" s="90" t="s">
        <v>9452</v>
      </c>
    </row>
    <row r="8466" ht="14.25" customHeight="1">
      <c r="A8466" s="89">
        <v>4.2151904E7</v>
      </c>
      <c r="B8466" s="90" t="s">
        <v>9453</v>
      </c>
    </row>
    <row r="8467" ht="14.25" customHeight="1">
      <c r="A8467" s="89">
        <v>4.2151905E7</v>
      </c>
      <c r="B8467" s="90" t="s">
        <v>9454</v>
      </c>
    </row>
    <row r="8468" ht="14.25" customHeight="1">
      <c r="A8468" s="89">
        <v>4.2151906E7</v>
      </c>
      <c r="B8468" s="90" t="s">
        <v>9455</v>
      </c>
    </row>
    <row r="8469" ht="14.25" customHeight="1">
      <c r="A8469" s="89">
        <v>4.2151907E7</v>
      </c>
      <c r="B8469" s="90" t="s">
        <v>9456</v>
      </c>
    </row>
    <row r="8470" ht="14.25" customHeight="1">
      <c r="A8470" s="89">
        <v>4.2151908E7</v>
      </c>
      <c r="B8470" s="90" t="s">
        <v>9457</v>
      </c>
    </row>
    <row r="8471" ht="14.25" customHeight="1">
      <c r="A8471" s="89">
        <v>4.2151909E7</v>
      </c>
      <c r="B8471" s="90" t="s">
        <v>9458</v>
      </c>
    </row>
    <row r="8472" ht="14.25" customHeight="1">
      <c r="A8472" s="89">
        <v>4.215191E7</v>
      </c>
      <c r="B8472" s="90" t="s">
        <v>9459</v>
      </c>
    </row>
    <row r="8473" ht="14.25" customHeight="1">
      <c r="A8473" s="89">
        <v>4.2151911E7</v>
      </c>
      <c r="B8473" s="90" t="s">
        <v>9460</v>
      </c>
    </row>
    <row r="8474" ht="14.25" customHeight="1">
      <c r="A8474" s="89">
        <v>4.2151912E7</v>
      </c>
      <c r="B8474" s="90" t="s">
        <v>9461</v>
      </c>
    </row>
    <row r="8475" ht="14.25" customHeight="1">
      <c r="A8475" s="89">
        <v>4.2152001E7</v>
      </c>
      <c r="B8475" s="90" t="s">
        <v>9462</v>
      </c>
    </row>
    <row r="8476" ht="14.25" customHeight="1">
      <c r="A8476" s="89">
        <v>4.2152002E7</v>
      </c>
      <c r="B8476" s="90" t="s">
        <v>9463</v>
      </c>
    </row>
    <row r="8477" ht="14.25" customHeight="1">
      <c r="A8477" s="89">
        <v>4.2152003E7</v>
      </c>
      <c r="B8477" s="90" t="s">
        <v>9464</v>
      </c>
    </row>
    <row r="8478" ht="14.25" customHeight="1">
      <c r="A8478" s="89">
        <v>4.2152004E7</v>
      </c>
      <c r="B8478" s="90" t="s">
        <v>9465</v>
      </c>
    </row>
    <row r="8479" ht="14.25" customHeight="1">
      <c r="A8479" s="89">
        <v>4.2152005E7</v>
      </c>
      <c r="B8479" s="90" t="s">
        <v>9466</v>
      </c>
    </row>
    <row r="8480" ht="14.25" customHeight="1">
      <c r="A8480" s="89">
        <v>4.2152006E7</v>
      </c>
      <c r="B8480" s="90" t="s">
        <v>9467</v>
      </c>
    </row>
    <row r="8481" ht="14.25" customHeight="1">
      <c r="A8481" s="89">
        <v>4.2152007E7</v>
      </c>
      <c r="B8481" s="90" t="s">
        <v>9468</v>
      </c>
    </row>
    <row r="8482" ht="14.25" customHeight="1">
      <c r="A8482" s="89">
        <v>4.2152008E7</v>
      </c>
      <c r="B8482" s="90" t="s">
        <v>9469</v>
      </c>
    </row>
    <row r="8483" ht="14.25" customHeight="1">
      <c r="A8483" s="89">
        <v>4.2152009E7</v>
      </c>
      <c r="B8483" s="90" t="s">
        <v>9470</v>
      </c>
    </row>
    <row r="8484" ht="14.25" customHeight="1">
      <c r="A8484" s="89">
        <v>4.215201E7</v>
      </c>
      <c r="B8484" s="90" t="s">
        <v>9471</v>
      </c>
    </row>
    <row r="8485" ht="14.25" customHeight="1">
      <c r="A8485" s="89">
        <v>4.2152011E7</v>
      </c>
      <c r="B8485" s="90" t="s">
        <v>9472</v>
      </c>
    </row>
    <row r="8486" ht="14.25" customHeight="1">
      <c r="A8486" s="89">
        <v>4.2152012E7</v>
      </c>
      <c r="B8486" s="90" t="s">
        <v>9473</v>
      </c>
    </row>
    <row r="8487" ht="14.25" customHeight="1">
      <c r="A8487" s="89">
        <v>4.2152013E7</v>
      </c>
      <c r="B8487" s="90" t="s">
        <v>9474</v>
      </c>
    </row>
    <row r="8488" ht="14.25" customHeight="1">
      <c r="A8488" s="89">
        <v>4.2152014E7</v>
      </c>
      <c r="B8488" s="90" t="s">
        <v>9475</v>
      </c>
    </row>
    <row r="8489" ht="14.25" customHeight="1">
      <c r="A8489" s="89">
        <v>4.2152101E7</v>
      </c>
      <c r="B8489" s="90" t="s">
        <v>9476</v>
      </c>
    </row>
    <row r="8490" ht="14.25" customHeight="1">
      <c r="A8490" s="89">
        <v>4.2152102E7</v>
      </c>
      <c r="B8490" s="90" t="s">
        <v>9477</v>
      </c>
    </row>
    <row r="8491" ht="14.25" customHeight="1">
      <c r="A8491" s="89">
        <v>4.2152103E7</v>
      </c>
      <c r="B8491" s="90" t="s">
        <v>9478</v>
      </c>
    </row>
    <row r="8492" ht="14.25" customHeight="1">
      <c r="A8492" s="89">
        <v>4.2152104E7</v>
      </c>
      <c r="B8492" s="90" t="s">
        <v>9479</v>
      </c>
    </row>
    <row r="8493" ht="14.25" customHeight="1">
      <c r="A8493" s="89">
        <v>4.2152105E7</v>
      </c>
      <c r="B8493" s="90" t="s">
        <v>9480</v>
      </c>
    </row>
    <row r="8494" ht="14.25" customHeight="1">
      <c r="A8494" s="89">
        <v>4.2152106E7</v>
      </c>
      <c r="B8494" s="90" t="s">
        <v>9481</v>
      </c>
    </row>
    <row r="8495" ht="14.25" customHeight="1">
      <c r="A8495" s="89">
        <v>4.2152107E7</v>
      </c>
      <c r="B8495" s="90" t="s">
        <v>9482</v>
      </c>
    </row>
    <row r="8496" ht="14.25" customHeight="1">
      <c r="A8496" s="89">
        <v>4.2152108E7</v>
      </c>
      <c r="B8496" s="90" t="s">
        <v>9483</v>
      </c>
    </row>
    <row r="8497" ht="14.25" customHeight="1">
      <c r="A8497" s="89">
        <v>4.2152109E7</v>
      </c>
      <c r="B8497" s="90" t="s">
        <v>9484</v>
      </c>
    </row>
    <row r="8498" ht="14.25" customHeight="1">
      <c r="A8498" s="89">
        <v>4.215211E7</v>
      </c>
      <c r="B8498" s="90" t="s">
        <v>9485</v>
      </c>
    </row>
    <row r="8499" ht="14.25" customHeight="1">
      <c r="A8499" s="89">
        <v>4.2152111E7</v>
      </c>
      <c r="B8499" s="90" t="s">
        <v>9486</v>
      </c>
    </row>
    <row r="8500" ht="14.25" customHeight="1">
      <c r="A8500" s="89">
        <v>4.2152112E7</v>
      </c>
      <c r="B8500" s="90" t="s">
        <v>9487</v>
      </c>
    </row>
    <row r="8501" ht="14.25" customHeight="1">
      <c r="A8501" s="89">
        <v>4.2152113E7</v>
      </c>
      <c r="B8501" s="90" t="s">
        <v>9488</v>
      </c>
    </row>
    <row r="8502" ht="14.25" customHeight="1">
      <c r="A8502" s="89">
        <v>4.2152114E7</v>
      </c>
      <c r="B8502" s="90" t="s">
        <v>9489</v>
      </c>
    </row>
    <row r="8503" ht="14.25" customHeight="1">
      <c r="A8503" s="89">
        <v>4.2152115E7</v>
      </c>
      <c r="B8503" s="90" t="s">
        <v>9490</v>
      </c>
    </row>
    <row r="8504" ht="14.25" customHeight="1">
      <c r="A8504" s="89">
        <v>4.2152201E7</v>
      </c>
      <c r="B8504" s="90" t="s">
        <v>9491</v>
      </c>
    </row>
    <row r="8505" ht="14.25" customHeight="1">
      <c r="A8505" s="89">
        <v>4.2152202E7</v>
      </c>
      <c r="B8505" s="90" t="s">
        <v>9492</v>
      </c>
    </row>
    <row r="8506" ht="14.25" customHeight="1">
      <c r="A8506" s="89">
        <v>4.2152203E7</v>
      </c>
      <c r="B8506" s="90" t="s">
        <v>9493</v>
      </c>
    </row>
    <row r="8507" ht="14.25" customHeight="1">
      <c r="A8507" s="89">
        <v>4.2152204E7</v>
      </c>
      <c r="B8507" s="90" t="s">
        <v>9494</v>
      </c>
    </row>
    <row r="8508" ht="14.25" customHeight="1">
      <c r="A8508" s="89">
        <v>4.2152205E7</v>
      </c>
      <c r="B8508" s="90" t="s">
        <v>9495</v>
      </c>
    </row>
    <row r="8509" ht="14.25" customHeight="1">
      <c r="A8509" s="89">
        <v>4.2152206E7</v>
      </c>
      <c r="B8509" s="90" t="s">
        <v>9496</v>
      </c>
    </row>
    <row r="8510" ht="14.25" customHeight="1">
      <c r="A8510" s="89">
        <v>4.2152207E7</v>
      </c>
      <c r="B8510" s="90" t="s">
        <v>9497</v>
      </c>
    </row>
    <row r="8511" ht="14.25" customHeight="1">
      <c r="A8511" s="89">
        <v>4.2152208E7</v>
      </c>
      <c r="B8511" s="90" t="s">
        <v>9498</v>
      </c>
    </row>
    <row r="8512" ht="14.25" customHeight="1">
      <c r="A8512" s="89">
        <v>4.2152209E7</v>
      </c>
      <c r="B8512" s="90" t="s">
        <v>9499</v>
      </c>
    </row>
    <row r="8513" ht="14.25" customHeight="1">
      <c r="A8513" s="89">
        <v>4.215221E7</v>
      </c>
      <c r="B8513" s="90" t="s">
        <v>9500</v>
      </c>
    </row>
    <row r="8514" ht="14.25" customHeight="1">
      <c r="A8514" s="89">
        <v>4.2152211E7</v>
      </c>
      <c r="B8514" s="90" t="s">
        <v>9501</v>
      </c>
    </row>
    <row r="8515" ht="14.25" customHeight="1">
      <c r="A8515" s="89">
        <v>4.2152212E7</v>
      </c>
      <c r="B8515" s="90" t="s">
        <v>9502</v>
      </c>
    </row>
    <row r="8516" ht="14.25" customHeight="1">
      <c r="A8516" s="89">
        <v>4.2152213E7</v>
      </c>
      <c r="B8516" s="90" t="s">
        <v>9503</v>
      </c>
    </row>
    <row r="8517" ht="14.25" customHeight="1">
      <c r="A8517" s="89">
        <v>4.2152214E7</v>
      </c>
      <c r="B8517" s="90" t="s">
        <v>9504</v>
      </c>
    </row>
    <row r="8518" ht="14.25" customHeight="1">
      <c r="A8518" s="89">
        <v>4.2152215E7</v>
      </c>
      <c r="B8518" s="90" t="s">
        <v>9505</v>
      </c>
    </row>
    <row r="8519" ht="14.25" customHeight="1">
      <c r="A8519" s="89">
        <v>4.2152216E7</v>
      </c>
      <c r="B8519" s="90" t="s">
        <v>9506</v>
      </c>
    </row>
    <row r="8520" ht="14.25" customHeight="1">
      <c r="A8520" s="89">
        <v>4.2152217E7</v>
      </c>
      <c r="B8520" s="90" t="s">
        <v>9507</v>
      </c>
    </row>
    <row r="8521" ht="14.25" customHeight="1">
      <c r="A8521" s="89">
        <v>4.2152218E7</v>
      </c>
      <c r="B8521" s="90" t="s">
        <v>9508</v>
      </c>
    </row>
    <row r="8522" ht="14.25" customHeight="1">
      <c r="A8522" s="89">
        <v>4.2152219E7</v>
      </c>
      <c r="B8522" s="90" t="s">
        <v>9509</v>
      </c>
    </row>
    <row r="8523" ht="14.25" customHeight="1">
      <c r="A8523" s="89">
        <v>4.215222E7</v>
      </c>
      <c r="B8523" s="90" t="s">
        <v>9510</v>
      </c>
    </row>
    <row r="8524" ht="14.25" customHeight="1">
      <c r="A8524" s="89">
        <v>4.2152221E7</v>
      </c>
      <c r="B8524" s="90" t="s">
        <v>9511</v>
      </c>
    </row>
    <row r="8525" ht="14.25" customHeight="1">
      <c r="A8525" s="89">
        <v>4.2152222E7</v>
      </c>
      <c r="B8525" s="90" t="s">
        <v>9512</v>
      </c>
    </row>
    <row r="8526" ht="14.25" customHeight="1">
      <c r="A8526" s="89">
        <v>4.2152223E7</v>
      </c>
      <c r="B8526" s="90" t="s">
        <v>9513</v>
      </c>
    </row>
    <row r="8527" ht="14.25" customHeight="1">
      <c r="A8527" s="89">
        <v>4.2152224E7</v>
      </c>
      <c r="B8527" s="90" t="s">
        <v>9514</v>
      </c>
    </row>
    <row r="8528" ht="14.25" customHeight="1">
      <c r="A8528" s="89">
        <v>4.2152301E7</v>
      </c>
      <c r="B8528" s="90" t="s">
        <v>9515</v>
      </c>
    </row>
    <row r="8529" ht="14.25" customHeight="1">
      <c r="A8529" s="89">
        <v>4.2152302E7</v>
      </c>
      <c r="B8529" s="90" t="s">
        <v>9516</v>
      </c>
    </row>
    <row r="8530" ht="14.25" customHeight="1">
      <c r="A8530" s="89">
        <v>4.2152303E7</v>
      </c>
      <c r="B8530" s="90" t="s">
        <v>9517</v>
      </c>
    </row>
    <row r="8531" ht="14.25" customHeight="1">
      <c r="A8531" s="89">
        <v>4.2152304E7</v>
      </c>
      <c r="B8531" s="90" t="s">
        <v>9518</v>
      </c>
    </row>
    <row r="8532" ht="14.25" customHeight="1">
      <c r="A8532" s="89">
        <v>4.2152305E7</v>
      </c>
      <c r="B8532" s="90" t="s">
        <v>9519</v>
      </c>
    </row>
    <row r="8533" ht="14.25" customHeight="1">
      <c r="A8533" s="89">
        <v>4.2152306E7</v>
      </c>
      <c r="B8533" s="90" t="s">
        <v>9520</v>
      </c>
    </row>
    <row r="8534" ht="14.25" customHeight="1">
      <c r="A8534" s="89">
        <v>4.2152307E7</v>
      </c>
      <c r="B8534" s="90" t="s">
        <v>9521</v>
      </c>
    </row>
    <row r="8535" ht="14.25" customHeight="1">
      <c r="A8535" s="89">
        <v>4.2152401E7</v>
      </c>
      <c r="B8535" s="90" t="s">
        <v>9522</v>
      </c>
    </row>
    <row r="8536" ht="14.25" customHeight="1">
      <c r="A8536" s="89">
        <v>4.2152402E7</v>
      </c>
      <c r="B8536" s="90" t="s">
        <v>9523</v>
      </c>
    </row>
    <row r="8537" ht="14.25" customHeight="1">
      <c r="A8537" s="89">
        <v>4.2152403E7</v>
      </c>
      <c r="B8537" s="90" t="s">
        <v>9524</v>
      </c>
    </row>
    <row r="8538" ht="14.25" customHeight="1">
      <c r="A8538" s="89">
        <v>4.2152404E7</v>
      </c>
      <c r="B8538" s="90" t="s">
        <v>9525</v>
      </c>
    </row>
    <row r="8539" ht="14.25" customHeight="1">
      <c r="A8539" s="89">
        <v>4.2152405E7</v>
      </c>
      <c r="B8539" s="90" t="s">
        <v>9526</v>
      </c>
    </row>
    <row r="8540" ht="14.25" customHeight="1">
      <c r="A8540" s="89">
        <v>4.2152406E7</v>
      </c>
      <c r="B8540" s="90" t="s">
        <v>9527</v>
      </c>
    </row>
    <row r="8541" ht="14.25" customHeight="1">
      <c r="A8541" s="89">
        <v>4.2152407E7</v>
      </c>
      <c r="B8541" s="90" t="s">
        <v>9528</v>
      </c>
    </row>
    <row r="8542" ht="14.25" customHeight="1">
      <c r="A8542" s="89">
        <v>4.2152408E7</v>
      </c>
      <c r="B8542" s="90" t="s">
        <v>9529</v>
      </c>
    </row>
    <row r="8543" ht="14.25" customHeight="1">
      <c r="A8543" s="89">
        <v>4.2152409E7</v>
      </c>
      <c r="B8543" s="90" t="s">
        <v>9530</v>
      </c>
    </row>
    <row r="8544" ht="14.25" customHeight="1">
      <c r="A8544" s="89">
        <v>4.215241E7</v>
      </c>
      <c r="B8544" s="90" t="s">
        <v>9531</v>
      </c>
    </row>
    <row r="8545" ht="14.25" customHeight="1">
      <c r="A8545" s="89">
        <v>4.2152411E7</v>
      </c>
      <c r="B8545" s="90" t="s">
        <v>9532</v>
      </c>
    </row>
    <row r="8546" ht="14.25" customHeight="1">
      <c r="A8546" s="89">
        <v>4.2152412E7</v>
      </c>
      <c r="B8546" s="90" t="s">
        <v>9533</v>
      </c>
    </row>
    <row r="8547" ht="14.25" customHeight="1">
      <c r="A8547" s="89">
        <v>4.2152413E7</v>
      </c>
      <c r="B8547" s="90" t="s">
        <v>9534</v>
      </c>
    </row>
    <row r="8548" ht="14.25" customHeight="1">
      <c r="A8548" s="89">
        <v>4.2152414E7</v>
      </c>
      <c r="B8548" s="90" t="s">
        <v>9535</v>
      </c>
    </row>
    <row r="8549" ht="14.25" customHeight="1">
      <c r="A8549" s="89">
        <v>4.2152415E7</v>
      </c>
      <c r="B8549" s="90" t="s">
        <v>9536</v>
      </c>
    </row>
    <row r="8550" ht="14.25" customHeight="1">
      <c r="A8550" s="89">
        <v>4.2152416E7</v>
      </c>
      <c r="B8550" s="90" t="s">
        <v>9537</v>
      </c>
    </row>
    <row r="8551" ht="14.25" customHeight="1">
      <c r="A8551" s="89">
        <v>4.2152417E7</v>
      </c>
      <c r="B8551" s="90" t="s">
        <v>9538</v>
      </c>
    </row>
    <row r="8552" ht="14.25" customHeight="1">
      <c r="A8552" s="89">
        <v>4.2152418E7</v>
      </c>
      <c r="B8552" s="90" t="s">
        <v>9539</v>
      </c>
    </row>
    <row r="8553" ht="14.25" customHeight="1">
      <c r="A8553" s="89">
        <v>4.2152419E7</v>
      </c>
      <c r="B8553" s="90" t="s">
        <v>9540</v>
      </c>
    </row>
    <row r="8554" ht="14.25" customHeight="1">
      <c r="A8554" s="89">
        <v>4.215242E7</v>
      </c>
      <c r="B8554" s="90" t="s">
        <v>9541</v>
      </c>
    </row>
    <row r="8555" ht="14.25" customHeight="1">
      <c r="A8555" s="89">
        <v>4.2152421E7</v>
      </c>
      <c r="B8555" s="90" t="s">
        <v>9542</v>
      </c>
    </row>
    <row r="8556" ht="14.25" customHeight="1">
      <c r="A8556" s="89">
        <v>4.2152422E7</v>
      </c>
      <c r="B8556" s="90" t="s">
        <v>9543</v>
      </c>
    </row>
    <row r="8557" ht="14.25" customHeight="1">
      <c r="A8557" s="89">
        <v>4.2152423E7</v>
      </c>
      <c r="B8557" s="90" t="s">
        <v>9544</v>
      </c>
    </row>
    <row r="8558" ht="14.25" customHeight="1">
      <c r="A8558" s="89">
        <v>4.2152424E7</v>
      </c>
      <c r="B8558" s="90" t="s">
        <v>9545</v>
      </c>
    </row>
    <row r="8559" ht="14.25" customHeight="1">
      <c r="A8559" s="89">
        <v>4.2152425E7</v>
      </c>
      <c r="B8559" s="90" t="s">
        <v>9546</v>
      </c>
    </row>
    <row r="8560" ht="14.25" customHeight="1">
      <c r="A8560" s="89">
        <v>4.2152426E7</v>
      </c>
      <c r="B8560" s="90" t="s">
        <v>9547</v>
      </c>
    </row>
    <row r="8561" ht="14.25" customHeight="1">
      <c r="A8561" s="89">
        <v>4.2152427E7</v>
      </c>
      <c r="B8561" s="90" t="s">
        <v>9548</v>
      </c>
    </row>
    <row r="8562" ht="14.25" customHeight="1">
      <c r="A8562" s="89">
        <v>4.2152428E7</v>
      </c>
      <c r="B8562" s="90" t="s">
        <v>9549</v>
      </c>
    </row>
    <row r="8563" ht="14.25" customHeight="1">
      <c r="A8563" s="89">
        <v>4.2152429E7</v>
      </c>
      <c r="B8563" s="90" t="s">
        <v>9550</v>
      </c>
    </row>
    <row r="8564" ht="14.25" customHeight="1">
      <c r="A8564" s="89">
        <v>4.215243E7</v>
      </c>
      <c r="B8564" s="90" t="s">
        <v>9551</v>
      </c>
    </row>
    <row r="8565" ht="14.25" customHeight="1">
      <c r="A8565" s="89">
        <v>4.2152431E7</v>
      </c>
      <c r="B8565" s="90" t="s">
        <v>9552</v>
      </c>
    </row>
    <row r="8566" ht="14.25" customHeight="1">
      <c r="A8566" s="89">
        <v>4.2152432E7</v>
      </c>
      <c r="B8566" s="90" t="s">
        <v>9553</v>
      </c>
    </row>
    <row r="8567" ht="14.25" customHeight="1">
      <c r="A8567" s="89">
        <v>4.2152433E7</v>
      </c>
      <c r="B8567" s="90" t="s">
        <v>9554</v>
      </c>
    </row>
    <row r="8568" ht="14.25" customHeight="1">
      <c r="A8568" s="89">
        <v>4.2152434E7</v>
      </c>
      <c r="B8568" s="90" t="s">
        <v>9555</v>
      </c>
    </row>
    <row r="8569" ht="14.25" customHeight="1">
      <c r="A8569" s="89">
        <v>4.2152435E7</v>
      </c>
      <c r="B8569" s="90" t="s">
        <v>9556</v>
      </c>
    </row>
    <row r="8570" ht="14.25" customHeight="1">
      <c r="A8570" s="89">
        <v>4.2152436E7</v>
      </c>
      <c r="B8570" s="90" t="s">
        <v>9557</v>
      </c>
    </row>
    <row r="8571" ht="14.25" customHeight="1">
      <c r="A8571" s="89">
        <v>4.2152437E7</v>
      </c>
      <c r="B8571" s="90" t="s">
        <v>9558</v>
      </c>
    </row>
    <row r="8572" ht="14.25" customHeight="1">
      <c r="A8572" s="89">
        <v>4.2152438E7</v>
      </c>
      <c r="B8572" s="90" t="s">
        <v>9559</v>
      </c>
    </row>
    <row r="8573" ht="14.25" customHeight="1">
      <c r="A8573" s="89">
        <v>4.2152439E7</v>
      </c>
      <c r="B8573" s="90" t="s">
        <v>9560</v>
      </c>
    </row>
    <row r="8574" ht="14.25" customHeight="1">
      <c r="A8574" s="89">
        <v>4.215244E7</v>
      </c>
      <c r="B8574" s="90" t="s">
        <v>9561</v>
      </c>
    </row>
    <row r="8575" ht="14.25" customHeight="1">
      <c r="A8575" s="89">
        <v>4.2152441E7</v>
      </c>
      <c r="B8575" s="90" t="s">
        <v>9562</v>
      </c>
    </row>
    <row r="8576" ht="14.25" customHeight="1">
      <c r="A8576" s="89">
        <v>4.2152442E7</v>
      </c>
      <c r="B8576" s="90" t="s">
        <v>9563</v>
      </c>
    </row>
    <row r="8577" ht="14.25" customHeight="1">
      <c r="A8577" s="89">
        <v>4.2152443E7</v>
      </c>
      <c r="B8577" s="90" t="s">
        <v>9564</v>
      </c>
    </row>
    <row r="8578" ht="14.25" customHeight="1">
      <c r="A8578" s="89">
        <v>4.2152444E7</v>
      </c>
      <c r="B8578" s="90" t="s">
        <v>9565</v>
      </c>
    </row>
    <row r="8579" ht="14.25" customHeight="1">
      <c r="A8579" s="89">
        <v>4.2152445E7</v>
      </c>
      <c r="B8579" s="90" t="s">
        <v>9566</v>
      </c>
    </row>
    <row r="8580" ht="14.25" customHeight="1">
      <c r="A8580" s="89">
        <v>4.2152446E7</v>
      </c>
      <c r="B8580" s="90" t="s">
        <v>9567</v>
      </c>
    </row>
    <row r="8581" ht="14.25" customHeight="1">
      <c r="A8581" s="89">
        <v>4.2152447E7</v>
      </c>
      <c r="B8581" s="90" t="s">
        <v>9568</v>
      </c>
    </row>
    <row r="8582" ht="14.25" customHeight="1">
      <c r="A8582" s="89">
        <v>4.2152449E7</v>
      </c>
      <c r="B8582" s="90" t="s">
        <v>9569</v>
      </c>
    </row>
    <row r="8583" ht="14.25" customHeight="1">
      <c r="A8583" s="89">
        <v>4.215245E7</v>
      </c>
      <c r="B8583" s="90" t="s">
        <v>9570</v>
      </c>
    </row>
    <row r="8584" ht="14.25" customHeight="1">
      <c r="A8584" s="89">
        <v>4.2152451E7</v>
      </c>
      <c r="B8584" s="90" t="s">
        <v>9571</v>
      </c>
    </row>
    <row r="8585" ht="14.25" customHeight="1">
      <c r="A8585" s="89">
        <v>4.2152452E7</v>
      </c>
      <c r="B8585" s="90" t="s">
        <v>9572</v>
      </c>
    </row>
    <row r="8586" ht="14.25" customHeight="1">
      <c r="A8586" s="89">
        <v>4.2152453E7</v>
      </c>
      <c r="B8586" s="90" t="s">
        <v>9573</v>
      </c>
    </row>
    <row r="8587" ht="14.25" customHeight="1">
      <c r="A8587" s="89">
        <v>4.2152454E7</v>
      </c>
      <c r="B8587" s="90" t="s">
        <v>9574</v>
      </c>
    </row>
    <row r="8588" ht="14.25" customHeight="1">
      <c r="A8588" s="89">
        <v>4.2152455E7</v>
      </c>
      <c r="B8588" s="90" t="s">
        <v>9575</v>
      </c>
    </row>
    <row r="8589" ht="14.25" customHeight="1">
      <c r="A8589" s="89">
        <v>4.2152456E7</v>
      </c>
      <c r="B8589" s="90" t="s">
        <v>9576</v>
      </c>
    </row>
    <row r="8590" ht="14.25" customHeight="1">
      <c r="A8590" s="89">
        <v>4.2152457E7</v>
      </c>
      <c r="B8590" s="90" t="s">
        <v>9577</v>
      </c>
    </row>
    <row r="8591" ht="14.25" customHeight="1">
      <c r="A8591" s="89">
        <v>4.2152458E7</v>
      </c>
      <c r="B8591" s="90" t="s">
        <v>9578</v>
      </c>
    </row>
    <row r="8592" ht="14.25" customHeight="1">
      <c r="A8592" s="89">
        <v>4.2152459E7</v>
      </c>
      <c r="B8592" s="90" t="s">
        <v>9579</v>
      </c>
    </row>
    <row r="8593" ht="14.25" customHeight="1">
      <c r="A8593" s="89">
        <v>4.215246E7</v>
      </c>
      <c r="B8593" s="90" t="s">
        <v>9580</v>
      </c>
    </row>
    <row r="8594" ht="14.25" customHeight="1">
      <c r="A8594" s="89">
        <v>4.2152461E7</v>
      </c>
      <c r="B8594" s="90" t="s">
        <v>9581</v>
      </c>
    </row>
    <row r="8595" ht="14.25" customHeight="1">
      <c r="A8595" s="89">
        <v>4.2152462E7</v>
      </c>
      <c r="B8595" s="90" t="s">
        <v>9582</v>
      </c>
    </row>
    <row r="8596" ht="14.25" customHeight="1">
      <c r="A8596" s="89">
        <v>4.2152463E7</v>
      </c>
      <c r="B8596" s="90" t="s">
        <v>9583</v>
      </c>
    </row>
    <row r="8597" ht="14.25" customHeight="1">
      <c r="A8597" s="89">
        <v>4.2152464E7</v>
      </c>
      <c r="B8597" s="90" t="s">
        <v>9584</v>
      </c>
    </row>
    <row r="8598" ht="14.25" customHeight="1">
      <c r="A8598" s="89">
        <v>4.2152465E7</v>
      </c>
      <c r="B8598" s="90" t="s">
        <v>9585</v>
      </c>
    </row>
    <row r="8599" ht="14.25" customHeight="1">
      <c r="A8599" s="89">
        <v>4.2152501E7</v>
      </c>
      <c r="B8599" s="90" t="s">
        <v>9586</v>
      </c>
    </row>
    <row r="8600" ht="14.25" customHeight="1">
      <c r="A8600" s="89">
        <v>4.2152502E7</v>
      </c>
      <c r="B8600" s="90" t="s">
        <v>9587</v>
      </c>
    </row>
    <row r="8601" ht="14.25" customHeight="1">
      <c r="A8601" s="89">
        <v>4.2152503E7</v>
      </c>
      <c r="B8601" s="90" t="s">
        <v>9588</v>
      </c>
    </row>
    <row r="8602" ht="14.25" customHeight="1">
      <c r="A8602" s="89">
        <v>4.2152504E7</v>
      </c>
      <c r="B8602" s="90" t="s">
        <v>9589</v>
      </c>
    </row>
    <row r="8603" ht="14.25" customHeight="1">
      <c r="A8603" s="89">
        <v>4.2152505E7</v>
      </c>
      <c r="B8603" s="90" t="s">
        <v>9590</v>
      </c>
    </row>
    <row r="8604" ht="14.25" customHeight="1">
      <c r="A8604" s="89">
        <v>4.2152506E7</v>
      </c>
      <c r="B8604" s="90" t="s">
        <v>9591</v>
      </c>
    </row>
    <row r="8605" ht="14.25" customHeight="1">
      <c r="A8605" s="89">
        <v>4.2152507E7</v>
      </c>
      <c r="B8605" s="90" t="s">
        <v>9592</v>
      </c>
    </row>
    <row r="8606" ht="14.25" customHeight="1">
      <c r="A8606" s="89">
        <v>4.2152508E7</v>
      </c>
      <c r="B8606" s="90" t="s">
        <v>9593</v>
      </c>
    </row>
    <row r="8607" ht="14.25" customHeight="1">
      <c r="A8607" s="89">
        <v>4.2152509E7</v>
      </c>
      <c r="B8607" s="90" t="s">
        <v>9594</v>
      </c>
    </row>
    <row r="8608" ht="14.25" customHeight="1">
      <c r="A8608" s="89">
        <v>4.215251E7</v>
      </c>
      <c r="B8608" s="90" t="s">
        <v>9595</v>
      </c>
    </row>
    <row r="8609" ht="14.25" customHeight="1">
      <c r="A8609" s="89">
        <v>4.2152511E7</v>
      </c>
      <c r="B8609" s="90" t="s">
        <v>9596</v>
      </c>
    </row>
    <row r="8610" ht="14.25" customHeight="1">
      <c r="A8610" s="89">
        <v>4.2152512E7</v>
      </c>
      <c r="B8610" s="90" t="s">
        <v>9597</v>
      </c>
    </row>
    <row r="8611" ht="14.25" customHeight="1">
      <c r="A8611" s="89">
        <v>4.2152513E7</v>
      </c>
      <c r="B8611" s="90" t="s">
        <v>9598</v>
      </c>
    </row>
    <row r="8612" ht="14.25" customHeight="1">
      <c r="A8612" s="89">
        <v>4.2152514E7</v>
      </c>
      <c r="B8612" s="90" t="s">
        <v>9599</v>
      </c>
    </row>
    <row r="8613" ht="14.25" customHeight="1">
      <c r="A8613" s="89">
        <v>4.2152516E7</v>
      </c>
      <c r="B8613" s="90" t="s">
        <v>9600</v>
      </c>
    </row>
    <row r="8614" ht="14.25" customHeight="1">
      <c r="A8614" s="89">
        <v>4.2152517E7</v>
      </c>
      <c r="B8614" s="90" t="s">
        <v>9601</v>
      </c>
    </row>
    <row r="8615" ht="14.25" customHeight="1">
      <c r="A8615" s="89">
        <v>4.2152518E7</v>
      </c>
      <c r="B8615" s="90" t="s">
        <v>9602</v>
      </c>
    </row>
    <row r="8616" ht="14.25" customHeight="1">
      <c r="A8616" s="89">
        <v>4.2152519E7</v>
      </c>
      <c r="B8616" s="90" t="s">
        <v>9603</v>
      </c>
    </row>
    <row r="8617" ht="14.25" customHeight="1">
      <c r="A8617" s="89">
        <v>4.215252E7</v>
      </c>
      <c r="B8617" s="90" t="s">
        <v>9604</v>
      </c>
    </row>
    <row r="8618" ht="14.25" customHeight="1">
      <c r="A8618" s="89">
        <v>4.2152601E7</v>
      </c>
      <c r="B8618" s="90" t="s">
        <v>9605</v>
      </c>
    </row>
    <row r="8619" ht="14.25" customHeight="1">
      <c r="A8619" s="89">
        <v>4.2152602E7</v>
      </c>
      <c r="B8619" s="90" t="s">
        <v>9606</v>
      </c>
    </row>
    <row r="8620" ht="14.25" customHeight="1">
      <c r="A8620" s="89">
        <v>4.2152603E7</v>
      </c>
      <c r="B8620" s="90" t="s">
        <v>9607</v>
      </c>
    </row>
    <row r="8621" ht="14.25" customHeight="1">
      <c r="A8621" s="89">
        <v>4.2152604E7</v>
      </c>
      <c r="B8621" s="90" t="s">
        <v>9608</v>
      </c>
    </row>
    <row r="8622" ht="14.25" customHeight="1">
      <c r="A8622" s="89">
        <v>4.2152605E7</v>
      </c>
      <c r="B8622" s="90" t="s">
        <v>9609</v>
      </c>
    </row>
    <row r="8623" ht="14.25" customHeight="1">
      <c r="A8623" s="89">
        <v>4.2152606E7</v>
      </c>
      <c r="B8623" s="90" t="s">
        <v>9610</v>
      </c>
    </row>
    <row r="8624" ht="14.25" customHeight="1">
      <c r="A8624" s="89">
        <v>4.2152607E7</v>
      </c>
      <c r="B8624" s="90" t="s">
        <v>9611</v>
      </c>
    </row>
    <row r="8625" ht="14.25" customHeight="1">
      <c r="A8625" s="89">
        <v>4.2152608E7</v>
      </c>
      <c r="B8625" s="90" t="s">
        <v>9612</v>
      </c>
    </row>
    <row r="8626" ht="14.25" customHeight="1">
      <c r="A8626" s="89">
        <v>4.2152701E7</v>
      </c>
      <c r="B8626" s="90" t="s">
        <v>9613</v>
      </c>
    </row>
    <row r="8627" ht="14.25" customHeight="1">
      <c r="A8627" s="89">
        <v>4.2152702E7</v>
      </c>
      <c r="B8627" s="90" t="s">
        <v>9614</v>
      </c>
    </row>
    <row r="8628" ht="14.25" customHeight="1">
      <c r="A8628" s="89">
        <v>4.2152703E7</v>
      </c>
      <c r="B8628" s="90" t="s">
        <v>9615</v>
      </c>
    </row>
    <row r="8629" ht="14.25" customHeight="1">
      <c r="A8629" s="89">
        <v>4.2152704E7</v>
      </c>
      <c r="B8629" s="90" t="s">
        <v>9616</v>
      </c>
    </row>
    <row r="8630" ht="14.25" customHeight="1">
      <c r="A8630" s="89">
        <v>4.2152705E7</v>
      </c>
      <c r="B8630" s="90" t="s">
        <v>9617</v>
      </c>
    </row>
    <row r="8631" ht="14.25" customHeight="1">
      <c r="A8631" s="89">
        <v>4.2152706E7</v>
      </c>
      <c r="B8631" s="90" t="s">
        <v>9618</v>
      </c>
    </row>
    <row r="8632" ht="14.25" customHeight="1">
      <c r="A8632" s="89">
        <v>4.2152707E7</v>
      </c>
      <c r="B8632" s="90" t="s">
        <v>9619</v>
      </c>
    </row>
    <row r="8633" ht="14.25" customHeight="1">
      <c r="A8633" s="89">
        <v>4.2152708E7</v>
      </c>
      <c r="B8633" s="90" t="s">
        <v>9620</v>
      </c>
    </row>
    <row r="8634" ht="14.25" customHeight="1">
      <c r="A8634" s="89">
        <v>4.2152709E7</v>
      </c>
      <c r="B8634" s="90" t="s">
        <v>9621</v>
      </c>
    </row>
    <row r="8635" ht="14.25" customHeight="1">
      <c r="A8635" s="89">
        <v>4.215271E7</v>
      </c>
      <c r="B8635" s="90" t="s">
        <v>9622</v>
      </c>
    </row>
    <row r="8636" ht="14.25" customHeight="1">
      <c r="A8636" s="89">
        <v>4.2152711E7</v>
      </c>
      <c r="B8636" s="90" t="s">
        <v>9623</v>
      </c>
    </row>
    <row r="8637" ht="14.25" customHeight="1">
      <c r="A8637" s="89">
        <v>4.2152712E7</v>
      </c>
      <c r="B8637" s="90" t="s">
        <v>9624</v>
      </c>
    </row>
    <row r="8638" ht="14.25" customHeight="1">
      <c r="A8638" s="89">
        <v>4.2152713E7</v>
      </c>
      <c r="B8638" s="90" t="s">
        <v>9625</v>
      </c>
    </row>
    <row r="8639" ht="14.25" customHeight="1">
      <c r="A8639" s="89">
        <v>4.2152714E7</v>
      </c>
      <c r="B8639" s="90" t="s">
        <v>9626</v>
      </c>
    </row>
    <row r="8640" ht="14.25" customHeight="1">
      <c r="A8640" s="89">
        <v>4.2152715E7</v>
      </c>
      <c r="B8640" s="90" t="s">
        <v>9627</v>
      </c>
    </row>
    <row r="8641" ht="14.25" customHeight="1">
      <c r="A8641" s="89">
        <v>4.2152716E7</v>
      </c>
      <c r="B8641" s="90" t="s">
        <v>9628</v>
      </c>
    </row>
    <row r="8642" ht="14.25" customHeight="1">
      <c r="A8642" s="89">
        <v>4.2152801E7</v>
      </c>
      <c r="B8642" s="90" t="s">
        <v>9629</v>
      </c>
    </row>
    <row r="8643" ht="14.25" customHeight="1">
      <c r="A8643" s="89">
        <v>4.2152802E7</v>
      </c>
      <c r="B8643" s="90" t="s">
        <v>9630</v>
      </c>
    </row>
    <row r="8644" ht="14.25" customHeight="1">
      <c r="A8644" s="89">
        <v>4.2152803E7</v>
      </c>
      <c r="B8644" s="90" t="s">
        <v>9631</v>
      </c>
    </row>
    <row r="8645" ht="14.25" customHeight="1">
      <c r="A8645" s="89">
        <v>4.2152804E7</v>
      </c>
      <c r="B8645" s="90" t="s">
        <v>9632</v>
      </c>
    </row>
    <row r="8646" ht="14.25" customHeight="1">
      <c r="A8646" s="89">
        <v>4.2152805E7</v>
      </c>
      <c r="B8646" s="90" t="s">
        <v>9633</v>
      </c>
    </row>
    <row r="8647" ht="14.25" customHeight="1">
      <c r="A8647" s="89">
        <v>4.2152806E7</v>
      </c>
      <c r="B8647" s="90" t="s">
        <v>9634</v>
      </c>
    </row>
    <row r="8648" ht="14.25" customHeight="1">
      <c r="A8648" s="89">
        <v>4.2152807E7</v>
      </c>
      <c r="B8648" s="90" t="s">
        <v>9635</v>
      </c>
    </row>
    <row r="8649" ht="14.25" customHeight="1">
      <c r="A8649" s="89">
        <v>4.2152808E7</v>
      </c>
      <c r="B8649" s="90" t="s">
        <v>9636</v>
      </c>
    </row>
    <row r="8650" ht="14.25" customHeight="1">
      <c r="A8650" s="89">
        <v>4.2152809E7</v>
      </c>
      <c r="B8650" s="90" t="s">
        <v>9637</v>
      </c>
    </row>
    <row r="8651" ht="14.25" customHeight="1">
      <c r="A8651" s="89">
        <v>4.215281E7</v>
      </c>
      <c r="B8651" s="90" t="s">
        <v>9638</v>
      </c>
    </row>
    <row r="8652" ht="14.25" customHeight="1">
      <c r="A8652" s="89">
        <v>4.2161501E7</v>
      </c>
      <c r="B8652" s="90" t="s">
        <v>9639</v>
      </c>
    </row>
    <row r="8653" ht="14.25" customHeight="1">
      <c r="A8653" s="89">
        <v>4.2161502E7</v>
      </c>
      <c r="B8653" s="90" t="s">
        <v>9640</v>
      </c>
    </row>
    <row r="8654" ht="14.25" customHeight="1">
      <c r="A8654" s="89">
        <v>4.2161503E7</v>
      </c>
      <c r="B8654" s="90" t="s">
        <v>9641</v>
      </c>
    </row>
    <row r="8655" ht="14.25" customHeight="1">
      <c r="A8655" s="89">
        <v>4.2161504E7</v>
      </c>
      <c r="B8655" s="90" t="s">
        <v>9642</v>
      </c>
    </row>
    <row r="8656" ht="14.25" customHeight="1">
      <c r="A8656" s="89">
        <v>4.2161505E7</v>
      </c>
      <c r="B8656" s="90" t="s">
        <v>9643</v>
      </c>
    </row>
    <row r="8657" ht="14.25" customHeight="1">
      <c r="A8657" s="89">
        <v>4.2161506E7</v>
      </c>
      <c r="B8657" s="90" t="s">
        <v>9644</v>
      </c>
    </row>
    <row r="8658" ht="14.25" customHeight="1">
      <c r="A8658" s="89">
        <v>4.2161507E7</v>
      </c>
      <c r="B8658" s="90" t="s">
        <v>9645</v>
      </c>
    </row>
    <row r="8659" ht="14.25" customHeight="1">
      <c r="A8659" s="89">
        <v>4.2161508E7</v>
      </c>
      <c r="B8659" s="90" t="s">
        <v>9646</v>
      </c>
    </row>
    <row r="8660" ht="14.25" customHeight="1">
      <c r="A8660" s="89">
        <v>4.2161509E7</v>
      </c>
      <c r="B8660" s="90" t="s">
        <v>9647</v>
      </c>
    </row>
    <row r="8661" ht="14.25" customHeight="1">
      <c r="A8661" s="89">
        <v>4.216151E7</v>
      </c>
      <c r="B8661" s="90" t="s">
        <v>9648</v>
      </c>
    </row>
    <row r="8662" ht="14.25" customHeight="1">
      <c r="A8662" s="89">
        <v>4.2161601E7</v>
      </c>
      <c r="B8662" s="90" t="s">
        <v>9649</v>
      </c>
    </row>
    <row r="8663" ht="14.25" customHeight="1">
      <c r="A8663" s="89">
        <v>4.2161602E7</v>
      </c>
      <c r="B8663" s="90" t="s">
        <v>9650</v>
      </c>
    </row>
    <row r="8664" ht="14.25" customHeight="1">
      <c r="A8664" s="89">
        <v>4.2161603E7</v>
      </c>
      <c r="B8664" s="90" t="s">
        <v>9651</v>
      </c>
    </row>
    <row r="8665" ht="14.25" customHeight="1">
      <c r="A8665" s="89">
        <v>4.2161604E7</v>
      </c>
      <c r="B8665" s="90" t="s">
        <v>9652</v>
      </c>
    </row>
    <row r="8666" ht="14.25" customHeight="1">
      <c r="A8666" s="89">
        <v>4.2161605E7</v>
      </c>
      <c r="B8666" s="90" t="s">
        <v>9653</v>
      </c>
    </row>
    <row r="8667" ht="14.25" customHeight="1">
      <c r="A8667" s="89">
        <v>4.2161606E7</v>
      </c>
      <c r="B8667" s="90" t="s">
        <v>9654</v>
      </c>
    </row>
    <row r="8668" ht="14.25" customHeight="1">
      <c r="A8668" s="89">
        <v>4.2161607E7</v>
      </c>
      <c r="B8668" s="90" t="s">
        <v>9655</v>
      </c>
    </row>
    <row r="8669" ht="14.25" customHeight="1">
      <c r="A8669" s="89">
        <v>4.2161608E7</v>
      </c>
      <c r="B8669" s="90" t="s">
        <v>9656</v>
      </c>
    </row>
    <row r="8670" ht="14.25" customHeight="1">
      <c r="A8670" s="89">
        <v>4.2161609E7</v>
      </c>
      <c r="B8670" s="90" t="s">
        <v>9657</v>
      </c>
    </row>
    <row r="8671" ht="14.25" customHeight="1">
      <c r="A8671" s="89">
        <v>4.216161E7</v>
      </c>
      <c r="B8671" s="90" t="s">
        <v>9658</v>
      </c>
    </row>
    <row r="8672" ht="14.25" customHeight="1">
      <c r="A8672" s="89">
        <v>4.2161611E7</v>
      </c>
      <c r="B8672" s="90" t="s">
        <v>9659</v>
      </c>
    </row>
    <row r="8673" ht="14.25" customHeight="1">
      <c r="A8673" s="89">
        <v>4.2161612E7</v>
      </c>
      <c r="B8673" s="90" t="s">
        <v>9660</v>
      </c>
    </row>
    <row r="8674" ht="14.25" customHeight="1">
      <c r="A8674" s="89">
        <v>4.2161613E7</v>
      </c>
      <c r="B8674" s="90" t="s">
        <v>9661</v>
      </c>
    </row>
    <row r="8675" ht="14.25" customHeight="1">
      <c r="A8675" s="89">
        <v>4.2161614E7</v>
      </c>
      <c r="B8675" s="90" t="s">
        <v>9662</v>
      </c>
    </row>
    <row r="8676" ht="14.25" customHeight="1">
      <c r="A8676" s="89">
        <v>4.2161615E7</v>
      </c>
      <c r="B8676" s="90" t="s">
        <v>9663</v>
      </c>
    </row>
    <row r="8677" ht="14.25" customHeight="1">
      <c r="A8677" s="89">
        <v>4.2161616E7</v>
      </c>
      <c r="B8677" s="90" t="s">
        <v>9664</v>
      </c>
    </row>
    <row r="8678" ht="14.25" customHeight="1">
      <c r="A8678" s="89">
        <v>4.2161617E7</v>
      </c>
      <c r="B8678" s="90" t="s">
        <v>9665</v>
      </c>
    </row>
    <row r="8679" ht="14.25" customHeight="1">
      <c r="A8679" s="89">
        <v>4.2161618E7</v>
      </c>
      <c r="B8679" s="90" t="s">
        <v>9666</v>
      </c>
    </row>
    <row r="8680" ht="14.25" customHeight="1">
      <c r="A8680" s="89">
        <v>4.2161619E7</v>
      </c>
      <c r="B8680" s="90" t="s">
        <v>9667</v>
      </c>
    </row>
    <row r="8681" ht="14.25" customHeight="1">
      <c r="A8681" s="89">
        <v>4.216162E7</v>
      </c>
      <c r="B8681" s="90" t="s">
        <v>9668</v>
      </c>
    </row>
    <row r="8682" ht="14.25" customHeight="1">
      <c r="A8682" s="89">
        <v>4.2161621E7</v>
      </c>
      <c r="B8682" s="90" t="s">
        <v>9669</v>
      </c>
    </row>
    <row r="8683" ht="14.25" customHeight="1">
      <c r="A8683" s="89">
        <v>4.2161622E7</v>
      </c>
      <c r="B8683" s="90" t="s">
        <v>9670</v>
      </c>
    </row>
    <row r="8684" ht="14.25" customHeight="1">
      <c r="A8684" s="89">
        <v>4.2161623E7</v>
      </c>
      <c r="B8684" s="90" t="s">
        <v>9671</v>
      </c>
    </row>
    <row r="8685" ht="14.25" customHeight="1">
      <c r="A8685" s="89">
        <v>4.2161624E7</v>
      </c>
      <c r="B8685" s="90" t="s">
        <v>9672</v>
      </c>
    </row>
    <row r="8686" ht="14.25" customHeight="1">
      <c r="A8686" s="89">
        <v>4.2161625E7</v>
      </c>
      <c r="B8686" s="90" t="s">
        <v>9673</v>
      </c>
    </row>
    <row r="8687" ht="14.25" customHeight="1">
      <c r="A8687" s="89">
        <v>4.2161626E7</v>
      </c>
      <c r="B8687" s="90" t="s">
        <v>9674</v>
      </c>
    </row>
    <row r="8688" ht="14.25" customHeight="1">
      <c r="A8688" s="89">
        <v>4.2161627E7</v>
      </c>
      <c r="B8688" s="90" t="s">
        <v>9675</v>
      </c>
    </row>
    <row r="8689" ht="14.25" customHeight="1">
      <c r="A8689" s="89">
        <v>4.2161628E7</v>
      </c>
      <c r="B8689" s="90" t="s">
        <v>9676</v>
      </c>
    </row>
    <row r="8690" ht="14.25" customHeight="1">
      <c r="A8690" s="89">
        <v>4.2161629E7</v>
      </c>
      <c r="B8690" s="90" t="s">
        <v>9677</v>
      </c>
    </row>
    <row r="8691" ht="14.25" customHeight="1">
      <c r="A8691" s="89">
        <v>4.216163E7</v>
      </c>
      <c r="B8691" s="90" t="s">
        <v>9678</v>
      </c>
    </row>
    <row r="8692" ht="14.25" customHeight="1">
      <c r="A8692" s="89">
        <v>4.2161631E7</v>
      </c>
      <c r="B8692" s="90" t="s">
        <v>9679</v>
      </c>
    </row>
    <row r="8693" ht="14.25" customHeight="1">
      <c r="A8693" s="89">
        <v>4.2161632E7</v>
      </c>
      <c r="B8693" s="90" t="s">
        <v>9680</v>
      </c>
    </row>
    <row r="8694" ht="14.25" customHeight="1">
      <c r="A8694" s="89">
        <v>4.2161633E7</v>
      </c>
      <c r="B8694" s="90" t="s">
        <v>9681</v>
      </c>
    </row>
    <row r="8695" ht="14.25" customHeight="1">
      <c r="A8695" s="89">
        <v>4.2161634E7</v>
      </c>
      <c r="B8695" s="90" t="s">
        <v>9682</v>
      </c>
    </row>
    <row r="8696" ht="14.25" customHeight="1">
      <c r="A8696" s="89">
        <v>4.2161635E7</v>
      </c>
      <c r="B8696" s="90" t="s">
        <v>9683</v>
      </c>
    </row>
    <row r="8697" ht="14.25" customHeight="1">
      <c r="A8697" s="89">
        <v>4.2161701E7</v>
      </c>
      <c r="B8697" s="90" t="s">
        <v>9684</v>
      </c>
    </row>
    <row r="8698" ht="14.25" customHeight="1">
      <c r="A8698" s="89">
        <v>4.2161702E7</v>
      </c>
      <c r="B8698" s="90" t="s">
        <v>9685</v>
      </c>
    </row>
    <row r="8699" ht="14.25" customHeight="1">
      <c r="A8699" s="89">
        <v>4.2161703E7</v>
      </c>
      <c r="B8699" s="90" t="s">
        <v>9686</v>
      </c>
    </row>
    <row r="8700" ht="14.25" customHeight="1">
      <c r="A8700" s="89">
        <v>4.2161704E7</v>
      </c>
      <c r="B8700" s="90" t="s">
        <v>9687</v>
      </c>
    </row>
    <row r="8701" ht="14.25" customHeight="1">
      <c r="A8701" s="89">
        <v>4.2161801E7</v>
      </c>
      <c r="B8701" s="90" t="s">
        <v>9688</v>
      </c>
    </row>
    <row r="8702" ht="14.25" customHeight="1">
      <c r="A8702" s="89">
        <v>4.2161802E7</v>
      </c>
      <c r="B8702" s="90" t="s">
        <v>9689</v>
      </c>
    </row>
    <row r="8703" ht="14.25" customHeight="1">
      <c r="A8703" s="89">
        <v>4.2161803E7</v>
      </c>
      <c r="B8703" s="90" t="s">
        <v>9690</v>
      </c>
    </row>
    <row r="8704" ht="14.25" customHeight="1">
      <c r="A8704" s="89">
        <v>4.2161804E7</v>
      </c>
      <c r="B8704" s="90" t="s">
        <v>9691</v>
      </c>
    </row>
    <row r="8705" ht="14.25" customHeight="1">
      <c r="A8705" s="89">
        <v>4.2171501E7</v>
      </c>
      <c r="B8705" s="90" t="s">
        <v>9692</v>
      </c>
    </row>
    <row r="8706" ht="14.25" customHeight="1">
      <c r="A8706" s="89">
        <v>4.2171502E7</v>
      </c>
      <c r="B8706" s="90" t="s">
        <v>9693</v>
      </c>
    </row>
    <row r="8707" ht="14.25" customHeight="1">
      <c r="A8707" s="89">
        <v>4.2171601E7</v>
      </c>
      <c r="B8707" s="90" t="s">
        <v>9694</v>
      </c>
    </row>
    <row r="8708" ht="14.25" customHeight="1">
      <c r="A8708" s="89">
        <v>4.2171602E7</v>
      </c>
      <c r="B8708" s="90" t="s">
        <v>9695</v>
      </c>
    </row>
    <row r="8709" ht="14.25" customHeight="1">
      <c r="A8709" s="89">
        <v>4.2171603E7</v>
      </c>
      <c r="B8709" s="90" t="s">
        <v>9696</v>
      </c>
    </row>
    <row r="8710" ht="14.25" customHeight="1">
      <c r="A8710" s="89">
        <v>4.2171604E7</v>
      </c>
      <c r="B8710" s="90" t="s">
        <v>9697</v>
      </c>
    </row>
    <row r="8711" ht="14.25" customHeight="1">
      <c r="A8711" s="89">
        <v>4.2171605E7</v>
      </c>
      <c r="B8711" s="90" t="s">
        <v>9698</v>
      </c>
    </row>
    <row r="8712" ht="14.25" customHeight="1">
      <c r="A8712" s="89">
        <v>4.2171606E7</v>
      </c>
      <c r="B8712" s="90" t="s">
        <v>9699</v>
      </c>
    </row>
    <row r="8713" ht="14.25" customHeight="1">
      <c r="A8713" s="89">
        <v>4.2171607E7</v>
      </c>
      <c r="B8713" s="90" t="s">
        <v>9700</v>
      </c>
    </row>
    <row r="8714" ht="14.25" customHeight="1">
      <c r="A8714" s="89">
        <v>4.2171608E7</v>
      </c>
      <c r="B8714" s="90" t="s">
        <v>9701</v>
      </c>
    </row>
    <row r="8715" ht="14.25" customHeight="1">
      <c r="A8715" s="89">
        <v>4.2171609E7</v>
      </c>
      <c r="B8715" s="90" t="s">
        <v>9702</v>
      </c>
    </row>
    <row r="8716" ht="14.25" customHeight="1">
      <c r="A8716" s="89">
        <v>4.217161E7</v>
      </c>
      <c r="B8716" s="90" t="s">
        <v>9703</v>
      </c>
    </row>
    <row r="8717" ht="14.25" customHeight="1">
      <c r="A8717" s="89">
        <v>4.2171611E7</v>
      </c>
      <c r="B8717" s="90" t="s">
        <v>9704</v>
      </c>
    </row>
    <row r="8718" ht="14.25" customHeight="1">
      <c r="A8718" s="89">
        <v>4.2171612E7</v>
      </c>
      <c r="B8718" s="90" t="s">
        <v>9705</v>
      </c>
    </row>
    <row r="8719" ht="14.25" customHeight="1">
      <c r="A8719" s="89">
        <v>4.2171613E7</v>
      </c>
      <c r="B8719" s="90" t="s">
        <v>9706</v>
      </c>
    </row>
    <row r="8720" ht="14.25" customHeight="1">
      <c r="A8720" s="89">
        <v>4.2171614E7</v>
      </c>
      <c r="B8720" s="90" t="s">
        <v>9707</v>
      </c>
    </row>
    <row r="8721" ht="14.25" customHeight="1">
      <c r="A8721" s="89">
        <v>4.2171701E7</v>
      </c>
      <c r="B8721" s="90" t="s">
        <v>9708</v>
      </c>
    </row>
    <row r="8722" ht="14.25" customHeight="1">
      <c r="A8722" s="89">
        <v>4.2171702E7</v>
      </c>
      <c r="B8722" s="90" t="s">
        <v>9709</v>
      </c>
    </row>
    <row r="8723" ht="14.25" customHeight="1">
      <c r="A8723" s="89">
        <v>4.2171703E7</v>
      </c>
      <c r="B8723" s="90" t="s">
        <v>9710</v>
      </c>
    </row>
    <row r="8724" ht="14.25" customHeight="1">
      <c r="A8724" s="89">
        <v>4.2171704E7</v>
      </c>
      <c r="B8724" s="90" t="s">
        <v>9711</v>
      </c>
    </row>
    <row r="8725" ht="14.25" customHeight="1">
      <c r="A8725" s="89">
        <v>4.2171801E7</v>
      </c>
      <c r="B8725" s="90" t="s">
        <v>9712</v>
      </c>
    </row>
    <row r="8726" ht="14.25" customHeight="1">
      <c r="A8726" s="89">
        <v>4.2171802E7</v>
      </c>
      <c r="B8726" s="90" t="s">
        <v>9713</v>
      </c>
    </row>
    <row r="8727" ht="14.25" customHeight="1">
      <c r="A8727" s="89">
        <v>4.2171803E7</v>
      </c>
      <c r="B8727" s="90" t="s">
        <v>9714</v>
      </c>
    </row>
    <row r="8728" ht="14.25" customHeight="1">
      <c r="A8728" s="89">
        <v>4.2171804E7</v>
      </c>
      <c r="B8728" s="90" t="s">
        <v>9715</v>
      </c>
    </row>
    <row r="8729" ht="14.25" customHeight="1">
      <c r="A8729" s="89">
        <v>4.2171805E7</v>
      </c>
      <c r="B8729" s="90" t="s">
        <v>9716</v>
      </c>
    </row>
    <row r="8730" ht="14.25" customHeight="1">
      <c r="A8730" s="89">
        <v>4.2171806E7</v>
      </c>
      <c r="B8730" s="90" t="s">
        <v>9717</v>
      </c>
    </row>
    <row r="8731" ht="14.25" customHeight="1">
      <c r="A8731" s="89">
        <v>4.2171901E7</v>
      </c>
      <c r="B8731" s="90" t="s">
        <v>9718</v>
      </c>
    </row>
    <row r="8732" ht="14.25" customHeight="1">
      <c r="A8732" s="89">
        <v>4.2171902E7</v>
      </c>
      <c r="B8732" s="90" t="s">
        <v>9719</v>
      </c>
    </row>
    <row r="8733" ht="14.25" customHeight="1">
      <c r="A8733" s="89">
        <v>4.2171903E7</v>
      </c>
      <c r="B8733" s="90" t="s">
        <v>9720</v>
      </c>
    </row>
    <row r="8734" ht="14.25" customHeight="1">
      <c r="A8734" s="89">
        <v>4.2171904E7</v>
      </c>
      <c r="B8734" s="90" t="s">
        <v>9721</v>
      </c>
    </row>
    <row r="8735" ht="14.25" customHeight="1">
      <c r="A8735" s="89">
        <v>4.2171905E7</v>
      </c>
      <c r="B8735" s="90" t="s">
        <v>9722</v>
      </c>
    </row>
    <row r="8736" ht="14.25" customHeight="1">
      <c r="A8736" s="89">
        <v>4.2171906E7</v>
      </c>
      <c r="B8736" s="90" t="s">
        <v>9723</v>
      </c>
    </row>
    <row r="8737" ht="14.25" customHeight="1">
      <c r="A8737" s="89">
        <v>4.2171907E7</v>
      </c>
      <c r="B8737" s="90" t="s">
        <v>9724</v>
      </c>
    </row>
    <row r="8738" ht="14.25" customHeight="1">
      <c r="A8738" s="89">
        <v>4.2171908E7</v>
      </c>
      <c r="B8738" s="90" t="s">
        <v>9725</v>
      </c>
    </row>
    <row r="8739" ht="14.25" customHeight="1">
      <c r="A8739" s="89">
        <v>4.2171909E7</v>
      </c>
      <c r="B8739" s="90" t="s">
        <v>9726</v>
      </c>
    </row>
    <row r="8740" ht="14.25" customHeight="1">
      <c r="A8740" s="89">
        <v>4.217191E7</v>
      </c>
      <c r="B8740" s="90" t="s">
        <v>9727</v>
      </c>
    </row>
    <row r="8741" ht="14.25" customHeight="1">
      <c r="A8741" s="89">
        <v>4.2171911E7</v>
      </c>
      <c r="B8741" s="90" t="s">
        <v>9728</v>
      </c>
    </row>
    <row r="8742" ht="14.25" customHeight="1">
      <c r="A8742" s="89">
        <v>4.2171912E7</v>
      </c>
      <c r="B8742" s="90" t="s">
        <v>9729</v>
      </c>
    </row>
    <row r="8743" ht="14.25" customHeight="1">
      <c r="A8743" s="89">
        <v>4.2171913E7</v>
      </c>
      <c r="B8743" s="90" t="s">
        <v>9730</v>
      </c>
    </row>
    <row r="8744" ht="14.25" customHeight="1">
      <c r="A8744" s="89">
        <v>4.2171914E7</v>
      </c>
      <c r="B8744" s="90" t="s">
        <v>9731</v>
      </c>
    </row>
    <row r="8745" ht="14.25" customHeight="1">
      <c r="A8745" s="89">
        <v>4.2171915E7</v>
      </c>
      <c r="B8745" s="90" t="s">
        <v>9732</v>
      </c>
    </row>
    <row r="8746" ht="14.25" customHeight="1">
      <c r="A8746" s="89">
        <v>4.2171916E7</v>
      </c>
      <c r="B8746" s="90" t="s">
        <v>9733</v>
      </c>
    </row>
    <row r="8747" ht="14.25" customHeight="1">
      <c r="A8747" s="89">
        <v>4.2171917E7</v>
      </c>
      <c r="B8747" s="90" t="s">
        <v>9734</v>
      </c>
    </row>
    <row r="8748" ht="14.25" customHeight="1">
      <c r="A8748" s="89">
        <v>4.2171918E7</v>
      </c>
      <c r="B8748" s="90" t="s">
        <v>9735</v>
      </c>
    </row>
    <row r="8749" ht="14.25" customHeight="1">
      <c r="A8749" s="89">
        <v>4.2171919E7</v>
      </c>
      <c r="B8749" s="90" t="s">
        <v>9736</v>
      </c>
    </row>
    <row r="8750" ht="14.25" customHeight="1">
      <c r="A8750" s="89">
        <v>4.217192E7</v>
      </c>
      <c r="B8750" s="90" t="s">
        <v>9737</v>
      </c>
    </row>
    <row r="8751" ht="14.25" customHeight="1">
      <c r="A8751" s="89">
        <v>4.2172001E7</v>
      </c>
      <c r="B8751" s="90" t="s">
        <v>9738</v>
      </c>
    </row>
    <row r="8752" ht="14.25" customHeight="1">
      <c r="A8752" s="89">
        <v>4.2172002E7</v>
      </c>
      <c r="B8752" s="90" t="s">
        <v>9739</v>
      </c>
    </row>
    <row r="8753" ht="14.25" customHeight="1">
      <c r="A8753" s="89">
        <v>4.2172003E7</v>
      </c>
      <c r="B8753" s="90" t="s">
        <v>9740</v>
      </c>
    </row>
    <row r="8754" ht="14.25" customHeight="1">
      <c r="A8754" s="89">
        <v>4.2172004E7</v>
      </c>
      <c r="B8754" s="90" t="s">
        <v>9741</v>
      </c>
    </row>
    <row r="8755" ht="14.25" customHeight="1">
      <c r="A8755" s="89">
        <v>4.2172005E7</v>
      </c>
      <c r="B8755" s="90" t="s">
        <v>9742</v>
      </c>
    </row>
    <row r="8756" ht="14.25" customHeight="1">
      <c r="A8756" s="89">
        <v>4.2172006E7</v>
      </c>
      <c r="B8756" s="90" t="s">
        <v>9743</v>
      </c>
    </row>
    <row r="8757" ht="14.25" customHeight="1">
      <c r="A8757" s="89">
        <v>4.2172007E7</v>
      </c>
      <c r="B8757" s="90" t="s">
        <v>9744</v>
      </c>
    </row>
    <row r="8758" ht="14.25" customHeight="1">
      <c r="A8758" s="89">
        <v>4.2172008E7</v>
      </c>
      <c r="B8758" s="90" t="s">
        <v>9745</v>
      </c>
    </row>
    <row r="8759" ht="14.25" customHeight="1">
      <c r="A8759" s="89">
        <v>4.2172009E7</v>
      </c>
      <c r="B8759" s="90" t="s">
        <v>9746</v>
      </c>
    </row>
    <row r="8760" ht="14.25" customHeight="1">
      <c r="A8760" s="89">
        <v>4.217201E7</v>
      </c>
      <c r="B8760" s="90" t="s">
        <v>9747</v>
      </c>
    </row>
    <row r="8761" ht="14.25" customHeight="1">
      <c r="A8761" s="89">
        <v>4.2172011E7</v>
      </c>
      <c r="B8761" s="90" t="s">
        <v>9748</v>
      </c>
    </row>
    <row r="8762" ht="14.25" customHeight="1">
      <c r="A8762" s="89">
        <v>4.2172012E7</v>
      </c>
      <c r="B8762" s="90" t="s">
        <v>9749</v>
      </c>
    </row>
    <row r="8763" ht="14.25" customHeight="1">
      <c r="A8763" s="89">
        <v>4.2172013E7</v>
      </c>
      <c r="B8763" s="90" t="s">
        <v>9750</v>
      </c>
    </row>
    <row r="8764" ht="14.25" customHeight="1">
      <c r="A8764" s="89">
        <v>4.2172014E7</v>
      </c>
      <c r="B8764" s="90" t="s">
        <v>9751</v>
      </c>
    </row>
    <row r="8765" ht="14.25" customHeight="1">
      <c r="A8765" s="89">
        <v>4.2172015E7</v>
      </c>
      <c r="B8765" s="90" t="s">
        <v>9752</v>
      </c>
    </row>
    <row r="8766" ht="14.25" customHeight="1">
      <c r="A8766" s="89">
        <v>4.2172016E7</v>
      </c>
      <c r="B8766" s="90" t="s">
        <v>9753</v>
      </c>
    </row>
    <row r="8767" ht="14.25" customHeight="1">
      <c r="A8767" s="89">
        <v>4.2172017E7</v>
      </c>
      <c r="B8767" s="90" t="s">
        <v>9754</v>
      </c>
    </row>
    <row r="8768" ht="14.25" customHeight="1">
      <c r="A8768" s="89">
        <v>4.2172101E7</v>
      </c>
      <c r="B8768" s="90" t="s">
        <v>9755</v>
      </c>
    </row>
    <row r="8769" ht="14.25" customHeight="1">
      <c r="A8769" s="89">
        <v>4.2172102E7</v>
      </c>
      <c r="B8769" s="90" t="s">
        <v>9756</v>
      </c>
    </row>
    <row r="8770" ht="14.25" customHeight="1">
      <c r="A8770" s="89">
        <v>4.2172103E7</v>
      </c>
      <c r="B8770" s="90" t="s">
        <v>9757</v>
      </c>
    </row>
    <row r="8771" ht="14.25" customHeight="1">
      <c r="A8771" s="89">
        <v>4.2172201E7</v>
      </c>
      <c r="B8771" s="90" t="s">
        <v>9758</v>
      </c>
    </row>
    <row r="8772" ht="14.25" customHeight="1">
      <c r="A8772" s="89">
        <v>4.2181501E7</v>
      </c>
      <c r="B8772" s="90" t="s">
        <v>9759</v>
      </c>
    </row>
    <row r="8773" ht="14.25" customHeight="1">
      <c r="A8773" s="89">
        <v>4.2181502E7</v>
      </c>
      <c r="B8773" s="90" t="s">
        <v>9760</v>
      </c>
    </row>
    <row r="8774" ht="14.25" customHeight="1">
      <c r="A8774" s="89">
        <v>4.2181503E7</v>
      </c>
      <c r="B8774" s="90" t="s">
        <v>9761</v>
      </c>
    </row>
    <row r="8775" ht="14.25" customHeight="1">
      <c r="A8775" s="89">
        <v>4.2181504E7</v>
      </c>
      <c r="B8775" s="90" t="s">
        <v>9762</v>
      </c>
    </row>
    <row r="8776" ht="14.25" customHeight="1">
      <c r="A8776" s="89">
        <v>4.2181505E7</v>
      </c>
      <c r="B8776" s="90" t="s">
        <v>9763</v>
      </c>
    </row>
    <row r="8777" ht="14.25" customHeight="1">
      <c r="A8777" s="89">
        <v>4.2181506E7</v>
      </c>
      <c r="B8777" s="90" t="s">
        <v>9764</v>
      </c>
    </row>
    <row r="8778" ht="14.25" customHeight="1">
      <c r="A8778" s="89">
        <v>4.2181507E7</v>
      </c>
      <c r="B8778" s="90" t="s">
        <v>9765</v>
      </c>
    </row>
    <row r="8779" ht="14.25" customHeight="1">
      <c r="A8779" s="89">
        <v>4.2181508E7</v>
      </c>
      <c r="B8779" s="90" t="s">
        <v>9766</v>
      </c>
    </row>
    <row r="8780" ht="14.25" customHeight="1">
      <c r="A8780" s="89">
        <v>4.2181509E7</v>
      </c>
      <c r="B8780" s="90" t="s">
        <v>9767</v>
      </c>
    </row>
    <row r="8781" ht="14.25" customHeight="1">
      <c r="A8781" s="89">
        <v>4.218151E7</v>
      </c>
      <c r="B8781" s="90" t="s">
        <v>9768</v>
      </c>
    </row>
    <row r="8782" ht="14.25" customHeight="1">
      <c r="A8782" s="89">
        <v>4.2181511E7</v>
      </c>
      <c r="B8782" s="90" t="s">
        <v>9769</v>
      </c>
    </row>
    <row r="8783" ht="14.25" customHeight="1">
      <c r="A8783" s="89">
        <v>4.2181512E7</v>
      </c>
      <c r="B8783" s="90" t="s">
        <v>9770</v>
      </c>
    </row>
    <row r="8784" ht="14.25" customHeight="1">
      <c r="A8784" s="89">
        <v>4.2181513E7</v>
      </c>
      <c r="B8784" s="90" t="s">
        <v>9771</v>
      </c>
    </row>
    <row r="8785" ht="14.25" customHeight="1">
      <c r="A8785" s="89">
        <v>4.2181514E7</v>
      </c>
      <c r="B8785" s="90" t="s">
        <v>9772</v>
      </c>
    </row>
    <row r="8786" ht="14.25" customHeight="1">
      <c r="A8786" s="89">
        <v>4.2181515E7</v>
      </c>
      <c r="B8786" s="90" t="s">
        <v>9773</v>
      </c>
    </row>
    <row r="8787" ht="14.25" customHeight="1">
      <c r="A8787" s="89">
        <v>4.2181516E7</v>
      </c>
      <c r="B8787" s="90" t="s">
        <v>9774</v>
      </c>
    </row>
    <row r="8788" ht="14.25" customHeight="1">
      <c r="A8788" s="89">
        <v>4.2181517E7</v>
      </c>
      <c r="B8788" s="90" t="s">
        <v>9775</v>
      </c>
    </row>
    <row r="8789" ht="14.25" customHeight="1">
      <c r="A8789" s="89">
        <v>4.2181601E7</v>
      </c>
      <c r="B8789" s="90" t="s">
        <v>9776</v>
      </c>
    </row>
    <row r="8790" ht="14.25" customHeight="1">
      <c r="A8790" s="89">
        <v>4.2181602E7</v>
      </c>
      <c r="B8790" s="90" t="s">
        <v>9777</v>
      </c>
    </row>
    <row r="8791" ht="14.25" customHeight="1">
      <c r="A8791" s="89">
        <v>4.2181603E7</v>
      </c>
      <c r="B8791" s="90" t="s">
        <v>9778</v>
      </c>
    </row>
    <row r="8792" ht="14.25" customHeight="1">
      <c r="A8792" s="89">
        <v>4.2181604E7</v>
      </c>
      <c r="B8792" s="90" t="s">
        <v>9779</v>
      </c>
    </row>
    <row r="8793" ht="14.25" customHeight="1">
      <c r="A8793" s="89">
        <v>4.2181605E7</v>
      </c>
      <c r="B8793" s="90" t="s">
        <v>9780</v>
      </c>
    </row>
    <row r="8794" ht="14.25" customHeight="1">
      <c r="A8794" s="89">
        <v>4.2181606E7</v>
      </c>
      <c r="B8794" s="90" t="s">
        <v>9781</v>
      </c>
    </row>
    <row r="8795" ht="14.25" customHeight="1">
      <c r="A8795" s="89">
        <v>4.2181607E7</v>
      </c>
      <c r="B8795" s="90" t="s">
        <v>9782</v>
      </c>
    </row>
    <row r="8796" ht="14.25" customHeight="1">
      <c r="A8796" s="89">
        <v>4.2181608E7</v>
      </c>
      <c r="B8796" s="90" t="s">
        <v>9783</v>
      </c>
    </row>
    <row r="8797" ht="14.25" customHeight="1">
      <c r="A8797" s="89">
        <v>4.2181609E7</v>
      </c>
      <c r="B8797" s="90" t="s">
        <v>9784</v>
      </c>
    </row>
    <row r="8798" ht="14.25" customHeight="1">
      <c r="A8798" s="89">
        <v>4.218161E7</v>
      </c>
      <c r="B8798" s="90" t="s">
        <v>9785</v>
      </c>
    </row>
    <row r="8799" ht="14.25" customHeight="1">
      <c r="A8799" s="89">
        <v>4.2181701E7</v>
      </c>
      <c r="B8799" s="90" t="s">
        <v>9786</v>
      </c>
    </row>
    <row r="8800" ht="14.25" customHeight="1">
      <c r="A8800" s="89">
        <v>4.2181702E7</v>
      </c>
      <c r="B8800" s="90" t="s">
        <v>9787</v>
      </c>
    </row>
    <row r="8801" ht="14.25" customHeight="1">
      <c r="A8801" s="89">
        <v>4.2181703E7</v>
      </c>
      <c r="B8801" s="90" t="s">
        <v>9788</v>
      </c>
    </row>
    <row r="8802" ht="14.25" customHeight="1">
      <c r="A8802" s="89">
        <v>4.2181704E7</v>
      </c>
      <c r="B8802" s="90" t="s">
        <v>9789</v>
      </c>
    </row>
    <row r="8803" ht="14.25" customHeight="1">
      <c r="A8803" s="89">
        <v>4.2181705E7</v>
      </c>
      <c r="B8803" s="90" t="s">
        <v>9790</v>
      </c>
    </row>
    <row r="8804" ht="14.25" customHeight="1">
      <c r="A8804" s="89">
        <v>4.2181706E7</v>
      </c>
      <c r="B8804" s="90" t="s">
        <v>9791</v>
      </c>
    </row>
    <row r="8805" ht="14.25" customHeight="1">
      <c r="A8805" s="89">
        <v>4.2181707E7</v>
      </c>
      <c r="B8805" s="90" t="s">
        <v>9792</v>
      </c>
    </row>
    <row r="8806" ht="14.25" customHeight="1">
      <c r="A8806" s="89">
        <v>4.2181708E7</v>
      </c>
      <c r="B8806" s="90" t="s">
        <v>9793</v>
      </c>
    </row>
    <row r="8807" ht="14.25" customHeight="1">
      <c r="A8807" s="89">
        <v>4.2181709E7</v>
      </c>
      <c r="B8807" s="90" t="s">
        <v>9794</v>
      </c>
    </row>
    <row r="8808" ht="14.25" customHeight="1">
      <c r="A8808" s="89">
        <v>4.218171E7</v>
      </c>
      <c r="B8808" s="90" t="s">
        <v>9795</v>
      </c>
    </row>
    <row r="8809" ht="14.25" customHeight="1">
      <c r="A8809" s="89">
        <v>4.2181711E7</v>
      </c>
      <c r="B8809" s="90" t="s">
        <v>9796</v>
      </c>
    </row>
    <row r="8810" ht="14.25" customHeight="1">
      <c r="A8810" s="89">
        <v>4.2181712E7</v>
      </c>
      <c r="B8810" s="90" t="s">
        <v>9797</v>
      </c>
    </row>
    <row r="8811" ht="14.25" customHeight="1">
      <c r="A8811" s="89">
        <v>4.2181713E7</v>
      </c>
      <c r="B8811" s="90" t="s">
        <v>9798</v>
      </c>
    </row>
    <row r="8812" ht="14.25" customHeight="1">
      <c r="A8812" s="89">
        <v>4.2181714E7</v>
      </c>
      <c r="B8812" s="90" t="s">
        <v>9799</v>
      </c>
    </row>
    <row r="8813" ht="14.25" customHeight="1">
      <c r="A8813" s="89">
        <v>4.2181715E7</v>
      </c>
      <c r="B8813" s="90" t="s">
        <v>9800</v>
      </c>
    </row>
    <row r="8814" ht="14.25" customHeight="1">
      <c r="A8814" s="89">
        <v>4.2181716E7</v>
      </c>
      <c r="B8814" s="90" t="s">
        <v>9801</v>
      </c>
    </row>
    <row r="8815" ht="14.25" customHeight="1">
      <c r="A8815" s="89">
        <v>4.2181717E7</v>
      </c>
      <c r="B8815" s="90" t="s">
        <v>9802</v>
      </c>
    </row>
    <row r="8816" ht="14.25" customHeight="1">
      <c r="A8816" s="89">
        <v>4.2181718E7</v>
      </c>
      <c r="B8816" s="90" t="s">
        <v>9803</v>
      </c>
    </row>
    <row r="8817" ht="14.25" customHeight="1">
      <c r="A8817" s="89">
        <v>4.2181719E7</v>
      </c>
      <c r="B8817" s="90" t="s">
        <v>9804</v>
      </c>
    </row>
    <row r="8818" ht="14.25" customHeight="1">
      <c r="A8818" s="89">
        <v>4.2181801E7</v>
      </c>
      <c r="B8818" s="90" t="s">
        <v>9805</v>
      </c>
    </row>
    <row r="8819" ht="14.25" customHeight="1">
      <c r="A8819" s="89">
        <v>4.2181802E7</v>
      </c>
      <c r="B8819" s="90" t="s">
        <v>9806</v>
      </c>
    </row>
    <row r="8820" ht="14.25" customHeight="1">
      <c r="A8820" s="89">
        <v>4.2181803E7</v>
      </c>
      <c r="B8820" s="90" t="s">
        <v>9807</v>
      </c>
    </row>
    <row r="8821" ht="14.25" customHeight="1">
      <c r="A8821" s="89">
        <v>4.2181804E7</v>
      </c>
      <c r="B8821" s="90" t="s">
        <v>9808</v>
      </c>
    </row>
    <row r="8822" ht="14.25" customHeight="1">
      <c r="A8822" s="89">
        <v>4.2181805E7</v>
      </c>
      <c r="B8822" s="90" t="s">
        <v>9809</v>
      </c>
    </row>
    <row r="8823" ht="14.25" customHeight="1">
      <c r="A8823" s="89">
        <v>4.2181901E7</v>
      </c>
      <c r="B8823" s="90" t="s">
        <v>9810</v>
      </c>
    </row>
    <row r="8824" ht="14.25" customHeight="1">
      <c r="A8824" s="89">
        <v>4.2181902E7</v>
      </c>
      <c r="B8824" s="90" t="s">
        <v>9811</v>
      </c>
    </row>
    <row r="8825" ht="14.25" customHeight="1">
      <c r="A8825" s="89">
        <v>4.2181903E7</v>
      </c>
      <c r="B8825" s="90" t="s">
        <v>9812</v>
      </c>
    </row>
    <row r="8826" ht="14.25" customHeight="1">
      <c r="A8826" s="89">
        <v>4.2181904E7</v>
      </c>
      <c r="B8826" s="90" t="s">
        <v>9813</v>
      </c>
    </row>
    <row r="8827" ht="14.25" customHeight="1">
      <c r="A8827" s="89">
        <v>4.2181905E7</v>
      </c>
      <c r="B8827" s="90" t="s">
        <v>9814</v>
      </c>
    </row>
    <row r="8828" ht="14.25" customHeight="1">
      <c r="A8828" s="89">
        <v>4.2181906E7</v>
      </c>
      <c r="B8828" s="90" t="s">
        <v>9815</v>
      </c>
    </row>
    <row r="8829" ht="14.25" customHeight="1">
      <c r="A8829" s="89">
        <v>4.2181907E7</v>
      </c>
      <c r="B8829" s="90" t="s">
        <v>9816</v>
      </c>
    </row>
    <row r="8830" ht="14.25" customHeight="1">
      <c r="A8830" s="89">
        <v>4.2181908E7</v>
      </c>
      <c r="B8830" s="90" t="s">
        <v>9817</v>
      </c>
    </row>
    <row r="8831" ht="14.25" customHeight="1">
      <c r="A8831" s="89">
        <v>4.2181909E7</v>
      </c>
      <c r="B8831" s="90" t="s">
        <v>9818</v>
      </c>
    </row>
    <row r="8832" ht="14.25" customHeight="1">
      <c r="A8832" s="89">
        <v>4.218191E7</v>
      </c>
      <c r="B8832" s="90" t="s">
        <v>9819</v>
      </c>
    </row>
    <row r="8833" ht="14.25" customHeight="1">
      <c r="A8833" s="89">
        <v>4.2181911E7</v>
      </c>
      <c r="B8833" s="90" t="s">
        <v>9820</v>
      </c>
    </row>
    <row r="8834" ht="14.25" customHeight="1">
      <c r="A8834" s="89">
        <v>4.2182001E7</v>
      </c>
      <c r="B8834" s="90" t="s">
        <v>9821</v>
      </c>
    </row>
    <row r="8835" ht="14.25" customHeight="1">
      <c r="A8835" s="89">
        <v>4.2182002E7</v>
      </c>
      <c r="B8835" s="90" t="s">
        <v>9822</v>
      </c>
    </row>
    <row r="8836" ht="14.25" customHeight="1">
      <c r="A8836" s="89">
        <v>4.2182003E7</v>
      </c>
      <c r="B8836" s="90" t="s">
        <v>9823</v>
      </c>
    </row>
    <row r="8837" ht="14.25" customHeight="1">
      <c r="A8837" s="89">
        <v>4.2182004E7</v>
      </c>
      <c r="B8837" s="90" t="s">
        <v>9824</v>
      </c>
    </row>
    <row r="8838" ht="14.25" customHeight="1">
      <c r="A8838" s="89">
        <v>4.2182005E7</v>
      </c>
      <c r="B8838" s="90" t="s">
        <v>9825</v>
      </c>
    </row>
    <row r="8839" ht="14.25" customHeight="1">
      <c r="A8839" s="89">
        <v>4.2182006E7</v>
      </c>
      <c r="B8839" s="90" t="s">
        <v>9826</v>
      </c>
    </row>
    <row r="8840" ht="14.25" customHeight="1">
      <c r="A8840" s="89">
        <v>4.2182007E7</v>
      </c>
      <c r="B8840" s="90" t="s">
        <v>9827</v>
      </c>
    </row>
    <row r="8841" ht="14.25" customHeight="1">
      <c r="A8841" s="89">
        <v>4.2182008E7</v>
      </c>
      <c r="B8841" s="90" t="s">
        <v>9828</v>
      </c>
    </row>
    <row r="8842" ht="14.25" customHeight="1">
      <c r="A8842" s="89">
        <v>4.2182009E7</v>
      </c>
      <c r="B8842" s="90" t="s">
        <v>9829</v>
      </c>
    </row>
    <row r="8843" ht="14.25" customHeight="1">
      <c r="A8843" s="89">
        <v>4.218201E7</v>
      </c>
      <c r="B8843" s="90" t="s">
        <v>9830</v>
      </c>
    </row>
    <row r="8844" ht="14.25" customHeight="1">
      <c r="A8844" s="89">
        <v>4.2182011E7</v>
      </c>
      <c r="B8844" s="90" t="s">
        <v>9831</v>
      </c>
    </row>
    <row r="8845" ht="14.25" customHeight="1">
      <c r="A8845" s="89">
        <v>4.2182012E7</v>
      </c>
      <c r="B8845" s="90" t="s">
        <v>9832</v>
      </c>
    </row>
    <row r="8846" ht="14.25" customHeight="1">
      <c r="A8846" s="89">
        <v>4.2182013E7</v>
      </c>
      <c r="B8846" s="90" t="s">
        <v>9833</v>
      </c>
    </row>
    <row r="8847" ht="14.25" customHeight="1">
      <c r="A8847" s="89">
        <v>4.2182014E7</v>
      </c>
      <c r="B8847" s="90" t="s">
        <v>9834</v>
      </c>
    </row>
    <row r="8848" ht="14.25" customHeight="1">
      <c r="A8848" s="89">
        <v>4.2182015E7</v>
      </c>
      <c r="B8848" s="90" t="s">
        <v>9835</v>
      </c>
    </row>
    <row r="8849" ht="14.25" customHeight="1">
      <c r="A8849" s="89">
        <v>4.2182016E7</v>
      </c>
      <c r="B8849" s="90" t="s">
        <v>9836</v>
      </c>
    </row>
    <row r="8850" ht="14.25" customHeight="1">
      <c r="A8850" s="89">
        <v>4.2182017E7</v>
      </c>
      <c r="B8850" s="90" t="s">
        <v>9837</v>
      </c>
    </row>
    <row r="8851" ht="14.25" customHeight="1">
      <c r="A8851" s="89">
        <v>4.2182018E7</v>
      </c>
      <c r="B8851" s="90" t="s">
        <v>9838</v>
      </c>
    </row>
    <row r="8852" ht="14.25" customHeight="1">
      <c r="A8852" s="89">
        <v>4.2182019E7</v>
      </c>
      <c r="B8852" s="90" t="s">
        <v>9839</v>
      </c>
    </row>
    <row r="8853" ht="14.25" customHeight="1">
      <c r="A8853" s="89">
        <v>4.218202E7</v>
      </c>
      <c r="B8853" s="90" t="s">
        <v>9840</v>
      </c>
    </row>
    <row r="8854" ht="14.25" customHeight="1">
      <c r="A8854" s="89">
        <v>4.2182101E7</v>
      </c>
      <c r="B8854" s="90" t="s">
        <v>9841</v>
      </c>
    </row>
    <row r="8855" ht="14.25" customHeight="1">
      <c r="A8855" s="89">
        <v>4.2182102E7</v>
      </c>
      <c r="B8855" s="90" t="s">
        <v>9842</v>
      </c>
    </row>
    <row r="8856" ht="14.25" customHeight="1">
      <c r="A8856" s="89">
        <v>4.2182103E7</v>
      </c>
      <c r="B8856" s="90" t="s">
        <v>9843</v>
      </c>
    </row>
    <row r="8857" ht="14.25" customHeight="1">
      <c r="A8857" s="89">
        <v>4.2182104E7</v>
      </c>
      <c r="B8857" s="90" t="s">
        <v>9844</v>
      </c>
    </row>
    <row r="8858" ht="14.25" customHeight="1">
      <c r="A8858" s="89">
        <v>4.2182105E7</v>
      </c>
      <c r="B8858" s="90" t="s">
        <v>9845</v>
      </c>
    </row>
    <row r="8859" ht="14.25" customHeight="1">
      <c r="A8859" s="89">
        <v>4.2182106E7</v>
      </c>
      <c r="B8859" s="90" t="s">
        <v>9846</v>
      </c>
    </row>
    <row r="8860" ht="14.25" customHeight="1">
      <c r="A8860" s="89">
        <v>4.2182107E7</v>
      </c>
      <c r="B8860" s="90" t="s">
        <v>9847</v>
      </c>
    </row>
    <row r="8861" ht="14.25" customHeight="1">
      <c r="A8861" s="89">
        <v>4.2182108E7</v>
      </c>
      <c r="B8861" s="90" t="s">
        <v>9848</v>
      </c>
    </row>
    <row r="8862" ht="14.25" customHeight="1">
      <c r="A8862" s="89">
        <v>4.2182201E7</v>
      </c>
      <c r="B8862" s="90" t="s">
        <v>9849</v>
      </c>
    </row>
    <row r="8863" ht="14.25" customHeight="1">
      <c r="A8863" s="89">
        <v>4.2182202E7</v>
      </c>
      <c r="B8863" s="90" t="s">
        <v>9850</v>
      </c>
    </row>
    <row r="8864" ht="14.25" customHeight="1">
      <c r="A8864" s="89">
        <v>4.2182203E7</v>
      </c>
      <c r="B8864" s="90" t="s">
        <v>9851</v>
      </c>
    </row>
    <row r="8865" ht="14.25" customHeight="1">
      <c r="A8865" s="89">
        <v>4.2182204E7</v>
      </c>
      <c r="B8865" s="90" t="s">
        <v>9852</v>
      </c>
    </row>
    <row r="8866" ht="14.25" customHeight="1">
      <c r="A8866" s="89">
        <v>4.2182205E7</v>
      </c>
      <c r="B8866" s="90" t="s">
        <v>9853</v>
      </c>
    </row>
    <row r="8867" ht="14.25" customHeight="1">
      <c r="A8867" s="89">
        <v>4.2182206E7</v>
      </c>
      <c r="B8867" s="90" t="s">
        <v>9854</v>
      </c>
    </row>
    <row r="8868" ht="14.25" customHeight="1">
      <c r="A8868" s="89">
        <v>4.2182207E7</v>
      </c>
      <c r="B8868" s="90" t="s">
        <v>9855</v>
      </c>
    </row>
    <row r="8869" ht="14.25" customHeight="1">
      <c r="A8869" s="89">
        <v>4.2182208E7</v>
      </c>
      <c r="B8869" s="90" t="s">
        <v>9856</v>
      </c>
    </row>
    <row r="8870" ht="14.25" customHeight="1">
      <c r="A8870" s="89">
        <v>4.2182209E7</v>
      </c>
      <c r="B8870" s="90" t="s">
        <v>9857</v>
      </c>
    </row>
    <row r="8871" ht="14.25" customHeight="1">
      <c r="A8871" s="89">
        <v>4.2182301E7</v>
      </c>
      <c r="B8871" s="90" t="s">
        <v>9858</v>
      </c>
    </row>
    <row r="8872" ht="14.25" customHeight="1">
      <c r="A8872" s="89">
        <v>4.2182302E7</v>
      </c>
      <c r="B8872" s="90" t="s">
        <v>9859</v>
      </c>
    </row>
    <row r="8873" ht="14.25" customHeight="1">
      <c r="A8873" s="89">
        <v>4.2182303E7</v>
      </c>
      <c r="B8873" s="90" t="s">
        <v>9860</v>
      </c>
    </row>
    <row r="8874" ht="14.25" customHeight="1">
      <c r="A8874" s="89">
        <v>4.2182304E7</v>
      </c>
      <c r="B8874" s="90" t="s">
        <v>9861</v>
      </c>
    </row>
    <row r="8875" ht="14.25" customHeight="1">
      <c r="A8875" s="89">
        <v>4.2182305E7</v>
      </c>
      <c r="B8875" s="90" t="s">
        <v>9862</v>
      </c>
    </row>
    <row r="8876" ht="14.25" customHeight="1">
      <c r="A8876" s="89">
        <v>4.2182306E7</v>
      </c>
      <c r="B8876" s="90" t="s">
        <v>9863</v>
      </c>
    </row>
    <row r="8877" ht="14.25" customHeight="1">
      <c r="A8877" s="89">
        <v>4.2182307E7</v>
      </c>
      <c r="B8877" s="90" t="s">
        <v>9864</v>
      </c>
    </row>
    <row r="8878" ht="14.25" customHeight="1">
      <c r="A8878" s="89">
        <v>4.2182308E7</v>
      </c>
      <c r="B8878" s="90" t="s">
        <v>9865</v>
      </c>
    </row>
    <row r="8879" ht="14.25" customHeight="1">
      <c r="A8879" s="89">
        <v>4.2182309E7</v>
      </c>
      <c r="B8879" s="90" t="s">
        <v>9866</v>
      </c>
    </row>
    <row r="8880" ht="14.25" customHeight="1">
      <c r="A8880" s="89">
        <v>4.218231E7</v>
      </c>
      <c r="B8880" s="90" t="s">
        <v>9867</v>
      </c>
    </row>
    <row r="8881" ht="14.25" customHeight="1">
      <c r="A8881" s="89">
        <v>4.2182311E7</v>
      </c>
      <c r="B8881" s="90" t="s">
        <v>9868</v>
      </c>
    </row>
    <row r="8882" ht="14.25" customHeight="1">
      <c r="A8882" s="89">
        <v>4.2182312E7</v>
      </c>
      <c r="B8882" s="90" t="s">
        <v>9869</v>
      </c>
    </row>
    <row r="8883" ht="14.25" customHeight="1">
      <c r="A8883" s="89">
        <v>4.2182313E7</v>
      </c>
      <c r="B8883" s="90" t="s">
        <v>9870</v>
      </c>
    </row>
    <row r="8884" ht="14.25" customHeight="1">
      <c r="A8884" s="89">
        <v>4.2182314E7</v>
      </c>
      <c r="B8884" s="90" t="s">
        <v>9871</v>
      </c>
    </row>
    <row r="8885" ht="14.25" customHeight="1">
      <c r="A8885" s="89">
        <v>4.2182401E7</v>
      </c>
      <c r="B8885" s="90" t="s">
        <v>9872</v>
      </c>
    </row>
    <row r="8886" ht="14.25" customHeight="1">
      <c r="A8886" s="89">
        <v>4.2182402E7</v>
      </c>
      <c r="B8886" s="90" t="s">
        <v>9873</v>
      </c>
    </row>
    <row r="8887" ht="14.25" customHeight="1">
      <c r="A8887" s="89">
        <v>4.2182403E7</v>
      </c>
      <c r="B8887" s="90" t="s">
        <v>9874</v>
      </c>
    </row>
    <row r="8888" ht="14.25" customHeight="1">
      <c r="A8888" s="89">
        <v>4.2182404E7</v>
      </c>
      <c r="B8888" s="90" t="s">
        <v>9875</v>
      </c>
    </row>
    <row r="8889" ht="14.25" customHeight="1">
      <c r="A8889" s="89">
        <v>4.2182405E7</v>
      </c>
      <c r="B8889" s="90" t="s">
        <v>9876</v>
      </c>
    </row>
    <row r="8890" ht="14.25" customHeight="1">
      <c r="A8890" s="89">
        <v>4.2182406E7</v>
      </c>
      <c r="B8890" s="90" t="s">
        <v>9877</v>
      </c>
    </row>
    <row r="8891" ht="14.25" customHeight="1">
      <c r="A8891" s="89">
        <v>4.2182407E7</v>
      </c>
      <c r="B8891" s="90" t="s">
        <v>9878</v>
      </c>
    </row>
    <row r="8892" ht="14.25" customHeight="1">
      <c r="A8892" s="89">
        <v>4.2182408E7</v>
      </c>
      <c r="B8892" s="90" t="s">
        <v>9879</v>
      </c>
    </row>
    <row r="8893" ht="14.25" customHeight="1">
      <c r="A8893" s="89">
        <v>4.2182409E7</v>
      </c>
      <c r="B8893" s="90" t="s">
        <v>9880</v>
      </c>
    </row>
    <row r="8894" ht="14.25" customHeight="1">
      <c r="A8894" s="89">
        <v>4.218241E7</v>
      </c>
      <c r="B8894" s="90" t="s">
        <v>9881</v>
      </c>
    </row>
    <row r="8895" ht="14.25" customHeight="1">
      <c r="A8895" s="89">
        <v>4.2182411E7</v>
      </c>
      <c r="B8895" s="90" t="s">
        <v>9882</v>
      </c>
    </row>
    <row r="8896" ht="14.25" customHeight="1">
      <c r="A8896" s="89">
        <v>4.2182412E7</v>
      </c>
      <c r="B8896" s="90" t="s">
        <v>9883</v>
      </c>
    </row>
    <row r="8897" ht="14.25" customHeight="1">
      <c r="A8897" s="89">
        <v>4.2182413E7</v>
      </c>
      <c r="B8897" s="90" t="s">
        <v>9884</v>
      </c>
    </row>
    <row r="8898" ht="14.25" customHeight="1">
      <c r="A8898" s="89">
        <v>4.2182414E7</v>
      </c>
      <c r="B8898" s="90" t="s">
        <v>9885</v>
      </c>
    </row>
    <row r="8899" ht="14.25" customHeight="1">
      <c r="A8899" s="89">
        <v>4.2182415E7</v>
      </c>
      <c r="B8899" s="90" t="s">
        <v>9886</v>
      </c>
    </row>
    <row r="8900" ht="14.25" customHeight="1">
      <c r="A8900" s="89">
        <v>4.2182416E7</v>
      </c>
      <c r="B8900" s="90" t="s">
        <v>9887</v>
      </c>
    </row>
    <row r="8901" ht="14.25" customHeight="1">
      <c r="A8901" s="89">
        <v>4.2182417E7</v>
      </c>
      <c r="B8901" s="90" t="s">
        <v>9888</v>
      </c>
    </row>
    <row r="8902" ht="14.25" customHeight="1">
      <c r="A8902" s="89">
        <v>4.2182418E7</v>
      </c>
      <c r="B8902" s="90" t="s">
        <v>9889</v>
      </c>
    </row>
    <row r="8903" ht="14.25" customHeight="1">
      <c r="A8903" s="89">
        <v>4.2182419E7</v>
      </c>
      <c r="B8903" s="90" t="s">
        <v>9890</v>
      </c>
    </row>
    <row r="8904" ht="14.25" customHeight="1">
      <c r="A8904" s="89">
        <v>4.218242E7</v>
      </c>
      <c r="B8904" s="90" t="s">
        <v>9891</v>
      </c>
    </row>
    <row r="8905" ht="14.25" customHeight="1">
      <c r="A8905" s="89">
        <v>4.2182421E7</v>
      </c>
      <c r="B8905" s="90" t="s">
        <v>9892</v>
      </c>
    </row>
    <row r="8906" ht="14.25" customHeight="1">
      <c r="A8906" s="89">
        <v>4.2182422E7</v>
      </c>
      <c r="B8906" s="90" t="s">
        <v>9893</v>
      </c>
    </row>
    <row r="8907" ht="14.25" customHeight="1">
      <c r="A8907" s="89">
        <v>4.2182501E7</v>
      </c>
      <c r="B8907" s="90" t="s">
        <v>9894</v>
      </c>
    </row>
    <row r="8908" ht="14.25" customHeight="1">
      <c r="A8908" s="89">
        <v>4.2182502E7</v>
      </c>
      <c r="B8908" s="90" t="s">
        <v>9895</v>
      </c>
    </row>
    <row r="8909" ht="14.25" customHeight="1">
      <c r="A8909" s="89">
        <v>4.2182601E7</v>
      </c>
      <c r="B8909" s="90" t="s">
        <v>9896</v>
      </c>
    </row>
    <row r="8910" ht="14.25" customHeight="1">
      <c r="A8910" s="89">
        <v>4.2182602E7</v>
      </c>
      <c r="B8910" s="90" t="s">
        <v>9897</v>
      </c>
    </row>
    <row r="8911" ht="14.25" customHeight="1">
      <c r="A8911" s="89">
        <v>4.2182603E7</v>
      </c>
      <c r="B8911" s="90" t="s">
        <v>9898</v>
      </c>
    </row>
    <row r="8912" ht="14.25" customHeight="1">
      <c r="A8912" s="89">
        <v>4.2182604E7</v>
      </c>
      <c r="B8912" s="90" t="s">
        <v>9899</v>
      </c>
    </row>
    <row r="8913" ht="14.25" customHeight="1">
      <c r="A8913" s="89">
        <v>4.2182701E7</v>
      </c>
      <c r="B8913" s="90" t="s">
        <v>9900</v>
      </c>
    </row>
    <row r="8914" ht="14.25" customHeight="1">
      <c r="A8914" s="89">
        <v>4.2182702E7</v>
      </c>
      <c r="B8914" s="90" t="s">
        <v>9901</v>
      </c>
    </row>
    <row r="8915" ht="14.25" customHeight="1">
      <c r="A8915" s="89">
        <v>4.2182703E7</v>
      </c>
      <c r="B8915" s="90" t="s">
        <v>9902</v>
      </c>
    </row>
    <row r="8916" ht="14.25" customHeight="1">
      <c r="A8916" s="89">
        <v>4.2182704E7</v>
      </c>
      <c r="B8916" s="90" t="s">
        <v>9903</v>
      </c>
    </row>
    <row r="8917" ht="14.25" customHeight="1">
      <c r="A8917" s="89">
        <v>4.2182801E7</v>
      </c>
      <c r="B8917" s="90" t="s">
        <v>9904</v>
      </c>
    </row>
    <row r="8918" ht="14.25" customHeight="1">
      <c r="A8918" s="89">
        <v>4.2182802E7</v>
      </c>
      <c r="B8918" s="90" t="s">
        <v>9905</v>
      </c>
    </row>
    <row r="8919" ht="14.25" customHeight="1">
      <c r="A8919" s="89">
        <v>4.2182803E7</v>
      </c>
      <c r="B8919" s="90" t="s">
        <v>9906</v>
      </c>
    </row>
    <row r="8920" ht="14.25" customHeight="1">
      <c r="A8920" s="89">
        <v>4.2182804E7</v>
      </c>
      <c r="B8920" s="90" t="s">
        <v>9907</v>
      </c>
    </row>
    <row r="8921" ht="14.25" customHeight="1">
      <c r="A8921" s="89">
        <v>4.2182805E7</v>
      </c>
      <c r="B8921" s="90" t="s">
        <v>9908</v>
      </c>
    </row>
    <row r="8922" ht="14.25" customHeight="1">
      <c r="A8922" s="89">
        <v>4.2182806E7</v>
      </c>
      <c r="B8922" s="90" t="s">
        <v>9909</v>
      </c>
    </row>
    <row r="8923" ht="14.25" customHeight="1">
      <c r="A8923" s="89">
        <v>4.2182807E7</v>
      </c>
      <c r="B8923" s="90" t="s">
        <v>9910</v>
      </c>
    </row>
    <row r="8924" ht="14.25" customHeight="1">
      <c r="A8924" s="89">
        <v>4.2182808E7</v>
      </c>
      <c r="B8924" s="90" t="s">
        <v>9911</v>
      </c>
    </row>
    <row r="8925" ht="14.25" customHeight="1">
      <c r="A8925" s="89">
        <v>4.2182901E7</v>
      </c>
      <c r="B8925" s="90" t="s">
        <v>9912</v>
      </c>
    </row>
    <row r="8926" ht="14.25" customHeight="1">
      <c r="A8926" s="89">
        <v>4.2182902E7</v>
      </c>
      <c r="B8926" s="90" t="s">
        <v>9913</v>
      </c>
    </row>
    <row r="8927" ht="14.25" customHeight="1">
      <c r="A8927" s="89">
        <v>4.2182903E7</v>
      </c>
      <c r="B8927" s="90" t="s">
        <v>9914</v>
      </c>
    </row>
    <row r="8928" ht="14.25" customHeight="1">
      <c r="A8928" s="89">
        <v>4.2182904E7</v>
      </c>
      <c r="B8928" s="90" t="s">
        <v>9915</v>
      </c>
    </row>
    <row r="8929" ht="14.25" customHeight="1">
      <c r="A8929" s="89">
        <v>4.2183001E7</v>
      </c>
      <c r="B8929" s="90" t="s">
        <v>9916</v>
      </c>
    </row>
    <row r="8930" ht="14.25" customHeight="1">
      <c r="A8930" s="89">
        <v>4.2183002E7</v>
      </c>
      <c r="B8930" s="90" t="s">
        <v>9917</v>
      </c>
    </row>
    <row r="8931" ht="14.25" customHeight="1">
      <c r="A8931" s="89">
        <v>4.2183003E7</v>
      </c>
      <c r="B8931" s="90" t="s">
        <v>9918</v>
      </c>
    </row>
    <row r="8932" ht="14.25" customHeight="1">
      <c r="A8932" s="89">
        <v>4.2183004E7</v>
      </c>
      <c r="B8932" s="90" t="s">
        <v>9919</v>
      </c>
    </row>
    <row r="8933" ht="14.25" customHeight="1">
      <c r="A8933" s="89">
        <v>4.2183005E7</v>
      </c>
      <c r="B8933" s="90" t="s">
        <v>9920</v>
      </c>
    </row>
    <row r="8934" ht="14.25" customHeight="1">
      <c r="A8934" s="89">
        <v>4.2183006E7</v>
      </c>
      <c r="B8934" s="90" t="s">
        <v>9921</v>
      </c>
    </row>
    <row r="8935" ht="14.25" customHeight="1">
      <c r="A8935" s="89">
        <v>4.2183007E7</v>
      </c>
      <c r="B8935" s="90" t="s">
        <v>9922</v>
      </c>
    </row>
    <row r="8936" ht="14.25" customHeight="1">
      <c r="A8936" s="89">
        <v>4.2183008E7</v>
      </c>
      <c r="B8936" s="90" t="s">
        <v>9923</v>
      </c>
    </row>
    <row r="8937" ht="14.25" customHeight="1">
      <c r="A8937" s="89">
        <v>4.2183009E7</v>
      </c>
      <c r="B8937" s="90" t="s">
        <v>9924</v>
      </c>
    </row>
    <row r="8938" ht="14.25" customHeight="1">
      <c r="A8938" s="89">
        <v>4.218301E7</v>
      </c>
      <c r="B8938" s="90" t="s">
        <v>9925</v>
      </c>
    </row>
    <row r="8939" ht="14.25" customHeight="1">
      <c r="A8939" s="89">
        <v>4.2183011E7</v>
      </c>
      <c r="B8939" s="90" t="s">
        <v>9926</v>
      </c>
    </row>
    <row r="8940" ht="14.25" customHeight="1">
      <c r="A8940" s="89">
        <v>4.2183012E7</v>
      </c>
      <c r="B8940" s="90" t="s">
        <v>9927</v>
      </c>
    </row>
    <row r="8941" ht="14.25" customHeight="1">
      <c r="A8941" s="89">
        <v>4.2183013E7</v>
      </c>
      <c r="B8941" s="90" t="s">
        <v>9928</v>
      </c>
    </row>
    <row r="8942" ht="14.25" customHeight="1">
      <c r="A8942" s="89">
        <v>4.2183014E7</v>
      </c>
      <c r="B8942" s="90" t="s">
        <v>9929</v>
      </c>
    </row>
    <row r="8943" ht="14.25" customHeight="1">
      <c r="A8943" s="89">
        <v>4.2183015E7</v>
      </c>
      <c r="B8943" s="90" t="s">
        <v>9930</v>
      </c>
    </row>
    <row r="8944" ht="14.25" customHeight="1">
      <c r="A8944" s="89">
        <v>4.2183016E7</v>
      </c>
      <c r="B8944" s="90" t="s">
        <v>9931</v>
      </c>
    </row>
    <row r="8945" ht="14.25" customHeight="1">
      <c r="A8945" s="89">
        <v>4.2183017E7</v>
      </c>
      <c r="B8945" s="90" t="s">
        <v>9932</v>
      </c>
    </row>
    <row r="8946" ht="14.25" customHeight="1">
      <c r="A8946" s="89">
        <v>4.2183018E7</v>
      </c>
      <c r="B8946" s="90" t="s">
        <v>9933</v>
      </c>
    </row>
    <row r="8947" ht="14.25" customHeight="1">
      <c r="A8947" s="89">
        <v>4.2183019E7</v>
      </c>
      <c r="B8947" s="90" t="s">
        <v>9934</v>
      </c>
    </row>
    <row r="8948" ht="14.25" customHeight="1">
      <c r="A8948" s="89">
        <v>4.218302E7</v>
      </c>
      <c r="B8948" s="90" t="s">
        <v>9935</v>
      </c>
    </row>
    <row r="8949" ht="14.25" customHeight="1">
      <c r="A8949" s="89">
        <v>4.2183021E7</v>
      </c>
      <c r="B8949" s="90" t="s">
        <v>9936</v>
      </c>
    </row>
    <row r="8950" ht="14.25" customHeight="1">
      <c r="A8950" s="89">
        <v>4.2183022E7</v>
      </c>
      <c r="B8950" s="90" t="s">
        <v>9937</v>
      </c>
    </row>
    <row r="8951" ht="14.25" customHeight="1">
      <c r="A8951" s="89">
        <v>4.2183023E7</v>
      </c>
      <c r="B8951" s="90" t="s">
        <v>9938</v>
      </c>
    </row>
    <row r="8952" ht="14.25" customHeight="1">
      <c r="A8952" s="89">
        <v>4.2183024E7</v>
      </c>
      <c r="B8952" s="90" t="s">
        <v>9939</v>
      </c>
    </row>
    <row r="8953" ht="14.25" customHeight="1">
      <c r="A8953" s="89">
        <v>4.2183025E7</v>
      </c>
      <c r="B8953" s="90" t="s">
        <v>9940</v>
      </c>
    </row>
    <row r="8954" ht="14.25" customHeight="1">
      <c r="A8954" s="89">
        <v>4.2183026E7</v>
      </c>
      <c r="B8954" s="90" t="s">
        <v>9941</v>
      </c>
    </row>
    <row r="8955" ht="14.25" customHeight="1">
      <c r="A8955" s="89">
        <v>4.2183027E7</v>
      </c>
      <c r="B8955" s="90" t="s">
        <v>9942</v>
      </c>
    </row>
    <row r="8956" ht="14.25" customHeight="1">
      <c r="A8956" s="89">
        <v>4.2183028E7</v>
      </c>
      <c r="B8956" s="90" t="s">
        <v>9943</v>
      </c>
    </row>
    <row r="8957" ht="14.25" customHeight="1">
      <c r="A8957" s="89">
        <v>4.2183029E7</v>
      </c>
      <c r="B8957" s="90" t="s">
        <v>9944</v>
      </c>
    </row>
    <row r="8958" ht="14.25" customHeight="1">
      <c r="A8958" s="89">
        <v>4.218303E7</v>
      </c>
      <c r="B8958" s="90" t="s">
        <v>9945</v>
      </c>
    </row>
    <row r="8959" ht="14.25" customHeight="1">
      <c r="A8959" s="89">
        <v>4.2183031E7</v>
      </c>
      <c r="B8959" s="90" t="s">
        <v>9946</v>
      </c>
    </row>
    <row r="8960" ht="14.25" customHeight="1">
      <c r="A8960" s="89">
        <v>4.2183032E7</v>
      </c>
      <c r="B8960" s="90" t="s">
        <v>9947</v>
      </c>
    </row>
    <row r="8961" ht="14.25" customHeight="1">
      <c r="A8961" s="89">
        <v>4.2183033E7</v>
      </c>
      <c r="B8961" s="90" t="s">
        <v>9948</v>
      </c>
    </row>
    <row r="8962" ht="14.25" customHeight="1">
      <c r="A8962" s="89">
        <v>4.2183034E7</v>
      </c>
      <c r="B8962" s="90" t="s">
        <v>9949</v>
      </c>
    </row>
    <row r="8963" ht="14.25" customHeight="1">
      <c r="A8963" s="89">
        <v>4.2183035E7</v>
      </c>
      <c r="B8963" s="90" t="s">
        <v>9950</v>
      </c>
    </row>
    <row r="8964" ht="14.25" customHeight="1">
      <c r="A8964" s="89">
        <v>4.2183036E7</v>
      </c>
      <c r="B8964" s="90" t="s">
        <v>9951</v>
      </c>
    </row>
    <row r="8965" ht="14.25" customHeight="1">
      <c r="A8965" s="89">
        <v>4.2183037E7</v>
      </c>
      <c r="B8965" s="90" t="s">
        <v>9952</v>
      </c>
    </row>
    <row r="8966" ht="14.25" customHeight="1">
      <c r="A8966" s="89">
        <v>4.2183038E7</v>
      </c>
      <c r="B8966" s="90" t="s">
        <v>9953</v>
      </c>
    </row>
    <row r="8967" ht="14.25" customHeight="1">
      <c r="A8967" s="89">
        <v>4.2183039E7</v>
      </c>
      <c r="B8967" s="90" t="s">
        <v>9954</v>
      </c>
    </row>
    <row r="8968" ht="14.25" customHeight="1">
      <c r="A8968" s="89">
        <v>4.218304E7</v>
      </c>
      <c r="B8968" s="90" t="s">
        <v>9955</v>
      </c>
    </row>
    <row r="8969" ht="14.25" customHeight="1">
      <c r="A8969" s="89">
        <v>4.2183041E7</v>
      </c>
      <c r="B8969" s="90" t="s">
        <v>9956</v>
      </c>
    </row>
    <row r="8970" ht="14.25" customHeight="1">
      <c r="A8970" s="89">
        <v>4.2183042E7</v>
      </c>
      <c r="B8970" s="90" t="s">
        <v>9957</v>
      </c>
    </row>
    <row r="8971" ht="14.25" customHeight="1">
      <c r="A8971" s="89">
        <v>4.2183043E7</v>
      </c>
      <c r="B8971" s="90" t="s">
        <v>9958</v>
      </c>
    </row>
    <row r="8972" ht="14.25" customHeight="1">
      <c r="A8972" s="89">
        <v>4.2183044E7</v>
      </c>
      <c r="B8972" s="90" t="s">
        <v>9959</v>
      </c>
    </row>
    <row r="8973" ht="14.25" customHeight="1">
      <c r="A8973" s="89">
        <v>4.2183045E7</v>
      </c>
      <c r="B8973" s="90" t="s">
        <v>9960</v>
      </c>
    </row>
    <row r="8974" ht="14.25" customHeight="1">
      <c r="A8974" s="89">
        <v>4.2183046E7</v>
      </c>
      <c r="B8974" s="90" t="s">
        <v>9961</v>
      </c>
    </row>
    <row r="8975" ht="14.25" customHeight="1">
      <c r="A8975" s="89">
        <v>4.2183047E7</v>
      </c>
      <c r="B8975" s="90" t="s">
        <v>9962</v>
      </c>
    </row>
    <row r="8976" ht="14.25" customHeight="1">
      <c r="A8976" s="89">
        <v>4.2183048E7</v>
      </c>
      <c r="B8976" s="90" t="s">
        <v>9963</v>
      </c>
    </row>
    <row r="8977" ht="14.25" customHeight="1">
      <c r="A8977" s="89">
        <v>4.2183101E7</v>
      </c>
      <c r="B8977" s="90" t="s">
        <v>9964</v>
      </c>
    </row>
    <row r="8978" ht="14.25" customHeight="1">
      <c r="A8978" s="89">
        <v>4.2183201E7</v>
      </c>
      <c r="B8978" s="90" t="s">
        <v>9965</v>
      </c>
    </row>
    <row r="8979" ht="14.25" customHeight="1">
      <c r="A8979" s="89">
        <v>4.2183301E7</v>
      </c>
      <c r="B8979" s="90" t="s">
        <v>9966</v>
      </c>
    </row>
    <row r="8980" ht="14.25" customHeight="1">
      <c r="A8980" s="89">
        <v>4.2191501E7</v>
      </c>
      <c r="B8980" s="90" t="s">
        <v>9967</v>
      </c>
    </row>
    <row r="8981" ht="14.25" customHeight="1">
      <c r="A8981" s="89">
        <v>4.2191502E7</v>
      </c>
      <c r="B8981" s="90" t="s">
        <v>9968</v>
      </c>
    </row>
    <row r="8982" ht="14.25" customHeight="1">
      <c r="A8982" s="89">
        <v>4.2191601E7</v>
      </c>
      <c r="B8982" s="90" t="s">
        <v>9969</v>
      </c>
    </row>
    <row r="8983" ht="14.25" customHeight="1">
      <c r="A8983" s="89">
        <v>4.2191602E7</v>
      </c>
      <c r="B8983" s="90" t="s">
        <v>9970</v>
      </c>
    </row>
    <row r="8984" ht="14.25" customHeight="1">
      <c r="A8984" s="89">
        <v>4.2191603E7</v>
      </c>
      <c r="B8984" s="90" t="s">
        <v>9971</v>
      </c>
    </row>
    <row r="8985" ht="14.25" customHeight="1">
      <c r="A8985" s="89">
        <v>4.2191604E7</v>
      </c>
      <c r="B8985" s="90" t="s">
        <v>9972</v>
      </c>
    </row>
    <row r="8986" ht="14.25" customHeight="1">
      <c r="A8986" s="89">
        <v>4.2191605E7</v>
      </c>
      <c r="B8986" s="90" t="s">
        <v>9973</v>
      </c>
    </row>
    <row r="8987" ht="14.25" customHeight="1">
      <c r="A8987" s="89">
        <v>4.2191606E7</v>
      </c>
      <c r="B8987" s="90" t="s">
        <v>9974</v>
      </c>
    </row>
    <row r="8988" ht="14.25" customHeight="1">
      <c r="A8988" s="89">
        <v>4.2191607E7</v>
      </c>
      <c r="B8988" s="90" t="s">
        <v>9975</v>
      </c>
    </row>
    <row r="8989" ht="14.25" customHeight="1">
      <c r="A8989" s="89">
        <v>4.2191608E7</v>
      </c>
      <c r="B8989" s="90" t="s">
        <v>9976</v>
      </c>
    </row>
    <row r="8990" ht="14.25" customHeight="1">
      <c r="A8990" s="89">
        <v>4.2191609E7</v>
      </c>
      <c r="B8990" s="90" t="s">
        <v>9977</v>
      </c>
    </row>
    <row r="8991" ht="14.25" customHeight="1">
      <c r="A8991" s="89">
        <v>4.219161E7</v>
      </c>
      <c r="B8991" s="90" t="s">
        <v>9978</v>
      </c>
    </row>
    <row r="8992" ht="14.25" customHeight="1">
      <c r="A8992" s="89">
        <v>4.2191611E7</v>
      </c>
      <c r="B8992" s="90" t="s">
        <v>9979</v>
      </c>
    </row>
    <row r="8993" ht="14.25" customHeight="1">
      <c r="A8993" s="89">
        <v>4.2191612E7</v>
      </c>
      <c r="B8993" s="90" t="s">
        <v>9980</v>
      </c>
    </row>
    <row r="8994" ht="14.25" customHeight="1">
      <c r="A8994" s="89">
        <v>4.2191701E7</v>
      </c>
      <c r="B8994" s="90" t="s">
        <v>9981</v>
      </c>
    </row>
    <row r="8995" ht="14.25" customHeight="1">
      <c r="A8995" s="89">
        <v>4.2191702E7</v>
      </c>
      <c r="B8995" s="90" t="s">
        <v>9982</v>
      </c>
    </row>
    <row r="8996" ht="14.25" customHeight="1">
      <c r="A8996" s="89">
        <v>4.2191703E7</v>
      </c>
      <c r="B8996" s="90" t="s">
        <v>9983</v>
      </c>
    </row>
    <row r="8997" ht="14.25" customHeight="1">
      <c r="A8997" s="89">
        <v>4.2191704E7</v>
      </c>
      <c r="B8997" s="90" t="s">
        <v>9984</v>
      </c>
    </row>
    <row r="8998" ht="14.25" customHeight="1">
      <c r="A8998" s="89">
        <v>4.2191705E7</v>
      </c>
      <c r="B8998" s="90" t="s">
        <v>9985</v>
      </c>
    </row>
    <row r="8999" ht="14.25" customHeight="1">
      <c r="A8999" s="89">
        <v>4.2191706E7</v>
      </c>
      <c r="B8999" s="90" t="s">
        <v>9986</v>
      </c>
    </row>
    <row r="9000" ht="14.25" customHeight="1">
      <c r="A9000" s="89">
        <v>4.2191707E7</v>
      </c>
      <c r="B9000" s="90" t="s">
        <v>9987</v>
      </c>
    </row>
    <row r="9001" ht="14.25" customHeight="1">
      <c r="A9001" s="89">
        <v>4.2191708E7</v>
      </c>
      <c r="B9001" s="90" t="s">
        <v>9988</v>
      </c>
    </row>
    <row r="9002" ht="14.25" customHeight="1">
      <c r="A9002" s="89">
        <v>4.2191709E7</v>
      </c>
      <c r="B9002" s="90" t="s">
        <v>9989</v>
      </c>
    </row>
    <row r="9003" ht="14.25" customHeight="1">
      <c r="A9003" s="89">
        <v>4.219171E7</v>
      </c>
      <c r="B9003" s="90" t="s">
        <v>9990</v>
      </c>
    </row>
    <row r="9004" ht="14.25" customHeight="1">
      <c r="A9004" s="89">
        <v>4.2191711E7</v>
      </c>
      <c r="B9004" s="90" t="s">
        <v>9991</v>
      </c>
    </row>
    <row r="9005" ht="14.25" customHeight="1">
      <c r="A9005" s="89">
        <v>4.2191801E7</v>
      </c>
      <c r="B9005" s="90" t="s">
        <v>9992</v>
      </c>
    </row>
    <row r="9006" ht="14.25" customHeight="1">
      <c r="A9006" s="89">
        <v>4.2191802E7</v>
      </c>
      <c r="B9006" s="90" t="s">
        <v>9993</v>
      </c>
    </row>
    <row r="9007" ht="14.25" customHeight="1">
      <c r="A9007" s="89">
        <v>4.2191803E7</v>
      </c>
      <c r="B9007" s="90" t="s">
        <v>9994</v>
      </c>
    </row>
    <row r="9008" ht="14.25" customHeight="1">
      <c r="A9008" s="89">
        <v>4.2191804E7</v>
      </c>
      <c r="B9008" s="90" t="s">
        <v>9995</v>
      </c>
    </row>
    <row r="9009" ht="14.25" customHeight="1">
      <c r="A9009" s="89">
        <v>4.2191805E7</v>
      </c>
      <c r="B9009" s="90" t="s">
        <v>9996</v>
      </c>
    </row>
    <row r="9010" ht="14.25" customHeight="1">
      <c r="A9010" s="89">
        <v>4.2191806E7</v>
      </c>
      <c r="B9010" s="90" t="s">
        <v>9997</v>
      </c>
    </row>
    <row r="9011" ht="14.25" customHeight="1">
      <c r="A9011" s="89">
        <v>4.2191807E7</v>
      </c>
      <c r="B9011" s="90" t="s">
        <v>9998</v>
      </c>
    </row>
    <row r="9012" ht="14.25" customHeight="1">
      <c r="A9012" s="89">
        <v>4.2191808E7</v>
      </c>
      <c r="B9012" s="90" t="s">
        <v>9999</v>
      </c>
    </row>
    <row r="9013" ht="14.25" customHeight="1">
      <c r="A9013" s="89">
        <v>4.2191809E7</v>
      </c>
      <c r="B9013" s="90" t="s">
        <v>10000</v>
      </c>
    </row>
    <row r="9014" ht="14.25" customHeight="1">
      <c r="A9014" s="89">
        <v>4.219181E7</v>
      </c>
      <c r="B9014" s="90" t="s">
        <v>10001</v>
      </c>
    </row>
    <row r="9015" ht="14.25" customHeight="1">
      <c r="A9015" s="89">
        <v>4.2191811E7</v>
      </c>
      <c r="B9015" s="90" t="s">
        <v>10002</v>
      </c>
    </row>
    <row r="9016" ht="14.25" customHeight="1">
      <c r="A9016" s="89">
        <v>4.2191812E7</v>
      </c>
      <c r="B9016" s="90" t="s">
        <v>10003</v>
      </c>
    </row>
    <row r="9017" ht="14.25" customHeight="1">
      <c r="A9017" s="89">
        <v>4.2191813E7</v>
      </c>
      <c r="B9017" s="90" t="s">
        <v>10004</v>
      </c>
    </row>
    <row r="9018" ht="14.25" customHeight="1">
      <c r="A9018" s="89">
        <v>4.2191814E7</v>
      </c>
      <c r="B9018" s="90" t="s">
        <v>10005</v>
      </c>
    </row>
    <row r="9019" ht="14.25" customHeight="1">
      <c r="A9019" s="89">
        <v>4.2191901E7</v>
      </c>
      <c r="B9019" s="90" t="s">
        <v>10006</v>
      </c>
    </row>
    <row r="9020" ht="14.25" customHeight="1">
      <c r="A9020" s="89">
        <v>4.2191902E7</v>
      </c>
      <c r="B9020" s="90" t="s">
        <v>10007</v>
      </c>
    </row>
    <row r="9021" ht="14.25" customHeight="1">
      <c r="A9021" s="89">
        <v>4.2191903E7</v>
      </c>
      <c r="B9021" s="90" t="s">
        <v>10008</v>
      </c>
    </row>
    <row r="9022" ht="14.25" customHeight="1">
      <c r="A9022" s="89">
        <v>4.2191904E7</v>
      </c>
      <c r="B9022" s="90" t="s">
        <v>10009</v>
      </c>
    </row>
    <row r="9023" ht="14.25" customHeight="1">
      <c r="A9023" s="89">
        <v>4.2191905E7</v>
      </c>
      <c r="B9023" s="90" t="s">
        <v>10010</v>
      </c>
    </row>
    <row r="9024" ht="14.25" customHeight="1">
      <c r="A9024" s="89">
        <v>4.2191906E7</v>
      </c>
      <c r="B9024" s="90" t="s">
        <v>10011</v>
      </c>
    </row>
    <row r="9025" ht="14.25" customHeight="1">
      <c r="A9025" s="89">
        <v>4.2191907E7</v>
      </c>
      <c r="B9025" s="90" t="s">
        <v>10012</v>
      </c>
    </row>
    <row r="9026" ht="14.25" customHeight="1">
      <c r="A9026" s="89">
        <v>4.2192001E7</v>
      </c>
      <c r="B9026" s="90" t="s">
        <v>10013</v>
      </c>
    </row>
    <row r="9027" ht="14.25" customHeight="1">
      <c r="A9027" s="89">
        <v>4.2192002E7</v>
      </c>
      <c r="B9027" s="90" t="s">
        <v>10014</v>
      </c>
    </row>
    <row r="9028" ht="14.25" customHeight="1">
      <c r="A9028" s="89">
        <v>4.2192101E7</v>
      </c>
      <c r="B9028" s="90" t="s">
        <v>10015</v>
      </c>
    </row>
    <row r="9029" ht="14.25" customHeight="1">
      <c r="A9029" s="89">
        <v>4.2192102E7</v>
      </c>
      <c r="B9029" s="90" t="s">
        <v>10016</v>
      </c>
    </row>
    <row r="9030" ht="14.25" customHeight="1">
      <c r="A9030" s="89">
        <v>4.2192103E7</v>
      </c>
      <c r="B9030" s="90" t="s">
        <v>10017</v>
      </c>
    </row>
    <row r="9031" ht="14.25" customHeight="1">
      <c r="A9031" s="89">
        <v>4.2192104E7</v>
      </c>
      <c r="B9031" s="90" t="s">
        <v>10018</v>
      </c>
    </row>
    <row r="9032" ht="14.25" customHeight="1">
      <c r="A9032" s="89">
        <v>4.2192106E7</v>
      </c>
      <c r="B9032" s="90" t="s">
        <v>10019</v>
      </c>
    </row>
    <row r="9033" ht="14.25" customHeight="1">
      <c r="A9033" s="89">
        <v>4.2192107E7</v>
      </c>
      <c r="B9033" s="90" t="s">
        <v>10020</v>
      </c>
    </row>
    <row r="9034" ht="14.25" customHeight="1">
      <c r="A9034" s="89">
        <v>4.2192201E7</v>
      </c>
      <c r="B9034" s="90" t="s">
        <v>10021</v>
      </c>
    </row>
    <row r="9035" ht="14.25" customHeight="1">
      <c r="A9035" s="89">
        <v>4.2192202E7</v>
      </c>
      <c r="B9035" s="90" t="s">
        <v>10022</v>
      </c>
    </row>
    <row r="9036" ht="14.25" customHeight="1">
      <c r="A9036" s="89">
        <v>4.2192203E7</v>
      </c>
      <c r="B9036" s="90" t="s">
        <v>10023</v>
      </c>
    </row>
    <row r="9037" ht="14.25" customHeight="1">
      <c r="A9037" s="89">
        <v>4.2192204E7</v>
      </c>
      <c r="B9037" s="90" t="s">
        <v>10024</v>
      </c>
    </row>
    <row r="9038" ht="14.25" customHeight="1">
      <c r="A9038" s="89">
        <v>4.2192205E7</v>
      </c>
      <c r="B9038" s="90" t="s">
        <v>10025</v>
      </c>
    </row>
    <row r="9039" ht="14.25" customHeight="1">
      <c r="A9039" s="89">
        <v>4.2192206E7</v>
      </c>
      <c r="B9039" s="90" t="s">
        <v>10026</v>
      </c>
    </row>
    <row r="9040" ht="14.25" customHeight="1">
      <c r="A9040" s="89">
        <v>4.2192207E7</v>
      </c>
      <c r="B9040" s="90" t="s">
        <v>10027</v>
      </c>
    </row>
    <row r="9041" ht="14.25" customHeight="1">
      <c r="A9041" s="89">
        <v>4.2192208E7</v>
      </c>
      <c r="B9041" s="90" t="s">
        <v>10028</v>
      </c>
    </row>
    <row r="9042" ht="14.25" customHeight="1">
      <c r="A9042" s="89">
        <v>4.2192209E7</v>
      </c>
      <c r="B9042" s="90" t="s">
        <v>10029</v>
      </c>
    </row>
    <row r="9043" ht="14.25" customHeight="1">
      <c r="A9043" s="89">
        <v>4.219221E7</v>
      </c>
      <c r="B9043" s="90" t="s">
        <v>10030</v>
      </c>
    </row>
    <row r="9044" ht="14.25" customHeight="1">
      <c r="A9044" s="89">
        <v>4.2192211E7</v>
      </c>
      <c r="B9044" s="90" t="s">
        <v>10031</v>
      </c>
    </row>
    <row r="9045" ht="14.25" customHeight="1">
      <c r="A9045" s="89">
        <v>4.2192212E7</v>
      </c>
      <c r="B9045" s="90" t="s">
        <v>10032</v>
      </c>
    </row>
    <row r="9046" ht="14.25" customHeight="1">
      <c r="A9046" s="89">
        <v>4.2192213E7</v>
      </c>
      <c r="B9046" s="90" t="s">
        <v>10033</v>
      </c>
    </row>
    <row r="9047" ht="14.25" customHeight="1">
      <c r="A9047" s="89">
        <v>4.2192301E7</v>
      </c>
      <c r="B9047" s="90" t="s">
        <v>10034</v>
      </c>
    </row>
    <row r="9048" ht="14.25" customHeight="1">
      <c r="A9048" s="89">
        <v>4.2192302E7</v>
      </c>
      <c r="B9048" s="90" t="s">
        <v>10035</v>
      </c>
    </row>
    <row r="9049" ht="14.25" customHeight="1">
      <c r="A9049" s="89">
        <v>4.2192303E7</v>
      </c>
      <c r="B9049" s="90" t="s">
        <v>10036</v>
      </c>
    </row>
    <row r="9050" ht="14.25" customHeight="1">
      <c r="A9050" s="89">
        <v>4.2192304E7</v>
      </c>
      <c r="B9050" s="90" t="s">
        <v>10037</v>
      </c>
    </row>
    <row r="9051" ht="14.25" customHeight="1">
      <c r="A9051" s="89">
        <v>4.2192305E7</v>
      </c>
      <c r="B9051" s="90" t="s">
        <v>10038</v>
      </c>
    </row>
    <row r="9052" ht="14.25" customHeight="1">
      <c r="A9052" s="89">
        <v>4.2192401E7</v>
      </c>
      <c r="B9052" s="90" t="s">
        <v>10039</v>
      </c>
    </row>
    <row r="9053" ht="14.25" customHeight="1">
      <c r="A9053" s="89">
        <v>4.2192402E7</v>
      </c>
      <c r="B9053" s="90" t="s">
        <v>10040</v>
      </c>
    </row>
    <row r="9054" ht="14.25" customHeight="1">
      <c r="A9054" s="89">
        <v>4.2192403E7</v>
      </c>
      <c r="B9054" s="90" t="s">
        <v>10041</v>
      </c>
    </row>
    <row r="9055" ht="14.25" customHeight="1">
      <c r="A9055" s="89">
        <v>4.2192404E7</v>
      </c>
      <c r="B9055" s="90" t="s">
        <v>10042</v>
      </c>
    </row>
    <row r="9056" ht="14.25" customHeight="1">
      <c r="A9056" s="89">
        <v>4.2192405E7</v>
      </c>
      <c r="B9056" s="90" t="s">
        <v>10043</v>
      </c>
    </row>
    <row r="9057" ht="14.25" customHeight="1">
      <c r="A9057" s="89">
        <v>4.2192406E7</v>
      </c>
      <c r="B9057" s="90" t="s">
        <v>10044</v>
      </c>
    </row>
    <row r="9058" ht="14.25" customHeight="1">
      <c r="A9058" s="89">
        <v>4.2192501E7</v>
      </c>
      <c r="B9058" s="90" t="s">
        <v>10045</v>
      </c>
    </row>
    <row r="9059" ht="14.25" customHeight="1">
      <c r="A9059" s="89">
        <v>4.2192502E7</v>
      </c>
      <c r="B9059" s="90" t="s">
        <v>10046</v>
      </c>
    </row>
    <row r="9060" ht="14.25" customHeight="1">
      <c r="A9060" s="89">
        <v>4.2192601E7</v>
      </c>
      <c r="B9060" s="90" t="s">
        <v>10047</v>
      </c>
    </row>
    <row r="9061" ht="14.25" customHeight="1">
      <c r="A9061" s="89">
        <v>4.2192602E7</v>
      </c>
      <c r="B9061" s="90" t="s">
        <v>10048</v>
      </c>
    </row>
    <row r="9062" ht="14.25" customHeight="1">
      <c r="A9062" s="89">
        <v>4.2192603E7</v>
      </c>
      <c r="B9062" s="90" t="s">
        <v>10049</v>
      </c>
    </row>
    <row r="9063" ht="14.25" customHeight="1">
      <c r="A9063" s="89">
        <v>4.2192604E7</v>
      </c>
      <c r="B9063" s="90" t="s">
        <v>10050</v>
      </c>
    </row>
    <row r="9064" ht="14.25" customHeight="1">
      <c r="A9064" s="89">
        <v>4.2192605E7</v>
      </c>
      <c r="B9064" s="90" t="s">
        <v>10051</v>
      </c>
    </row>
    <row r="9065" ht="14.25" customHeight="1">
      <c r="A9065" s="89">
        <v>4.2201501E7</v>
      </c>
      <c r="B9065" s="90" t="s">
        <v>10052</v>
      </c>
    </row>
    <row r="9066" ht="14.25" customHeight="1">
      <c r="A9066" s="89">
        <v>4.2201502E7</v>
      </c>
      <c r="B9066" s="90" t="s">
        <v>10053</v>
      </c>
    </row>
    <row r="9067" ht="14.25" customHeight="1">
      <c r="A9067" s="89">
        <v>4.2201503E7</v>
      </c>
      <c r="B9067" s="90" t="s">
        <v>10054</v>
      </c>
    </row>
    <row r="9068" ht="14.25" customHeight="1">
      <c r="A9068" s="89">
        <v>4.2201504E7</v>
      </c>
      <c r="B9068" s="90" t="s">
        <v>10055</v>
      </c>
    </row>
    <row r="9069" ht="14.25" customHeight="1">
      <c r="A9069" s="89">
        <v>4.2201505E7</v>
      </c>
      <c r="B9069" s="90" t="s">
        <v>10056</v>
      </c>
    </row>
    <row r="9070" ht="14.25" customHeight="1">
      <c r="A9070" s="89">
        <v>4.2201506E7</v>
      </c>
      <c r="B9070" s="90" t="s">
        <v>10057</v>
      </c>
    </row>
    <row r="9071" ht="14.25" customHeight="1">
      <c r="A9071" s="89">
        <v>4.2201507E7</v>
      </c>
      <c r="B9071" s="90" t="s">
        <v>10058</v>
      </c>
    </row>
    <row r="9072" ht="14.25" customHeight="1">
      <c r="A9072" s="89">
        <v>4.2201508E7</v>
      </c>
      <c r="B9072" s="90" t="s">
        <v>10059</v>
      </c>
    </row>
    <row r="9073" ht="14.25" customHeight="1">
      <c r="A9073" s="89">
        <v>4.2201509E7</v>
      </c>
      <c r="B9073" s="90" t="s">
        <v>10060</v>
      </c>
    </row>
    <row r="9074" ht="14.25" customHeight="1">
      <c r="A9074" s="89">
        <v>4.220151E7</v>
      </c>
      <c r="B9074" s="90" t="s">
        <v>10061</v>
      </c>
    </row>
    <row r="9075" ht="14.25" customHeight="1">
      <c r="A9075" s="89">
        <v>4.2201511E7</v>
      </c>
      <c r="B9075" s="90" t="s">
        <v>10062</v>
      </c>
    </row>
    <row r="9076" ht="14.25" customHeight="1">
      <c r="A9076" s="89">
        <v>4.2201512E7</v>
      </c>
      <c r="B9076" s="90" t="s">
        <v>10063</v>
      </c>
    </row>
    <row r="9077" ht="14.25" customHeight="1">
      <c r="A9077" s="89">
        <v>4.2201513E7</v>
      </c>
      <c r="B9077" s="90" t="s">
        <v>10064</v>
      </c>
    </row>
    <row r="9078" ht="14.25" customHeight="1">
      <c r="A9078" s="89">
        <v>4.2201601E7</v>
      </c>
      <c r="B9078" s="90" t="s">
        <v>10065</v>
      </c>
    </row>
    <row r="9079" ht="14.25" customHeight="1">
      <c r="A9079" s="89">
        <v>4.2201602E7</v>
      </c>
      <c r="B9079" s="90" t="s">
        <v>10066</v>
      </c>
    </row>
    <row r="9080" ht="14.25" customHeight="1">
      <c r="A9080" s="89">
        <v>4.2201603E7</v>
      </c>
      <c r="B9080" s="90" t="s">
        <v>10067</v>
      </c>
    </row>
    <row r="9081" ht="14.25" customHeight="1">
      <c r="A9081" s="89">
        <v>4.2201604E7</v>
      </c>
      <c r="B9081" s="90" t="s">
        <v>10068</v>
      </c>
    </row>
    <row r="9082" ht="14.25" customHeight="1">
      <c r="A9082" s="89">
        <v>4.2201605E7</v>
      </c>
      <c r="B9082" s="90" t="s">
        <v>10069</v>
      </c>
    </row>
    <row r="9083" ht="14.25" customHeight="1">
      <c r="A9083" s="89">
        <v>4.2201606E7</v>
      </c>
      <c r="B9083" s="90" t="s">
        <v>10070</v>
      </c>
    </row>
    <row r="9084" ht="14.25" customHeight="1">
      <c r="A9084" s="89">
        <v>4.2201607E7</v>
      </c>
      <c r="B9084" s="90" t="s">
        <v>10071</v>
      </c>
    </row>
    <row r="9085" ht="14.25" customHeight="1">
      <c r="A9085" s="89">
        <v>4.2201608E7</v>
      </c>
      <c r="B9085" s="90" t="s">
        <v>10072</v>
      </c>
    </row>
    <row r="9086" ht="14.25" customHeight="1">
      <c r="A9086" s="89">
        <v>4.2201609E7</v>
      </c>
      <c r="B9086" s="90" t="s">
        <v>10073</v>
      </c>
    </row>
    <row r="9087" ht="14.25" customHeight="1">
      <c r="A9087" s="89">
        <v>4.220161E7</v>
      </c>
      <c r="B9087" s="90" t="s">
        <v>10074</v>
      </c>
    </row>
    <row r="9088" ht="14.25" customHeight="1">
      <c r="A9088" s="89">
        <v>4.2201611E7</v>
      </c>
      <c r="B9088" s="90" t="s">
        <v>10075</v>
      </c>
    </row>
    <row r="9089" ht="14.25" customHeight="1">
      <c r="A9089" s="89">
        <v>4.2201701E7</v>
      </c>
      <c r="B9089" s="90" t="s">
        <v>10076</v>
      </c>
    </row>
    <row r="9090" ht="14.25" customHeight="1">
      <c r="A9090" s="89">
        <v>4.2201702E7</v>
      </c>
      <c r="B9090" s="90" t="s">
        <v>10077</v>
      </c>
    </row>
    <row r="9091" ht="14.25" customHeight="1">
      <c r="A9091" s="89">
        <v>4.2201703E7</v>
      </c>
      <c r="B9091" s="90" t="s">
        <v>10078</v>
      </c>
    </row>
    <row r="9092" ht="14.25" customHeight="1">
      <c r="A9092" s="89">
        <v>4.2201704E7</v>
      </c>
      <c r="B9092" s="90" t="s">
        <v>10079</v>
      </c>
    </row>
    <row r="9093" ht="14.25" customHeight="1">
      <c r="A9093" s="89">
        <v>4.2201705E7</v>
      </c>
      <c r="B9093" s="90" t="s">
        <v>10080</v>
      </c>
    </row>
    <row r="9094" ht="14.25" customHeight="1">
      <c r="A9094" s="89">
        <v>4.2201706E7</v>
      </c>
      <c r="B9094" s="90" t="s">
        <v>10081</v>
      </c>
    </row>
    <row r="9095" ht="14.25" customHeight="1">
      <c r="A9095" s="89">
        <v>4.2201707E7</v>
      </c>
      <c r="B9095" s="90" t="s">
        <v>10082</v>
      </c>
    </row>
    <row r="9096" ht="14.25" customHeight="1">
      <c r="A9096" s="89">
        <v>4.2201708E7</v>
      </c>
      <c r="B9096" s="90" t="s">
        <v>10083</v>
      </c>
    </row>
    <row r="9097" ht="14.25" customHeight="1">
      <c r="A9097" s="89">
        <v>4.2201709E7</v>
      </c>
      <c r="B9097" s="90" t="s">
        <v>10084</v>
      </c>
    </row>
    <row r="9098" ht="14.25" customHeight="1">
      <c r="A9098" s="89">
        <v>4.220171E7</v>
      </c>
      <c r="B9098" s="90" t="s">
        <v>10085</v>
      </c>
    </row>
    <row r="9099" ht="14.25" customHeight="1">
      <c r="A9099" s="89">
        <v>4.2201711E7</v>
      </c>
      <c r="B9099" s="90" t="s">
        <v>10086</v>
      </c>
    </row>
    <row r="9100" ht="14.25" customHeight="1">
      <c r="A9100" s="89">
        <v>4.2201712E7</v>
      </c>
      <c r="B9100" s="90" t="s">
        <v>10087</v>
      </c>
    </row>
    <row r="9101" ht="14.25" customHeight="1">
      <c r="A9101" s="89">
        <v>4.2201713E7</v>
      </c>
      <c r="B9101" s="90" t="s">
        <v>10088</v>
      </c>
    </row>
    <row r="9102" ht="14.25" customHeight="1">
      <c r="A9102" s="89">
        <v>4.2201714E7</v>
      </c>
      <c r="B9102" s="90" t="s">
        <v>8768</v>
      </c>
    </row>
    <row r="9103" ht="14.25" customHeight="1">
      <c r="A9103" s="89">
        <v>4.2201715E7</v>
      </c>
      <c r="B9103" s="90" t="s">
        <v>10089</v>
      </c>
    </row>
    <row r="9104" ht="14.25" customHeight="1">
      <c r="A9104" s="89">
        <v>4.2201716E7</v>
      </c>
      <c r="B9104" s="90" t="s">
        <v>10090</v>
      </c>
    </row>
    <row r="9105" ht="14.25" customHeight="1">
      <c r="A9105" s="89">
        <v>4.2201717E7</v>
      </c>
      <c r="B9105" s="90" t="s">
        <v>10091</v>
      </c>
    </row>
    <row r="9106" ht="14.25" customHeight="1">
      <c r="A9106" s="89">
        <v>4.2201718E7</v>
      </c>
      <c r="B9106" s="90" t="s">
        <v>10092</v>
      </c>
    </row>
    <row r="9107" ht="14.25" customHeight="1">
      <c r="A9107" s="89">
        <v>4.2201719E7</v>
      </c>
      <c r="B9107" s="90" t="s">
        <v>10093</v>
      </c>
    </row>
    <row r="9108" ht="14.25" customHeight="1">
      <c r="A9108" s="89">
        <v>4.2201801E7</v>
      </c>
      <c r="B9108" s="90" t="s">
        <v>10094</v>
      </c>
    </row>
    <row r="9109" ht="14.25" customHeight="1">
      <c r="A9109" s="89">
        <v>4.2201802E7</v>
      </c>
      <c r="B9109" s="90" t="s">
        <v>10095</v>
      </c>
    </row>
    <row r="9110" ht="14.25" customHeight="1">
      <c r="A9110" s="89">
        <v>4.2201803E7</v>
      </c>
      <c r="B9110" s="90" t="s">
        <v>10096</v>
      </c>
    </row>
    <row r="9111" ht="14.25" customHeight="1">
      <c r="A9111" s="89">
        <v>4.2201804E7</v>
      </c>
      <c r="B9111" s="90" t="s">
        <v>10097</v>
      </c>
    </row>
    <row r="9112" ht="14.25" customHeight="1">
      <c r="A9112" s="89">
        <v>4.2201805E7</v>
      </c>
      <c r="B9112" s="90" t="s">
        <v>10098</v>
      </c>
    </row>
    <row r="9113" ht="14.25" customHeight="1">
      <c r="A9113" s="89">
        <v>4.2201806E7</v>
      </c>
      <c r="B9113" s="90" t="s">
        <v>10099</v>
      </c>
    </row>
    <row r="9114" ht="14.25" customHeight="1">
      <c r="A9114" s="89">
        <v>4.2201807E7</v>
      </c>
      <c r="B9114" s="90" t="s">
        <v>10100</v>
      </c>
    </row>
    <row r="9115" ht="14.25" customHeight="1">
      <c r="A9115" s="89">
        <v>4.2201808E7</v>
      </c>
      <c r="B9115" s="90" t="s">
        <v>10101</v>
      </c>
    </row>
    <row r="9116" ht="14.25" customHeight="1">
      <c r="A9116" s="89">
        <v>4.2201809E7</v>
      </c>
      <c r="B9116" s="90" t="s">
        <v>10102</v>
      </c>
    </row>
    <row r="9117" ht="14.25" customHeight="1">
      <c r="A9117" s="89">
        <v>4.220181E7</v>
      </c>
      <c r="B9117" s="90" t="s">
        <v>10103</v>
      </c>
    </row>
    <row r="9118" ht="14.25" customHeight="1">
      <c r="A9118" s="89">
        <v>4.2201811E7</v>
      </c>
      <c r="B9118" s="90" t="s">
        <v>10104</v>
      </c>
    </row>
    <row r="9119" ht="14.25" customHeight="1">
      <c r="A9119" s="89">
        <v>4.2201812E7</v>
      </c>
      <c r="B9119" s="90" t="s">
        <v>10105</v>
      </c>
    </row>
    <row r="9120" ht="14.25" customHeight="1">
      <c r="A9120" s="89">
        <v>4.2201813E7</v>
      </c>
      <c r="B9120" s="90" t="s">
        <v>10106</v>
      </c>
    </row>
    <row r="9121" ht="14.25" customHeight="1">
      <c r="A9121" s="89">
        <v>4.2201814E7</v>
      </c>
      <c r="B9121" s="90" t="s">
        <v>10107</v>
      </c>
    </row>
    <row r="9122" ht="14.25" customHeight="1">
      <c r="A9122" s="89">
        <v>4.2201815E7</v>
      </c>
      <c r="B9122" s="90" t="s">
        <v>10108</v>
      </c>
    </row>
    <row r="9123" ht="14.25" customHeight="1">
      <c r="A9123" s="89">
        <v>4.2201816E7</v>
      </c>
      <c r="B9123" s="90" t="s">
        <v>10109</v>
      </c>
    </row>
    <row r="9124" ht="14.25" customHeight="1">
      <c r="A9124" s="89">
        <v>4.2201817E7</v>
      </c>
      <c r="B9124" s="90" t="s">
        <v>10110</v>
      </c>
    </row>
    <row r="9125" ht="14.25" customHeight="1">
      <c r="A9125" s="89">
        <v>4.2201818E7</v>
      </c>
      <c r="B9125" s="90" t="s">
        <v>10111</v>
      </c>
    </row>
    <row r="9126" ht="14.25" customHeight="1">
      <c r="A9126" s="89">
        <v>4.2201819E7</v>
      </c>
      <c r="B9126" s="90" t="s">
        <v>10112</v>
      </c>
    </row>
    <row r="9127" ht="14.25" customHeight="1">
      <c r="A9127" s="89">
        <v>4.220182E7</v>
      </c>
      <c r="B9127" s="90" t="s">
        <v>10113</v>
      </c>
    </row>
    <row r="9128" ht="14.25" customHeight="1">
      <c r="A9128" s="89">
        <v>4.2201821E7</v>
      </c>
      <c r="B9128" s="90" t="s">
        <v>10114</v>
      </c>
    </row>
    <row r="9129" ht="14.25" customHeight="1">
      <c r="A9129" s="89">
        <v>4.2201822E7</v>
      </c>
      <c r="B9129" s="90" t="s">
        <v>10115</v>
      </c>
    </row>
    <row r="9130" ht="14.25" customHeight="1">
      <c r="A9130" s="89">
        <v>4.2201823E7</v>
      </c>
      <c r="B9130" s="90" t="s">
        <v>10116</v>
      </c>
    </row>
    <row r="9131" ht="14.25" customHeight="1">
      <c r="A9131" s="89">
        <v>4.2201824E7</v>
      </c>
      <c r="B9131" s="90" t="s">
        <v>10117</v>
      </c>
    </row>
    <row r="9132" ht="14.25" customHeight="1">
      <c r="A9132" s="89">
        <v>4.2201825E7</v>
      </c>
      <c r="B9132" s="90" t="s">
        <v>10118</v>
      </c>
    </row>
    <row r="9133" ht="14.25" customHeight="1">
      <c r="A9133" s="89">
        <v>4.2201826E7</v>
      </c>
      <c r="B9133" s="90" t="s">
        <v>10119</v>
      </c>
    </row>
    <row r="9134" ht="14.25" customHeight="1">
      <c r="A9134" s="89">
        <v>4.2201827E7</v>
      </c>
      <c r="B9134" s="90" t="s">
        <v>10120</v>
      </c>
    </row>
    <row r="9135" ht="14.25" customHeight="1">
      <c r="A9135" s="89">
        <v>4.2201828E7</v>
      </c>
      <c r="B9135" s="90" t="s">
        <v>10121</v>
      </c>
    </row>
    <row r="9136" ht="14.25" customHeight="1">
      <c r="A9136" s="89">
        <v>4.2201829E7</v>
      </c>
      <c r="B9136" s="90" t="s">
        <v>10122</v>
      </c>
    </row>
    <row r="9137" ht="14.25" customHeight="1">
      <c r="A9137" s="89">
        <v>4.220183E7</v>
      </c>
      <c r="B9137" s="90" t="s">
        <v>10123</v>
      </c>
    </row>
    <row r="9138" ht="14.25" customHeight="1">
      <c r="A9138" s="89">
        <v>4.2201831E7</v>
      </c>
      <c r="B9138" s="90" t="s">
        <v>10124</v>
      </c>
    </row>
    <row r="9139" ht="14.25" customHeight="1">
      <c r="A9139" s="89">
        <v>4.2201832E7</v>
      </c>
      <c r="B9139" s="90" t="s">
        <v>10125</v>
      </c>
    </row>
    <row r="9140" ht="14.25" customHeight="1">
      <c r="A9140" s="89">
        <v>4.2201833E7</v>
      </c>
      <c r="B9140" s="90" t="s">
        <v>10126</v>
      </c>
    </row>
    <row r="9141" ht="14.25" customHeight="1">
      <c r="A9141" s="89">
        <v>4.2201834E7</v>
      </c>
      <c r="B9141" s="90" t="s">
        <v>10127</v>
      </c>
    </row>
    <row r="9142" ht="14.25" customHeight="1">
      <c r="A9142" s="89">
        <v>4.2201835E7</v>
      </c>
      <c r="B9142" s="90" t="s">
        <v>10128</v>
      </c>
    </row>
    <row r="9143" ht="14.25" customHeight="1">
      <c r="A9143" s="89">
        <v>4.2201836E7</v>
      </c>
      <c r="B9143" s="90" t="s">
        <v>10129</v>
      </c>
    </row>
    <row r="9144" ht="14.25" customHeight="1">
      <c r="A9144" s="89">
        <v>4.2201837E7</v>
      </c>
      <c r="B9144" s="90" t="s">
        <v>10130</v>
      </c>
    </row>
    <row r="9145" ht="14.25" customHeight="1">
      <c r="A9145" s="89">
        <v>4.2201838E7</v>
      </c>
      <c r="B9145" s="90" t="s">
        <v>10131</v>
      </c>
    </row>
    <row r="9146" ht="14.25" customHeight="1">
      <c r="A9146" s="89">
        <v>4.2201839E7</v>
      </c>
      <c r="B9146" s="90" t="s">
        <v>10132</v>
      </c>
    </row>
    <row r="9147" ht="14.25" customHeight="1">
      <c r="A9147" s="89">
        <v>4.220184E7</v>
      </c>
      <c r="B9147" s="90" t="s">
        <v>10133</v>
      </c>
    </row>
    <row r="9148" ht="14.25" customHeight="1">
      <c r="A9148" s="89">
        <v>4.2201841E7</v>
      </c>
      <c r="B9148" s="90" t="s">
        <v>10134</v>
      </c>
    </row>
    <row r="9149" ht="14.25" customHeight="1">
      <c r="A9149" s="89">
        <v>4.2201842E7</v>
      </c>
      <c r="B9149" s="90" t="s">
        <v>10135</v>
      </c>
    </row>
    <row r="9150" ht="14.25" customHeight="1">
      <c r="A9150" s="89">
        <v>4.2201843E7</v>
      </c>
      <c r="B9150" s="90" t="s">
        <v>10136</v>
      </c>
    </row>
    <row r="9151" ht="14.25" customHeight="1">
      <c r="A9151" s="89">
        <v>4.2201844E7</v>
      </c>
      <c r="B9151" s="90" t="s">
        <v>10137</v>
      </c>
    </row>
    <row r="9152" ht="14.25" customHeight="1">
      <c r="A9152" s="89">
        <v>4.2201845E7</v>
      </c>
      <c r="B9152" s="90" t="s">
        <v>10138</v>
      </c>
    </row>
    <row r="9153" ht="14.25" customHeight="1">
      <c r="A9153" s="89">
        <v>4.2201846E7</v>
      </c>
      <c r="B9153" s="90" t="s">
        <v>10139</v>
      </c>
    </row>
    <row r="9154" ht="14.25" customHeight="1">
      <c r="A9154" s="89">
        <v>4.2201847E7</v>
      </c>
      <c r="B9154" s="90" t="s">
        <v>10140</v>
      </c>
    </row>
    <row r="9155" ht="14.25" customHeight="1">
      <c r="A9155" s="89">
        <v>4.2201848E7</v>
      </c>
      <c r="B9155" s="90" t="s">
        <v>10141</v>
      </c>
    </row>
    <row r="9156" ht="14.25" customHeight="1">
      <c r="A9156" s="89">
        <v>4.2201901E7</v>
      </c>
      <c r="B9156" s="90" t="s">
        <v>10142</v>
      </c>
    </row>
    <row r="9157" ht="14.25" customHeight="1">
      <c r="A9157" s="89">
        <v>4.2201902E7</v>
      </c>
      <c r="B9157" s="90" t="s">
        <v>10143</v>
      </c>
    </row>
    <row r="9158" ht="14.25" customHeight="1">
      <c r="A9158" s="89">
        <v>4.2201903E7</v>
      </c>
      <c r="B9158" s="90" t="s">
        <v>10144</v>
      </c>
    </row>
    <row r="9159" ht="14.25" customHeight="1">
      <c r="A9159" s="89">
        <v>4.2201904E7</v>
      </c>
      <c r="B9159" s="90" t="s">
        <v>10145</v>
      </c>
    </row>
    <row r="9160" ht="14.25" customHeight="1">
      <c r="A9160" s="89">
        <v>4.2201905E7</v>
      </c>
      <c r="B9160" s="90" t="s">
        <v>10146</v>
      </c>
    </row>
    <row r="9161" ht="14.25" customHeight="1">
      <c r="A9161" s="89">
        <v>4.2201906E7</v>
      </c>
      <c r="B9161" s="90" t="s">
        <v>10147</v>
      </c>
    </row>
    <row r="9162" ht="14.25" customHeight="1">
      <c r="A9162" s="89">
        <v>4.2201907E7</v>
      </c>
      <c r="B9162" s="90" t="s">
        <v>10148</v>
      </c>
    </row>
    <row r="9163" ht="14.25" customHeight="1">
      <c r="A9163" s="89">
        <v>4.2201908E7</v>
      </c>
      <c r="B9163" s="90" t="s">
        <v>10149</v>
      </c>
    </row>
    <row r="9164" ht="14.25" customHeight="1">
      <c r="A9164" s="89">
        <v>4.2202001E7</v>
      </c>
      <c r="B9164" s="90" t="s">
        <v>10150</v>
      </c>
    </row>
    <row r="9165" ht="14.25" customHeight="1">
      <c r="A9165" s="89">
        <v>4.2202002E7</v>
      </c>
      <c r="B9165" s="90" t="s">
        <v>10151</v>
      </c>
    </row>
    <row r="9166" ht="14.25" customHeight="1">
      <c r="A9166" s="89">
        <v>4.2202003E7</v>
      </c>
      <c r="B9166" s="90" t="s">
        <v>10152</v>
      </c>
    </row>
    <row r="9167" ht="14.25" customHeight="1">
      <c r="A9167" s="89">
        <v>4.2202004E7</v>
      </c>
      <c r="B9167" s="90" t="s">
        <v>10153</v>
      </c>
    </row>
    <row r="9168" ht="14.25" customHeight="1">
      <c r="A9168" s="89">
        <v>4.2202005E7</v>
      </c>
      <c r="B9168" s="90" t="s">
        <v>10154</v>
      </c>
    </row>
    <row r="9169" ht="14.25" customHeight="1">
      <c r="A9169" s="89">
        <v>4.2202101E7</v>
      </c>
      <c r="B9169" s="90" t="s">
        <v>10155</v>
      </c>
    </row>
    <row r="9170" ht="14.25" customHeight="1">
      <c r="A9170" s="89">
        <v>4.2202102E7</v>
      </c>
      <c r="B9170" s="90" t="s">
        <v>10156</v>
      </c>
    </row>
    <row r="9171" ht="14.25" customHeight="1">
      <c r="A9171" s="89">
        <v>4.2202103E7</v>
      </c>
      <c r="B9171" s="90" t="s">
        <v>10157</v>
      </c>
    </row>
    <row r="9172" ht="14.25" customHeight="1">
      <c r="A9172" s="89">
        <v>4.2202104E7</v>
      </c>
      <c r="B9172" s="90" t="s">
        <v>10158</v>
      </c>
    </row>
    <row r="9173" ht="14.25" customHeight="1">
      <c r="A9173" s="89">
        <v>4.2202105E7</v>
      </c>
      <c r="B9173" s="90" t="s">
        <v>10159</v>
      </c>
    </row>
    <row r="9174" ht="14.25" customHeight="1">
      <c r="A9174" s="89">
        <v>4.2202201E7</v>
      </c>
      <c r="B9174" s="90" t="s">
        <v>10160</v>
      </c>
    </row>
    <row r="9175" ht="14.25" customHeight="1">
      <c r="A9175" s="89">
        <v>4.2202202E7</v>
      </c>
      <c r="B9175" s="90" t="s">
        <v>10161</v>
      </c>
    </row>
    <row r="9176" ht="14.25" customHeight="1">
      <c r="A9176" s="89">
        <v>4.2202203E7</v>
      </c>
      <c r="B9176" s="90" t="s">
        <v>10162</v>
      </c>
    </row>
    <row r="9177" ht="14.25" customHeight="1">
      <c r="A9177" s="89">
        <v>4.2202301E7</v>
      </c>
      <c r="B9177" s="90" t="s">
        <v>10163</v>
      </c>
    </row>
    <row r="9178" ht="14.25" customHeight="1">
      <c r="A9178" s="89">
        <v>4.2202302E7</v>
      </c>
      <c r="B9178" s="90" t="s">
        <v>10164</v>
      </c>
    </row>
    <row r="9179" ht="14.25" customHeight="1">
      <c r="A9179" s="89">
        <v>4.2202303E7</v>
      </c>
      <c r="B9179" s="90" t="s">
        <v>10165</v>
      </c>
    </row>
    <row r="9180" ht="14.25" customHeight="1">
      <c r="A9180" s="89">
        <v>4.2202401E7</v>
      </c>
      <c r="B9180" s="90" t="s">
        <v>10166</v>
      </c>
    </row>
    <row r="9181" ht="14.25" customHeight="1">
      <c r="A9181" s="89">
        <v>4.2202501E7</v>
      </c>
      <c r="B9181" s="90" t="s">
        <v>10167</v>
      </c>
    </row>
    <row r="9182" ht="14.25" customHeight="1">
      <c r="A9182" s="89">
        <v>4.2202601E7</v>
      </c>
      <c r="B9182" s="90" t="s">
        <v>10168</v>
      </c>
    </row>
    <row r="9183" ht="14.25" customHeight="1">
      <c r="A9183" s="89">
        <v>4.2202602E7</v>
      </c>
      <c r="B9183" s="90" t="s">
        <v>10169</v>
      </c>
    </row>
    <row r="9184" ht="14.25" customHeight="1">
      <c r="A9184" s="89">
        <v>4.2202701E7</v>
      </c>
      <c r="B9184" s="90" t="s">
        <v>10170</v>
      </c>
    </row>
    <row r="9185" ht="14.25" customHeight="1">
      <c r="A9185" s="89">
        <v>4.2202702E7</v>
      </c>
      <c r="B9185" s="90" t="s">
        <v>10171</v>
      </c>
    </row>
    <row r="9186" ht="14.25" customHeight="1">
      <c r="A9186" s="89">
        <v>4.2202703E7</v>
      </c>
      <c r="B9186" s="90" t="s">
        <v>10172</v>
      </c>
    </row>
    <row r="9187" ht="14.25" customHeight="1">
      <c r="A9187" s="89">
        <v>4.2202704E7</v>
      </c>
      <c r="B9187" s="90" t="s">
        <v>10173</v>
      </c>
    </row>
    <row r="9188" ht="14.25" customHeight="1">
      <c r="A9188" s="89">
        <v>4.2202801E7</v>
      </c>
      <c r="B9188" s="90" t="s">
        <v>10174</v>
      </c>
    </row>
    <row r="9189" ht="14.25" customHeight="1">
      <c r="A9189" s="89">
        <v>4.2202802E7</v>
      </c>
      <c r="B9189" s="90" t="s">
        <v>10175</v>
      </c>
    </row>
    <row r="9190" ht="14.25" customHeight="1">
      <c r="A9190" s="89">
        <v>4.2202901E7</v>
      </c>
      <c r="B9190" s="90" t="s">
        <v>10176</v>
      </c>
    </row>
    <row r="9191" ht="14.25" customHeight="1">
      <c r="A9191" s="89">
        <v>4.2203001E7</v>
      </c>
      <c r="B9191" s="90" t="s">
        <v>10177</v>
      </c>
    </row>
    <row r="9192" ht="14.25" customHeight="1">
      <c r="A9192" s="89">
        <v>4.2203101E7</v>
      </c>
      <c r="B9192" s="90" t="s">
        <v>10178</v>
      </c>
    </row>
    <row r="9193" ht="14.25" customHeight="1">
      <c r="A9193" s="89">
        <v>4.2203201E7</v>
      </c>
      <c r="B9193" s="90" t="s">
        <v>10179</v>
      </c>
    </row>
    <row r="9194" ht="14.25" customHeight="1">
      <c r="A9194" s="89">
        <v>4.2203202E7</v>
      </c>
      <c r="B9194" s="90" t="s">
        <v>10180</v>
      </c>
    </row>
    <row r="9195" ht="14.25" customHeight="1">
      <c r="A9195" s="89">
        <v>4.2203301E7</v>
      </c>
      <c r="B9195" s="90" t="s">
        <v>10181</v>
      </c>
    </row>
    <row r="9196" ht="14.25" customHeight="1">
      <c r="A9196" s="89">
        <v>4.2203302E7</v>
      </c>
      <c r="B9196" s="90" t="s">
        <v>10182</v>
      </c>
    </row>
    <row r="9197" ht="14.25" customHeight="1">
      <c r="A9197" s="89">
        <v>4.2203303E7</v>
      </c>
      <c r="B9197" s="90" t="s">
        <v>10183</v>
      </c>
    </row>
    <row r="9198" ht="14.25" customHeight="1">
      <c r="A9198" s="89">
        <v>4.2203401E7</v>
      </c>
      <c r="B9198" s="90" t="s">
        <v>10184</v>
      </c>
    </row>
    <row r="9199" ht="14.25" customHeight="1">
      <c r="A9199" s="89">
        <v>4.2203402E7</v>
      </c>
      <c r="B9199" s="90" t="s">
        <v>10185</v>
      </c>
    </row>
    <row r="9200" ht="14.25" customHeight="1">
      <c r="A9200" s="89">
        <v>4.2203403E7</v>
      </c>
      <c r="B9200" s="90" t="s">
        <v>10186</v>
      </c>
    </row>
    <row r="9201" ht="14.25" customHeight="1">
      <c r="A9201" s="89">
        <v>4.2203404E7</v>
      </c>
      <c r="B9201" s="90" t="s">
        <v>10187</v>
      </c>
    </row>
    <row r="9202" ht="14.25" customHeight="1">
      <c r="A9202" s="89">
        <v>4.2203405E7</v>
      </c>
      <c r="B9202" s="90" t="s">
        <v>10188</v>
      </c>
    </row>
    <row r="9203" ht="14.25" customHeight="1">
      <c r="A9203" s="89">
        <v>4.2203406E7</v>
      </c>
      <c r="B9203" s="90" t="s">
        <v>10189</v>
      </c>
    </row>
    <row r="9204" ht="14.25" customHeight="1">
      <c r="A9204" s="89">
        <v>4.2203407E7</v>
      </c>
      <c r="B9204" s="90" t="s">
        <v>10190</v>
      </c>
    </row>
    <row r="9205" ht="14.25" customHeight="1">
      <c r="A9205" s="89">
        <v>4.2203408E7</v>
      </c>
      <c r="B9205" s="90" t="s">
        <v>10191</v>
      </c>
    </row>
    <row r="9206" ht="14.25" customHeight="1">
      <c r="A9206" s="89">
        <v>4.2203409E7</v>
      </c>
      <c r="B9206" s="90" t="s">
        <v>10192</v>
      </c>
    </row>
    <row r="9207" ht="14.25" customHeight="1">
      <c r="A9207" s="89">
        <v>4.220341E7</v>
      </c>
      <c r="B9207" s="90" t="s">
        <v>10193</v>
      </c>
    </row>
    <row r="9208" ht="14.25" customHeight="1">
      <c r="A9208" s="89">
        <v>4.2203411E7</v>
      </c>
      <c r="B9208" s="90" t="s">
        <v>10194</v>
      </c>
    </row>
    <row r="9209" ht="14.25" customHeight="1">
      <c r="A9209" s="89">
        <v>4.2203412E7</v>
      </c>
      <c r="B9209" s="90" t="s">
        <v>10195</v>
      </c>
    </row>
    <row r="9210" ht="14.25" customHeight="1">
      <c r="A9210" s="89">
        <v>4.2203501E7</v>
      </c>
      <c r="B9210" s="90" t="s">
        <v>10196</v>
      </c>
    </row>
    <row r="9211" ht="14.25" customHeight="1">
      <c r="A9211" s="89">
        <v>4.2203502E7</v>
      </c>
      <c r="B9211" s="90" t="s">
        <v>10197</v>
      </c>
    </row>
    <row r="9212" ht="14.25" customHeight="1">
      <c r="A9212" s="89">
        <v>4.2203503E7</v>
      </c>
      <c r="B9212" s="90" t="s">
        <v>10198</v>
      </c>
    </row>
    <row r="9213" ht="14.25" customHeight="1">
      <c r="A9213" s="89">
        <v>4.2203504E7</v>
      </c>
      <c r="B9213" s="90" t="s">
        <v>10199</v>
      </c>
    </row>
    <row r="9214" ht="14.25" customHeight="1">
      <c r="A9214" s="89">
        <v>4.2203601E7</v>
      </c>
      <c r="B9214" s="90" t="s">
        <v>10200</v>
      </c>
    </row>
    <row r="9215" ht="14.25" customHeight="1">
      <c r="A9215" s="89">
        <v>4.2203602E7</v>
      </c>
      <c r="B9215" s="90" t="s">
        <v>10201</v>
      </c>
    </row>
    <row r="9216" ht="14.25" customHeight="1">
      <c r="A9216" s="89">
        <v>4.2203603E7</v>
      </c>
      <c r="B9216" s="90" t="s">
        <v>10202</v>
      </c>
    </row>
    <row r="9217" ht="14.25" customHeight="1">
      <c r="A9217" s="89">
        <v>4.2203604E7</v>
      </c>
      <c r="B9217" s="90" t="s">
        <v>10203</v>
      </c>
    </row>
    <row r="9218" ht="14.25" customHeight="1">
      <c r="A9218" s="89">
        <v>4.2203605E7</v>
      </c>
      <c r="B9218" s="90" t="s">
        <v>10204</v>
      </c>
    </row>
    <row r="9219" ht="14.25" customHeight="1">
      <c r="A9219" s="89">
        <v>4.2203701E7</v>
      </c>
      <c r="B9219" s="90" t="s">
        <v>10205</v>
      </c>
    </row>
    <row r="9220" ht="14.25" customHeight="1">
      <c r="A9220" s="89">
        <v>4.2203702E7</v>
      </c>
      <c r="B9220" s="90" t="s">
        <v>10206</v>
      </c>
    </row>
    <row r="9221" ht="14.25" customHeight="1">
      <c r="A9221" s="89">
        <v>4.2203703E7</v>
      </c>
      <c r="B9221" s="90" t="s">
        <v>10207</v>
      </c>
    </row>
    <row r="9222" ht="14.25" customHeight="1">
      <c r="A9222" s="89">
        <v>4.2203704E7</v>
      </c>
      <c r="B9222" s="90" t="s">
        <v>10208</v>
      </c>
    </row>
    <row r="9223" ht="14.25" customHeight="1">
      <c r="A9223" s="89">
        <v>4.2203705E7</v>
      </c>
      <c r="B9223" s="90" t="s">
        <v>10209</v>
      </c>
    </row>
    <row r="9224" ht="14.25" customHeight="1">
      <c r="A9224" s="89">
        <v>4.2203706E7</v>
      </c>
      <c r="B9224" s="90" t="s">
        <v>10210</v>
      </c>
    </row>
    <row r="9225" ht="14.25" customHeight="1">
      <c r="A9225" s="89">
        <v>4.2203707E7</v>
      </c>
      <c r="B9225" s="90" t="s">
        <v>10211</v>
      </c>
    </row>
    <row r="9226" ht="14.25" customHeight="1">
      <c r="A9226" s="89">
        <v>4.2203708E7</v>
      </c>
      <c r="B9226" s="90" t="s">
        <v>10212</v>
      </c>
    </row>
    <row r="9227" ht="14.25" customHeight="1">
      <c r="A9227" s="89">
        <v>4.2203709E7</v>
      </c>
      <c r="B9227" s="90" t="s">
        <v>10213</v>
      </c>
    </row>
    <row r="9228" ht="14.25" customHeight="1">
      <c r="A9228" s="89">
        <v>4.220371E7</v>
      </c>
      <c r="B9228" s="90" t="s">
        <v>10214</v>
      </c>
    </row>
    <row r="9229" ht="14.25" customHeight="1">
      <c r="A9229" s="89">
        <v>4.2203801E7</v>
      </c>
      <c r="B9229" s="90" t="s">
        <v>10215</v>
      </c>
    </row>
    <row r="9230" ht="14.25" customHeight="1">
      <c r="A9230" s="89">
        <v>4.2203802E7</v>
      </c>
      <c r="B9230" s="90" t="s">
        <v>10216</v>
      </c>
    </row>
    <row r="9231" ht="14.25" customHeight="1">
      <c r="A9231" s="89">
        <v>4.2203803E7</v>
      </c>
      <c r="B9231" s="90" t="s">
        <v>10217</v>
      </c>
    </row>
    <row r="9232" ht="14.25" customHeight="1">
      <c r="A9232" s="89">
        <v>4.2203901E7</v>
      </c>
      <c r="B9232" s="90" t="s">
        <v>10218</v>
      </c>
    </row>
    <row r="9233" ht="14.25" customHeight="1">
      <c r="A9233" s="89">
        <v>4.2203902E7</v>
      </c>
      <c r="B9233" s="90" t="s">
        <v>10219</v>
      </c>
    </row>
    <row r="9234" ht="14.25" customHeight="1">
      <c r="A9234" s="89">
        <v>4.2204001E7</v>
      </c>
      <c r="B9234" s="90" t="s">
        <v>10220</v>
      </c>
    </row>
    <row r="9235" ht="14.25" customHeight="1">
      <c r="A9235" s="89">
        <v>4.2204002E7</v>
      </c>
      <c r="B9235" s="90" t="s">
        <v>10221</v>
      </c>
    </row>
    <row r="9236" ht="14.25" customHeight="1">
      <c r="A9236" s="89">
        <v>4.2204003E7</v>
      </c>
      <c r="B9236" s="90" t="s">
        <v>10222</v>
      </c>
    </row>
    <row r="9237" ht="14.25" customHeight="1">
      <c r="A9237" s="89">
        <v>4.2204004E7</v>
      </c>
      <c r="B9237" s="90" t="s">
        <v>10223</v>
      </c>
    </row>
    <row r="9238" ht="14.25" customHeight="1">
      <c r="A9238" s="89">
        <v>4.2204005E7</v>
      </c>
      <c r="B9238" s="90" t="s">
        <v>10224</v>
      </c>
    </row>
    <row r="9239" ht="14.25" customHeight="1">
      <c r="A9239" s="89">
        <v>4.2204006E7</v>
      </c>
      <c r="B9239" s="90" t="s">
        <v>10225</v>
      </c>
    </row>
    <row r="9240" ht="14.25" customHeight="1">
      <c r="A9240" s="89">
        <v>4.2204007E7</v>
      </c>
      <c r="B9240" s="90" t="s">
        <v>10226</v>
      </c>
    </row>
    <row r="9241" ht="14.25" customHeight="1">
      <c r="A9241" s="89">
        <v>4.2204008E7</v>
      </c>
      <c r="B9241" s="90" t="s">
        <v>10227</v>
      </c>
    </row>
    <row r="9242" ht="14.25" customHeight="1">
      <c r="A9242" s="89">
        <v>4.2211501E7</v>
      </c>
      <c r="B9242" s="90" t="s">
        <v>10228</v>
      </c>
    </row>
    <row r="9243" ht="14.25" customHeight="1">
      <c r="A9243" s="89">
        <v>4.2211502E7</v>
      </c>
      <c r="B9243" s="90" t="s">
        <v>10229</v>
      </c>
    </row>
    <row r="9244" ht="14.25" customHeight="1">
      <c r="A9244" s="89">
        <v>4.2211503E7</v>
      </c>
      <c r="B9244" s="90" t="s">
        <v>10230</v>
      </c>
    </row>
    <row r="9245" ht="14.25" customHeight="1">
      <c r="A9245" s="89">
        <v>4.2211504E7</v>
      </c>
      <c r="B9245" s="90" t="s">
        <v>10231</v>
      </c>
    </row>
    <row r="9246" ht="14.25" customHeight="1">
      <c r="A9246" s="89">
        <v>4.2211505E7</v>
      </c>
      <c r="B9246" s="90" t="s">
        <v>10232</v>
      </c>
    </row>
    <row r="9247" ht="14.25" customHeight="1">
      <c r="A9247" s="89">
        <v>4.2211506E7</v>
      </c>
      <c r="B9247" s="90" t="s">
        <v>10233</v>
      </c>
    </row>
    <row r="9248" ht="14.25" customHeight="1">
      <c r="A9248" s="89">
        <v>4.2211507E7</v>
      </c>
      <c r="B9248" s="90" t="s">
        <v>10234</v>
      </c>
    </row>
    <row r="9249" ht="14.25" customHeight="1">
      <c r="A9249" s="89">
        <v>4.2211508E7</v>
      </c>
      <c r="B9249" s="90" t="s">
        <v>10235</v>
      </c>
    </row>
    <row r="9250" ht="14.25" customHeight="1">
      <c r="A9250" s="89">
        <v>4.2211509E7</v>
      </c>
      <c r="B9250" s="90" t="s">
        <v>10236</v>
      </c>
    </row>
    <row r="9251" ht="14.25" customHeight="1">
      <c r="A9251" s="89">
        <v>4.2211601E7</v>
      </c>
      <c r="B9251" s="90" t="s">
        <v>10237</v>
      </c>
    </row>
    <row r="9252" ht="14.25" customHeight="1">
      <c r="A9252" s="89">
        <v>4.2211602E7</v>
      </c>
      <c r="B9252" s="90" t="s">
        <v>10238</v>
      </c>
    </row>
    <row r="9253" ht="14.25" customHeight="1">
      <c r="A9253" s="89">
        <v>4.2211603E7</v>
      </c>
      <c r="B9253" s="90" t="s">
        <v>10239</v>
      </c>
    </row>
    <row r="9254" ht="14.25" customHeight="1">
      <c r="A9254" s="89">
        <v>4.2211604E7</v>
      </c>
      <c r="B9254" s="90" t="s">
        <v>10240</v>
      </c>
    </row>
    <row r="9255" ht="14.25" customHeight="1">
      <c r="A9255" s="89">
        <v>4.2211605E7</v>
      </c>
      <c r="B9255" s="90" t="s">
        <v>10241</v>
      </c>
    </row>
    <row r="9256" ht="14.25" customHeight="1">
      <c r="A9256" s="89">
        <v>4.2211606E7</v>
      </c>
      <c r="B9256" s="90" t="s">
        <v>10242</v>
      </c>
    </row>
    <row r="9257" ht="14.25" customHeight="1">
      <c r="A9257" s="89">
        <v>4.2211607E7</v>
      </c>
      <c r="B9257" s="90" t="s">
        <v>10243</v>
      </c>
    </row>
    <row r="9258" ht="14.25" customHeight="1">
      <c r="A9258" s="89">
        <v>4.2211608E7</v>
      </c>
      <c r="B9258" s="90" t="s">
        <v>10244</v>
      </c>
    </row>
    <row r="9259" ht="14.25" customHeight="1">
      <c r="A9259" s="89">
        <v>4.2211609E7</v>
      </c>
      <c r="B9259" s="90" t="s">
        <v>10245</v>
      </c>
    </row>
    <row r="9260" ht="14.25" customHeight="1">
      <c r="A9260" s="89">
        <v>4.221161E7</v>
      </c>
      <c r="B9260" s="90" t="s">
        <v>10246</v>
      </c>
    </row>
    <row r="9261" ht="14.25" customHeight="1">
      <c r="A9261" s="89">
        <v>4.2211611E7</v>
      </c>
      <c r="B9261" s="90" t="s">
        <v>10247</v>
      </c>
    </row>
    <row r="9262" ht="14.25" customHeight="1">
      <c r="A9262" s="89">
        <v>4.2211612E7</v>
      </c>
      <c r="B9262" s="90" t="s">
        <v>10248</v>
      </c>
    </row>
    <row r="9263" ht="14.25" customHeight="1">
      <c r="A9263" s="89">
        <v>4.2211613E7</v>
      </c>
      <c r="B9263" s="90" t="s">
        <v>10249</v>
      </c>
    </row>
    <row r="9264" ht="14.25" customHeight="1">
      <c r="A9264" s="89">
        <v>4.2211614E7</v>
      </c>
      <c r="B9264" s="90" t="s">
        <v>10250</v>
      </c>
    </row>
    <row r="9265" ht="14.25" customHeight="1">
      <c r="A9265" s="89">
        <v>4.2211615E7</v>
      </c>
      <c r="B9265" s="90" t="s">
        <v>10251</v>
      </c>
    </row>
    <row r="9266" ht="14.25" customHeight="1">
      <c r="A9266" s="89">
        <v>4.2211616E7</v>
      </c>
      <c r="B9266" s="90" t="s">
        <v>10252</v>
      </c>
    </row>
    <row r="9267" ht="14.25" customHeight="1">
      <c r="A9267" s="89">
        <v>4.2211617E7</v>
      </c>
      <c r="B9267" s="90" t="s">
        <v>10253</v>
      </c>
    </row>
    <row r="9268" ht="14.25" customHeight="1">
      <c r="A9268" s="89">
        <v>4.2211618E7</v>
      </c>
      <c r="B9268" s="90" t="s">
        <v>10254</v>
      </c>
    </row>
    <row r="9269" ht="14.25" customHeight="1">
      <c r="A9269" s="89">
        <v>4.2211701E7</v>
      </c>
      <c r="B9269" s="90" t="s">
        <v>10255</v>
      </c>
    </row>
    <row r="9270" ht="14.25" customHeight="1">
      <c r="A9270" s="89">
        <v>4.2211702E7</v>
      </c>
      <c r="B9270" s="90" t="s">
        <v>10256</v>
      </c>
    </row>
    <row r="9271" ht="14.25" customHeight="1">
      <c r="A9271" s="89">
        <v>4.2211703E7</v>
      </c>
      <c r="B9271" s="90" t="s">
        <v>10257</v>
      </c>
    </row>
    <row r="9272" ht="14.25" customHeight="1">
      <c r="A9272" s="89">
        <v>4.2211704E7</v>
      </c>
      <c r="B9272" s="90" t="s">
        <v>10258</v>
      </c>
    </row>
    <row r="9273" ht="14.25" customHeight="1">
      <c r="A9273" s="89">
        <v>4.2211705E7</v>
      </c>
      <c r="B9273" s="90" t="s">
        <v>10259</v>
      </c>
    </row>
    <row r="9274" ht="14.25" customHeight="1">
      <c r="A9274" s="89">
        <v>4.2211706E7</v>
      </c>
      <c r="B9274" s="90" t="s">
        <v>10260</v>
      </c>
    </row>
    <row r="9275" ht="14.25" customHeight="1">
      <c r="A9275" s="89">
        <v>4.2211707E7</v>
      </c>
      <c r="B9275" s="90" t="s">
        <v>10261</v>
      </c>
    </row>
    <row r="9276" ht="14.25" customHeight="1">
      <c r="A9276" s="89">
        <v>4.2211708E7</v>
      </c>
      <c r="B9276" s="90" t="s">
        <v>10262</v>
      </c>
    </row>
    <row r="9277" ht="14.25" customHeight="1">
      <c r="A9277" s="89">
        <v>4.2211709E7</v>
      </c>
      <c r="B9277" s="90" t="s">
        <v>10263</v>
      </c>
    </row>
    <row r="9278" ht="14.25" customHeight="1">
      <c r="A9278" s="89">
        <v>4.221171E7</v>
      </c>
      <c r="B9278" s="90" t="s">
        <v>10264</v>
      </c>
    </row>
    <row r="9279" ht="14.25" customHeight="1">
      <c r="A9279" s="89">
        <v>4.2211711E7</v>
      </c>
      <c r="B9279" s="90" t="s">
        <v>10265</v>
      </c>
    </row>
    <row r="9280" ht="14.25" customHeight="1">
      <c r="A9280" s="89">
        <v>4.2211712E7</v>
      </c>
      <c r="B9280" s="90" t="s">
        <v>10266</v>
      </c>
    </row>
    <row r="9281" ht="14.25" customHeight="1">
      <c r="A9281" s="89">
        <v>4.2211801E7</v>
      </c>
      <c r="B9281" s="90" t="s">
        <v>10267</v>
      </c>
    </row>
    <row r="9282" ht="14.25" customHeight="1">
      <c r="A9282" s="89">
        <v>4.2211802E7</v>
      </c>
      <c r="B9282" s="90" t="s">
        <v>10268</v>
      </c>
    </row>
    <row r="9283" ht="14.25" customHeight="1">
      <c r="A9283" s="89">
        <v>4.2211803E7</v>
      </c>
      <c r="B9283" s="90" t="s">
        <v>10269</v>
      </c>
    </row>
    <row r="9284" ht="14.25" customHeight="1">
      <c r="A9284" s="89">
        <v>4.2211804E7</v>
      </c>
      <c r="B9284" s="90" t="s">
        <v>10270</v>
      </c>
    </row>
    <row r="9285" ht="14.25" customHeight="1">
      <c r="A9285" s="89">
        <v>4.2211805E7</v>
      </c>
      <c r="B9285" s="90" t="s">
        <v>10271</v>
      </c>
    </row>
    <row r="9286" ht="14.25" customHeight="1">
      <c r="A9286" s="89">
        <v>4.2211806E7</v>
      </c>
      <c r="B9286" s="90" t="s">
        <v>10272</v>
      </c>
    </row>
    <row r="9287" ht="14.25" customHeight="1">
      <c r="A9287" s="89">
        <v>4.2211807E7</v>
      </c>
      <c r="B9287" s="90" t="s">
        <v>10273</v>
      </c>
    </row>
    <row r="9288" ht="14.25" customHeight="1">
      <c r="A9288" s="89">
        <v>4.2211808E7</v>
      </c>
      <c r="B9288" s="90" t="s">
        <v>10274</v>
      </c>
    </row>
    <row r="9289" ht="14.25" customHeight="1">
      <c r="A9289" s="89">
        <v>4.2211809E7</v>
      </c>
      <c r="B9289" s="90" t="s">
        <v>10275</v>
      </c>
    </row>
    <row r="9290" ht="14.25" customHeight="1">
      <c r="A9290" s="89">
        <v>4.221181E7</v>
      </c>
      <c r="B9290" s="90" t="s">
        <v>10276</v>
      </c>
    </row>
    <row r="9291" ht="14.25" customHeight="1">
      <c r="A9291" s="89">
        <v>4.2211811E7</v>
      </c>
      <c r="B9291" s="90" t="s">
        <v>10277</v>
      </c>
    </row>
    <row r="9292" ht="14.25" customHeight="1">
      <c r="A9292" s="89">
        <v>4.2211812E7</v>
      </c>
      <c r="B9292" s="90" t="s">
        <v>10278</v>
      </c>
    </row>
    <row r="9293" ht="14.25" customHeight="1">
      <c r="A9293" s="89">
        <v>4.2211813E7</v>
      </c>
      <c r="B9293" s="90" t="s">
        <v>10279</v>
      </c>
    </row>
    <row r="9294" ht="14.25" customHeight="1">
      <c r="A9294" s="89">
        <v>4.2211901E7</v>
      </c>
      <c r="B9294" s="90" t="s">
        <v>10280</v>
      </c>
    </row>
    <row r="9295" ht="14.25" customHeight="1">
      <c r="A9295" s="89">
        <v>4.2211902E7</v>
      </c>
      <c r="B9295" s="90" t="s">
        <v>10281</v>
      </c>
    </row>
    <row r="9296" ht="14.25" customHeight="1">
      <c r="A9296" s="89">
        <v>4.2211903E7</v>
      </c>
      <c r="B9296" s="90" t="s">
        <v>10282</v>
      </c>
    </row>
    <row r="9297" ht="14.25" customHeight="1">
      <c r="A9297" s="89">
        <v>4.2211904E7</v>
      </c>
      <c r="B9297" s="90" t="s">
        <v>10283</v>
      </c>
    </row>
    <row r="9298" ht="14.25" customHeight="1">
      <c r="A9298" s="89">
        <v>4.2211905E7</v>
      </c>
      <c r="B9298" s="90" t="s">
        <v>10284</v>
      </c>
    </row>
    <row r="9299" ht="14.25" customHeight="1">
      <c r="A9299" s="89">
        <v>4.2211906E7</v>
      </c>
      <c r="B9299" s="90" t="s">
        <v>10285</v>
      </c>
    </row>
    <row r="9300" ht="14.25" customHeight="1">
      <c r="A9300" s="89">
        <v>4.2211907E7</v>
      </c>
      <c r="B9300" s="90" t="s">
        <v>10286</v>
      </c>
    </row>
    <row r="9301" ht="14.25" customHeight="1">
      <c r="A9301" s="89">
        <v>4.2211908E7</v>
      </c>
      <c r="B9301" s="90" t="s">
        <v>10287</v>
      </c>
    </row>
    <row r="9302" ht="14.25" customHeight="1">
      <c r="A9302" s="89">
        <v>4.2211909E7</v>
      </c>
      <c r="B9302" s="90" t="s">
        <v>10288</v>
      </c>
    </row>
    <row r="9303" ht="14.25" customHeight="1">
      <c r="A9303" s="89">
        <v>4.221191E7</v>
      </c>
      <c r="B9303" s="90" t="s">
        <v>10289</v>
      </c>
    </row>
    <row r="9304" ht="14.25" customHeight="1">
      <c r="A9304" s="89">
        <v>4.2211911E7</v>
      </c>
      <c r="B9304" s="90" t="s">
        <v>10290</v>
      </c>
    </row>
    <row r="9305" ht="14.25" customHeight="1">
      <c r="A9305" s="89">
        <v>4.2211912E7</v>
      </c>
      <c r="B9305" s="90" t="s">
        <v>10291</v>
      </c>
    </row>
    <row r="9306" ht="14.25" customHeight="1">
      <c r="A9306" s="89">
        <v>4.2211913E7</v>
      </c>
      <c r="B9306" s="90" t="s">
        <v>10292</v>
      </c>
    </row>
    <row r="9307" ht="14.25" customHeight="1">
      <c r="A9307" s="89">
        <v>4.2211914E7</v>
      </c>
      <c r="B9307" s="90" t="s">
        <v>10293</v>
      </c>
    </row>
    <row r="9308" ht="14.25" customHeight="1">
      <c r="A9308" s="89">
        <v>4.2211915E7</v>
      </c>
      <c r="B9308" s="90" t="s">
        <v>10294</v>
      </c>
    </row>
    <row r="9309" ht="14.25" customHeight="1">
      <c r="A9309" s="89">
        <v>4.2211916E7</v>
      </c>
      <c r="B9309" s="90" t="s">
        <v>10295</v>
      </c>
    </row>
    <row r="9310" ht="14.25" customHeight="1">
      <c r="A9310" s="89">
        <v>4.2211917E7</v>
      </c>
      <c r="B9310" s="90" t="s">
        <v>10296</v>
      </c>
    </row>
    <row r="9311" ht="14.25" customHeight="1">
      <c r="A9311" s="89">
        <v>4.2211918E7</v>
      </c>
      <c r="B9311" s="90" t="s">
        <v>10297</v>
      </c>
    </row>
    <row r="9312" ht="14.25" customHeight="1">
      <c r="A9312" s="89">
        <v>4.2212001E7</v>
      </c>
      <c r="B9312" s="90" t="s">
        <v>10298</v>
      </c>
    </row>
    <row r="9313" ht="14.25" customHeight="1">
      <c r="A9313" s="89">
        <v>4.2212002E7</v>
      </c>
      <c r="B9313" s="90" t="s">
        <v>10299</v>
      </c>
    </row>
    <row r="9314" ht="14.25" customHeight="1">
      <c r="A9314" s="89">
        <v>4.2212003E7</v>
      </c>
      <c r="B9314" s="90" t="s">
        <v>10300</v>
      </c>
    </row>
    <row r="9315" ht="14.25" customHeight="1">
      <c r="A9315" s="89">
        <v>4.2212004E7</v>
      </c>
      <c r="B9315" s="90" t="s">
        <v>10301</v>
      </c>
    </row>
    <row r="9316" ht="14.25" customHeight="1">
      <c r="A9316" s="89">
        <v>4.2212005E7</v>
      </c>
      <c r="B9316" s="90" t="s">
        <v>10302</v>
      </c>
    </row>
    <row r="9317" ht="14.25" customHeight="1">
      <c r="A9317" s="89">
        <v>4.2212006E7</v>
      </c>
      <c r="B9317" s="90" t="s">
        <v>10303</v>
      </c>
    </row>
    <row r="9318" ht="14.25" customHeight="1">
      <c r="A9318" s="89">
        <v>4.2212007E7</v>
      </c>
      <c r="B9318" s="90" t="s">
        <v>10304</v>
      </c>
    </row>
    <row r="9319" ht="14.25" customHeight="1">
      <c r="A9319" s="89">
        <v>4.2212101E7</v>
      </c>
      <c r="B9319" s="90" t="s">
        <v>10305</v>
      </c>
    </row>
    <row r="9320" ht="14.25" customHeight="1">
      <c r="A9320" s="89">
        <v>4.2212102E7</v>
      </c>
      <c r="B9320" s="90" t="s">
        <v>10306</v>
      </c>
    </row>
    <row r="9321" ht="14.25" customHeight="1">
      <c r="A9321" s="89">
        <v>4.2212103E7</v>
      </c>
      <c r="B9321" s="90" t="s">
        <v>10307</v>
      </c>
    </row>
    <row r="9322" ht="14.25" customHeight="1">
      <c r="A9322" s="89">
        <v>4.2212104E7</v>
      </c>
      <c r="B9322" s="90" t="s">
        <v>10308</v>
      </c>
    </row>
    <row r="9323" ht="14.25" customHeight="1">
      <c r="A9323" s="89">
        <v>4.2212105E7</v>
      </c>
      <c r="B9323" s="90" t="s">
        <v>10309</v>
      </c>
    </row>
    <row r="9324" ht="14.25" customHeight="1">
      <c r="A9324" s="89">
        <v>4.2212106E7</v>
      </c>
      <c r="B9324" s="90" t="s">
        <v>10310</v>
      </c>
    </row>
    <row r="9325" ht="14.25" customHeight="1">
      <c r="A9325" s="89">
        <v>4.2212107E7</v>
      </c>
      <c r="B9325" s="90" t="s">
        <v>10311</v>
      </c>
    </row>
    <row r="9326" ht="14.25" customHeight="1">
      <c r="A9326" s="89">
        <v>4.2212108E7</v>
      </c>
      <c r="B9326" s="90" t="s">
        <v>10312</v>
      </c>
    </row>
    <row r="9327" ht="14.25" customHeight="1">
      <c r="A9327" s="89">
        <v>4.2212109E7</v>
      </c>
      <c r="B9327" s="90" t="s">
        <v>10313</v>
      </c>
    </row>
    <row r="9328" ht="14.25" customHeight="1">
      <c r="A9328" s="89">
        <v>4.221211E7</v>
      </c>
      <c r="B9328" s="90" t="s">
        <v>10314</v>
      </c>
    </row>
    <row r="9329" ht="14.25" customHeight="1">
      <c r="A9329" s="89">
        <v>4.2212111E7</v>
      </c>
      <c r="B9329" s="90" t="s">
        <v>10315</v>
      </c>
    </row>
    <row r="9330" ht="14.25" customHeight="1">
      <c r="A9330" s="89">
        <v>4.2212112E7</v>
      </c>
      <c r="B9330" s="90" t="s">
        <v>10316</v>
      </c>
    </row>
    <row r="9331" ht="14.25" customHeight="1">
      <c r="A9331" s="89">
        <v>4.2212113E7</v>
      </c>
      <c r="B9331" s="90" t="s">
        <v>10317</v>
      </c>
    </row>
    <row r="9332" ht="14.25" customHeight="1">
      <c r="A9332" s="89">
        <v>4.2212201E7</v>
      </c>
      <c r="B9332" s="90" t="s">
        <v>10318</v>
      </c>
    </row>
    <row r="9333" ht="14.25" customHeight="1">
      <c r="A9333" s="89">
        <v>4.2212202E7</v>
      </c>
      <c r="B9333" s="90" t="s">
        <v>10319</v>
      </c>
    </row>
    <row r="9334" ht="14.25" customHeight="1">
      <c r="A9334" s="89">
        <v>4.2212203E7</v>
      </c>
      <c r="B9334" s="90" t="s">
        <v>10320</v>
      </c>
    </row>
    <row r="9335" ht="14.25" customHeight="1">
      <c r="A9335" s="89">
        <v>4.2212204E7</v>
      </c>
      <c r="B9335" s="90" t="s">
        <v>10321</v>
      </c>
    </row>
    <row r="9336" ht="14.25" customHeight="1">
      <c r="A9336" s="89">
        <v>4.2212301E7</v>
      </c>
      <c r="B9336" s="90" t="s">
        <v>10322</v>
      </c>
    </row>
    <row r="9337" ht="14.25" customHeight="1">
      <c r="A9337" s="89">
        <v>4.2212302E7</v>
      </c>
      <c r="B9337" s="90" t="s">
        <v>10323</v>
      </c>
    </row>
    <row r="9338" ht="14.25" customHeight="1">
      <c r="A9338" s="89">
        <v>4.2212303E7</v>
      </c>
      <c r="B9338" s="90" t="s">
        <v>10324</v>
      </c>
    </row>
    <row r="9339" ht="14.25" customHeight="1">
      <c r="A9339" s="89">
        <v>4.2212304E7</v>
      </c>
      <c r="B9339" s="90" t="s">
        <v>10325</v>
      </c>
    </row>
    <row r="9340" ht="14.25" customHeight="1">
      <c r="A9340" s="89">
        <v>4.2221501E7</v>
      </c>
      <c r="B9340" s="90" t="s">
        <v>10326</v>
      </c>
    </row>
    <row r="9341" ht="14.25" customHeight="1">
      <c r="A9341" s="89">
        <v>4.2221502E7</v>
      </c>
      <c r="B9341" s="90" t="s">
        <v>10327</v>
      </c>
    </row>
    <row r="9342" ht="14.25" customHeight="1">
      <c r="A9342" s="89">
        <v>4.2221503E7</v>
      </c>
      <c r="B9342" s="90" t="s">
        <v>10328</v>
      </c>
    </row>
    <row r="9343" ht="14.25" customHeight="1">
      <c r="A9343" s="89">
        <v>4.2221504E7</v>
      </c>
      <c r="B9343" s="90" t="s">
        <v>10329</v>
      </c>
    </row>
    <row r="9344" ht="14.25" customHeight="1">
      <c r="A9344" s="89">
        <v>4.2221505E7</v>
      </c>
      <c r="B9344" s="90" t="s">
        <v>10330</v>
      </c>
    </row>
    <row r="9345" ht="14.25" customHeight="1">
      <c r="A9345" s="89">
        <v>4.2221506E7</v>
      </c>
      <c r="B9345" s="90" t="s">
        <v>10331</v>
      </c>
    </row>
    <row r="9346" ht="14.25" customHeight="1">
      <c r="A9346" s="89">
        <v>4.2221507E7</v>
      </c>
      <c r="B9346" s="90" t="s">
        <v>10332</v>
      </c>
    </row>
    <row r="9347" ht="14.25" customHeight="1">
      <c r="A9347" s="89">
        <v>4.2221508E7</v>
      </c>
      <c r="B9347" s="90" t="s">
        <v>10333</v>
      </c>
    </row>
    <row r="9348" ht="14.25" customHeight="1">
      <c r="A9348" s="89">
        <v>4.2221509E7</v>
      </c>
      <c r="B9348" s="90" t="s">
        <v>10334</v>
      </c>
    </row>
    <row r="9349" ht="14.25" customHeight="1">
      <c r="A9349" s="89">
        <v>4.2221512E7</v>
      </c>
      <c r="B9349" s="90" t="s">
        <v>10335</v>
      </c>
    </row>
    <row r="9350" ht="14.25" customHeight="1">
      <c r="A9350" s="89">
        <v>4.2221513E7</v>
      </c>
      <c r="B9350" s="90" t="s">
        <v>10336</v>
      </c>
    </row>
    <row r="9351" ht="14.25" customHeight="1">
      <c r="A9351" s="89">
        <v>4.2221601E7</v>
      </c>
      <c r="B9351" s="90" t="s">
        <v>10337</v>
      </c>
    </row>
    <row r="9352" ht="14.25" customHeight="1">
      <c r="A9352" s="89">
        <v>4.2221602E7</v>
      </c>
      <c r="B9352" s="90" t="s">
        <v>10338</v>
      </c>
    </row>
    <row r="9353" ht="14.25" customHeight="1">
      <c r="A9353" s="89">
        <v>4.2221603E7</v>
      </c>
      <c r="B9353" s="90" t="s">
        <v>10339</v>
      </c>
    </row>
    <row r="9354" ht="14.25" customHeight="1">
      <c r="A9354" s="89">
        <v>4.2221604E7</v>
      </c>
      <c r="B9354" s="90" t="s">
        <v>10340</v>
      </c>
    </row>
    <row r="9355" ht="14.25" customHeight="1">
      <c r="A9355" s="89">
        <v>4.2221605E7</v>
      </c>
      <c r="B9355" s="90" t="s">
        <v>10341</v>
      </c>
    </row>
    <row r="9356" ht="14.25" customHeight="1">
      <c r="A9356" s="89">
        <v>4.2221606E7</v>
      </c>
      <c r="B9356" s="90" t="s">
        <v>10342</v>
      </c>
    </row>
    <row r="9357" ht="14.25" customHeight="1">
      <c r="A9357" s="89">
        <v>4.2221607E7</v>
      </c>
      <c r="B9357" s="90" t="s">
        <v>10343</v>
      </c>
    </row>
    <row r="9358" ht="14.25" customHeight="1">
      <c r="A9358" s="89">
        <v>4.2221608E7</v>
      </c>
      <c r="B9358" s="90" t="s">
        <v>10344</v>
      </c>
    </row>
    <row r="9359" ht="14.25" customHeight="1">
      <c r="A9359" s="89">
        <v>4.2221609E7</v>
      </c>
      <c r="B9359" s="90" t="s">
        <v>10345</v>
      </c>
    </row>
    <row r="9360" ht="14.25" customHeight="1">
      <c r="A9360" s="89">
        <v>4.222161E7</v>
      </c>
      <c r="B9360" s="90" t="s">
        <v>10346</v>
      </c>
    </row>
    <row r="9361" ht="14.25" customHeight="1">
      <c r="A9361" s="89">
        <v>4.2221611E7</v>
      </c>
      <c r="B9361" s="90" t="s">
        <v>10347</v>
      </c>
    </row>
    <row r="9362" ht="14.25" customHeight="1">
      <c r="A9362" s="89">
        <v>4.2221612E7</v>
      </c>
      <c r="B9362" s="90" t="s">
        <v>10348</v>
      </c>
    </row>
    <row r="9363" ht="14.25" customHeight="1">
      <c r="A9363" s="89">
        <v>4.2221613E7</v>
      </c>
      <c r="B9363" s="90" t="s">
        <v>10349</v>
      </c>
    </row>
    <row r="9364" ht="14.25" customHeight="1">
      <c r="A9364" s="89">
        <v>4.2221614E7</v>
      </c>
      <c r="B9364" s="90" t="s">
        <v>10350</v>
      </c>
    </row>
    <row r="9365" ht="14.25" customHeight="1">
      <c r="A9365" s="89">
        <v>4.2221615E7</v>
      </c>
      <c r="B9365" s="90" t="s">
        <v>10351</v>
      </c>
    </row>
    <row r="9366" ht="14.25" customHeight="1">
      <c r="A9366" s="89">
        <v>4.2221616E7</v>
      </c>
      <c r="B9366" s="90" t="s">
        <v>10352</v>
      </c>
    </row>
    <row r="9367" ht="14.25" customHeight="1">
      <c r="A9367" s="89">
        <v>4.2221617E7</v>
      </c>
      <c r="B9367" s="90" t="s">
        <v>10353</v>
      </c>
    </row>
    <row r="9368" ht="14.25" customHeight="1">
      <c r="A9368" s="89">
        <v>4.2221618E7</v>
      </c>
      <c r="B9368" s="90" t="s">
        <v>10354</v>
      </c>
    </row>
    <row r="9369" ht="14.25" customHeight="1">
      <c r="A9369" s="89">
        <v>4.2221701E7</v>
      </c>
      <c r="B9369" s="90" t="s">
        <v>10355</v>
      </c>
    </row>
    <row r="9370" ht="14.25" customHeight="1">
      <c r="A9370" s="89">
        <v>4.2221702E7</v>
      </c>
      <c r="B9370" s="90" t="s">
        <v>10356</v>
      </c>
    </row>
    <row r="9371" ht="14.25" customHeight="1">
      <c r="A9371" s="89">
        <v>4.2221703E7</v>
      </c>
      <c r="B9371" s="90" t="s">
        <v>10357</v>
      </c>
    </row>
    <row r="9372" ht="14.25" customHeight="1">
      <c r="A9372" s="89">
        <v>4.2221704E7</v>
      </c>
      <c r="B9372" s="90" t="s">
        <v>10358</v>
      </c>
    </row>
    <row r="9373" ht="14.25" customHeight="1">
      <c r="A9373" s="89">
        <v>4.2221705E7</v>
      </c>
      <c r="B9373" s="90" t="s">
        <v>10359</v>
      </c>
    </row>
    <row r="9374" ht="14.25" customHeight="1">
      <c r="A9374" s="89">
        <v>4.2221706E7</v>
      </c>
      <c r="B9374" s="90" t="s">
        <v>10360</v>
      </c>
    </row>
    <row r="9375" ht="14.25" customHeight="1">
      <c r="A9375" s="89">
        <v>4.2221707E7</v>
      </c>
      <c r="B9375" s="90" t="s">
        <v>10361</v>
      </c>
    </row>
    <row r="9376" ht="14.25" customHeight="1">
      <c r="A9376" s="89">
        <v>4.2221801E7</v>
      </c>
      <c r="B9376" s="90" t="s">
        <v>10362</v>
      </c>
    </row>
    <row r="9377" ht="14.25" customHeight="1">
      <c r="A9377" s="89">
        <v>4.2221802E7</v>
      </c>
      <c r="B9377" s="90" t="s">
        <v>10363</v>
      </c>
    </row>
    <row r="9378" ht="14.25" customHeight="1">
      <c r="A9378" s="89">
        <v>4.2221803E7</v>
      </c>
      <c r="B9378" s="90" t="s">
        <v>10364</v>
      </c>
    </row>
    <row r="9379" ht="14.25" customHeight="1">
      <c r="A9379" s="89">
        <v>4.2221901E7</v>
      </c>
      <c r="B9379" s="90" t="s">
        <v>10365</v>
      </c>
    </row>
    <row r="9380" ht="14.25" customHeight="1">
      <c r="A9380" s="89">
        <v>4.2221902E7</v>
      </c>
      <c r="B9380" s="90" t="s">
        <v>10366</v>
      </c>
    </row>
    <row r="9381" ht="14.25" customHeight="1">
      <c r="A9381" s="89">
        <v>4.2221903E7</v>
      </c>
      <c r="B9381" s="90" t="s">
        <v>10367</v>
      </c>
    </row>
    <row r="9382" ht="14.25" customHeight="1">
      <c r="A9382" s="89">
        <v>4.2222001E7</v>
      </c>
      <c r="B9382" s="90" t="s">
        <v>10368</v>
      </c>
    </row>
    <row r="9383" ht="14.25" customHeight="1">
      <c r="A9383" s="89">
        <v>4.2222002E7</v>
      </c>
      <c r="B9383" s="90" t="s">
        <v>10369</v>
      </c>
    </row>
    <row r="9384" ht="14.25" customHeight="1">
      <c r="A9384" s="89">
        <v>4.2222003E7</v>
      </c>
      <c r="B9384" s="90" t="s">
        <v>10370</v>
      </c>
    </row>
    <row r="9385" ht="14.25" customHeight="1">
      <c r="A9385" s="89">
        <v>4.2222004E7</v>
      </c>
      <c r="B9385" s="90" t="s">
        <v>10371</v>
      </c>
    </row>
    <row r="9386" ht="14.25" customHeight="1">
      <c r="A9386" s="89">
        <v>4.2222005E7</v>
      </c>
      <c r="B9386" s="90" t="s">
        <v>10372</v>
      </c>
    </row>
    <row r="9387" ht="14.25" customHeight="1">
      <c r="A9387" s="89">
        <v>4.2222006E7</v>
      </c>
      <c r="B9387" s="90" t="s">
        <v>10373</v>
      </c>
    </row>
    <row r="9388" ht="14.25" customHeight="1">
      <c r="A9388" s="89">
        <v>4.2222007E7</v>
      </c>
      <c r="B9388" s="90" t="s">
        <v>10374</v>
      </c>
    </row>
    <row r="9389" ht="14.25" customHeight="1">
      <c r="A9389" s="89">
        <v>4.2222008E7</v>
      </c>
      <c r="B9389" s="90" t="s">
        <v>10375</v>
      </c>
    </row>
    <row r="9390" ht="14.25" customHeight="1">
      <c r="A9390" s="89">
        <v>4.2222101E7</v>
      </c>
      <c r="B9390" s="90" t="s">
        <v>10376</v>
      </c>
    </row>
    <row r="9391" ht="14.25" customHeight="1">
      <c r="A9391" s="89">
        <v>4.2222102E7</v>
      </c>
      <c r="B9391" s="90" t="s">
        <v>10377</v>
      </c>
    </row>
    <row r="9392" ht="14.25" customHeight="1">
      <c r="A9392" s="89">
        <v>4.2222103E7</v>
      </c>
      <c r="B9392" s="90" t="s">
        <v>10378</v>
      </c>
    </row>
    <row r="9393" ht="14.25" customHeight="1">
      <c r="A9393" s="89">
        <v>4.2222104E7</v>
      </c>
      <c r="B9393" s="90" t="s">
        <v>10379</v>
      </c>
    </row>
    <row r="9394" ht="14.25" customHeight="1">
      <c r="A9394" s="89">
        <v>4.2222201E7</v>
      </c>
      <c r="B9394" s="90" t="s">
        <v>10380</v>
      </c>
    </row>
    <row r="9395" ht="14.25" customHeight="1">
      <c r="A9395" s="89">
        <v>4.2222202E7</v>
      </c>
      <c r="B9395" s="90" t="s">
        <v>10381</v>
      </c>
    </row>
    <row r="9396" ht="14.25" customHeight="1">
      <c r="A9396" s="89">
        <v>4.2222301E7</v>
      </c>
      <c r="B9396" s="90" t="s">
        <v>10382</v>
      </c>
    </row>
    <row r="9397" ht="14.25" customHeight="1">
      <c r="A9397" s="89">
        <v>4.2222302E7</v>
      </c>
      <c r="B9397" s="90" t="s">
        <v>10383</v>
      </c>
    </row>
    <row r="9398" ht="14.25" customHeight="1">
      <c r="A9398" s="89">
        <v>4.2222303E7</v>
      </c>
      <c r="B9398" s="90" t="s">
        <v>10384</v>
      </c>
    </row>
    <row r="9399" ht="14.25" customHeight="1">
      <c r="A9399" s="89">
        <v>4.2222304E7</v>
      </c>
      <c r="B9399" s="90" t="s">
        <v>10385</v>
      </c>
    </row>
    <row r="9400" ht="14.25" customHeight="1">
      <c r="A9400" s="89">
        <v>4.2222305E7</v>
      </c>
      <c r="B9400" s="90" t="s">
        <v>10386</v>
      </c>
    </row>
    <row r="9401" ht="14.25" customHeight="1">
      <c r="A9401" s="89">
        <v>4.2222306E7</v>
      </c>
      <c r="B9401" s="90" t="s">
        <v>10387</v>
      </c>
    </row>
    <row r="9402" ht="14.25" customHeight="1">
      <c r="A9402" s="89">
        <v>4.2222307E7</v>
      </c>
      <c r="B9402" s="90" t="s">
        <v>10388</v>
      </c>
    </row>
    <row r="9403" ht="14.25" customHeight="1">
      <c r="A9403" s="89">
        <v>4.2222308E7</v>
      </c>
      <c r="B9403" s="90" t="s">
        <v>10389</v>
      </c>
    </row>
    <row r="9404" ht="14.25" customHeight="1">
      <c r="A9404" s="89">
        <v>4.2222309E7</v>
      </c>
      <c r="B9404" s="90" t="s">
        <v>10390</v>
      </c>
    </row>
    <row r="9405" ht="14.25" customHeight="1">
      <c r="A9405" s="89">
        <v>4.2231501E7</v>
      </c>
      <c r="B9405" s="90" t="s">
        <v>10391</v>
      </c>
    </row>
    <row r="9406" ht="14.25" customHeight="1">
      <c r="A9406" s="89">
        <v>4.2231502E7</v>
      </c>
      <c r="B9406" s="90" t="s">
        <v>10392</v>
      </c>
    </row>
    <row r="9407" ht="14.25" customHeight="1">
      <c r="A9407" s="89">
        <v>4.2231503E7</v>
      </c>
      <c r="B9407" s="90" t="s">
        <v>10393</v>
      </c>
    </row>
    <row r="9408" ht="14.25" customHeight="1">
      <c r="A9408" s="89">
        <v>4.2231504E7</v>
      </c>
      <c r="B9408" s="90" t="s">
        <v>10394</v>
      </c>
    </row>
    <row r="9409" ht="14.25" customHeight="1">
      <c r="A9409" s="89">
        <v>4.2231505E7</v>
      </c>
      <c r="B9409" s="90" t="s">
        <v>10395</v>
      </c>
    </row>
    <row r="9410" ht="14.25" customHeight="1">
      <c r="A9410" s="89">
        <v>4.2231506E7</v>
      </c>
      <c r="B9410" s="90" t="s">
        <v>10396</v>
      </c>
    </row>
    <row r="9411" ht="14.25" customHeight="1">
      <c r="A9411" s="89">
        <v>4.2231507E7</v>
      </c>
      <c r="B9411" s="90" t="s">
        <v>10397</v>
      </c>
    </row>
    <row r="9412" ht="14.25" customHeight="1">
      <c r="A9412" s="89">
        <v>4.2231508E7</v>
      </c>
      <c r="B9412" s="90" t="s">
        <v>10398</v>
      </c>
    </row>
    <row r="9413" ht="14.25" customHeight="1">
      <c r="A9413" s="89">
        <v>4.2231509E7</v>
      </c>
      <c r="B9413" s="90" t="s">
        <v>10399</v>
      </c>
    </row>
    <row r="9414" ht="14.25" customHeight="1">
      <c r="A9414" s="89">
        <v>4.223151E7</v>
      </c>
      <c r="B9414" s="90" t="s">
        <v>10400</v>
      </c>
    </row>
    <row r="9415" ht="14.25" customHeight="1">
      <c r="A9415" s="89">
        <v>4.2231601E7</v>
      </c>
      <c r="B9415" s="90" t="s">
        <v>10401</v>
      </c>
    </row>
    <row r="9416" ht="14.25" customHeight="1">
      <c r="A9416" s="89">
        <v>4.2231602E7</v>
      </c>
      <c r="B9416" s="90" t="s">
        <v>10402</v>
      </c>
    </row>
    <row r="9417" ht="14.25" customHeight="1">
      <c r="A9417" s="89">
        <v>4.2231603E7</v>
      </c>
      <c r="B9417" s="90" t="s">
        <v>10403</v>
      </c>
    </row>
    <row r="9418" ht="14.25" customHeight="1">
      <c r="A9418" s="89">
        <v>4.2231604E7</v>
      </c>
      <c r="B9418" s="90" t="s">
        <v>10404</v>
      </c>
    </row>
    <row r="9419" ht="14.25" customHeight="1">
      <c r="A9419" s="89">
        <v>4.2231605E7</v>
      </c>
      <c r="B9419" s="90" t="s">
        <v>10405</v>
      </c>
    </row>
    <row r="9420" ht="14.25" customHeight="1">
      <c r="A9420" s="89">
        <v>4.2231606E7</v>
      </c>
      <c r="B9420" s="90" t="s">
        <v>10406</v>
      </c>
    </row>
    <row r="9421" ht="14.25" customHeight="1">
      <c r="A9421" s="89">
        <v>4.2231608E7</v>
      </c>
      <c r="B9421" s="90" t="s">
        <v>10407</v>
      </c>
    </row>
    <row r="9422" ht="14.25" customHeight="1">
      <c r="A9422" s="89">
        <v>4.2231609E7</v>
      </c>
      <c r="B9422" s="90" t="s">
        <v>10408</v>
      </c>
    </row>
    <row r="9423" ht="14.25" customHeight="1">
      <c r="A9423" s="89">
        <v>4.2231701E7</v>
      </c>
      <c r="B9423" s="90" t="s">
        <v>10409</v>
      </c>
    </row>
    <row r="9424" ht="14.25" customHeight="1">
      <c r="A9424" s="89">
        <v>4.2231702E7</v>
      </c>
      <c r="B9424" s="90" t="s">
        <v>10410</v>
      </c>
    </row>
    <row r="9425" ht="14.25" customHeight="1">
      <c r="A9425" s="89">
        <v>4.2231703E7</v>
      </c>
      <c r="B9425" s="90" t="s">
        <v>10411</v>
      </c>
    </row>
    <row r="9426" ht="14.25" customHeight="1">
      <c r="A9426" s="89">
        <v>4.2231704E7</v>
      </c>
      <c r="B9426" s="90" t="s">
        <v>10412</v>
      </c>
    </row>
    <row r="9427" ht="14.25" customHeight="1">
      <c r="A9427" s="89">
        <v>4.2231705E7</v>
      </c>
      <c r="B9427" s="90" t="s">
        <v>10413</v>
      </c>
    </row>
    <row r="9428" ht="14.25" customHeight="1">
      <c r="A9428" s="89">
        <v>4.2231801E7</v>
      </c>
      <c r="B9428" s="90" t="s">
        <v>10414</v>
      </c>
    </row>
    <row r="9429" ht="14.25" customHeight="1">
      <c r="A9429" s="89">
        <v>4.2231802E7</v>
      </c>
      <c r="B9429" s="90" t="s">
        <v>10415</v>
      </c>
    </row>
    <row r="9430" ht="14.25" customHeight="1">
      <c r="A9430" s="89">
        <v>4.2231803E7</v>
      </c>
      <c r="B9430" s="90" t="s">
        <v>10416</v>
      </c>
    </row>
    <row r="9431" ht="14.25" customHeight="1">
      <c r="A9431" s="89">
        <v>4.2231804E7</v>
      </c>
      <c r="B9431" s="90" t="s">
        <v>10417</v>
      </c>
    </row>
    <row r="9432" ht="14.25" customHeight="1">
      <c r="A9432" s="89">
        <v>4.2231805E7</v>
      </c>
      <c r="B9432" s="90" t="s">
        <v>10418</v>
      </c>
    </row>
    <row r="9433" ht="14.25" customHeight="1">
      <c r="A9433" s="89">
        <v>4.2231806E7</v>
      </c>
      <c r="B9433" s="90" t="s">
        <v>10419</v>
      </c>
    </row>
    <row r="9434" ht="14.25" customHeight="1">
      <c r="A9434" s="89">
        <v>4.2231807E7</v>
      </c>
      <c r="B9434" s="90" t="s">
        <v>10420</v>
      </c>
    </row>
    <row r="9435" ht="14.25" customHeight="1">
      <c r="A9435" s="89">
        <v>4.2231901E7</v>
      </c>
      <c r="B9435" s="90" t="s">
        <v>10421</v>
      </c>
    </row>
    <row r="9436" ht="14.25" customHeight="1">
      <c r="A9436" s="89">
        <v>4.2231902E7</v>
      </c>
      <c r="B9436" s="90" t="s">
        <v>10422</v>
      </c>
    </row>
    <row r="9437" ht="14.25" customHeight="1">
      <c r="A9437" s="89">
        <v>4.2231903E7</v>
      </c>
      <c r="B9437" s="90" t="s">
        <v>10423</v>
      </c>
    </row>
    <row r="9438" ht="14.25" customHeight="1">
      <c r="A9438" s="89">
        <v>4.2232001E7</v>
      </c>
      <c r="B9438" s="90" t="s">
        <v>10424</v>
      </c>
    </row>
    <row r="9439" ht="14.25" customHeight="1">
      <c r="A9439" s="89">
        <v>4.2232002E7</v>
      </c>
      <c r="B9439" s="90" t="s">
        <v>10425</v>
      </c>
    </row>
    <row r="9440" ht="14.25" customHeight="1">
      <c r="A9440" s="89">
        <v>4.2232003E7</v>
      </c>
      <c r="B9440" s="90" t="s">
        <v>10426</v>
      </c>
    </row>
    <row r="9441" ht="14.25" customHeight="1">
      <c r="A9441" s="89">
        <v>4.2241501E7</v>
      </c>
      <c r="B9441" s="90" t="s">
        <v>10427</v>
      </c>
    </row>
    <row r="9442" ht="14.25" customHeight="1">
      <c r="A9442" s="89">
        <v>4.2241502E7</v>
      </c>
      <c r="B9442" s="90" t="s">
        <v>10428</v>
      </c>
    </row>
    <row r="9443" ht="14.25" customHeight="1">
      <c r="A9443" s="89">
        <v>4.2241503E7</v>
      </c>
      <c r="B9443" s="90" t="s">
        <v>10429</v>
      </c>
    </row>
    <row r="9444" ht="14.25" customHeight="1">
      <c r="A9444" s="89">
        <v>4.2241504E7</v>
      </c>
      <c r="B9444" s="90" t="s">
        <v>10430</v>
      </c>
    </row>
    <row r="9445" ht="14.25" customHeight="1">
      <c r="A9445" s="89">
        <v>4.2241505E7</v>
      </c>
      <c r="B9445" s="90" t="s">
        <v>10431</v>
      </c>
    </row>
    <row r="9446" ht="14.25" customHeight="1">
      <c r="A9446" s="89">
        <v>4.2241506E7</v>
      </c>
      <c r="B9446" s="90" t="s">
        <v>10432</v>
      </c>
    </row>
    <row r="9447" ht="14.25" customHeight="1">
      <c r="A9447" s="89">
        <v>4.2241507E7</v>
      </c>
      <c r="B9447" s="90" t="s">
        <v>10433</v>
      </c>
    </row>
    <row r="9448" ht="14.25" customHeight="1">
      <c r="A9448" s="89">
        <v>4.2241509E7</v>
      </c>
      <c r="B9448" s="90" t="s">
        <v>10434</v>
      </c>
    </row>
    <row r="9449" ht="14.25" customHeight="1">
      <c r="A9449" s="89">
        <v>4.224151E7</v>
      </c>
      <c r="B9449" s="90" t="s">
        <v>10435</v>
      </c>
    </row>
    <row r="9450" ht="14.25" customHeight="1">
      <c r="A9450" s="89">
        <v>4.2241511E7</v>
      </c>
      <c r="B9450" s="90" t="s">
        <v>10436</v>
      </c>
    </row>
    <row r="9451" ht="14.25" customHeight="1">
      <c r="A9451" s="89">
        <v>4.2241512E7</v>
      </c>
      <c r="B9451" s="90" t="s">
        <v>10437</v>
      </c>
    </row>
    <row r="9452" ht="14.25" customHeight="1">
      <c r="A9452" s="89">
        <v>4.2241513E7</v>
      </c>
      <c r="B9452" s="90" t="s">
        <v>10438</v>
      </c>
    </row>
    <row r="9453" ht="14.25" customHeight="1">
      <c r="A9453" s="89">
        <v>4.2241514E7</v>
      </c>
      <c r="B9453" s="90" t="s">
        <v>10439</v>
      </c>
    </row>
    <row r="9454" ht="14.25" customHeight="1">
      <c r="A9454" s="89">
        <v>4.2241515E7</v>
      </c>
      <c r="B9454" s="90" t="s">
        <v>10440</v>
      </c>
    </row>
    <row r="9455" ht="14.25" customHeight="1">
      <c r="A9455" s="89">
        <v>4.2241601E7</v>
      </c>
      <c r="B9455" s="90" t="s">
        <v>10441</v>
      </c>
    </row>
    <row r="9456" ht="14.25" customHeight="1">
      <c r="A9456" s="89">
        <v>4.2241602E7</v>
      </c>
      <c r="B9456" s="90" t="s">
        <v>10442</v>
      </c>
    </row>
    <row r="9457" ht="14.25" customHeight="1">
      <c r="A9457" s="89">
        <v>4.2241603E7</v>
      </c>
      <c r="B9457" s="90" t="s">
        <v>10443</v>
      </c>
    </row>
    <row r="9458" ht="14.25" customHeight="1">
      <c r="A9458" s="89">
        <v>4.2241604E7</v>
      </c>
      <c r="B9458" s="90" t="s">
        <v>10444</v>
      </c>
    </row>
    <row r="9459" ht="14.25" customHeight="1">
      <c r="A9459" s="89">
        <v>4.2241606E7</v>
      </c>
      <c r="B9459" s="90" t="s">
        <v>10445</v>
      </c>
    </row>
    <row r="9460" ht="14.25" customHeight="1">
      <c r="A9460" s="89">
        <v>4.2241607E7</v>
      </c>
      <c r="B9460" s="90" t="s">
        <v>10446</v>
      </c>
    </row>
    <row r="9461" ht="14.25" customHeight="1">
      <c r="A9461" s="89">
        <v>4.2241701E7</v>
      </c>
      <c r="B9461" s="90" t="s">
        <v>10447</v>
      </c>
    </row>
    <row r="9462" ht="14.25" customHeight="1">
      <c r="A9462" s="89">
        <v>4.2241702E7</v>
      </c>
      <c r="B9462" s="90" t="s">
        <v>10448</v>
      </c>
    </row>
    <row r="9463" ht="14.25" customHeight="1">
      <c r="A9463" s="89">
        <v>4.2241703E7</v>
      </c>
      <c r="B9463" s="90" t="s">
        <v>10449</v>
      </c>
    </row>
    <row r="9464" ht="14.25" customHeight="1">
      <c r="A9464" s="89">
        <v>4.2241704E7</v>
      </c>
      <c r="B9464" s="90" t="s">
        <v>10450</v>
      </c>
    </row>
    <row r="9465" ht="14.25" customHeight="1">
      <c r="A9465" s="89">
        <v>4.2241705E7</v>
      </c>
      <c r="B9465" s="90" t="s">
        <v>10451</v>
      </c>
    </row>
    <row r="9466" ht="14.25" customHeight="1">
      <c r="A9466" s="89">
        <v>4.2241706E7</v>
      </c>
      <c r="B9466" s="90" t="s">
        <v>10452</v>
      </c>
    </row>
    <row r="9467" ht="14.25" customHeight="1">
      <c r="A9467" s="89">
        <v>4.2241707E7</v>
      </c>
      <c r="B9467" s="90" t="s">
        <v>10453</v>
      </c>
    </row>
    <row r="9468" ht="14.25" customHeight="1">
      <c r="A9468" s="89">
        <v>4.2241708E7</v>
      </c>
      <c r="B9468" s="90" t="s">
        <v>10454</v>
      </c>
    </row>
    <row r="9469" ht="14.25" customHeight="1">
      <c r="A9469" s="89">
        <v>4.2241801E7</v>
      </c>
      <c r="B9469" s="90" t="s">
        <v>10455</v>
      </c>
    </row>
    <row r="9470" ht="14.25" customHeight="1">
      <c r="A9470" s="89">
        <v>4.2241802E7</v>
      </c>
      <c r="B9470" s="90" t="s">
        <v>10456</v>
      </c>
    </row>
    <row r="9471" ht="14.25" customHeight="1">
      <c r="A9471" s="89">
        <v>4.2241803E7</v>
      </c>
      <c r="B9471" s="90" t="s">
        <v>10457</v>
      </c>
    </row>
    <row r="9472" ht="14.25" customHeight="1">
      <c r="A9472" s="89">
        <v>4.2241804E7</v>
      </c>
      <c r="B9472" s="90" t="s">
        <v>10458</v>
      </c>
    </row>
    <row r="9473" ht="14.25" customHeight="1">
      <c r="A9473" s="89">
        <v>4.2241805E7</v>
      </c>
      <c r="B9473" s="90" t="s">
        <v>10459</v>
      </c>
    </row>
    <row r="9474" ht="14.25" customHeight="1">
      <c r="A9474" s="89">
        <v>4.2241806E7</v>
      </c>
      <c r="B9474" s="90" t="s">
        <v>10460</v>
      </c>
    </row>
    <row r="9475" ht="14.25" customHeight="1">
      <c r="A9475" s="89">
        <v>4.2241807E7</v>
      </c>
      <c r="B9475" s="90" t="s">
        <v>10461</v>
      </c>
    </row>
    <row r="9476" ht="14.25" customHeight="1">
      <c r="A9476" s="89">
        <v>4.2241808E7</v>
      </c>
      <c r="B9476" s="90" t="s">
        <v>10462</v>
      </c>
    </row>
    <row r="9477" ht="14.25" customHeight="1">
      <c r="A9477" s="89">
        <v>4.2241809E7</v>
      </c>
      <c r="B9477" s="90" t="s">
        <v>10463</v>
      </c>
    </row>
    <row r="9478" ht="14.25" customHeight="1">
      <c r="A9478" s="89">
        <v>4.224181E7</v>
      </c>
      <c r="B9478" s="90" t="s">
        <v>10464</v>
      </c>
    </row>
    <row r="9479" ht="14.25" customHeight="1">
      <c r="A9479" s="89">
        <v>4.2241811E7</v>
      </c>
      <c r="B9479" s="90" t="s">
        <v>10465</v>
      </c>
    </row>
    <row r="9480" ht="14.25" customHeight="1">
      <c r="A9480" s="89">
        <v>4.2241901E7</v>
      </c>
      <c r="B9480" s="90" t="s">
        <v>10466</v>
      </c>
    </row>
    <row r="9481" ht="14.25" customHeight="1">
      <c r="A9481" s="89">
        <v>4.2241902E7</v>
      </c>
      <c r="B9481" s="90" t="s">
        <v>10467</v>
      </c>
    </row>
    <row r="9482" ht="14.25" customHeight="1">
      <c r="A9482" s="89">
        <v>4.2242001E7</v>
      </c>
      <c r="B9482" s="90" t="s">
        <v>10468</v>
      </c>
    </row>
    <row r="9483" ht="14.25" customHeight="1">
      <c r="A9483" s="89">
        <v>4.2242002E7</v>
      </c>
      <c r="B9483" s="90" t="s">
        <v>10469</v>
      </c>
    </row>
    <row r="9484" ht="14.25" customHeight="1">
      <c r="A9484" s="89">
        <v>4.2242003E7</v>
      </c>
      <c r="B9484" s="90" t="s">
        <v>10470</v>
      </c>
    </row>
    <row r="9485" ht="14.25" customHeight="1">
      <c r="A9485" s="89">
        <v>4.2242004E7</v>
      </c>
      <c r="B9485" s="90" t="s">
        <v>10471</v>
      </c>
    </row>
    <row r="9486" ht="14.25" customHeight="1">
      <c r="A9486" s="89">
        <v>4.2242101E7</v>
      </c>
      <c r="B9486" s="90" t="s">
        <v>10472</v>
      </c>
    </row>
    <row r="9487" ht="14.25" customHeight="1">
      <c r="A9487" s="89">
        <v>4.2242102E7</v>
      </c>
      <c r="B9487" s="90" t="s">
        <v>10473</v>
      </c>
    </row>
    <row r="9488" ht="14.25" customHeight="1">
      <c r="A9488" s="89">
        <v>4.2242103E7</v>
      </c>
      <c r="B9488" s="90" t="s">
        <v>10474</v>
      </c>
    </row>
    <row r="9489" ht="14.25" customHeight="1">
      <c r="A9489" s="89">
        <v>4.2242104E7</v>
      </c>
      <c r="B9489" s="90" t="s">
        <v>10475</v>
      </c>
    </row>
    <row r="9490" ht="14.25" customHeight="1">
      <c r="A9490" s="89">
        <v>4.2242105E7</v>
      </c>
      <c r="B9490" s="90" t="s">
        <v>10476</v>
      </c>
    </row>
    <row r="9491" ht="14.25" customHeight="1">
      <c r="A9491" s="89">
        <v>4.2242106E7</v>
      </c>
      <c r="B9491" s="90" t="s">
        <v>10477</v>
      </c>
    </row>
    <row r="9492" ht="14.25" customHeight="1">
      <c r="A9492" s="89">
        <v>4.2242107E7</v>
      </c>
      <c r="B9492" s="90" t="s">
        <v>10478</v>
      </c>
    </row>
    <row r="9493" ht="14.25" customHeight="1">
      <c r="A9493" s="89">
        <v>4.2242108E7</v>
      </c>
      <c r="B9493" s="90" t="s">
        <v>10479</v>
      </c>
    </row>
    <row r="9494" ht="14.25" customHeight="1">
      <c r="A9494" s="89">
        <v>4.2242109E7</v>
      </c>
      <c r="B9494" s="90" t="s">
        <v>10480</v>
      </c>
    </row>
    <row r="9495" ht="14.25" customHeight="1">
      <c r="A9495" s="89">
        <v>4.2242301E7</v>
      </c>
      <c r="B9495" s="90" t="s">
        <v>10481</v>
      </c>
    </row>
    <row r="9496" ht="14.25" customHeight="1">
      <c r="A9496" s="89">
        <v>4.2242302E7</v>
      </c>
      <c r="B9496" s="90" t="s">
        <v>10482</v>
      </c>
    </row>
    <row r="9497" ht="14.25" customHeight="1">
      <c r="A9497" s="89">
        <v>4.2251501E7</v>
      </c>
      <c r="B9497" s="90" t="s">
        <v>10483</v>
      </c>
    </row>
    <row r="9498" ht="14.25" customHeight="1">
      <c r="A9498" s="89">
        <v>4.2251502E7</v>
      </c>
      <c r="B9498" s="90" t="s">
        <v>10484</v>
      </c>
    </row>
    <row r="9499" ht="14.25" customHeight="1">
      <c r="A9499" s="89">
        <v>4.2251503E7</v>
      </c>
      <c r="B9499" s="90" t="s">
        <v>10485</v>
      </c>
    </row>
    <row r="9500" ht="14.25" customHeight="1">
      <c r="A9500" s="89">
        <v>4.2251504E7</v>
      </c>
      <c r="B9500" s="90" t="s">
        <v>10486</v>
      </c>
    </row>
    <row r="9501" ht="14.25" customHeight="1">
      <c r="A9501" s="89">
        <v>4.2251505E7</v>
      </c>
      <c r="B9501" s="90" t="s">
        <v>10487</v>
      </c>
    </row>
    <row r="9502" ht="14.25" customHeight="1">
      <c r="A9502" s="89">
        <v>4.2251506E7</v>
      </c>
      <c r="B9502" s="90" t="s">
        <v>10488</v>
      </c>
    </row>
    <row r="9503" ht="14.25" customHeight="1">
      <c r="A9503" s="89">
        <v>4.2251601E7</v>
      </c>
      <c r="B9503" s="90" t="s">
        <v>10489</v>
      </c>
    </row>
    <row r="9504" ht="14.25" customHeight="1">
      <c r="A9504" s="89">
        <v>4.2251602E7</v>
      </c>
      <c r="B9504" s="90" t="s">
        <v>10490</v>
      </c>
    </row>
    <row r="9505" ht="14.25" customHeight="1">
      <c r="A9505" s="89">
        <v>4.2251603E7</v>
      </c>
      <c r="B9505" s="90" t="s">
        <v>10491</v>
      </c>
    </row>
    <row r="9506" ht="14.25" customHeight="1">
      <c r="A9506" s="89">
        <v>4.2251604E7</v>
      </c>
      <c r="B9506" s="90" t="s">
        <v>10492</v>
      </c>
    </row>
    <row r="9507" ht="14.25" customHeight="1">
      <c r="A9507" s="89">
        <v>4.2251605E7</v>
      </c>
      <c r="B9507" s="90" t="s">
        <v>10493</v>
      </c>
    </row>
    <row r="9508" ht="14.25" customHeight="1">
      <c r="A9508" s="89">
        <v>4.2251606E7</v>
      </c>
      <c r="B9508" s="90" t="s">
        <v>10494</v>
      </c>
    </row>
    <row r="9509" ht="14.25" customHeight="1">
      <c r="A9509" s="89">
        <v>4.2251607E7</v>
      </c>
      <c r="B9509" s="90" t="s">
        <v>10495</v>
      </c>
    </row>
    <row r="9510" ht="14.25" customHeight="1">
      <c r="A9510" s="89">
        <v>4.2251608E7</v>
      </c>
      <c r="B9510" s="90" t="s">
        <v>10496</v>
      </c>
    </row>
    <row r="9511" ht="14.25" customHeight="1">
      <c r="A9511" s="89">
        <v>4.2251609E7</v>
      </c>
      <c r="B9511" s="90" t="s">
        <v>10497</v>
      </c>
    </row>
    <row r="9512" ht="14.25" customHeight="1">
      <c r="A9512" s="89">
        <v>4.225161E7</v>
      </c>
      <c r="B9512" s="90" t="s">
        <v>10498</v>
      </c>
    </row>
    <row r="9513" ht="14.25" customHeight="1">
      <c r="A9513" s="89">
        <v>4.2251611E7</v>
      </c>
      <c r="B9513" s="90" t="s">
        <v>10499</v>
      </c>
    </row>
    <row r="9514" ht="14.25" customHeight="1">
      <c r="A9514" s="89">
        <v>4.2251612E7</v>
      </c>
      <c r="B9514" s="90" t="s">
        <v>10500</v>
      </c>
    </row>
    <row r="9515" ht="14.25" customHeight="1">
      <c r="A9515" s="89">
        <v>4.2251613E7</v>
      </c>
      <c r="B9515" s="90" t="s">
        <v>10501</v>
      </c>
    </row>
    <row r="9516" ht="14.25" customHeight="1">
      <c r="A9516" s="89">
        <v>4.2251614E7</v>
      </c>
      <c r="B9516" s="90" t="s">
        <v>10502</v>
      </c>
    </row>
    <row r="9517" ht="14.25" customHeight="1">
      <c r="A9517" s="89">
        <v>4.2251615E7</v>
      </c>
      <c r="B9517" s="90" t="s">
        <v>10503</v>
      </c>
    </row>
    <row r="9518" ht="14.25" customHeight="1">
      <c r="A9518" s="89">
        <v>4.2251616E7</v>
      </c>
      <c r="B9518" s="90" t="s">
        <v>10504</v>
      </c>
    </row>
    <row r="9519" ht="14.25" customHeight="1">
      <c r="A9519" s="89">
        <v>4.2251617E7</v>
      </c>
      <c r="B9519" s="90" t="s">
        <v>10505</v>
      </c>
    </row>
    <row r="9520" ht="14.25" customHeight="1">
      <c r="A9520" s="89">
        <v>4.2251618E7</v>
      </c>
      <c r="B9520" s="90" t="s">
        <v>10506</v>
      </c>
    </row>
    <row r="9521" ht="14.25" customHeight="1">
      <c r="A9521" s="89">
        <v>4.2251619E7</v>
      </c>
      <c r="B9521" s="90" t="s">
        <v>10507</v>
      </c>
    </row>
    <row r="9522" ht="14.25" customHeight="1">
      <c r="A9522" s="89">
        <v>4.225162E7</v>
      </c>
      <c r="B9522" s="90" t="s">
        <v>10508</v>
      </c>
    </row>
    <row r="9523" ht="14.25" customHeight="1">
      <c r="A9523" s="89">
        <v>4.2251621E7</v>
      </c>
      <c r="B9523" s="90" t="s">
        <v>10509</v>
      </c>
    </row>
    <row r="9524" ht="14.25" customHeight="1">
      <c r="A9524" s="89">
        <v>4.2251622E7</v>
      </c>
      <c r="B9524" s="90" t="s">
        <v>10510</v>
      </c>
    </row>
    <row r="9525" ht="14.25" customHeight="1">
      <c r="A9525" s="89">
        <v>4.2251623E7</v>
      </c>
      <c r="B9525" s="90" t="s">
        <v>10511</v>
      </c>
    </row>
    <row r="9526" ht="14.25" customHeight="1">
      <c r="A9526" s="89">
        <v>4.2251624E7</v>
      </c>
      <c r="B9526" s="90" t="s">
        <v>10512</v>
      </c>
    </row>
    <row r="9527" ht="14.25" customHeight="1">
      <c r="A9527" s="89">
        <v>4.2251701E7</v>
      </c>
      <c r="B9527" s="90" t="s">
        <v>10513</v>
      </c>
    </row>
    <row r="9528" ht="14.25" customHeight="1">
      <c r="A9528" s="89">
        <v>4.2251702E7</v>
      </c>
      <c r="B9528" s="90" t="s">
        <v>10514</v>
      </c>
    </row>
    <row r="9529" ht="14.25" customHeight="1">
      <c r="A9529" s="89">
        <v>4.2251703E7</v>
      </c>
      <c r="B9529" s="90" t="s">
        <v>10515</v>
      </c>
    </row>
    <row r="9530" ht="14.25" customHeight="1">
      <c r="A9530" s="89">
        <v>4.2251704E7</v>
      </c>
      <c r="B9530" s="90" t="s">
        <v>10516</v>
      </c>
    </row>
    <row r="9531" ht="14.25" customHeight="1">
      <c r="A9531" s="89">
        <v>4.2251705E7</v>
      </c>
      <c r="B9531" s="90" t="s">
        <v>10517</v>
      </c>
    </row>
    <row r="9532" ht="14.25" customHeight="1">
      <c r="A9532" s="89">
        <v>4.2251706E7</v>
      </c>
      <c r="B9532" s="90" t="s">
        <v>10518</v>
      </c>
    </row>
    <row r="9533" ht="14.25" customHeight="1">
      <c r="A9533" s="89">
        <v>4.2251801E7</v>
      </c>
      <c r="B9533" s="90" t="s">
        <v>10519</v>
      </c>
    </row>
    <row r="9534" ht="14.25" customHeight="1">
      <c r="A9534" s="89">
        <v>4.2251802E7</v>
      </c>
      <c r="B9534" s="90" t="s">
        <v>10520</v>
      </c>
    </row>
    <row r="9535" ht="14.25" customHeight="1">
      <c r="A9535" s="89">
        <v>4.2251803E7</v>
      </c>
      <c r="B9535" s="90" t="s">
        <v>10521</v>
      </c>
    </row>
    <row r="9536" ht="14.25" customHeight="1">
      <c r="A9536" s="89">
        <v>4.2251804E7</v>
      </c>
      <c r="B9536" s="90" t="s">
        <v>10522</v>
      </c>
    </row>
    <row r="9537" ht="14.25" customHeight="1">
      <c r="A9537" s="89">
        <v>4.2251805E7</v>
      </c>
      <c r="B9537" s="90" t="s">
        <v>10523</v>
      </c>
    </row>
    <row r="9538" ht="14.25" customHeight="1">
      <c r="A9538" s="89">
        <v>4.2261501E7</v>
      </c>
      <c r="B9538" s="90" t="s">
        <v>10524</v>
      </c>
    </row>
    <row r="9539" ht="14.25" customHeight="1">
      <c r="A9539" s="89">
        <v>4.2261502E7</v>
      </c>
      <c r="B9539" s="90" t="s">
        <v>10525</v>
      </c>
    </row>
    <row r="9540" ht="14.25" customHeight="1">
      <c r="A9540" s="89">
        <v>4.2261503E7</v>
      </c>
      <c r="B9540" s="90" t="s">
        <v>10526</v>
      </c>
    </row>
    <row r="9541" ht="14.25" customHeight="1">
      <c r="A9541" s="89">
        <v>4.2261504E7</v>
      </c>
      <c r="B9541" s="90" t="s">
        <v>10527</v>
      </c>
    </row>
    <row r="9542" ht="14.25" customHeight="1">
      <c r="A9542" s="89">
        <v>4.2261505E7</v>
      </c>
      <c r="B9542" s="90" t="s">
        <v>10528</v>
      </c>
    </row>
    <row r="9543" ht="14.25" customHeight="1">
      <c r="A9543" s="89">
        <v>4.2261506E7</v>
      </c>
      <c r="B9543" s="90" t="s">
        <v>10529</v>
      </c>
    </row>
    <row r="9544" ht="14.25" customHeight="1">
      <c r="A9544" s="89">
        <v>4.2261507E7</v>
      </c>
      <c r="B9544" s="90" t="s">
        <v>10530</v>
      </c>
    </row>
    <row r="9545" ht="14.25" customHeight="1">
      <c r="A9545" s="89">
        <v>4.2261508E7</v>
      </c>
      <c r="B9545" s="90" t="s">
        <v>10531</v>
      </c>
    </row>
    <row r="9546" ht="14.25" customHeight="1">
      <c r="A9546" s="89">
        <v>4.2261509E7</v>
      </c>
      <c r="B9546" s="90" t="s">
        <v>10532</v>
      </c>
    </row>
    <row r="9547" ht="14.25" customHeight="1">
      <c r="A9547" s="89">
        <v>4.226151E7</v>
      </c>
      <c r="B9547" s="90" t="s">
        <v>10533</v>
      </c>
    </row>
    <row r="9548" ht="14.25" customHeight="1">
      <c r="A9548" s="89">
        <v>4.2261511E7</v>
      </c>
      <c r="B9548" s="90" t="s">
        <v>10534</v>
      </c>
    </row>
    <row r="9549" ht="14.25" customHeight="1">
      <c r="A9549" s="89">
        <v>4.2261512E7</v>
      </c>
      <c r="B9549" s="90" t="s">
        <v>10535</v>
      </c>
    </row>
    <row r="9550" ht="14.25" customHeight="1">
      <c r="A9550" s="89">
        <v>4.2261513E7</v>
      </c>
      <c r="B9550" s="90" t="s">
        <v>10536</v>
      </c>
    </row>
    <row r="9551" ht="14.25" customHeight="1">
      <c r="A9551" s="89">
        <v>4.2261514E7</v>
      </c>
      <c r="B9551" s="90" t="s">
        <v>10537</v>
      </c>
    </row>
    <row r="9552" ht="14.25" customHeight="1">
      <c r="A9552" s="89">
        <v>4.2261515E7</v>
      </c>
      <c r="B9552" s="90" t="s">
        <v>10538</v>
      </c>
    </row>
    <row r="9553" ht="14.25" customHeight="1">
      <c r="A9553" s="89">
        <v>4.2261516E7</v>
      </c>
      <c r="B9553" s="90" t="s">
        <v>10539</v>
      </c>
    </row>
    <row r="9554" ht="14.25" customHeight="1">
      <c r="A9554" s="89">
        <v>4.2261601E7</v>
      </c>
      <c r="B9554" s="90" t="s">
        <v>10540</v>
      </c>
    </row>
    <row r="9555" ht="14.25" customHeight="1">
      <c r="A9555" s="89">
        <v>4.2261602E7</v>
      </c>
      <c r="B9555" s="90" t="s">
        <v>10541</v>
      </c>
    </row>
    <row r="9556" ht="14.25" customHeight="1">
      <c r="A9556" s="89">
        <v>4.2261603E7</v>
      </c>
      <c r="B9556" s="90" t="s">
        <v>10542</v>
      </c>
    </row>
    <row r="9557" ht="14.25" customHeight="1">
      <c r="A9557" s="89">
        <v>4.2261604E7</v>
      </c>
      <c r="B9557" s="90" t="s">
        <v>10543</v>
      </c>
    </row>
    <row r="9558" ht="14.25" customHeight="1">
      <c r="A9558" s="89">
        <v>4.2261605E7</v>
      </c>
      <c r="B9558" s="90" t="s">
        <v>10544</v>
      </c>
    </row>
    <row r="9559" ht="14.25" customHeight="1">
      <c r="A9559" s="89">
        <v>4.2261606E7</v>
      </c>
      <c r="B9559" s="90" t="s">
        <v>10545</v>
      </c>
    </row>
    <row r="9560" ht="14.25" customHeight="1">
      <c r="A9560" s="89">
        <v>4.2261607E7</v>
      </c>
      <c r="B9560" s="90" t="s">
        <v>10546</v>
      </c>
    </row>
    <row r="9561" ht="14.25" customHeight="1">
      <c r="A9561" s="89">
        <v>4.2261608E7</v>
      </c>
      <c r="B9561" s="90" t="s">
        <v>10547</v>
      </c>
    </row>
    <row r="9562" ht="14.25" customHeight="1">
      <c r="A9562" s="89">
        <v>4.2261609E7</v>
      </c>
      <c r="B9562" s="90" t="s">
        <v>10548</v>
      </c>
    </row>
    <row r="9563" ht="14.25" customHeight="1">
      <c r="A9563" s="89">
        <v>4.226161E7</v>
      </c>
      <c r="B9563" s="90" t="s">
        <v>10549</v>
      </c>
    </row>
    <row r="9564" ht="14.25" customHeight="1">
      <c r="A9564" s="89">
        <v>4.2261611E7</v>
      </c>
      <c r="B9564" s="90" t="s">
        <v>10550</v>
      </c>
    </row>
    <row r="9565" ht="14.25" customHeight="1">
      <c r="A9565" s="89">
        <v>4.2261612E7</v>
      </c>
      <c r="B9565" s="90" t="s">
        <v>10551</v>
      </c>
    </row>
    <row r="9566" ht="14.25" customHeight="1">
      <c r="A9566" s="89">
        <v>4.2261613E7</v>
      </c>
      <c r="B9566" s="90" t="s">
        <v>10552</v>
      </c>
    </row>
    <row r="9567" ht="14.25" customHeight="1">
      <c r="A9567" s="89">
        <v>4.2261701E7</v>
      </c>
      <c r="B9567" s="90" t="s">
        <v>10553</v>
      </c>
    </row>
    <row r="9568" ht="14.25" customHeight="1">
      <c r="A9568" s="89">
        <v>4.2261702E7</v>
      </c>
      <c r="B9568" s="90" t="s">
        <v>10554</v>
      </c>
    </row>
    <row r="9569" ht="14.25" customHeight="1">
      <c r="A9569" s="89">
        <v>4.2261703E7</v>
      </c>
      <c r="B9569" s="90" t="s">
        <v>10555</v>
      </c>
    </row>
    <row r="9570" ht="14.25" customHeight="1">
      <c r="A9570" s="89">
        <v>4.2261704E7</v>
      </c>
      <c r="B9570" s="90" t="s">
        <v>10556</v>
      </c>
    </row>
    <row r="9571" ht="14.25" customHeight="1">
      <c r="A9571" s="89">
        <v>4.2261705E7</v>
      </c>
      <c r="B9571" s="90" t="s">
        <v>10557</v>
      </c>
    </row>
    <row r="9572" ht="14.25" customHeight="1">
      <c r="A9572" s="89">
        <v>4.2261706E7</v>
      </c>
      <c r="B9572" s="90" t="s">
        <v>10558</v>
      </c>
    </row>
    <row r="9573" ht="14.25" customHeight="1">
      <c r="A9573" s="89">
        <v>4.2261707E7</v>
      </c>
      <c r="B9573" s="90" t="s">
        <v>10559</v>
      </c>
    </row>
    <row r="9574" ht="14.25" customHeight="1">
      <c r="A9574" s="89">
        <v>4.2261801E7</v>
      </c>
      <c r="B9574" s="90" t="s">
        <v>10560</v>
      </c>
    </row>
    <row r="9575" ht="14.25" customHeight="1">
      <c r="A9575" s="89">
        <v>4.2261802E7</v>
      </c>
      <c r="B9575" s="90" t="s">
        <v>10561</v>
      </c>
    </row>
    <row r="9576" ht="14.25" customHeight="1">
      <c r="A9576" s="89">
        <v>4.2261803E7</v>
      </c>
      <c r="B9576" s="90" t="s">
        <v>10562</v>
      </c>
    </row>
    <row r="9577" ht="14.25" customHeight="1">
      <c r="A9577" s="89">
        <v>4.2261804E7</v>
      </c>
      <c r="B9577" s="90" t="s">
        <v>10563</v>
      </c>
    </row>
    <row r="9578" ht="14.25" customHeight="1">
      <c r="A9578" s="89">
        <v>4.2261805E7</v>
      </c>
      <c r="B9578" s="90" t="s">
        <v>10564</v>
      </c>
    </row>
    <row r="9579" ht="14.25" customHeight="1">
      <c r="A9579" s="89">
        <v>4.2261806E7</v>
      </c>
      <c r="B9579" s="90" t="s">
        <v>10565</v>
      </c>
    </row>
    <row r="9580" ht="14.25" customHeight="1">
      <c r="A9580" s="89">
        <v>4.2261807E7</v>
      </c>
      <c r="B9580" s="90" t="s">
        <v>10566</v>
      </c>
    </row>
    <row r="9581" ht="14.25" customHeight="1">
      <c r="A9581" s="89">
        <v>4.2261808E7</v>
      </c>
      <c r="B9581" s="90" t="s">
        <v>10567</v>
      </c>
    </row>
    <row r="9582" ht="14.25" customHeight="1">
      <c r="A9582" s="89">
        <v>4.2261809E7</v>
      </c>
      <c r="B9582" s="90" t="s">
        <v>10568</v>
      </c>
    </row>
    <row r="9583" ht="14.25" customHeight="1">
      <c r="A9583" s="89">
        <v>4.226181E7</v>
      </c>
      <c r="B9583" s="90" t="s">
        <v>10569</v>
      </c>
    </row>
    <row r="9584" ht="14.25" customHeight="1">
      <c r="A9584" s="89">
        <v>4.2261901E7</v>
      </c>
      <c r="B9584" s="90" t="s">
        <v>10570</v>
      </c>
    </row>
    <row r="9585" ht="14.25" customHeight="1">
      <c r="A9585" s="89">
        <v>4.2261902E7</v>
      </c>
      <c r="B9585" s="90" t="s">
        <v>10571</v>
      </c>
    </row>
    <row r="9586" ht="14.25" customHeight="1">
      <c r="A9586" s="89">
        <v>4.2261903E7</v>
      </c>
      <c r="B9586" s="90" t="s">
        <v>10572</v>
      </c>
    </row>
    <row r="9587" ht="14.25" customHeight="1">
      <c r="A9587" s="89">
        <v>4.2261904E7</v>
      </c>
      <c r="B9587" s="90" t="s">
        <v>10573</v>
      </c>
    </row>
    <row r="9588" ht="14.25" customHeight="1">
      <c r="A9588" s="89">
        <v>4.2262001E7</v>
      </c>
      <c r="B9588" s="90" t="s">
        <v>10574</v>
      </c>
    </row>
    <row r="9589" ht="14.25" customHeight="1">
      <c r="A9589" s="89">
        <v>4.2262002E7</v>
      </c>
      <c r="B9589" s="90" t="s">
        <v>10575</v>
      </c>
    </row>
    <row r="9590" ht="14.25" customHeight="1">
      <c r="A9590" s="89">
        <v>4.2262003E7</v>
      </c>
      <c r="B9590" s="90" t="s">
        <v>10576</v>
      </c>
    </row>
    <row r="9591" ht="14.25" customHeight="1">
      <c r="A9591" s="89">
        <v>4.2262004E7</v>
      </c>
      <c r="B9591" s="90" t="s">
        <v>10577</v>
      </c>
    </row>
    <row r="9592" ht="14.25" customHeight="1">
      <c r="A9592" s="89">
        <v>4.2262005E7</v>
      </c>
      <c r="B9592" s="90" t="s">
        <v>10578</v>
      </c>
    </row>
    <row r="9593" ht="14.25" customHeight="1">
      <c r="A9593" s="89">
        <v>4.2262006E7</v>
      </c>
      <c r="B9593" s="90" t="s">
        <v>10579</v>
      </c>
    </row>
    <row r="9594" ht="14.25" customHeight="1">
      <c r="A9594" s="89">
        <v>4.2262007E7</v>
      </c>
      <c r="B9594" s="90" t="s">
        <v>10580</v>
      </c>
    </row>
    <row r="9595" ht="14.25" customHeight="1">
      <c r="A9595" s="89">
        <v>4.2262008E7</v>
      </c>
      <c r="B9595" s="90" t="s">
        <v>10581</v>
      </c>
    </row>
    <row r="9596" ht="14.25" customHeight="1">
      <c r="A9596" s="89">
        <v>4.2262101E7</v>
      </c>
      <c r="B9596" s="90" t="s">
        <v>10582</v>
      </c>
    </row>
    <row r="9597" ht="14.25" customHeight="1">
      <c r="A9597" s="89">
        <v>4.2262102E7</v>
      </c>
      <c r="B9597" s="90" t="s">
        <v>10583</v>
      </c>
    </row>
    <row r="9598" ht="14.25" customHeight="1">
      <c r="A9598" s="89">
        <v>4.2262103E7</v>
      </c>
      <c r="B9598" s="90" t="s">
        <v>10584</v>
      </c>
    </row>
    <row r="9599" ht="14.25" customHeight="1">
      <c r="A9599" s="89">
        <v>4.2262104E7</v>
      </c>
      <c r="B9599" s="90" t="s">
        <v>10585</v>
      </c>
    </row>
    <row r="9600" ht="14.25" customHeight="1">
      <c r="A9600" s="89">
        <v>4.2262105E7</v>
      </c>
      <c r="B9600" s="90" t="s">
        <v>10586</v>
      </c>
    </row>
    <row r="9601" ht="14.25" customHeight="1">
      <c r="A9601" s="89">
        <v>4.2271501E7</v>
      </c>
      <c r="B9601" s="90" t="s">
        <v>10587</v>
      </c>
    </row>
    <row r="9602" ht="14.25" customHeight="1">
      <c r="A9602" s="89">
        <v>4.2271502E7</v>
      </c>
      <c r="B9602" s="90" t="s">
        <v>10588</v>
      </c>
    </row>
    <row r="9603" ht="14.25" customHeight="1">
      <c r="A9603" s="89">
        <v>4.2271503E7</v>
      </c>
      <c r="B9603" s="90" t="s">
        <v>10589</v>
      </c>
    </row>
    <row r="9604" ht="14.25" customHeight="1">
      <c r="A9604" s="89">
        <v>4.2271504E7</v>
      </c>
      <c r="B9604" s="90" t="s">
        <v>10590</v>
      </c>
    </row>
    <row r="9605" ht="14.25" customHeight="1">
      <c r="A9605" s="89">
        <v>4.2271505E7</v>
      </c>
      <c r="B9605" s="90" t="s">
        <v>10591</v>
      </c>
    </row>
    <row r="9606" ht="14.25" customHeight="1">
      <c r="A9606" s="89">
        <v>4.2271506E7</v>
      </c>
      <c r="B9606" s="90" t="s">
        <v>10592</v>
      </c>
    </row>
    <row r="9607" ht="14.25" customHeight="1">
      <c r="A9607" s="89">
        <v>4.2271601E7</v>
      </c>
      <c r="B9607" s="90" t="s">
        <v>10593</v>
      </c>
    </row>
    <row r="9608" ht="14.25" customHeight="1">
      <c r="A9608" s="89">
        <v>4.2271602E7</v>
      </c>
      <c r="B9608" s="90" t="s">
        <v>10594</v>
      </c>
    </row>
    <row r="9609" ht="14.25" customHeight="1">
      <c r="A9609" s="89">
        <v>4.2271603E7</v>
      </c>
      <c r="B9609" s="90" t="s">
        <v>10595</v>
      </c>
    </row>
    <row r="9610" ht="14.25" customHeight="1">
      <c r="A9610" s="89">
        <v>4.2271604E7</v>
      </c>
      <c r="B9610" s="90" t="s">
        <v>10596</v>
      </c>
    </row>
    <row r="9611" ht="14.25" customHeight="1">
      <c r="A9611" s="89">
        <v>4.2271605E7</v>
      </c>
      <c r="B9611" s="90" t="s">
        <v>10597</v>
      </c>
    </row>
    <row r="9612" ht="14.25" customHeight="1">
      <c r="A9612" s="89">
        <v>4.2271606E7</v>
      </c>
      <c r="B9612" s="90" t="s">
        <v>10598</v>
      </c>
    </row>
    <row r="9613" ht="14.25" customHeight="1">
      <c r="A9613" s="89">
        <v>4.2271607E7</v>
      </c>
      <c r="B9613" s="90" t="s">
        <v>10599</v>
      </c>
    </row>
    <row r="9614" ht="14.25" customHeight="1">
      <c r="A9614" s="89">
        <v>4.2271608E7</v>
      </c>
      <c r="B9614" s="90" t="s">
        <v>10600</v>
      </c>
    </row>
    <row r="9615" ht="14.25" customHeight="1">
      <c r="A9615" s="89">
        <v>4.2271609E7</v>
      </c>
      <c r="B9615" s="90" t="s">
        <v>10601</v>
      </c>
    </row>
    <row r="9616" ht="14.25" customHeight="1">
      <c r="A9616" s="89">
        <v>4.227161E7</v>
      </c>
      <c r="B9616" s="90" t="s">
        <v>10602</v>
      </c>
    </row>
    <row r="9617" ht="14.25" customHeight="1">
      <c r="A9617" s="89">
        <v>4.2271611E7</v>
      </c>
      <c r="B9617" s="90" t="s">
        <v>10603</v>
      </c>
    </row>
    <row r="9618" ht="14.25" customHeight="1">
      <c r="A9618" s="89">
        <v>4.2271612E7</v>
      </c>
      <c r="B9618" s="90" t="s">
        <v>10604</v>
      </c>
    </row>
    <row r="9619" ht="14.25" customHeight="1">
      <c r="A9619" s="89">
        <v>4.2271613E7</v>
      </c>
      <c r="B9619" s="90" t="s">
        <v>10605</v>
      </c>
    </row>
    <row r="9620" ht="14.25" customHeight="1">
      <c r="A9620" s="89">
        <v>4.2271614E7</v>
      </c>
      <c r="B9620" s="90" t="s">
        <v>10606</v>
      </c>
    </row>
    <row r="9621" ht="14.25" customHeight="1">
      <c r="A9621" s="89">
        <v>4.2271615E7</v>
      </c>
      <c r="B9621" s="90" t="s">
        <v>10607</v>
      </c>
    </row>
    <row r="9622" ht="14.25" customHeight="1">
      <c r="A9622" s="89">
        <v>4.2271616E7</v>
      </c>
      <c r="B9622" s="90" t="s">
        <v>10608</v>
      </c>
    </row>
    <row r="9623" ht="14.25" customHeight="1">
      <c r="A9623" s="89">
        <v>4.2271617E7</v>
      </c>
      <c r="B9623" s="90" t="s">
        <v>10609</v>
      </c>
    </row>
    <row r="9624" ht="14.25" customHeight="1">
      <c r="A9624" s="89">
        <v>4.2271618E7</v>
      </c>
      <c r="B9624" s="90" t="s">
        <v>10610</v>
      </c>
    </row>
    <row r="9625" ht="14.25" customHeight="1">
      <c r="A9625" s="89">
        <v>4.2271701E7</v>
      </c>
      <c r="B9625" s="90" t="s">
        <v>10611</v>
      </c>
    </row>
    <row r="9626" ht="14.25" customHeight="1">
      <c r="A9626" s="89">
        <v>4.2271702E7</v>
      </c>
      <c r="B9626" s="90" t="s">
        <v>10612</v>
      </c>
    </row>
    <row r="9627" ht="14.25" customHeight="1">
      <c r="A9627" s="89">
        <v>4.2271703E7</v>
      </c>
      <c r="B9627" s="90" t="s">
        <v>10613</v>
      </c>
    </row>
    <row r="9628" ht="14.25" customHeight="1">
      <c r="A9628" s="89">
        <v>4.2271704E7</v>
      </c>
      <c r="B9628" s="90" t="s">
        <v>10614</v>
      </c>
    </row>
    <row r="9629" ht="14.25" customHeight="1">
      <c r="A9629" s="89">
        <v>4.2271705E7</v>
      </c>
      <c r="B9629" s="90" t="s">
        <v>10615</v>
      </c>
    </row>
    <row r="9630" ht="14.25" customHeight="1">
      <c r="A9630" s="89">
        <v>4.2271706E7</v>
      </c>
      <c r="B9630" s="90" t="s">
        <v>10616</v>
      </c>
    </row>
    <row r="9631" ht="14.25" customHeight="1">
      <c r="A9631" s="89">
        <v>4.2271707E7</v>
      </c>
      <c r="B9631" s="90" t="s">
        <v>10617</v>
      </c>
    </row>
    <row r="9632" ht="14.25" customHeight="1">
      <c r="A9632" s="89">
        <v>4.2271708E7</v>
      </c>
      <c r="B9632" s="90" t="s">
        <v>10618</v>
      </c>
    </row>
    <row r="9633" ht="14.25" customHeight="1">
      <c r="A9633" s="89">
        <v>4.2271709E7</v>
      </c>
      <c r="B9633" s="90" t="s">
        <v>10619</v>
      </c>
    </row>
    <row r="9634" ht="14.25" customHeight="1">
      <c r="A9634" s="89">
        <v>4.227171E7</v>
      </c>
      <c r="B9634" s="90" t="s">
        <v>10620</v>
      </c>
    </row>
    <row r="9635" ht="14.25" customHeight="1">
      <c r="A9635" s="89">
        <v>4.2271711E7</v>
      </c>
      <c r="B9635" s="90" t="s">
        <v>10621</v>
      </c>
    </row>
    <row r="9636" ht="14.25" customHeight="1">
      <c r="A9636" s="89">
        <v>4.2271712E7</v>
      </c>
      <c r="B9636" s="90" t="s">
        <v>10622</v>
      </c>
    </row>
    <row r="9637" ht="14.25" customHeight="1">
      <c r="A9637" s="89">
        <v>4.2271713E7</v>
      </c>
      <c r="B9637" s="90" t="s">
        <v>10623</v>
      </c>
    </row>
    <row r="9638" ht="14.25" customHeight="1">
      <c r="A9638" s="89">
        <v>4.2271714E7</v>
      </c>
      <c r="B9638" s="90" t="s">
        <v>10624</v>
      </c>
    </row>
    <row r="9639" ht="14.25" customHeight="1">
      <c r="A9639" s="89">
        <v>4.2271715E7</v>
      </c>
      <c r="B9639" s="90" t="s">
        <v>10625</v>
      </c>
    </row>
    <row r="9640" ht="14.25" customHeight="1">
      <c r="A9640" s="89">
        <v>4.2271716E7</v>
      </c>
      <c r="B9640" s="90" t="s">
        <v>10626</v>
      </c>
    </row>
    <row r="9641" ht="14.25" customHeight="1">
      <c r="A9641" s="89">
        <v>4.2271717E7</v>
      </c>
      <c r="B9641" s="90" t="s">
        <v>10627</v>
      </c>
    </row>
    <row r="9642" ht="14.25" customHeight="1">
      <c r="A9642" s="89">
        <v>4.2271718E7</v>
      </c>
      <c r="B9642" s="90" t="s">
        <v>10628</v>
      </c>
    </row>
    <row r="9643" ht="14.25" customHeight="1">
      <c r="A9643" s="89">
        <v>4.2271719E7</v>
      </c>
      <c r="B9643" s="90" t="s">
        <v>10629</v>
      </c>
    </row>
    <row r="9644" ht="14.25" customHeight="1">
      <c r="A9644" s="89">
        <v>4.227172E7</v>
      </c>
      <c r="B9644" s="90" t="s">
        <v>10630</v>
      </c>
    </row>
    <row r="9645" ht="14.25" customHeight="1">
      <c r="A9645" s="89">
        <v>4.2271721E7</v>
      </c>
      <c r="B9645" s="90" t="s">
        <v>10631</v>
      </c>
    </row>
    <row r="9646" ht="14.25" customHeight="1">
      <c r="A9646" s="89">
        <v>4.2271801E7</v>
      </c>
      <c r="B9646" s="90" t="s">
        <v>10632</v>
      </c>
    </row>
    <row r="9647" ht="14.25" customHeight="1">
      <c r="A9647" s="89">
        <v>4.2271802E7</v>
      </c>
      <c r="B9647" s="90" t="s">
        <v>10633</v>
      </c>
    </row>
    <row r="9648" ht="14.25" customHeight="1">
      <c r="A9648" s="89">
        <v>4.2271803E7</v>
      </c>
      <c r="B9648" s="90" t="s">
        <v>10634</v>
      </c>
    </row>
    <row r="9649" ht="14.25" customHeight="1">
      <c r="A9649" s="89">
        <v>4.2271901E7</v>
      </c>
      <c r="B9649" s="90" t="s">
        <v>10635</v>
      </c>
    </row>
    <row r="9650" ht="14.25" customHeight="1">
      <c r="A9650" s="89">
        <v>4.2271902E7</v>
      </c>
      <c r="B9650" s="90" t="s">
        <v>10636</v>
      </c>
    </row>
    <row r="9651" ht="14.25" customHeight="1">
      <c r="A9651" s="89">
        <v>4.2271903E7</v>
      </c>
      <c r="B9651" s="90" t="s">
        <v>10637</v>
      </c>
    </row>
    <row r="9652" ht="14.25" customHeight="1">
      <c r="A9652" s="89">
        <v>4.2271904E7</v>
      </c>
      <c r="B9652" s="90" t="s">
        <v>10638</v>
      </c>
    </row>
    <row r="9653" ht="14.25" customHeight="1">
      <c r="A9653" s="89">
        <v>4.2271905E7</v>
      </c>
      <c r="B9653" s="90" t="s">
        <v>10639</v>
      </c>
    </row>
    <row r="9654" ht="14.25" customHeight="1">
      <c r="A9654" s="89">
        <v>4.2271906E7</v>
      </c>
      <c r="B9654" s="90" t="s">
        <v>10640</v>
      </c>
    </row>
    <row r="9655" ht="14.25" customHeight="1">
      <c r="A9655" s="89">
        <v>4.2271907E7</v>
      </c>
      <c r="B9655" s="90" t="s">
        <v>10641</v>
      </c>
    </row>
    <row r="9656" ht="14.25" customHeight="1">
      <c r="A9656" s="89">
        <v>4.2271908E7</v>
      </c>
      <c r="B9656" s="90" t="s">
        <v>10642</v>
      </c>
    </row>
    <row r="9657" ht="14.25" customHeight="1">
      <c r="A9657" s="89">
        <v>4.2271909E7</v>
      </c>
      <c r="B9657" s="90" t="s">
        <v>10643</v>
      </c>
    </row>
    <row r="9658" ht="14.25" customHeight="1">
      <c r="A9658" s="89">
        <v>4.227191E7</v>
      </c>
      <c r="B9658" s="90" t="s">
        <v>10644</v>
      </c>
    </row>
    <row r="9659" ht="14.25" customHeight="1">
      <c r="A9659" s="89">
        <v>4.2271911E7</v>
      </c>
      <c r="B9659" s="90" t="s">
        <v>10645</v>
      </c>
    </row>
    <row r="9660" ht="14.25" customHeight="1">
      <c r="A9660" s="89">
        <v>4.2271912E7</v>
      </c>
      <c r="B9660" s="90" t="s">
        <v>10646</v>
      </c>
    </row>
    <row r="9661" ht="14.25" customHeight="1">
      <c r="A9661" s="89">
        <v>4.2271913E7</v>
      </c>
      <c r="B9661" s="90" t="s">
        <v>10647</v>
      </c>
    </row>
    <row r="9662" ht="14.25" customHeight="1">
      <c r="A9662" s="89">
        <v>4.2271914E7</v>
      </c>
      <c r="B9662" s="90" t="s">
        <v>10648</v>
      </c>
    </row>
    <row r="9663" ht="14.25" customHeight="1">
      <c r="A9663" s="89">
        <v>4.2271915E7</v>
      </c>
      <c r="B9663" s="90" t="s">
        <v>10649</v>
      </c>
    </row>
    <row r="9664" ht="14.25" customHeight="1">
      <c r="A9664" s="89">
        <v>4.2272001E7</v>
      </c>
      <c r="B9664" s="90" t="s">
        <v>10650</v>
      </c>
    </row>
    <row r="9665" ht="14.25" customHeight="1">
      <c r="A9665" s="89">
        <v>4.2272002E7</v>
      </c>
      <c r="B9665" s="90" t="s">
        <v>10651</v>
      </c>
    </row>
    <row r="9666" ht="14.25" customHeight="1">
      <c r="A9666" s="89">
        <v>4.2272003E7</v>
      </c>
      <c r="B9666" s="90" t="s">
        <v>10652</v>
      </c>
    </row>
    <row r="9667" ht="14.25" customHeight="1">
      <c r="A9667" s="89">
        <v>4.2272004E7</v>
      </c>
      <c r="B9667" s="90" t="s">
        <v>10653</v>
      </c>
    </row>
    <row r="9668" ht="14.25" customHeight="1">
      <c r="A9668" s="89">
        <v>4.2272005E7</v>
      </c>
      <c r="B9668" s="90" t="s">
        <v>10654</v>
      </c>
    </row>
    <row r="9669" ht="14.25" customHeight="1">
      <c r="A9669" s="89">
        <v>4.2272006E7</v>
      </c>
      <c r="B9669" s="90" t="s">
        <v>10655</v>
      </c>
    </row>
    <row r="9670" ht="14.25" customHeight="1">
      <c r="A9670" s="89">
        <v>4.2272007E7</v>
      </c>
      <c r="B9670" s="90" t="s">
        <v>10656</v>
      </c>
    </row>
    <row r="9671" ht="14.25" customHeight="1">
      <c r="A9671" s="89">
        <v>4.2272008E7</v>
      </c>
      <c r="B9671" s="90" t="s">
        <v>10657</v>
      </c>
    </row>
    <row r="9672" ht="14.25" customHeight="1">
      <c r="A9672" s="89">
        <v>4.2272009E7</v>
      </c>
      <c r="B9672" s="90" t="s">
        <v>10658</v>
      </c>
    </row>
    <row r="9673" ht="14.25" customHeight="1">
      <c r="A9673" s="89">
        <v>4.227201E7</v>
      </c>
      <c r="B9673" s="90" t="s">
        <v>10659</v>
      </c>
    </row>
    <row r="9674" ht="14.25" customHeight="1">
      <c r="A9674" s="89">
        <v>4.2272011E7</v>
      </c>
      <c r="B9674" s="90" t="s">
        <v>10660</v>
      </c>
    </row>
    <row r="9675" ht="14.25" customHeight="1">
      <c r="A9675" s="89">
        <v>4.2272012E7</v>
      </c>
      <c r="B9675" s="90" t="s">
        <v>10661</v>
      </c>
    </row>
    <row r="9676" ht="14.25" customHeight="1">
      <c r="A9676" s="89">
        <v>4.2272013E7</v>
      </c>
      <c r="B9676" s="90" t="s">
        <v>10662</v>
      </c>
    </row>
    <row r="9677" ht="14.25" customHeight="1">
      <c r="A9677" s="89">
        <v>4.2272014E7</v>
      </c>
      <c r="B9677" s="90" t="s">
        <v>10663</v>
      </c>
    </row>
    <row r="9678" ht="14.25" customHeight="1">
      <c r="A9678" s="89">
        <v>4.2272015E7</v>
      </c>
      <c r="B9678" s="90" t="s">
        <v>10664</v>
      </c>
    </row>
    <row r="9679" ht="14.25" customHeight="1">
      <c r="A9679" s="89">
        <v>4.2272016E7</v>
      </c>
      <c r="B9679" s="90" t="s">
        <v>10665</v>
      </c>
    </row>
    <row r="9680" ht="14.25" customHeight="1">
      <c r="A9680" s="89">
        <v>4.2272017E7</v>
      </c>
      <c r="B9680" s="90" t="s">
        <v>10666</v>
      </c>
    </row>
    <row r="9681" ht="14.25" customHeight="1">
      <c r="A9681" s="89">
        <v>4.2272101E7</v>
      </c>
      <c r="B9681" s="90" t="s">
        <v>10667</v>
      </c>
    </row>
    <row r="9682" ht="14.25" customHeight="1">
      <c r="A9682" s="89">
        <v>4.2272102E7</v>
      </c>
      <c r="B9682" s="90" t="s">
        <v>10668</v>
      </c>
    </row>
    <row r="9683" ht="14.25" customHeight="1">
      <c r="A9683" s="89">
        <v>4.2272201E7</v>
      </c>
      <c r="B9683" s="90" t="s">
        <v>10669</v>
      </c>
    </row>
    <row r="9684" ht="14.25" customHeight="1">
      <c r="A9684" s="89">
        <v>4.2272202E7</v>
      </c>
      <c r="B9684" s="90" t="s">
        <v>10670</v>
      </c>
    </row>
    <row r="9685" ht="14.25" customHeight="1">
      <c r="A9685" s="89">
        <v>4.2272203E7</v>
      </c>
      <c r="B9685" s="90" t="s">
        <v>10671</v>
      </c>
    </row>
    <row r="9686" ht="14.25" customHeight="1">
      <c r="A9686" s="89">
        <v>4.2272204E7</v>
      </c>
      <c r="B9686" s="90" t="s">
        <v>10672</v>
      </c>
    </row>
    <row r="9687" ht="14.25" customHeight="1">
      <c r="A9687" s="89">
        <v>4.2272205E7</v>
      </c>
      <c r="B9687" s="90" t="s">
        <v>10673</v>
      </c>
    </row>
    <row r="9688" ht="14.25" customHeight="1">
      <c r="A9688" s="89">
        <v>4.2272206E7</v>
      </c>
      <c r="B9688" s="90" t="s">
        <v>10674</v>
      </c>
    </row>
    <row r="9689" ht="14.25" customHeight="1">
      <c r="A9689" s="89">
        <v>4.2272207E7</v>
      </c>
      <c r="B9689" s="90" t="s">
        <v>10675</v>
      </c>
    </row>
    <row r="9690" ht="14.25" customHeight="1">
      <c r="A9690" s="89">
        <v>4.2272208E7</v>
      </c>
      <c r="B9690" s="90" t="s">
        <v>10676</v>
      </c>
    </row>
    <row r="9691" ht="14.25" customHeight="1">
      <c r="A9691" s="89">
        <v>4.2272209E7</v>
      </c>
      <c r="B9691" s="90" t="s">
        <v>10677</v>
      </c>
    </row>
    <row r="9692" ht="14.25" customHeight="1">
      <c r="A9692" s="89">
        <v>4.227221E7</v>
      </c>
      <c r="B9692" s="90" t="s">
        <v>10678</v>
      </c>
    </row>
    <row r="9693" ht="14.25" customHeight="1">
      <c r="A9693" s="89">
        <v>4.2272211E7</v>
      </c>
      <c r="B9693" s="90" t="s">
        <v>10679</v>
      </c>
    </row>
    <row r="9694" ht="14.25" customHeight="1">
      <c r="A9694" s="89">
        <v>4.2272212E7</v>
      </c>
      <c r="B9694" s="90" t="s">
        <v>10680</v>
      </c>
    </row>
    <row r="9695" ht="14.25" customHeight="1">
      <c r="A9695" s="89">
        <v>4.2272213E7</v>
      </c>
      <c r="B9695" s="90" t="s">
        <v>10681</v>
      </c>
    </row>
    <row r="9696" ht="14.25" customHeight="1">
      <c r="A9696" s="89">
        <v>4.2272214E7</v>
      </c>
      <c r="B9696" s="90" t="s">
        <v>10682</v>
      </c>
    </row>
    <row r="9697" ht="14.25" customHeight="1">
      <c r="A9697" s="89">
        <v>4.2272215E7</v>
      </c>
      <c r="B9697" s="90" t="s">
        <v>10683</v>
      </c>
    </row>
    <row r="9698" ht="14.25" customHeight="1">
      <c r="A9698" s="89">
        <v>4.2272216E7</v>
      </c>
      <c r="B9698" s="90" t="s">
        <v>10684</v>
      </c>
    </row>
    <row r="9699" ht="14.25" customHeight="1">
      <c r="A9699" s="89">
        <v>4.2272217E7</v>
      </c>
      <c r="B9699" s="90" t="s">
        <v>10685</v>
      </c>
    </row>
    <row r="9700" ht="14.25" customHeight="1">
      <c r="A9700" s="89">
        <v>4.2272218E7</v>
      </c>
      <c r="B9700" s="90" t="s">
        <v>10686</v>
      </c>
    </row>
    <row r="9701" ht="14.25" customHeight="1">
      <c r="A9701" s="89">
        <v>4.2272219E7</v>
      </c>
      <c r="B9701" s="90" t="s">
        <v>10687</v>
      </c>
    </row>
    <row r="9702" ht="14.25" customHeight="1">
      <c r="A9702" s="89">
        <v>4.227222E7</v>
      </c>
      <c r="B9702" s="90" t="s">
        <v>10688</v>
      </c>
    </row>
    <row r="9703" ht="14.25" customHeight="1">
      <c r="A9703" s="89">
        <v>4.2272221E7</v>
      </c>
      <c r="B9703" s="90" t="s">
        <v>10689</v>
      </c>
    </row>
    <row r="9704" ht="14.25" customHeight="1">
      <c r="A9704" s="89">
        <v>4.2272222E7</v>
      </c>
      <c r="B9704" s="90" t="s">
        <v>10690</v>
      </c>
    </row>
    <row r="9705" ht="14.25" customHeight="1">
      <c r="A9705" s="89">
        <v>4.2272223E7</v>
      </c>
      <c r="B9705" s="90" t="s">
        <v>10691</v>
      </c>
    </row>
    <row r="9706" ht="14.25" customHeight="1">
      <c r="A9706" s="89">
        <v>4.2272224E7</v>
      </c>
      <c r="B9706" s="90" t="s">
        <v>10692</v>
      </c>
    </row>
    <row r="9707" ht="14.25" customHeight="1">
      <c r="A9707" s="89">
        <v>4.2272225E7</v>
      </c>
      <c r="B9707" s="90" t="s">
        <v>10693</v>
      </c>
    </row>
    <row r="9708" ht="14.25" customHeight="1">
      <c r="A9708" s="89">
        <v>4.2272301E7</v>
      </c>
      <c r="B9708" s="90" t="s">
        <v>10694</v>
      </c>
    </row>
    <row r="9709" ht="14.25" customHeight="1">
      <c r="A9709" s="89">
        <v>4.2272302E7</v>
      </c>
      <c r="B9709" s="90" t="s">
        <v>10695</v>
      </c>
    </row>
    <row r="9710" ht="14.25" customHeight="1">
      <c r="A9710" s="89">
        <v>4.2272303E7</v>
      </c>
      <c r="B9710" s="90" t="s">
        <v>10696</v>
      </c>
    </row>
    <row r="9711" ht="14.25" customHeight="1">
      <c r="A9711" s="89">
        <v>4.2272304E7</v>
      </c>
      <c r="B9711" s="90" t="s">
        <v>10697</v>
      </c>
    </row>
    <row r="9712" ht="14.25" customHeight="1">
      <c r="A9712" s="89">
        <v>4.2272305E7</v>
      </c>
      <c r="B9712" s="90" t="s">
        <v>10698</v>
      </c>
    </row>
    <row r="9713" ht="14.25" customHeight="1">
      <c r="A9713" s="89">
        <v>4.2272306E7</v>
      </c>
      <c r="B9713" s="90" t="s">
        <v>10699</v>
      </c>
    </row>
    <row r="9714" ht="14.25" customHeight="1">
      <c r="A9714" s="89">
        <v>4.2272307E7</v>
      </c>
      <c r="B9714" s="90" t="s">
        <v>10700</v>
      </c>
    </row>
    <row r="9715" ht="14.25" customHeight="1">
      <c r="A9715" s="89">
        <v>4.2272401E7</v>
      </c>
      <c r="B9715" s="90" t="s">
        <v>10701</v>
      </c>
    </row>
    <row r="9716" ht="14.25" customHeight="1">
      <c r="A9716" s="89">
        <v>4.2272402E7</v>
      </c>
      <c r="B9716" s="90" t="s">
        <v>10702</v>
      </c>
    </row>
    <row r="9717" ht="14.25" customHeight="1">
      <c r="A9717" s="89">
        <v>4.2272403E7</v>
      </c>
      <c r="B9717" s="90" t="s">
        <v>10703</v>
      </c>
    </row>
    <row r="9718" ht="14.25" customHeight="1">
      <c r="A9718" s="89">
        <v>4.2272404E7</v>
      </c>
      <c r="B9718" s="90" t="s">
        <v>10704</v>
      </c>
    </row>
    <row r="9719" ht="14.25" customHeight="1">
      <c r="A9719" s="89">
        <v>4.2272501E7</v>
      </c>
      <c r="B9719" s="90" t="s">
        <v>10705</v>
      </c>
    </row>
    <row r="9720" ht="14.25" customHeight="1">
      <c r="A9720" s="89">
        <v>4.2272502E7</v>
      </c>
      <c r="B9720" s="90" t="s">
        <v>10706</v>
      </c>
    </row>
    <row r="9721" ht="14.25" customHeight="1">
      <c r="A9721" s="89">
        <v>4.2272503E7</v>
      </c>
      <c r="B9721" s="90" t="s">
        <v>10707</v>
      </c>
    </row>
    <row r="9722" ht="14.25" customHeight="1">
      <c r="A9722" s="89">
        <v>4.2272504E7</v>
      </c>
      <c r="B9722" s="90" t="s">
        <v>10708</v>
      </c>
    </row>
    <row r="9723" ht="14.25" customHeight="1">
      <c r="A9723" s="89">
        <v>4.2272505E7</v>
      </c>
      <c r="B9723" s="90" t="s">
        <v>10709</v>
      </c>
    </row>
    <row r="9724" ht="14.25" customHeight="1">
      <c r="A9724" s="89">
        <v>4.2272506E7</v>
      </c>
      <c r="B9724" s="90" t="s">
        <v>10710</v>
      </c>
    </row>
    <row r="9725" ht="14.25" customHeight="1">
      <c r="A9725" s="89">
        <v>4.2272507E7</v>
      </c>
      <c r="B9725" s="90" t="s">
        <v>10711</v>
      </c>
    </row>
    <row r="9726" ht="14.25" customHeight="1">
      <c r="A9726" s="89">
        <v>4.2272508E7</v>
      </c>
      <c r="B9726" s="90" t="s">
        <v>10712</v>
      </c>
    </row>
    <row r="9727" ht="14.25" customHeight="1">
      <c r="A9727" s="89">
        <v>4.2281501E7</v>
      </c>
      <c r="B9727" s="90" t="s">
        <v>10713</v>
      </c>
    </row>
    <row r="9728" ht="14.25" customHeight="1">
      <c r="A9728" s="89">
        <v>4.2281502E7</v>
      </c>
      <c r="B9728" s="90" t="s">
        <v>10714</v>
      </c>
    </row>
    <row r="9729" ht="14.25" customHeight="1">
      <c r="A9729" s="89">
        <v>4.2281503E7</v>
      </c>
      <c r="B9729" s="90" t="s">
        <v>10715</v>
      </c>
    </row>
    <row r="9730" ht="14.25" customHeight="1">
      <c r="A9730" s="89">
        <v>4.2281504E7</v>
      </c>
      <c r="B9730" s="90" t="s">
        <v>10716</v>
      </c>
    </row>
    <row r="9731" ht="14.25" customHeight="1">
      <c r="A9731" s="89">
        <v>4.2281505E7</v>
      </c>
      <c r="B9731" s="90" t="s">
        <v>10717</v>
      </c>
    </row>
    <row r="9732" ht="14.25" customHeight="1">
      <c r="A9732" s="89">
        <v>4.2281506E7</v>
      </c>
      <c r="B9732" s="90" t="s">
        <v>10718</v>
      </c>
    </row>
    <row r="9733" ht="14.25" customHeight="1">
      <c r="A9733" s="89">
        <v>4.2281507E7</v>
      </c>
      <c r="B9733" s="90" t="s">
        <v>10719</v>
      </c>
    </row>
    <row r="9734" ht="14.25" customHeight="1">
      <c r="A9734" s="89">
        <v>4.2281508E7</v>
      </c>
      <c r="B9734" s="90" t="s">
        <v>10720</v>
      </c>
    </row>
    <row r="9735" ht="14.25" customHeight="1">
      <c r="A9735" s="89">
        <v>4.2281509E7</v>
      </c>
      <c r="B9735" s="90" t="s">
        <v>10721</v>
      </c>
    </row>
    <row r="9736" ht="14.25" customHeight="1">
      <c r="A9736" s="89">
        <v>4.228151E7</v>
      </c>
      <c r="B9736" s="90" t="s">
        <v>10722</v>
      </c>
    </row>
    <row r="9737" ht="14.25" customHeight="1">
      <c r="A9737" s="89">
        <v>4.2281511E7</v>
      </c>
      <c r="B9737" s="90" t="s">
        <v>10723</v>
      </c>
    </row>
    <row r="9738" ht="14.25" customHeight="1">
      <c r="A9738" s="89">
        <v>4.2281512E7</v>
      </c>
      <c r="B9738" s="90" t="s">
        <v>10724</v>
      </c>
    </row>
    <row r="9739" ht="14.25" customHeight="1">
      <c r="A9739" s="89">
        <v>4.2281513E7</v>
      </c>
      <c r="B9739" s="90" t="s">
        <v>10725</v>
      </c>
    </row>
    <row r="9740" ht="14.25" customHeight="1">
      <c r="A9740" s="89">
        <v>4.2281514E7</v>
      </c>
      <c r="B9740" s="90" t="s">
        <v>10726</v>
      </c>
    </row>
    <row r="9741" ht="14.25" customHeight="1">
      <c r="A9741" s="89">
        <v>4.2281515E7</v>
      </c>
      <c r="B9741" s="90" t="s">
        <v>10727</v>
      </c>
    </row>
    <row r="9742" ht="14.25" customHeight="1">
      <c r="A9742" s="89">
        <v>4.2281516E7</v>
      </c>
      <c r="B9742" s="90" t="s">
        <v>10728</v>
      </c>
    </row>
    <row r="9743" ht="14.25" customHeight="1">
      <c r="A9743" s="89">
        <v>4.2281517E7</v>
      </c>
      <c r="B9743" s="90" t="s">
        <v>10729</v>
      </c>
    </row>
    <row r="9744" ht="14.25" customHeight="1">
      <c r="A9744" s="89">
        <v>4.2281518E7</v>
      </c>
      <c r="B9744" s="90" t="s">
        <v>10730</v>
      </c>
    </row>
    <row r="9745" ht="14.25" customHeight="1">
      <c r="A9745" s="89">
        <v>4.2281519E7</v>
      </c>
      <c r="B9745" s="90" t="s">
        <v>10731</v>
      </c>
    </row>
    <row r="9746" ht="14.25" customHeight="1">
      <c r="A9746" s="89">
        <v>4.228152E7</v>
      </c>
      <c r="B9746" s="90" t="s">
        <v>10732</v>
      </c>
    </row>
    <row r="9747" ht="14.25" customHeight="1">
      <c r="A9747" s="89">
        <v>4.2281521E7</v>
      </c>
      <c r="B9747" s="90" t="s">
        <v>10733</v>
      </c>
    </row>
    <row r="9748" ht="14.25" customHeight="1">
      <c r="A9748" s="89">
        <v>4.2281522E7</v>
      </c>
      <c r="B9748" s="90" t="s">
        <v>10734</v>
      </c>
    </row>
    <row r="9749" ht="14.25" customHeight="1">
      <c r="A9749" s="89">
        <v>4.2281523E7</v>
      </c>
      <c r="B9749" s="90" t="s">
        <v>10735</v>
      </c>
    </row>
    <row r="9750" ht="14.25" customHeight="1">
      <c r="A9750" s="89">
        <v>4.2281524E7</v>
      </c>
      <c r="B9750" s="90" t="s">
        <v>10736</v>
      </c>
    </row>
    <row r="9751" ht="14.25" customHeight="1">
      <c r="A9751" s="89">
        <v>4.2281601E7</v>
      </c>
      <c r="B9751" s="90" t="s">
        <v>10737</v>
      </c>
    </row>
    <row r="9752" ht="14.25" customHeight="1">
      <c r="A9752" s="89">
        <v>4.2281602E7</v>
      </c>
      <c r="B9752" s="90" t="s">
        <v>10738</v>
      </c>
    </row>
    <row r="9753" ht="14.25" customHeight="1">
      <c r="A9753" s="89">
        <v>4.2281603E7</v>
      </c>
      <c r="B9753" s="90" t="s">
        <v>10739</v>
      </c>
    </row>
    <row r="9754" ht="14.25" customHeight="1">
      <c r="A9754" s="89">
        <v>4.2281604E7</v>
      </c>
      <c r="B9754" s="90" t="s">
        <v>10740</v>
      </c>
    </row>
    <row r="9755" ht="14.25" customHeight="1">
      <c r="A9755" s="89">
        <v>4.2281605E7</v>
      </c>
      <c r="B9755" s="90" t="s">
        <v>10741</v>
      </c>
    </row>
    <row r="9756" ht="14.25" customHeight="1">
      <c r="A9756" s="89">
        <v>4.2281606E7</v>
      </c>
      <c r="B9756" s="90" t="s">
        <v>10742</v>
      </c>
    </row>
    <row r="9757" ht="14.25" customHeight="1">
      <c r="A9757" s="89">
        <v>4.2281701E7</v>
      </c>
      <c r="B9757" s="90" t="s">
        <v>10743</v>
      </c>
    </row>
    <row r="9758" ht="14.25" customHeight="1">
      <c r="A9758" s="89">
        <v>4.2281702E7</v>
      </c>
      <c r="B9758" s="90" t="s">
        <v>10744</v>
      </c>
    </row>
    <row r="9759" ht="14.25" customHeight="1">
      <c r="A9759" s="89">
        <v>4.2281703E7</v>
      </c>
      <c r="B9759" s="90" t="s">
        <v>10745</v>
      </c>
    </row>
    <row r="9760" ht="14.25" customHeight="1">
      <c r="A9760" s="89">
        <v>4.2281704E7</v>
      </c>
      <c r="B9760" s="90" t="s">
        <v>10746</v>
      </c>
    </row>
    <row r="9761" ht="14.25" customHeight="1">
      <c r="A9761" s="89">
        <v>4.2281705E7</v>
      </c>
      <c r="B9761" s="90" t="s">
        <v>10747</v>
      </c>
    </row>
    <row r="9762" ht="14.25" customHeight="1">
      <c r="A9762" s="89">
        <v>4.2281706E7</v>
      </c>
      <c r="B9762" s="90" t="s">
        <v>10748</v>
      </c>
    </row>
    <row r="9763" ht="14.25" customHeight="1">
      <c r="A9763" s="89">
        <v>4.2281707E7</v>
      </c>
      <c r="B9763" s="90" t="s">
        <v>10749</v>
      </c>
    </row>
    <row r="9764" ht="14.25" customHeight="1">
      <c r="A9764" s="89">
        <v>4.2281708E7</v>
      </c>
      <c r="B9764" s="90" t="s">
        <v>10750</v>
      </c>
    </row>
    <row r="9765" ht="14.25" customHeight="1">
      <c r="A9765" s="89">
        <v>4.2281709E7</v>
      </c>
      <c r="B9765" s="90" t="s">
        <v>10751</v>
      </c>
    </row>
    <row r="9766" ht="14.25" customHeight="1">
      <c r="A9766" s="89">
        <v>4.228171E7</v>
      </c>
      <c r="B9766" s="90" t="s">
        <v>10752</v>
      </c>
    </row>
    <row r="9767" ht="14.25" customHeight="1">
      <c r="A9767" s="89">
        <v>4.2281711E7</v>
      </c>
      <c r="B9767" s="90" t="s">
        <v>10753</v>
      </c>
    </row>
    <row r="9768" ht="14.25" customHeight="1">
      <c r="A9768" s="89">
        <v>4.2281712E7</v>
      </c>
      <c r="B9768" s="90" t="s">
        <v>10754</v>
      </c>
    </row>
    <row r="9769" ht="14.25" customHeight="1">
      <c r="A9769" s="89">
        <v>4.2281713E7</v>
      </c>
      <c r="B9769" s="90" t="s">
        <v>10755</v>
      </c>
    </row>
    <row r="9770" ht="14.25" customHeight="1">
      <c r="A9770" s="89">
        <v>4.2281801E7</v>
      </c>
      <c r="B9770" s="90" t="s">
        <v>10756</v>
      </c>
    </row>
    <row r="9771" ht="14.25" customHeight="1">
      <c r="A9771" s="89">
        <v>4.2281802E7</v>
      </c>
      <c r="B9771" s="90" t="s">
        <v>10757</v>
      </c>
    </row>
    <row r="9772" ht="14.25" customHeight="1">
      <c r="A9772" s="89">
        <v>4.2281803E7</v>
      </c>
      <c r="B9772" s="90" t="s">
        <v>10758</v>
      </c>
    </row>
    <row r="9773" ht="14.25" customHeight="1">
      <c r="A9773" s="89">
        <v>4.2281804E7</v>
      </c>
      <c r="B9773" s="90" t="s">
        <v>10759</v>
      </c>
    </row>
    <row r="9774" ht="14.25" customHeight="1">
      <c r="A9774" s="89">
        <v>4.2281805E7</v>
      </c>
      <c r="B9774" s="90" t="s">
        <v>10760</v>
      </c>
    </row>
    <row r="9775" ht="14.25" customHeight="1">
      <c r="A9775" s="89">
        <v>4.2281806E7</v>
      </c>
      <c r="B9775" s="90" t="s">
        <v>10761</v>
      </c>
    </row>
    <row r="9776" ht="14.25" customHeight="1">
      <c r="A9776" s="89">
        <v>4.2281807E7</v>
      </c>
      <c r="B9776" s="90" t="s">
        <v>10762</v>
      </c>
    </row>
    <row r="9777" ht="14.25" customHeight="1">
      <c r="A9777" s="89">
        <v>4.2281808E7</v>
      </c>
      <c r="B9777" s="90" t="s">
        <v>10763</v>
      </c>
    </row>
    <row r="9778" ht="14.25" customHeight="1">
      <c r="A9778" s="89">
        <v>4.2281809E7</v>
      </c>
      <c r="B9778" s="90" t="s">
        <v>10764</v>
      </c>
    </row>
    <row r="9779" ht="14.25" customHeight="1">
      <c r="A9779" s="89">
        <v>4.228181E7</v>
      </c>
      <c r="B9779" s="90" t="s">
        <v>10765</v>
      </c>
    </row>
    <row r="9780" ht="14.25" customHeight="1">
      <c r="A9780" s="89">
        <v>4.2281901E7</v>
      </c>
      <c r="B9780" s="90" t="s">
        <v>10766</v>
      </c>
    </row>
    <row r="9781" ht="14.25" customHeight="1">
      <c r="A9781" s="89">
        <v>4.2281902E7</v>
      </c>
      <c r="B9781" s="90" t="s">
        <v>10767</v>
      </c>
    </row>
    <row r="9782" ht="14.25" customHeight="1">
      <c r="A9782" s="89">
        <v>4.2281903E7</v>
      </c>
      <c r="B9782" s="90" t="s">
        <v>10768</v>
      </c>
    </row>
    <row r="9783" ht="14.25" customHeight="1">
      <c r="A9783" s="89">
        <v>4.2281904E7</v>
      </c>
      <c r="B9783" s="90" t="s">
        <v>10769</v>
      </c>
    </row>
    <row r="9784" ht="14.25" customHeight="1">
      <c r="A9784" s="89">
        <v>4.2281905E7</v>
      </c>
      <c r="B9784" s="90" t="s">
        <v>10770</v>
      </c>
    </row>
    <row r="9785" ht="14.25" customHeight="1">
      <c r="A9785" s="89">
        <v>4.2281906E7</v>
      </c>
      <c r="B9785" s="90" t="s">
        <v>10771</v>
      </c>
    </row>
    <row r="9786" ht="14.25" customHeight="1">
      <c r="A9786" s="89">
        <v>4.2281907E7</v>
      </c>
      <c r="B9786" s="90" t="s">
        <v>10772</v>
      </c>
    </row>
    <row r="9787" ht="14.25" customHeight="1">
      <c r="A9787" s="89">
        <v>4.2281908E7</v>
      </c>
      <c r="B9787" s="90" t="s">
        <v>10773</v>
      </c>
    </row>
    <row r="9788" ht="14.25" customHeight="1">
      <c r="A9788" s="89">
        <v>4.2281909E7</v>
      </c>
      <c r="B9788" s="90" t="s">
        <v>10774</v>
      </c>
    </row>
    <row r="9789" ht="14.25" customHeight="1">
      <c r="A9789" s="89">
        <v>4.2281912E7</v>
      </c>
      <c r="B9789" s="90" t="s">
        <v>10775</v>
      </c>
    </row>
    <row r="9790" ht="14.25" customHeight="1">
      <c r="A9790" s="89">
        <v>4.2281913E7</v>
      </c>
      <c r="B9790" s="90" t="s">
        <v>10776</v>
      </c>
    </row>
    <row r="9791" ht="14.25" customHeight="1">
      <c r="A9791" s="89">
        <v>4.2281914E7</v>
      </c>
      <c r="B9791" s="90" t="s">
        <v>10777</v>
      </c>
    </row>
    <row r="9792" ht="14.25" customHeight="1">
      <c r="A9792" s="89">
        <v>4.2281915E7</v>
      </c>
      <c r="B9792" s="90" t="s">
        <v>10778</v>
      </c>
    </row>
    <row r="9793" ht="14.25" customHeight="1">
      <c r="A9793" s="89">
        <v>4.2281916E7</v>
      </c>
      <c r="B9793" s="90" t="s">
        <v>10779</v>
      </c>
    </row>
    <row r="9794" ht="14.25" customHeight="1">
      <c r="A9794" s="89">
        <v>4.2291501E7</v>
      </c>
      <c r="B9794" s="90" t="s">
        <v>10780</v>
      </c>
    </row>
    <row r="9795" ht="14.25" customHeight="1">
      <c r="A9795" s="89">
        <v>4.2291502E7</v>
      </c>
      <c r="B9795" s="90" t="s">
        <v>10781</v>
      </c>
    </row>
    <row r="9796" ht="14.25" customHeight="1">
      <c r="A9796" s="89">
        <v>4.2291601E7</v>
      </c>
      <c r="B9796" s="90" t="s">
        <v>10782</v>
      </c>
    </row>
    <row r="9797" ht="14.25" customHeight="1">
      <c r="A9797" s="89">
        <v>4.2291602E7</v>
      </c>
      <c r="B9797" s="90" t="s">
        <v>10783</v>
      </c>
    </row>
    <row r="9798" ht="14.25" customHeight="1">
      <c r="A9798" s="89">
        <v>4.2291603E7</v>
      </c>
      <c r="B9798" s="90" t="s">
        <v>10784</v>
      </c>
    </row>
    <row r="9799" ht="14.25" customHeight="1">
      <c r="A9799" s="89">
        <v>4.2291604E7</v>
      </c>
      <c r="B9799" s="90" t="s">
        <v>10785</v>
      </c>
    </row>
    <row r="9800" ht="14.25" customHeight="1">
      <c r="A9800" s="89">
        <v>4.2291605E7</v>
      </c>
      <c r="B9800" s="90" t="s">
        <v>10786</v>
      </c>
    </row>
    <row r="9801" ht="14.25" customHeight="1">
      <c r="A9801" s="89">
        <v>4.2291606E7</v>
      </c>
      <c r="B9801" s="90" t="s">
        <v>10787</v>
      </c>
    </row>
    <row r="9802" ht="14.25" customHeight="1">
      <c r="A9802" s="89">
        <v>4.2291607E7</v>
      </c>
      <c r="B9802" s="90" t="s">
        <v>10788</v>
      </c>
    </row>
    <row r="9803" ht="14.25" customHeight="1">
      <c r="A9803" s="89">
        <v>4.2291608E7</v>
      </c>
      <c r="B9803" s="90" t="s">
        <v>10789</v>
      </c>
    </row>
    <row r="9804" ht="14.25" customHeight="1">
      <c r="A9804" s="89">
        <v>4.2291609E7</v>
      </c>
      <c r="B9804" s="90" t="s">
        <v>10790</v>
      </c>
    </row>
    <row r="9805" ht="14.25" customHeight="1">
      <c r="A9805" s="89">
        <v>4.229161E7</v>
      </c>
      <c r="B9805" s="90" t="s">
        <v>10791</v>
      </c>
    </row>
    <row r="9806" ht="14.25" customHeight="1">
      <c r="A9806" s="89">
        <v>4.2291611E7</v>
      </c>
      <c r="B9806" s="90" t="s">
        <v>10792</v>
      </c>
    </row>
    <row r="9807" ht="14.25" customHeight="1">
      <c r="A9807" s="89">
        <v>4.2291612E7</v>
      </c>
      <c r="B9807" s="90" t="s">
        <v>10793</v>
      </c>
    </row>
    <row r="9808" ht="14.25" customHeight="1">
      <c r="A9808" s="89">
        <v>4.2291613E7</v>
      </c>
      <c r="B9808" s="90" t="s">
        <v>10794</v>
      </c>
    </row>
    <row r="9809" ht="14.25" customHeight="1">
      <c r="A9809" s="89">
        <v>4.2291614E7</v>
      </c>
      <c r="B9809" s="90" t="s">
        <v>10795</v>
      </c>
    </row>
    <row r="9810" ht="14.25" customHeight="1">
      <c r="A9810" s="89">
        <v>4.2291615E7</v>
      </c>
      <c r="B9810" s="90" t="s">
        <v>10795</v>
      </c>
    </row>
    <row r="9811" ht="14.25" customHeight="1">
      <c r="A9811" s="89">
        <v>4.2291616E7</v>
      </c>
      <c r="B9811" s="90" t="s">
        <v>10796</v>
      </c>
    </row>
    <row r="9812" ht="14.25" customHeight="1">
      <c r="A9812" s="89">
        <v>4.2291617E7</v>
      </c>
      <c r="B9812" s="90" t="s">
        <v>10797</v>
      </c>
    </row>
    <row r="9813" ht="14.25" customHeight="1">
      <c r="A9813" s="89">
        <v>4.2291619E7</v>
      </c>
      <c r="B9813" s="90" t="s">
        <v>10798</v>
      </c>
    </row>
    <row r="9814" ht="14.25" customHeight="1">
      <c r="A9814" s="89">
        <v>4.229162E7</v>
      </c>
      <c r="B9814" s="90" t="s">
        <v>10799</v>
      </c>
    </row>
    <row r="9815" ht="14.25" customHeight="1">
      <c r="A9815" s="89">
        <v>4.2291621E7</v>
      </c>
      <c r="B9815" s="90" t="s">
        <v>10800</v>
      </c>
    </row>
    <row r="9816" ht="14.25" customHeight="1">
      <c r="A9816" s="89">
        <v>4.2291622E7</v>
      </c>
      <c r="B9816" s="90" t="s">
        <v>10801</v>
      </c>
    </row>
    <row r="9817" ht="14.25" customHeight="1">
      <c r="A9817" s="89">
        <v>4.2291623E7</v>
      </c>
      <c r="B9817" s="90" t="s">
        <v>10802</v>
      </c>
    </row>
    <row r="9818" ht="14.25" customHeight="1">
      <c r="A9818" s="89">
        <v>4.2291624E7</v>
      </c>
      <c r="B9818" s="90" t="s">
        <v>10803</v>
      </c>
    </row>
    <row r="9819" ht="14.25" customHeight="1">
      <c r="A9819" s="89">
        <v>4.2291625E7</v>
      </c>
      <c r="B9819" s="90" t="s">
        <v>10804</v>
      </c>
    </row>
    <row r="9820" ht="14.25" customHeight="1">
      <c r="A9820" s="89">
        <v>4.2291701E7</v>
      </c>
      <c r="B9820" s="90" t="s">
        <v>10805</v>
      </c>
    </row>
    <row r="9821" ht="14.25" customHeight="1">
      <c r="A9821" s="89">
        <v>4.2291702E7</v>
      </c>
      <c r="B9821" s="90" t="s">
        <v>10806</v>
      </c>
    </row>
    <row r="9822" ht="14.25" customHeight="1">
      <c r="A9822" s="89">
        <v>4.2291703E7</v>
      </c>
      <c r="B9822" s="90" t="s">
        <v>10807</v>
      </c>
    </row>
    <row r="9823" ht="14.25" customHeight="1">
      <c r="A9823" s="89">
        <v>4.2291704E7</v>
      </c>
      <c r="B9823" s="90" t="s">
        <v>10808</v>
      </c>
    </row>
    <row r="9824" ht="14.25" customHeight="1">
      <c r="A9824" s="89">
        <v>4.2291705E7</v>
      </c>
      <c r="B9824" s="90" t="s">
        <v>10809</v>
      </c>
    </row>
    <row r="9825" ht="14.25" customHeight="1">
      <c r="A9825" s="89">
        <v>4.2291706E7</v>
      </c>
      <c r="B9825" s="90" t="s">
        <v>10810</v>
      </c>
    </row>
    <row r="9826" ht="14.25" customHeight="1">
      <c r="A9826" s="89">
        <v>4.2291707E7</v>
      </c>
      <c r="B9826" s="90" t="s">
        <v>10811</v>
      </c>
    </row>
    <row r="9827" ht="14.25" customHeight="1">
      <c r="A9827" s="89">
        <v>4.2291708E7</v>
      </c>
      <c r="B9827" s="90" t="s">
        <v>10812</v>
      </c>
    </row>
    <row r="9828" ht="14.25" customHeight="1">
      <c r="A9828" s="89">
        <v>4.2291709E7</v>
      </c>
      <c r="B9828" s="90" t="s">
        <v>10813</v>
      </c>
    </row>
    <row r="9829" ht="14.25" customHeight="1">
      <c r="A9829" s="89">
        <v>4.2291801E7</v>
      </c>
      <c r="B9829" s="90" t="s">
        <v>10814</v>
      </c>
    </row>
    <row r="9830" ht="14.25" customHeight="1">
      <c r="A9830" s="89">
        <v>4.2291802E7</v>
      </c>
      <c r="B9830" s="90" t="s">
        <v>10815</v>
      </c>
    </row>
    <row r="9831" ht="14.25" customHeight="1">
      <c r="A9831" s="89">
        <v>4.2291803E7</v>
      </c>
      <c r="B9831" s="90" t="s">
        <v>10816</v>
      </c>
    </row>
    <row r="9832" ht="14.25" customHeight="1">
      <c r="A9832" s="89">
        <v>4.2291901E7</v>
      </c>
      <c r="B9832" s="90" t="s">
        <v>10817</v>
      </c>
    </row>
    <row r="9833" ht="14.25" customHeight="1">
      <c r="A9833" s="89">
        <v>4.2291902E7</v>
      </c>
      <c r="B9833" s="90" t="s">
        <v>10818</v>
      </c>
    </row>
    <row r="9834" ht="14.25" customHeight="1">
      <c r="A9834" s="89">
        <v>4.2292001E7</v>
      </c>
      <c r="B9834" s="90" t="s">
        <v>10819</v>
      </c>
    </row>
    <row r="9835" ht="14.25" customHeight="1">
      <c r="A9835" s="89">
        <v>4.2292101E7</v>
      </c>
      <c r="B9835" s="90" t="s">
        <v>10820</v>
      </c>
    </row>
    <row r="9836" ht="14.25" customHeight="1">
      <c r="A9836" s="89">
        <v>4.2292102E7</v>
      </c>
      <c r="B9836" s="90" t="s">
        <v>10821</v>
      </c>
    </row>
    <row r="9837" ht="14.25" customHeight="1">
      <c r="A9837" s="89">
        <v>4.2292103E7</v>
      </c>
      <c r="B9837" s="90" t="s">
        <v>10822</v>
      </c>
    </row>
    <row r="9838" ht="14.25" customHeight="1">
      <c r="A9838" s="89">
        <v>4.2292201E7</v>
      </c>
      <c r="B9838" s="90" t="s">
        <v>10823</v>
      </c>
    </row>
    <row r="9839" ht="14.25" customHeight="1">
      <c r="A9839" s="89">
        <v>4.2292202E7</v>
      </c>
      <c r="B9839" s="90" t="s">
        <v>10824</v>
      </c>
    </row>
    <row r="9840" ht="14.25" customHeight="1">
      <c r="A9840" s="89">
        <v>4.2292203E7</v>
      </c>
      <c r="B9840" s="90" t="s">
        <v>10825</v>
      </c>
    </row>
    <row r="9841" ht="14.25" customHeight="1">
      <c r="A9841" s="89">
        <v>4.2292301E7</v>
      </c>
      <c r="B9841" s="90" t="s">
        <v>10826</v>
      </c>
    </row>
    <row r="9842" ht="14.25" customHeight="1">
      <c r="A9842" s="89">
        <v>4.2292302E7</v>
      </c>
      <c r="B9842" s="90" t="s">
        <v>10827</v>
      </c>
    </row>
    <row r="9843" ht="14.25" customHeight="1">
      <c r="A9843" s="89">
        <v>4.2292303E7</v>
      </c>
      <c r="B9843" s="90" t="s">
        <v>10828</v>
      </c>
    </row>
    <row r="9844" ht="14.25" customHeight="1">
      <c r="A9844" s="89">
        <v>4.2292304E7</v>
      </c>
      <c r="B9844" s="90" t="s">
        <v>10829</v>
      </c>
    </row>
    <row r="9845" ht="14.25" customHeight="1">
      <c r="A9845" s="89">
        <v>4.2292305E7</v>
      </c>
      <c r="B9845" s="90" t="s">
        <v>10830</v>
      </c>
    </row>
    <row r="9846" ht="14.25" customHeight="1">
      <c r="A9846" s="89">
        <v>4.2292306E7</v>
      </c>
      <c r="B9846" s="90" t="s">
        <v>10831</v>
      </c>
    </row>
    <row r="9847" ht="14.25" customHeight="1">
      <c r="A9847" s="89">
        <v>4.2292307E7</v>
      </c>
      <c r="B9847" s="90" t="s">
        <v>10832</v>
      </c>
    </row>
    <row r="9848" ht="14.25" customHeight="1">
      <c r="A9848" s="89">
        <v>4.2292401E7</v>
      </c>
      <c r="B9848" s="90" t="s">
        <v>10833</v>
      </c>
    </row>
    <row r="9849" ht="14.25" customHeight="1">
      <c r="A9849" s="89">
        <v>4.2292402E7</v>
      </c>
      <c r="B9849" s="90" t="s">
        <v>10834</v>
      </c>
    </row>
    <row r="9850" ht="14.25" customHeight="1">
      <c r="A9850" s="89">
        <v>4.2292403E7</v>
      </c>
      <c r="B9850" s="90" t="s">
        <v>10835</v>
      </c>
    </row>
    <row r="9851" ht="14.25" customHeight="1">
      <c r="A9851" s="89">
        <v>4.2292501E7</v>
      </c>
      <c r="B9851" s="90" t="s">
        <v>10836</v>
      </c>
    </row>
    <row r="9852" ht="14.25" customHeight="1">
      <c r="A9852" s="89">
        <v>4.2292502E7</v>
      </c>
      <c r="B9852" s="90" t="s">
        <v>10837</v>
      </c>
    </row>
    <row r="9853" ht="14.25" customHeight="1">
      <c r="A9853" s="89">
        <v>4.2292503E7</v>
      </c>
      <c r="B9853" s="90" t="s">
        <v>10838</v>
      </c>
    </row>
    <row r="9854" ht="14.25" customHeight="1">
      <c r="A9854" s="89">
        <v>4.2292504E7</v>
      </c>
      <c r="B9854" s="90" t="s">
        <v>10839</v>
      </c>
    </row>
    <row r="9855" ht="14.25" customHeight="1">
      <c r="A9855" s="89">
        <v>4.2292505E7</v>
      </c>
      <c r="B9855" s="90" t="s">
        <v>10840</v>
      </c>
    </row>
    <row r="9856" ht="14.25" customHeight="1">
      <c r="A9856" s="89">
        <v>4.2292601E7</v>
      </c>
      <c r="B9856" s="90" t="s">
        <v>10841</v>
      </c>
    </row>
    <row r="9857" ht="14.25" customHeight="1">
      <c r="A9857" s="89">
        <v>4.2292602E7</v>
      </c>
      <c r="B9857" s="90" t="s">
        <v>10842</v>
      </c>
    </row>
    <row r="9858" ht="14.25" customHeight="1">
      <c r="A9858" s="89">
        <v>4.2292603E7</v>
      </c>
      <c r="B9858" s="90" t="s">
        <v>10843</v>
      </c>
    </row>
    <row r="9859" ht="14.25" customHeight="1">
      <c r="A9859" s="89">
        <v>4.2292701E7</v>
      </c>
      <c r="B9859" s="90" t="s">
        <v>10844</v>
      </c>
    </row>
    <row r="9860" ht="14.25" customHeight="1">
      <c r="A9860" s="89">
        <v>4.2292702E7</v>
      </c>
      <c r="B9860" s="90" t="s">
        <v>10845</v>
      </c>
    </row>
    <row r="9861" ht="14.25" customHeight="1">
      <c r="A9861" s="89">
        <v>4.2292703E7</v>
      </c>
      <c r="B9861" s="90" t="s">
        <v>10846</v>
      </c>
    </row>
    <row r="9862" ht="14.25" customHeight="1">
      <c r="A9862" s="89">
        <v>4.2292704E7</v>
      </c>
      <c r="B9862" s="90" t="s">
        <v>10847</v>
      </c>
    </row>
    <row r="9863" ht="14.25" customHeight="1">
      <c r="A9863" s="89">
        <v>4.2292801E7</v>
      </c>
      <c r="B9863" s="90" t="s">
        <v>10848</v>
      </c>
    </row>
    <row r="9864" ht="14.25" customHeight="1">
      <c r="A9864" s="89">
        <v>4.2292802E7</v>
      </c>
      <c r="B9864" s="90" t="s">
        <v>10849</v>
      </c>
    </row>
    <row r="9865" ht="14.25" customHeight="1">
      <c r="A9865" s="89">
        <v>4.2292901E7</v>
      </c>
      <c r="B9865" s="90" t="s">
        <v>10850</v>
      </c>
    </row>
    <row r="9866" ht="14.25" customHeight="1">
      <c r="A9866" s="89">
        <v>4.2292902E7</v>
      </c>
      <c r="B9866" s="90" t="s">
        <v>10851</v>
      </c>
    </row>
    <row r="9867" ht="14.25" customHeight="1">
      <c r="A9867" s="89">
        <v>4.2292903E7</v>
      </c>
      <c r="B9867" s="90" t="s">
        <v>10852</v>
      </c>
    </row>
    <row r="9868" ht="14.25" customHeight="1">
      <c r="A9868" s="89">
        <v>4.2292904E7</v>
      </c>
      <c r="B9868" s="90" t="s">
        <v>10853</v>
      </c>
    </row>
    <row r="9869" ht="14.25" customHeight="1">
      <c r="A9869" s="89">
        <v>4.2292907E7</v>
      </c>
      <c r="B9869" s="90" t="s">
        <v>10854</v>
      </c>
    </row>
    <row r="9870" ht="14.25" customHeight="1">
      <c r="A9870" s="89">
        <v>4.2292908E7</v>
      </c>
      <c r="B9870" s="90" t="s">
        <v>10855</v>
      </c>
    </row>
    <row r="9871" ht="14.25" customHeight="1">
      <c r="A9871" s="89">
        <v>4.2293001E7</v>
      </c>
      <c r="B9871" s="90" t="s">
        <v>10856</v>
      </c>
    </row>
    <row r="9872" ht="14.25" customHeight="1">
      <c r="A9872" s="89">
        <v>4.2293002E7</v>
      </c>
      <c r="B9872" s="90" t="s">
        <v>10857</v>
      </c>
    </row>
    <row r="9873" ht="14.25" customHeight="1">
      <c r="A9873" s="89">
        <v>4.2293003E7</v>
      </c>
      <c r="B9873" s="90" t="s">
        <v>10858</v>
      </c>
    </row>
    <row r="9874" ht="14.25" customHeight="1">
      <c r="A9874" s="89">
        <v>4.2293004E7</v>
      </c>
      <c r="B9874" s="90" t="s">
        <v>10859</v>
      </c>
    </row>
    <row r="9875" ht="14.25" customHeight="1">
      <c r="A9875" s="89">
        <v>4.2293005E7</v>
      </c>
      <c r="B9875" s="90" t="s">
        <v>10860</v>
      </c>
    </row>
    <row r="9876" ht="14.25" customHeight="1">
      <c r="A9876" s="89">
        <v>4.2293006E7</v>
      </c>
      <c r="B9876" s="90" t="s">
        <v>10861</v>
      </c>
    </row>
    <row r="9877" ht="14.25" customHeight="1">
      <c r="A9877" s="89">
        <v>4.2293101E7</v>
      </c>
      <c r="B9877" s="90" t="s">
        <v>10862</v>
      </c>
    </row>
    <row r="9878" ht="14.25" customHeight="1">
      <c r="A9878" s="89">
        <v>4.2293102E7</v>
      </c>
      <c r="B9878" s="90" t="s">
        <v>10863</v>
      </c>
    </row>
    <row r="9879" ht="14.25" customHeight="1">
      <c r="A9879" s="89">
        <v>4.2293103E7</v>
      </c>
      <c r="B9879" s="90" t="s">
        <v>10864</v>
      </c>
    </row>
    <row r="9880" ht="14.25" customHeight="1">
      <c r="A9880" s="89">
        <v>4.2293104E7</v>
      </c>
      <c r="B9880" s="90" t="s">
        <v>10865</v>
      </c>
    </row>
    <row r="9881" ht="14.25" customHeight="1">
      <c r="A9881" s="89">
        <v>4.2293105E7</v>
      </c>
      <c r="B9881" s="90" t="s">
        <v>10866</v>
      </c>
    </row>
    <row r="9882" ht="14.25" customHeight="1">
      <c r="A9882" s="89">
        <v>4.2293106E7</v>
      </c>
      <c r="B9882" s="90" t="s">
        <v>10867</v>
      </c>
    </row>
    <row r="9883" ht="14.25" customHeight="1">
      <c r="A9883" s="89">
        <v>4.2293107E7</v>
      </c>
      <c r="B9883" s="90" t="s">
        <v>10868</v>
      </c>
    </row>
    <row r="9884" ht="14.25" customHeight="1">
      <c r="A9884" s="89">
        <v>4.2293108E7</v>
      </c>
      <c r="B9884" s="90" t="s">
        <v>10869</v>
      </c>
    </row>
    <row r="9885" ht="14.25" customHeight="1">
      <c r="A9885" s="89">
        <v>4.2293109E7</v>
      </c>
      <c r="B9885" s="90" t="s">
        <v>10870</v>
      </c>
    </row>
    <row r="9886" ht="14.25" customHeight="1">
      <c r="A9886" s="89">
        <v>4.229311E7</v>
      </c>
      <c r="B9886" s="90" t="s">
        <v>10871</v>
      </c>
    </row>
    <row r="9887" ht="14.25" customHeight="1">
      <c r="A9887" s="89">
        <v>4.2293111E7</v>
      </c>
      <c r="B9887" s="90" t="s">
        <v>10872</v>
      </c>
    </row>
    <row r="9888" ht="14.25" customHeight="1">
      <c r="A9888" s="89">
        <v>4.2293112E7</v>
      </c>
      <c r="B9888" s="90" t="s">
        <v>10873</v>
      </c>
    </row>
    <row r="9889" ht="14.25" customHeight="1">
      <c r="A9889" s="89">
        <v>4.2293113E7</v>
      </c>
      <c r="B9889" s="90" t="s">
        <v>10874</v>
      </c>
    </row>
    <row r="9890" ht="14.25" customHeight="1">
      <c r="A9890" s="89">
        <v>4.2293114E7</v>
      </c>
      <c r="B9890" s="90" t="s">
        <v>10875</v>
      </c>
    </row>
    <row r="9891" ht="14.25" customHeight="1">
      <c r="A9891" s="89">
        <v>4.2293115E7</v>
      </c>
      <c r="B9891" s="90" t="s">
        <v>10876</v>
      </c>
    </row>
    <row r="9892" ht="14.25" customHeight="1">
      <c r="A9892" s="89">
        <v>4.2293116E7</v>
      </c>
      <c r="B9892" s="90" t="s">
        <v>10877</v>
      </c>
    </row>
    <row r="9893" ht="14.25" customHeight="1">
      <c r="A9893" s="89">
        <v>4.2293117E7</v>
      </c>
      <c r="B9893" s="90" t="s">
        <v>10878</v>
      </c>
    </row>
    <row r="9894" ht="14.25" customHeight="1">
      <c r="A9894" s="89">
        <v>4.2293118E7</v>
      </c>
      <c r="B9894" s="90" t="s">
        <v>10879</v>
      </c>
    </row>
    <row r="9895" ht="14.25" customHeight="1">
      <c r="A9895" s="89">
        <v>4.2293119E7</v>
      </c>
      <c r="B9895" s="90" t="s">
        <v>10880</v>
      </c>
    </row>
    <row r="9896" ht="14.25" customHeight="1">
      <c r="A9896" s="89">
        <v>4.229312E7</v>
      </c>
      <c r="B9896" s="90" t="s">
        <v>10881</v>
      </c>
    </row>
    <row r="9897" ht="14.25" customHeight="1">
      <c r="A9897" s="89">
        <v>4.2293121E7</v>
      </c>
      <c r="B9897" s="90" t="s">
        <v>10882</v>
      </c>
    </row>
    <row r="9898" ht="14.25" customHeight="1">
      <c r="A9898" s="89">
        <v>4.2293122E7</v>
      </c>
      <c r="B9898" s="90" t="s">
        <v>10883</v>
      </c>
    </row>
    <row r="9899" ht="14.25" customHeight="1">
      <c r="A9899" s="89">
        <v>4.2293123E7</v>
      </c>
      <c r="B9899" s="90" t="s">
        <v>10884</v>
      </c>
    </row>
    <row r="9900" ht="14.25" customHeight="1">
      <c r="A9900" s="89">
        <v>4.2293124E7</v>
      </c>
      <c r="B9900" s="90" t="s">
        <v>10885</v>
      </c>
    </row>
    <row r="9901" ht="14.25" customHeight="1">
      <c r="A9901" s="89">
        <v>4.2293125E7</v>
      </c>
      <c r="B9901" s="90" t="s">
        <v>10886</v>
      </c>
    </row>
    <row r="9902" ht="14.25" customHeight="1">
      <c r="A9902" s="89">
        <v>4.2293126E7</v>
      </c>
      <c r="B9902" s="90" t="s">
        <v>10887</v>
      </c>
    </row>
    <row r="9903" ht="14.25" customHeight="1">
      <c r="A9903" s="89">
        <v>4.2293127E7</v>
      </c>
      <c r="B9903" s="90" t="s">
        <v>10888</v>
      </c>
    </row>
    <row r="9904" ht="14.25" customHeight="1">
      <c r="A9904" s="89">
        <v>4.2293128E7</v>
      </c>
      <c r="B9904" s="90" t="s">
        <v>10889</v>
      </c>
    </row>
    <row r="9905" ht="14.25" customHeight="1">
      <c r="A9905" s="89">
        <v>4.2293129E7</v>
      </c>
      <c r="B9905" s="90" t="s">
        <v>10890</v>
      </c>
    </row>
    <row r="9906" ht="14.25" customHeight="1">
      <c r="A9906" s="89">
        <v>4.229313E7</v>
      </c>
      <c r="B9906" s="90" t="s">
        <v>10891</v>
      </c>
    </row>
    <row r="9907" ht="14.25" customHeight="1">
      <c r="A9907" s="89">
        <v>4.2293131E7</v>
      </c>
      <c r="B9907" s="90" t="s">
        <v>10892</v>
      </c>
    </row>
    <row r="9908" ht="14.25" customHeight="1">
      <c r="A9908" s="89">
        <v>4.2293132E7</v>
      </c>
      <c r="B9908" s="90" t="s">
        <v>10893</v>
      </c>
    </row>
    <row r="9909" ht="14.25" customHeight="1">
      <c r="A9909" s="89">
        <v>4.2293133E7</v>
      </c>
      <c r="B9909" s="90" t="s">
        <v>10894</v>
      </c>
    </row>
    <row r="9910" ht="14.25" customHeight="1">
      <c r="A9910" s="89">
        <v>4.2293134E7</v>
      </c>
      <c r="B9910" s="90" t="s">
        <v>10895</v>
      </c>
    </row>
    <row r="9911" ht="14.25" customHeight="1">
      <c r="A9911" s="89">
        <v>4.2293135E7</v>
      </c>
      <c r="B9911" s="90" t="s">
        <v>10896</v>
      </c>
    </row>
    <row r="9912" ht="14.25" customHeight="1">
      <c r="A9912" s="89">
        <v>4.2293136E7</v>
      </c>
      <c r="B9912" s="90" t="s">
        <v>10897</v>
      </c>
    </row>
    <row r="9913" ht="14.25" customHeight="1">
      <c r="A9913" s="89">
        <v>4.2293137E7</v>
      </c>
      <c r="B9913" s="90" t="s">
        <v>10898</v>
      </c>
    </row>
    <row r="9914" ht="14.25" customHeight="1">
      <c r="A9914" s="89">
        <v>4.2293138E7</v>
      </c>
      <c r="B9914" s="90" t="s">
        <v>10899</v>
      </c>
    </row>
    <row r="9915" ht="14.25" customHeight="1">
      <c r="A9915" s="89">
        <v>4.2293139E7</v>
      </c>
      <c r="B9915" s="90" t="s">
        <v>10900</v>
      </c>
    </row>
    <row r="9916" ht="14.25" customHeight="1">
      <c r="A9916" s="89">
        <v>4.2293201E7</v>
      </c>
      <c r="B9916" s="90" t="s">
        <v>10901</v>
      </c>
    </row>
    <row r="9917" ht="14.25" customHeight="1">
      <c r="A9917" s="89">
        <v>4.2293301E7</v>
      </c>
      <c r="B9917" s="90" t="s">
        <v>10902</v>
      </c>
    </row>
    <row r="9918" ht="14.25" customHeight="1">
      <c r="A9918" s="89">
        <v>4.2293302E7</v>
      </c>
      <c r="B9918" s="90" t="s">
        <v>10903</v>
      </c>
    </row>
    <row r="9919" ht="14.25" customHeight="1">
      <c r="A9919" s="89">
        <v>4.2293303E7</v>
      </c>
      <c r="B9919" s="90" t="s">
        <v>10904</v>
      </c>
    </row>
    <row r="9920" ht="14.25" customHeight="1">
      <c r="A9920" s="89">
        <v>4.2293304E7</v>
      </c>
      <c r="B9920" s="90" t="s">
        <v>10905</v>
      </c>
    </row>
    <row r="9921" ht="14.25" customHeight="1">
      <c r="A9921" s="89">
        <v>4.2293401E7</v>
      </c>
      <c r="B9921" s="90" t="s">
        <v>10906</v>
      </c>
    </row>
    <row r="9922" ht="14.25" customHeight="1">
      <c r="A9922" s="89">
        <v>4.2293403E7</v>
      </c>
      <c r="B9922" s="90" t="s">
        <v>10907</v>
      </c>
    </row>
    <row r="9923" ht="14.25" customHeight="1">
      <c r="A9923" s="89">
        <v>4.2293404E7</v>
      </c>
      <c r="B9923" s="90" t="s">
        <v>10908</v>
      </c>
    </row>
    <row r="9924" ht="14.25" customHeight="1">
      <c r="A9924" s="89">
        <v>4.2293405E7</v>
      </c>
      <c r="B9924" s="90" t="s">
        <v>10909</v>
      </c>
    </row>
    <row r="9925" ht="14.25" customHeight="1">
      <c r="A9925" s="89">
        <v>4.2293406E7</v>
      </c>
      <c r="B9925" s="90" t="s">
        <v>10910</v>
      </c>
    </row>
    <row r="9926" ht="14.25" customHeight="1">
      <c r="A9926" s="89">
        <v>4.2293407E7</v>
      </c>
      <c r="B9926" s="90" t="s">
        <v>10911</v>
      </c>
    </row>
    <row r="9927" ht="14.25" customHeight="1">
      <c r="A9927" s="89">
        <v>4.2293501E7</v>
      </c>
      <c r="B9927" s="90" t="s">
        <v>10912</v>
      </c>
    </row>
    <row r="9928" ht="14.25" customHeight="1">
      <c r="A9928" s="89">
        <v>4.2293502E7</v>
      </c>
      <c r="B9928" s="90" t="s">
        <v>10913</v>
      </c>
    </row>
    <row r="9929" ht="14.25" customHeight="1">
      <c r="A9929" s="89">
        <v>4.2293503E7</v>
      </c>
      <c r="B9929" s="90" t="s">
        <v>10914</v>
      </c>
    </row>
    <row r="9930" ht="14.25" customHeight="1">
      <c r="A9930" s="89">
        <v>4.2293504E7</v>
      </c>
      <c r="B9930" s="90" t="s">
        <v>10915</v>
      </c>
    </row>
    <row r="9931" ht="14.25" customHeight="1">
      <c r="A9931" s="89">
        <v>4.2293505E7</v>
      </c>
      <c r="B9931" s="90" t="s">
        <v>10916</v>
      </c>
    </row>
    <row r="9932" ht="14.25" customHeight="1">
      <c r="A9932" s="89">
        <v>4.2293506E7</v>
      </c>
      <c r="B9932" s="90" t="s">
        <v>10917</v>
      </c>
    </row>
    <row r="9933" ht="14.25" customHeight="1">
      <c r="A9933" s="89">
        <v>4.2293507E7</v>
      </c>
      <c r="B9933" s="90" t="s">
        <v>10918</v>
      </c>
    </row>
    <row r="9934" ht="14.25" customHeight="1">
      <c r="A9934" s="89">
        <v>4.2293508E7</v>
      </c>
      <c r="B9934" s="90" t="s">
        <v>10919</v>
      </c>
    </row>
    <row r="9935" ht="14.25" customHeight="1">
      <c r="A9935" s="89">
        <v>4.2293509E7</v>
      </c>
      <c r="B9935" s="90" t="s">
        <v>10920</v>
      </c>
    </row>
    <row r="9936" ht="14.25" customHeight="1">
      <c r="A9936" s="89">
        <v>4.2293601E7</v>
      </c>
      <c r="B9936" s="90" t="s">
        <v>10921</v>
      </c>
    </row>
    <row r="9937" ht="14.25" customHeight="1">
      <c r="A9937" s="89">
        <v>4.2293602E7</v>
      </c>
      <c r="B9937" s="90" t="s">
        <v>10922</v>
      </c>
    </row>
    <row r="9938" ht="14.25" customHeight="1">
      <c r="A9938" s="89">
        <v>4.2293603E7</v>
      </c>
      <c r="B9938" s="90" t="s">
        <v>10923</v>
      </c>
    </row>
    <row r="9939" ht="14.25" customHeight="1">
      <c r="A9939" s="89">
        <v>4.2293701E7</v>
      </c>
      <c r="B9939" s="90" t="s">
        <v>10924</v>
      </c>
    </row>
    <row r="9940" ht="14.25" customHeight="1">
      <c r="A9940" s="89">
        <v>4.2293702E7</v>
      </c>
      <c r="B9940" s="90" t="s">
        <v>10925</v>
      </c>
    </row>
    <row r="9941" ht="14.25" customHeight="1">
      <c r="A9941" s="89">
        <v>4.2293703E7</v>
      </c>
      <c r="B9941" s="90" t="s">
        <v>10926</v>
      </c>
    </row>
    <row r="9942" ht="14.25" customHeight="1">
      <c r="A9942" s="89">
        <v>4.2293801E7</v>
      </c>
      <c r="B9942" s="90" t="s">
        <v>10927</v>
      </c>
    </row>
    <row r="9943" ht="14.25" customHeight="1">
      <c r="A9943" s="89">
        <v>4.2293802E7</v>
      </c>
      <c r="B9943" s="90" t="s">
        <v>10928</v>
      </c>
    </row>
    <row r="9944" ht="14.25" customHeight="1">
      <c r="A9944" s="89">
        <v>4.2293803E7</v>
      </c>
      <c r="B9944" s="90" t="s">
        <v>10929</v>
      </c>
    </row>
    <row r="9945" ht="14.25" customHeight="1">
      <c r="A9945" s="89">
        <v>4.2293804E7</v>
      </c>
      <c r="B9945" s="90" t="s">
        <v>10930</v>
      </c>
    </row>
    <row r="9946" ht="14.25" customHeight="1">
      <c r="A9946" s="89">
        <v>4.2293901E7</v>
      </c>
      <c r="B9946" s="90" t="s">
        <v>10931</v>
      </c>
    </row>
    <row r="9947" ht="14.25" customHeight="1">
      <c r="A9947" s="89">
        <v>4.2293902E7</v>
      </c>
      <c r="B9947" s="90" t="s">
        <v>10932</v>
      </c>
    </row>
    <row r="9948" ht="14.25" customHeight="1">
      <c r="A9948" s="89">
        <v>4.2294001E7</v>
      </c>
      <c r="B9948" s="90" t="s">
        <v>10933</v>
      </c>
    </row>
    <row r="9949" ht="14.25" customHeight="1">
      <c r="A9949" s="89">
        <v>4.2294002E7</v>
      </c>
      <c r="B9949" s="90" t="s">
        <v>10934</v>
      </c>
    </row>
    <row r="9950" ht="14.25" customHeight="1">
      <c r="A9950" s="89">
        <v>4.2294003E7</v>
      </c>
      <c r="B9950" s="90" t="s">
        <v>10935</v>
      </c>
    </row>
    <row r="9951" ht="14.25" customHeight="1">
      <c r="A9951" s="89">
        <v>4.2294101E7</v>
      </c>
      <c r="B9951" s="90" t="s">
        <v>10936</v>
      </c>
    </row>
    <row r="9952" ht="14.25" customHeight="1">
      <c r="A9952" s="89">
        <v>4.2294102E7</v>
      </c>
      <c r="B9952" s="90" t="s">
        <v>10937</v>
      </c>
    </row>
    <row r="9953" ht="14.25" customHeight="1">
      <c r="A9953" s="89">
        <v>4.2294103E7</v>
      </c>
      <c r="B9953" s="90" t="s">
        <v>10938</v>
      </c>
    </row>
    <row r="9954" ht="14.25" customHeight="1">
      <c r="A9954" s="89">
        <v>4.2294201E7</v>
      </c>
      <c r="B9954" s="90" t="s">
        <v>10939</v>
      </c>
    </row>
    <row r="9955" ht="14.25" customHeight="1">
      <c r="A9955" s="89">
        <v>4.2294202E7</v>
      </c>
      <c r="B9955" s="90" t="s">
        <v>10940</v>
      </c>
    </row>
    <row r="9956" ht="14.25" customHeight="1">
      <c r="A9956" s="89">
        <v>4.2294203E7</v>
      </c>
      <c r="B9956" s="90" t="s">
        <v>10941</v>
      </c>
    </row>
    <row r="9957" ht="14.25" customHeight="1">
      <c r="A9957" s="89">
        <v>4.2294204E7</v>
      </c>
      <c r="B9957" s="90" t="s">
        <v>10942</v>
      </c>
    </row>
    <row r="9958" ht="14.25" customHeight="1">
      <c r="A9958" s="89">
        <v>4.2294205E7</v>
      </c>
      <c r="B9958" s="90" t="s">
        <v>10943</v>
      </c>
    </row>
    <row r="9959" ht="14.25" customHeight="1">
      <c r="A9959" s="89">
        <v>4.2294206E7</v>
      </c>
      <c r="B9959" s="90" t="s">
        <v>10944</v>
      </c>
    </row>
    <row r="9960" ht="14.25" customHeight="1">
      <c r="A9960" s="89">
        <v>4.2294207E7</v>
      </c>
      <c r="B9960" s="90" t="s">
        <v>10945</v>
      </c>
    </row>
    <row r="9961" ht="14.25" customHeight="1">
      <c r="A9961" s="89">
        <v>4.2294208E7</v>
      </c>
      <c r="B9961" s="90" t="s">
        <v>10946</v>
      </c>
    </row>
    <row r="9962" ht="14.25" customHeight="1">
      <c r="A9962" s="89">
        <v>4.2294209E7</v>
      </c>
      <c r="B9962" s="90" t="s">
        <v>10947</v>
      </c>
    </row>
    <row r="9963" ht="14.25" customHeight="1">
      <c r="A9963" s="89">
        <v>4.229421E7</v>
      </c>
      <c r="B9963" s="90" t="s">
        <v>10948</v>
      </c>
    </row>
    <row r="9964" ht="14.25" customHeight="1">
      <c r="A9964" s="89">
        <v>4.2294211E7</v>
      </c>
      <c r="B9964" s="90" t="s">
        <v>10949</v>
      </c>
    </row>
    <row r="9965" ht="14.25" customHeight="1">
      <c r="A9965" s="89">
        <v>4.2294212E7</v>
      </c>
      <c r="B9965" s="90" t="s">
        <v>10950</v>
      </c>
    </row>
    <row r="9966" ht="14.25" customHeight="1">
      <c r="A9966" s="89">
        <v>4.2294213E7</v>
      </c>
      <c r="B9966" s="90" t="s">
        <v>10951</v>
      </c>
    </row>
    <row r="9967" ht="14.25" customHeight="1">
      <c r="A9967" s="89">
        <v>4.2294214E7</v>
      </c>
      <c r="B9967" s="90" t="s">
        <v>10952</v>
      </c>
    </row>
    <row r="9968" ht="14.25" customHeight="1">
      <c r="A9968" s="89">
        <v>4.2294215E7</v>
      </c>
      <c r="B9968" s="90" t="s">
        <v>10953</v>
      </c>
    </row>
    <row r="9969" ht="14.25" customHeight="1">
      <c r="A9969" s="89">
        <v>4.2294216E7</v>
      </c>
      <c r="B9969" s="90" t="s">
        <v>10954</v>
      </c>
    </row>
    <row r="9970" ht="14.25" customHeight="1">
      <c r="A9970" s="89">
        <v>4.2294217E7</v>
      </c>
      <c r="B9970" s="90" t="s">
        <v>10955</v>
      </c>
    </row>
    <row r="9971" ht="14.25" customHeight="1">
      <c r="A9971" s="89">
        <v>4.2294218E7</v>
      </c>
      <c r="B9971" s="90" t="s">
        <v>10956</v>
      </c>
    </row>
    <row r="9972" ht="14.25" customHeight="1">
      <c r="A9972" s="89">
        <v>4.2294219E7</v>
      </c>
      <c r="B9972" s="90" t="s">
        <v>10957</v>
      </c>
    </row>
    <row r="9973" ht="14.25" customHeight="1">
      <c r="A9973" s="89">
        <v>4.229422E7</v>
      </c>
      <c r="B9973" s="90" t="s">
        <v>10958</v>
      </c>
    </row>
    <row r="9974" ht="14.25" customHeight="1">
      <c r="A9974" s="89">
        <v>4.2294301E7</v>
      </c>
      <c r="B9974" s="90" t="s">
        <v>10959</v>
      </c>
    </row>
    <row r="9975" ht="14.25" customHeight="1">
      <c r="A9975" s="89">
        <v>4.2294302E7</v>
      </c>
      <c r="B9975" s="90" t="s">
        <v>10960</v>
      </c>
    </row>
    <row r="9976" ht="14.25" customHeight="1">
      <c r="A9976" s="89">
        <v>4.2294303E7</v>
      </c>
      <c r="B9976" s="90" t="s">
        <v>10961</v>
      </c>
    </row>
    <row r="9977" ht="14.25" customHeight="1">
      <c r="A9977" s="89">
        <v>4.2294304E7</v>
      </c>
      <c r="B9977" s="90" t="s">
        <v>10962</v>
      </c>
    </row>
    <row r="9978" ht="14.25" customHeight="1">
      <c r="A9978" s="89">
        <v>4.2294305E7</v>
      </c>
      <c r="B9978" s="90" t="s">
        <v>10963</v>
      </c>
    </row>
    <row r="9979" ht="14.25" customHeight="1">
      <c r="A9979" s="89">
        <v>4.2294306E7</v>
      </c>
      <c r="B9979" s="90" t="s">
        <v>10964</v>
      </c>
    </row>
    <row r="9980" ht="14.25" customHeight="1">
      <c r="A9980" s="89">
        <v>4.2294401E7</v>
      </c>
      <c r="B9980" s="90" t="s">
        <v>10965</v>
      </c>
    </row>
    <row r="9981" ht="14.25" customHeight="1">
      <c r="A9981" s="89">
        <v>4.2294402E7</v>
      </c>
      <c r="B9981" s="90" t="s">
        <v>10966</v>
      </c>
    </row>
    <row r="9982" ht="14.25" customHeight="1">
      <c r="A9982" s="89">
        <v>4.2294501E7</v>
      </c>
      <c r="B9982" s="90" t="s">
        <v>10967</v>
      </c>
    </row>
    <row r="9983" ht="14.25" customHeight="1">
      <c r="A9983" s="89">
        <v>4.2294502E7</v>
      </c>
      <c r="B9983" s="90" t="s">
        <v>10968</v>
      </c>
    </row>
    <row r="9984" ht="14.25" customHeight="1">
      <c r="A9984" s="89">
        <v>4.2294503E7</v>
      </c>
      <c r="B9984" s="90" t="s">
        <v>10969</v>
      </c>
    </row>
    <row r="9985" ht="14.25" customHeight="1">
      <c r="A9985" s="89">
        <v>4.2294504E7</v>
      </c>
      <c r="B9985" s="90" t="s">
        <v>10970</v>
      </c>
    </row>
    <row r="9986" ht="14.25" customHeight="1">
      <c r="A9986" s="89">
        <v>4.2294505E7</v>
      </c>
      <c r="B9986" s="90" t="s">
        <v>10971</v>
      </c>
    </row>
    <row r="9987" ht="14.25" customHeight="1">
      <c r="A9987" s="89">
        <v>4.2294506E7</v>
      </c>
      <c r="B9987" s="90" t="s">
        <v>10972</v>
      </c>
    </row>
    <row r="9988" ht="14.25" customHeight="1">
      <c r="A9988" s="89">
        <v>4.2294507E7</v>
      </c>
      <c r="B9988" s="90" t="s">
        <v>10973</v>
      </c>
    </row>
    <row r="9989" ht="14.25" customHeight="1">
      <c r="A9989" s="89">
        <v>4.2294508E7</v>
      </c>
      <c r="B9989" s="90" t="s">
        <v>10974</v>
      </c>
    </row>
    <row r="9990" ht="14.25" customHeight="1">
      <c r="A9990" s="89">
        <v>4.2294509E7</v>
      </c>
      <c r="B9990" s="90" t="s">
        <v>10975</v>
      </c>
    </row>
    <row r="9991" ht="14.25" customHeight="1">
      <c r="A9991" s="89">
        <v>4.229451E7</v>
      </c>
      <c r="B9991" s="90" t="s">
        <v>10976</v>
      </c>
    </row>
    <row r="9992" ht="14.25" customHeight="1">
      <c r="A9992" s="89">
        <v>4.2294511E7</v>
      </c>
      <c r="B9992" s="90" t="s">
        <v>10977</v>
      </c>
    </row>
    <row r="9993" ht="14.25" customHeight="1">
      <c r="A9993" s="89">
        <v>4.2294512E7</v>
      </c>
      <c r="B9993" s="90" t="s">
        <v>10978</v>
      </c>
    </row>
    <row r="9994" ht="14.25" customHeight="1">
      <c r="A9994" s="89">
        <v>4.2294513E7</v>
      </c>
      <c r="B9994" s="90" t="s">
        <v>10979</v>
      </c>
    </row>
    <row r="9995" ht="14.25" customHeight="1">
      <c r="A9995" s="89">
        <v>4.2294514E7</v>
      </c>
      <c r="B9995" s="90" t="s">
        <v>10980</v>
      </c>
    </row>
    <row r="9996" ht="14.25" customHeight="1">
      <c r="A9996" s="89">
        <v>4.2294515E7</v>
      </c>
      <c r="B9996" s="90" t="s">
        <v>10981</v>
      </c>
    </row>
    <row r="9997" ht="14.25" customHeight="1">
      <c r="A9997" s="89">
        <v>4.2294516E7</v>
      </c>
      <c r="B9997" s="90" t="s">
        <v>10982</v>
      </c>
    </row>
    <row r="9998" ht="14.25" customHeight="1">
      <c r="A9998" s="89">
        <v>4.2294517E7</v>
      </c>
      <c r="B9998" s="90" t="s">
        <v>10983</v>
      </c>
    </row>
    <row r="9999" ht="14.25" customHeight="1">
      <c r="A9999" s="89">
        <v>4.2294518E7</v>
      </c>
      <c r="B9999" s="90" t="s">
        <v>10984</v>
      </c>
    </row>
    <row r="10000" ht="14.25" customHeight="1">
      <c r="A10000" s="89">
        <v>4.2294519E7</v>
      </c>
      <c r="B10000" s="90" t="s">
        <v>10985</v>
      </c>
    </row>
    <row r="10001" ht="14.25" customHeight="1">
      <c r="A10001" s="89">
        <v>4.229452E7</v>
      </c>
      <c r="B10001" s="90" t="s">
        <v>10986</v>
      </c>
    </row>
    <row r="10002" ht="14.25" customHeight="1">
      <c r="A10002" s="89">
        <v>4.2294521E7</v>
      </c>
      <c r="B10002" s="90" t="s">
        <v>10987</v>
      </c>
    </row>
    <row r="10003" ht="14.25" customHeight="1">
      <c r="A10003" s="89">
        <v>4.2294522E7</v>
      </c>
      <c r="B10003" s="90" t="s">
        <v>10988</v>
      </c>
    </row>
    <row r="10004" ht="14.25" customHeight="1">
      <c r="A10004" s="89">
        <v>4.2294523E7</v>
      </c>
      <c r="B10004" s="90" t="s">
        <v>10989</v>
      </c>
    </row>
    <row r="10005" ht="14.25" customHeight="1">
      <c r="A10005" s="89">
        <v>4.2294524E7</v>
      </c>
      <c r="B10005" s="90" t="s">
        <v>10990</v>
      </c>
    </row>
    <row r="10006" ht="14.25" customHeight="1">
      <c r="A10006" s="89">
        <v>4.2294525E7</v>
      </c>
      <c r="B10006" s="90" t="s">
        <v>10991</v>
      </c>
    </row>
    <row r="10007" ht="14.25" customHeight="1">
      <c r="A10007" s="89">
        <v>4.2294526E7</v>
      </c>
      <c r="B10007" s="90" t="s">
        <v>10992</v>
      </c>
    </row>
    <row r="10008" ht="14.25" customHeight="1">
      <c r="A10008" s="89">
        <v>4.2294601E7</v>
      </c>
      <c r="B10008" s="90" t="s">
        <v>10993</v>
      </c>
    </row>
    <row r="10009" ht="14.25" customHeight="1">
      <c r="A10009" s="89">
        <v>4.2294602E7</v>
      </c>
      <c r="B10009" s="90" t="s">
        <v>10994</v>
      </c>
    </row>
    <row r="10010" ht="14.25" customHeight="1">
      <c r="A10010" s="89">
        <v>4.2294603E7</v>
      </c>
      <c r="B10010" s="90" t="s">
        <v>10995</v>
      </c>
    </row>
    <row r="10011" ht="14.25" customHeight="1">
      <c r="A10011" s="89">
        <v>4.2294604E7</v>
      </c>
      <c r="B10011" s="90" t="s">
        <v>10996</v>
      </c>
    </row>
    <row r="10012" ht="14.25" customHeight="1">
      <c r="A10012" s="89">
        <v>4.2294605E7</v>
      </c>
      <c r="B10012" s="90" t="s">
        <v>10997</v>
      </c>
    </row>
    <row r="10013" ht="14.25" customHeight="1">
      <c r="A10013" s="89">
        <v>4.2294606E7</v>
      </c>
      <c r="B10013" s="90" t="s">
        <v>10998</v>
      </c>
    </row>
    <row r="10014" ht="14.25" customHeight="1">
      <c r="A10014" s="89">
        <v>4.2294607E7</v>
      </c>
      <c r="B10014" s="90" t="s">
        <v>10999</v>
      </c>
    </row>
    <row r="10015" ht="14.25" customHeight="1">
      <c r="A10015" s="89">
        <v>4.2294701E7</v>
      </c>
      <c r="B10015" s="90" t="s">
        <v>11000</v>
      </c>
    </row>
    <row r="10016" ht="14.25" customHeight="1">
      <c r="A10016" s="89">
        <v>4.2294702E7</v>
      </c>
      <c r="B10016" s="90" t="s">
        <v>11001</v>
      </c>
    </row>
    <row r="10017" ht="14.25" customHeight="1">
      <c r="A10017" s="89">
        <v>4.2294703E7</v>
      </c>
      <c r="B10017" s="90" t="s">
        <v>11002</v>
      </c>
    </row>
    <row r="10018" ht="14.25" customHeight="1">
      <c r="A10018" s="89">
        <v>4.2294704E7</v>
      </c>
      <c r="B10018" s="90" t="s">
        <v>11003</v>
      </c>
    </row>
    <row r="10019" ht="14.25" customHeight="1">
      <c r="A10019" s="89">
        <v>4.2294705E7</v>
      </c>
      <c r="B10019" s="90" t="s">
        <v>11004</v>
      </c>
    </row>
    <row r="10020" ht="14.25" customHeight="1">
      <c r="A10020" s="89">
        <v>4.2294706E7</v>
      </c>
      <c r="B10020" s="90" t="s">
        <v>11005</v>
      </c>
    </row>
    <row r="10021" ht="14.25" customHeight="1">
      <c r="A10021" s="89">
        <v>4.2294707E7</v>
      </c>
      <c r="B10021" s="90" t="s">
        <v>11006</v>
      </c>
    </row>
    <row r="10022" ht="14.25" customHeight="1">
      <c r="A10022" s="89">
        <v>4.2294708E7</v>
      </c>
      <c r="B10022" s="90" t="s">
        <v>11007</v>
      </c>
    </row>
    <row r="10023" ht="14.25" customHeight="1">
      <c r="A10023" s="89">
        <v>4.2294709E7</v>
      </c>
      <c r="B10023" s="90" t="s">
        <v>11008</v>
      </c>
    </row>
    <row r="10024" ht="14.25" customHeight="1">
      <c r="A10024" s="89">
        <v>4.229471E7</v>
      </c>
      <c r="B10024" s="90" t="s">
        <v>11009</v>
      </c>
    </row>
    <row r="10025" ht="14.25" customHeight="1">
      <c r="A10025" s="89">
        <v>4.2294711E7</v>
      </c>
      <c r="B10025" s="90" t="s">
        <v>11010</v>
      </c>
    </row>
    <row r="10026" ht="14.25" customHeight="1">
      <c r="A10026" s="89">
        <v>4.2294712E7</v>
      </c>
      <c r="B10026" s="90" t="s">
        <v>11011</v>
      </c>
    </row>
    <row r="10027" ht="14.25" customHeight="1">
      <c r="A10027" s="89">
        <v>4.2294713E7</v>
      </c>
      <c r="B10027" s="90" t="s">
        <v>11012</v>
      </c>
    </row>
    <row r="10028" ht="14.25" customHeight="1">
      <c r="A10028" s="89">
        <v>4.2294714E7</v>
      </c>
      <c r="B10028" s="90" t="s">
        <v>11013</v>
      </c>
    </row>
    <row r="10029" ht="14.25" customHeight="1">
      <c r="A10029" s="89">
        <v>4.2294715E7</v>
      </c>
      <c r="B10029" s="90" t="s">
        <v>11014</v>
      </c>
    </row>
    <row r="10030" ht="14.25" customHeight="1">
      <c r="A10030" s="89">
        <v>4.2294716E7</v>
      </c>
      <c r="B10030" s="90" t="s">
        <v>11015</v>
      </c>
    </row>
    <row r="10031" ht="14.25" customHeight="1">
      <c r="A10031" s="89">
        <v>4.2294717E7</v>
      </c>
      <c r="B10031" s="90" t="s">
        <v>11016</v>
      </c>
    </row>
    <row r="10032" ht="14.25" customHeight="1">
      <c r="A10032" s="89">
        <v>4.2294718E7</v>
      </c>
      <c r="B10032" s="90" t="s">
        <v>11017</v>
      </c>
    </row>
    <row r="10033" ht="14.25" customHeight="1">
      <c r="A10033" s="89">
        <v>4.2294719E7</v>
      </c>
      <c r="B10033" s="90" t="s">
        <v>11018</v>
      </c>
    </row>
    <row r="10034" ht="14.25" customHeight="1">
      <c r="A10034" s="89">
        <v>4.229472E7</v>
      </c>
      <c r="B10034" s="90" t="s">
        <v>11019</v>
      </c>
    </row>
    <row r="10035" ht="14.25" customHeight="1">
      <c r="A10035" s="89">
        <v>4.2294721E7</v>
      </c>
      <c r="B10035" s="90" t="s">
        <v>11020</v>
      </c>
    </row>
    <row r="10036" ht="14.25" customHeight="1">
      <c r="A10036" s="89">
        <v>4.2294722E7</v>
      </c>
      <c r="B10036" s="90" t="s">
        <v>11021</v>
      </c>
    </row>
    <row r="10037" ht="14.25" customHeight="1">
      <c r="A10037" s="89">
        <v>4.2294801E7</v>
      </c>
      <c r="B10037" s="90" t="s">
        <v>11022</v>
      </c>
    </row>
    <row r="10038" ht="14.25" customHeight="1">
      <c r="A10038" s="89">
        <v>4.2294802E7</v>
      </c>
      <c r="B10038" s="90" t="s">
        <v>11023</v>
      </c>
    </row>
    <row r="10039" ht="14.25" customHeight="1">
      <c r="A10039" s="89">
        <v>4.2294803E7</v>
      </c>
      <c r="B10039" s="90" t="s">
        <v>11024</v>
      </c>
    </row>
    <row r="10040" ht="14.25" customHeight="1">
      <c r="A10040" s="89">
        <v>4.2294804E7</v>
      </c>
      <c r="B10040" s="90" t="s">
        <v>11025</v>
      </c>
    </row>
    <row r="10041" ht="14.25" customHeight="1">
      <c r="A10041" s="89">
        <v>4.2294805E7</v>
      </c>
      <c r="B10041" s="90" t="s">
        <v>11026</v>
      </c>
    </row>
    <row r="10042" ht="14.25" customHeight="1">
      <c r="A10042" s="89">
        <v>4.2294806E7</v>
      </c>
      <c r="B10042" s="90" t="s">
        <v>11027</v>
      </c>
    </row>
    <row r="10043" ht="14.25" customHeight="1">
      <c r="A10043" s="89">
        <v>4.2294807E7</v>
      </c>
      <c r="B10043" s="90" t="s">
        <v>11028</v>
      </c>
    </row>
    <row r="10044" ht="14.25" customHeight="1">
      <c r="A10044" s="89">
        <v>4.2294808E7</v>
      </c>
      <c r="B10044" s="90" t="s">
        <v>11029</v>
      </c>
    </row>
    <row r="10045" ht="14.25" customHeight="1">
      <c r="A10045" s="89">
        <v>4.2294901E7</v>
      </c>
      <c r="B10045" s="90" t="s">
        <v>11030</v>
      </c>
    </row>
    <row r="10046" ht="14.25" customHeight="1">
      <c r="A10046" s="89">
        <v>4.2294902E7</v>
      </c>
      <c r="B10046" s="90" t="s">
        <v>11031</v>
      </c>
    </row>
    <row r="10047" ht="14.25" customHeight="1">
      <c r="A10047" s="89">
        <v>4.2294903E7</v>
      </c>
      <c r="B10047" s="90" t="s">
        <v>11032</v>
      </c>
    </row>
    <row r="10048" ht="14.25" customHeight="1">
      <c r="A10048" s="89">
        <v>4.2294904E7</v>
      </c>
      <c r="B10048" s="90" t="s">
        <v>11033</v>
      </c>
    </row>
    <row r="10049" ht="14.25" customHeight="1">
      <c r="A10049" s="89">
        <v>4.2294905E7</v>
      </c>
      <c r="B10049" s="90" t="s">
        <v>11034</v>
      </c>
    </row>
    <row r="10050" ht="14.25" customHeight="1">
      <c r="A10050" s="89">
        <v>4.2294906E7</v>
      </c>
      <c r="B10050" s="90" t="s">
        <v>11035</v>
      </c>
    </row>
    <row r="10051" ht="14.25" customHeight="1">
      <c r="A10051" s="89">
        <v>4.2294907E7</v>
      </c>
      <c r="B10051" s="90" t="s">
        <v>11036</v>
      </c>
    </row>
    <row r="10052" ht="14.25" customHeight="1">
      <c r="A10052" s="89">
        <v>4.2294908E7</v>
      </c>
      <c r="B10052" s="90" t="s">
        <v>11037</v>
      </c>
    </row>
    <row r="10053" ht="14.25" customHeight="1">
      <c r="A10053" s="89">
        <v>4.2294909E7</v>
      </c>
      <c r="B10053" s="90" t="s">
        <v>11038</v>
      </c>
    </row>
    <row r="10054" ht="14.25" customHeight="1">
      <c r="A10054" s="89">
        <v>4.229491E7</v>
      </c>
      <c r="B10054" s="90" t="s">
        <v>11039</v>
      </c>
    </row>
    <row r="10055" ht="14.25" customHeight="1">
      <c r="A10055" s="89">
        <v>4.2294911E7</v>
      </c>
      <c r="B10055" s="90" t="s">
        <v>11040</v>
      </c>
    </row>
    <row r="10056" ht="14.25" customHeight="1">
      <c r="A10056" s="89">
        <v>4.2294912E7</v>
      </c>
      <c r="B10056" s="90" t="s">
        <v>11041</v>
      </c>
    </row>
    <row r="10057" ht="14.25" customHeight="1">
      <c r="A10057" s="89">
        <v>4.2294913E7</v>
      </c>
      <c r="B10057" s="90" t="s">
        <v>11042</v>
      </c>
    </row>
    <row r="10058" ht="14.25" customHeight="1">
      <c r="A10058" s="89">
        <v>4.2294914E7</v>
      </c>
      <c r="B10058" s="90" t="s">
        <v>11043</v>
      </c>
    </row>
    <row r="10059" ht="14.25" customHeight="1">
      <c r="A10059" s="89">
        <v>4.2294915E7</v>
      </c>
      <c r="B10059" s="90" t="s">
        <v>11044</v>
      </c>
    </row>
    <row r="10060" ht="14.25" customHeight="1">
      <c r="A10060" s="89">
        <v>4.2294916E7</v>
      </c>
      <c r="B10060" s="90" t="s">
        <v>11045</v>
      </c>
    </row>
    <row r="10061" ht="14.25" customHeight="1">
      <c r="A10061" s="89">
        <v>4.2294917E7</v>
      </c>
      <c r="B10061" s="90" t="s">
        <v>11046</v>
      </c>
    </row>
    <row r="10062" ht="14.25" customHeight="1">
      <c r="A10062" s="89">
        <v>4.2294918E7</v>
      </c>
      <c r="B10062" s="90" t="s">
        <v>11047</v>
      </c>
    </row>
    <row r="10063" ht="14.25" customHeight="1">
      <c r="A10063" s="89">
        <v>4.2294919E7</v>
      </c>
      <c r="B10063" s="90" t="s">
        <v>11048</v>
      </c>
    </row>
    <row r="10064" ht="14.25" customHeight="1">
      <c r="A10064" s="89">
        <v>4.229492E7</v>
      </c>
      <c r="B10064" s="90" t="s">
        <v>11049</v>
      </c>
    </row>
    <row r="10065" ht="14.25" customHeight="1">
      <c r="A10065" s="89">
        <v>4.2294921E7</v>
      </c>
      <c r="B10065" s="90" t="s">
        <v>11050</v>
      </c>
    </row>
    <row r="10066" ht="14.25" customHeight="1">
      <c r="A10066" s="89">
        <v>4.2294922E7</v>
      </c>
      <c r="B10066" s="90" t="s">
        <v>11051</v>
      </c>
    </row>
    <row r="10067" ht="14.25" customHeight="1">
      <c r="A10067" s="89">
        <v>4.2294923E7</v>
      </c>
      <c r="B10067" s="90" t="s">
        <v>11052</v>
      </c>
    </row>
    <row r="10068" ht="14.25" customHeight="1">
      <c r="A10068" s="89">
        <v>4.2294924E7</v>
      </c>
      <c r="B10068" s="90" t="s">
        <v>11053</v>
      </c>
    </row>
    <row r="10069" ht="14.25" customHeight="1">
      <c r="A10069" s="89">
        <v>4.2294925E7</v>
      </c>
      <c r="B10069" s="90" t="s">
        <v>11054</v>
      </c>
    </row>
    <row r="10070" ht="14.25" customHeight="1">
      <c r="A10070" s="89">
        <v>4.2294926E7</v>
      </c>
      <c r="B10070" s="90" t="s">
        <v>11055</v>
      </c>
    </row>
    <row r="10071" ht="14.25" customHeight="1">
      <c r="A10071" s="89">
        <v>4.2294927E7</v>
      </c>
      <c r="B10071" s="90" t="s">
        <v>11056</v>
      </c>
    </row>
    <row r="10072" ht="14.25" customHeight="1">
      <c r="A10072" s="89">
        <v>4.2294928E7</v>
      </c>
      <c r="B10072" s="90" t="s">
        <v>11057</v>
      </c>
    </row>
    <row r="10073" ht="14.25" customHeight="1">
      <c r="A10073" s="89">
        <v>4.2294929E7</v>
      </c>
      <c r="B10073" s="90" t="s">
        <v>11058</v>
      </c>
    </row>
    <row r="10074" ht="14.25" customHeight="1">
      <c r="A10074" s="89">
        <v>4.229493E7</v>
      </c>
      <c r="B10074" s="90" t="s">
        <v>11059</v>
      </c>
    </row>
    <row r="10075" ht="14.25" customHeight="1">
      <c r="A10075" s="89">
        <v>4.2294931E7</v>
      </c>
      <c r="B10075" s="90" t="s">
        <v>11060</v>
      </c>
    </row>
    <row r="10076" ht="14.25" customHeight="1">
      <c r="A10076" s="89">
        <v>4.2294932E7</v>
      </c>
      <c r="B10076" s="90" t="s">
        <v>11061</v>
      </c>
    </row>
    <row r="10077" ht="14.25" customHeight="1">
      <c r="A10077" s="89">
        <v>4.2294933E7</v>
      </c>
      <c r="B10077" s="90" t="s">
        <v>11062</v>
      </c>
    </row>
    <row r="10078" ht="14.25" customHeight="1">
      <c r="A10078" s="89">
        <v>4.2294934E7</v>
      </c>
      <c r="B10078" s="90" t="s">
        <v>11063</v>
      </c>
    </row>
    <row r="10079" ht="14.25" customHeight="1">
      <c r="A10079" s="89">
        <v>4.2294935E7</v>
      </c>
      <c r="B10079" s="90" t="s">
        <v>11064</v>
      </c>
    </row>
    <row r="10080" ht="14.25" customHeight="1">
      <c r="A10080" s="89">
        <v>4.2294936E7</v>
      </c>
      <c r="B10080" s="90" t="s">
        <v>11065</v>
      </c>
    </row>
    <row r="10081" ht="14.25" customHeight="1">
      <c r="A10081" s="89">
        <v>4.2294937E7</v>
      </c>
      <c r="B10081" s="90" t="s">
        <v>11066</v>
      </c>
    </row>
    <row r="10082" ht="14.25" customHeight="1">
      <c r="A10082" s="89">
        <v>4.2294938E7</v>
      </c>
      <c r="B10082" s="90" t="s">
        <v>11067</v>
      </c>
    </row>
    <row r="10083" ht="14.25" customHeight="1">
      <c r="A10083" s="89">
        <v>4.2294939E7</v>
      </c>
      <c r="B10083" s="90" t="s">
        <v>11068</v>
      </c>
    </row>
    <row r="10084" ht="14.25" customHeight="1">
      <c r="A10084" s="89">
        <v>4.229494E7</v>
      </c>
      <c r="B10084" s="90" t="s">
        <v>11069</v>
      </c>
    </row>
    <row r="10085" ht="14.25" customHeight="1">
      <c r="A10085" s="89">
        <v>4.2294941E7</v>
      </c>
      <c r="B10085" s="90" t="s">
        <v>11070</v>
      </c>
    </row>
    <row r="10086" ht="14.25" customHeight="1">
      <c r="A10086" s="89">
        <v>4.2294942E7</v>
      </c>
      <c r="B10086" s="90" t="s">
        <v>11071</v>
      </c>
    </row>
    <row r="10087" ht="14.25" customHeight="1">
      <c r="A10087" s="89">
        <v>4.2294943E7</v>
      </c>
      <c r="B10087" s="90" t="s">
        <v>11072</v>
      </c>
    </row>
    <row r="10088" ht="14.25" customHeight="1">
      <c r="A10088" s="89">
        <v>4.2294944E7</v>
      </c>
      <c r="B10088" s="90" t="s">
        <v>11073</v>
      </c>
    </row>
    <row r="10089" ht="14.25" customHeight="1">
      <c r="A10089" s="89">
        <v>4.2294945E7</v>
      </c>
      <c r="B10089" s="90" t="s">
        <v>11074</v>
      </c>
    </row>
    <row r="10090" ht="14.25" customHeight="1">
      <c r="A10090" s="89">
        <v>4.2294946E7</v>
      </c>
      <c r="B10090" s="90" t="s">
        <v>11075</v>
      </c>
    </row>
    <row r="10091" ht="14.25" customHeight="1">
      <c r="A10091" s="89">
        <v>4.2294947E7</v>
      </c>
      <c r="B10091" s="90" t="s">
        <v>11076</v>
      </c>
    </row>
    <row r="10092" ht="14.25" customHeight="1">
      <c r="A10092" s="89">
        <v>4.2294948E7</v>
      </c>
      <c r="B10092" s="90" t="s">
        <v>11077</v>
      </c>
    </row>
    <row r="10093" ht="14.25" customHeight="1">
      <c r="A10093" s="89">
        <v>4.2294949E7</v>
      </c>
      <c r="B10093" s="90" t="s">
        <v>11078</v>
      </c>
    </row>
    <row r="10094" ht="14.25" customHeight="1">
      <c r="A10094" s="89">
        <v>4.229495E7</v>
      </c>
      <c r="B10094" s="90" t="s">
        <v>11079</v>
      </c>
    </row>
    <row r="10095" ht="14.25" customHeight="1">
      <c r="A10095" s="89">
        <v>4.2294951E7</v>
      </c>
      <c r="B10095" s="90" t="s">
        <v>11080</v>
      </c>
    </row>
    <row r="10096" ht="14.25" customHeight="1">
      <c r="A10096" s="89">
        <v>4.2294952E7</v>
      </c>
      <c r="B10096" s="90" t="s">
        <v>11081</v>
      </c>
    </row>
    <row r="10097" ht="14.25" customHeight="1">
      <c r="A10097" s="89">
        <v>4.2294953E7</v>
      </c>
      <c r="B10097" s="90" t="s">
        <v>11082</v>
      </c>
    </row>
    <row r="10098" ht="14.25" customHeight="1">
      <c r="A10098" s="89">
        <v>4.2294954E7</v>
      </c>
      <c r="B10098" s="90" t="s">
        <v>11083</v>
      </c>
    </row>
    <row r="10099" ht="14.25" customHeight="1">
      <c r="A10099" s="89">
        <v>4.2294955E7</v>
      </c>
      <c r="B10099" s="90" t="s">
        <v>11084</v>
      </c>
    </row>
    <row r="10100" ht="14.25" customHeight="1">
      <c r="A10100" s="89">
        <v>4.2294956E7</v>
      </c>
      <c r="B10100" s="90" t="s">
        <v>11085</v>
      </c>
    </row>
    <row r="10101" ht="14.25" customHeight="1">
      <c r="A10101" s="89">
        <v>4.2295001E7</v>
      </c>
      <c r="B10101" s="90" t="s">
        <v>11086</v>
      </c>
    </row>
    <row r="10102" ht="14.25" customHeight="1">
      <c r="A10102" s="89">
        <v>4.2295002E7</v>
      </c>
      <c r="B10102" s="90" t="s">
        <v>11087</v>
      </c>
    </row>
    <row r="10103" ht="14.25" customHeight="1">
      <c r="A10103" s="89">
        <v>4.2295003E7</v>
      </c>
      <c r="B10103" s="90" t="s">
        <v>11088</v>
      </c>
    </row>
    <row r="10104" ht="14.25" customHeight="1">
      <c r="A10104" s="89">
        <v>4.2295004E7</v>
      </c>
      <c r="B10104" s="90" t="s">
        <v>11089</v>
      </c>
    </row>
    <row r="10105" ht="14.25" customHeight="1">
      <c r="A10105" s="89">
        <v>4.2295005E7</v>
      </c>
      <c r="B10105" s="90" t="s">
        <v>11090</v>
      </c>
    </row>
    <row r="10106" ht="14.25" customHeight="1">
      <c r="A10106" s="89">
        <v>4.2295006E7</v>
      </c>
      <c r="B10106" s="90" t="s">
        <v>11091</v>
      </c>
    </row>
    <row r="10107" ht="14.25" customHeight="1">
      <c r="A10107" s="89">
        <v>4.2295007E7</v>
      </c>
      <c r="B10107" s="90" t="s">
        <v>11092</v>
      </c>
    </row>
    <row r="10108" ht="14.25" customHeight="1">
      <c r="A10108" s="89">
        <v>4.2295008E7</v>
      </c>
      <c r="B10108" s="90" t="s">
        <v>11093</v>
      </c>
    </row>
    <row r="10109" ht="14.25" customHeight="1">
      <c r="A10109" s="89">
        <v>4.2295009E7</v>
      </c>
      <c r="B10109" s="90" t="s">
        <v>11094</v>
      </c>
    </row>
    <row r="10110" ht="14.25" customHeight="1">
      <c r="A10110" s="89">
        <v>4.229501E7</v>
      </c>
      <c r="B10110" s="90" t="s">
        <v>11095</v>
      </c>
    </row>
    <row r="10111" ht="14.25" customHeight="1">
      <c r="A10111" s="89">
        <v>4.2295011E7</v>
      </c>
      <c r="B10111" s="90" t="s">
        <v>11096</v>
      </c>
    </row>
    <row r="10112" ht="14.25" customHeight="1">
      <c r="A10112" s="89">
        <v>4.2295012E7</v>
      </c>
      <c r="B10112" s="90" t="s">
        <v>11097</v>
      </c>
    </row>
    <row r="10113" ht="14.25" customHeight="1">
      <c r="A10113" s="89">
        <v>4.2295013E7</v>
      </c>
      <c r="B10113" s="90" t="s">
        <v>11098</v>
      </c>
    </row>
    <row r="10114" ht="14.25" customHeight="1">
      <c r="A10114" s="89">
        <v>4.2295014E7</v>
      </c>
      <c r="B10114" s="90" t="s">
        <v>11099</v>
      </c>
    </row>
    <row r="10115" ht="14.25" customHeight="1">
      <c r="A10115" s="89">
        <v>4.2295015E7</v>
      </c>
      <c r="B10115" s="90" t="s">
        <v>11100</v>
      </c>
    </row>
    <row r="10116" ht="14.25" customHeight="1">
      <c r="A10116" s="89">
        <v>4.2295101E7</v>
      </c>
      <c r="B10116" s="90" t="s">
        <v>11101</v>
      </c>
    </row>
    <row r="10117" ht="14.25" customHeight="1">
      <c r="A10117" s="89">
        <v>4.2295102E7</v>
      </c>
      <c r="B10117" s="90" t="s">
        <v>11102</v>
      </c>
    </row>
    <row r="10118" ht="14.25" customHeight="1">
      <c r="A10118" s="89">
        <v>4.2295103E7</v>
      </c>
      <c r="B10118" s="90" t="s">
        <v>11103</v>
      </c>
    </row>
    <row r="10119" ht="14.25" customHeight="1">
      <c r="A10119" s="89">
        <v>4.2295104E7</v>
      </c>
      <c r="B10119" s="90" t="s">
        <v>11104</v>
      </c>
    </row>
    <row r="10120" ht="14.25" customHeight="1">
      <c r="A10120" s="89">
        <v>4.2295105E7</v>
      </c>
      <c r="B10120" s="90" t="s">
        <v>11105</v>
      </c>
    </row>
    <row r="10121" ht="14.25" customHeight="1">
      <c r="A10121" s="89">
        <v>4.2295106E7</v>
      </c>
      <c r="B10121" s="90" t="s">
        <v>11106</v>
      </c>
    </row>
    <row r="10122" ht="14.25" customHeight="1">
      <c r="A10122" s="89">
        <v>4.2295107E7</v>
      </c>
      <c r="B10122" s="90" t="s">
        <v>11107</v>
      </c>
    </row>
    <row r="10123" ht="14.25" customHeight="1">
      <c r="A10123" s="89">
        <v>4.2295108E7</v>
      </c>
      <c r="B10123" s="90" t="s">
        <v>11108</v>
      </c>
    </row>
    <row r="10124" ht="14.25" customHeight="1">
      <c r="A10124" s="89">
        <v>4.2295109E7</v>
      </c>
      <c r="B10124" s="90" t="s">
        <v>11109</v>
      </c>
    </row>
    <row r="10125" ht="14.25" customHeight="1">
      <c r="A10125" s="89">
        <v>4.229511E7</v>
      </c>
      <c r="B10125" s="90" t="s">
        <v>11110</v>
      </c>
    </row>
    <row r="10126" ht="14.25" customHeight="1">
      <c r="A10126" s="89">
        <v>4.2295111E7</v>
      </c>
      <c r="B10126" s="90" t="s">
        <v>11111</v>
      </c>
    </row>
    <row r="10127" ht="14.25" customHeight="1">
      <c r="A10127" s="89">
        <v>4.2295112E7</v>
      </c>
      <c r="B10127" s="90" t="s">
        <v>11112</v>
      </c>
    </row>
    <row r="10128" ht="14.25" customHeight="1">
      <c r="A10128" s="89">
        <v>4.2295113E7</v>
      </c>
      <c r="B10128" s="90" t="s">
        <v>11113</v>
      </c>
    </row>
    <row r="10129" ht="14.25" customHeight="1">
      <c r="A10129" s="89">
        <v>4.2295114E7</v>
      </c>
      <c r="B10129" s="90" t="s">
        <v>11114</v>
      </c>
    </row>
    <row r="10130" ht="14.25" customHeight="1">
      <c r="A10130" s="89">
        <v>4.2295115E7</v>
      </c>
      <c r="B10130" s="90" t="s">
        <v>11115</v>
      </c>
    </row>
    <row r="10131" ht="14.25" customHeight="1">
      <c r="A10131" s="89">
        <v>4.2295116E7</v>
      </c>
      <c r="B10131" s="90" t="s">
        <v>11116</v>
      </c>
    </row>
    <row r="10132" ht="14.25" customHeight="1">
      <c r="A10132" s="89">
        <v>4.2295117E7</v>
      </c>
      <c r="B10132" s="90" t="s">
        <v>11117</v>
      </c>
    </row>
    <row r="10133" ht="14.25" customHeight="1">
      <c r="A10133" s="89">
        <v>4.2295118E7</v>
      </c>
      <c r="B10133" s="90" t="s">
        <v>11118</v>
      </c>
    </row>
    <row r="10134" ht="14.25" customHeight="1">
      <c r="A10134" s="89">
        <v>4.2295119E7</v>
      </c>
      <c r="B10134" s="90" t="s">
        <v>11119</v>
      </c>
    </row>
    <row r="10135" ht="14.25" customHeight="1">
      <c r="A10135" s="89">
        <v>4.229512E7</v>
      </c>
      <c r="B10135" s="90" t="s">
        <v>11120</v>
      </c>
    </row>
    <row r="10136" ht="14.25" customHeight="1">
      <c r="A10136" s="89">
        <v>4.2295121E7</v>
      </c>
      <c r="B10136" s="90" t="s">
        <v>11121</v>
      </c>
    </row>
    <row r="10137" ht="14.25" customHeight="1">
      <c r="A10137" s="89">
        <v>4.2295122E7</v>
      </c>
      <c r="B10137" s="90" t="s">
        <v>11122</v>
      </c>
    </row>
    <row r="10138" ht="14.25" customHeight="1">
      <c r="A10138" s="89">
        <v>4.2295123E7</v>
      </c>
      <c r="B10138" s="90" t="s">
        <v>11123</v>
      </c>
    </row>
    <row r="10139" ht="14.25" customHeight="1">
      <c r="A10139" s="89">
        <v>4.2295124E7</v>
      </c>
      <c r="B10139" s="90" t="s">
        <v>11124</v>
      </c>
    </row>
    <row r="10140" ht="14.25" customHeight="1">
      <c r="A10140" s="89">
        <v>4.2295125E7</v>
      </c>
      <c r="B10140" s="90" t="s">
        <v>11125</v>
      </c>
    </row>
    <row r="10141" ht="14.25" customHeight="1">
      <c r="A10141" s="89">
        <v>4.2295126E7</v>
      </c>
      <c r="B10141" s="90" t="s">
        <v>11126</v>
      </c>
    </row>
    <row r="10142" ht="14.25" customHeight="1">
      <c r="A10142" s="89">
        <v>4.2295127E7</v>
      </c>
      <c r="B10142" s="90" t="s">
        <v>11127</v>
      </c>
    </row>
    <row r="10143" ht="14.25" customHeight="1">
      <c r="A10143" s="89">
        <v>4.2295128E7</v>
      </c>
      <c r="B10143" s="90" t="s">
        <v>11128</v>
      </c>
    </row>
    <row r="10144" ht="14.25" customHeight="1">
      <c r="A10144" s="89">
        <v>4.2295129E7</v>
      </c>
      <c r="B10144" s="90" t="s">
        <v>11129</v>
      </c>
    </row>
    <row r="10145" ht="14.25" customHeight="1">
      <c r="A10145" s="89">
        <v>4.229513E7</v>
      </c>
      <c r="B10145" s="90" t="s">
        <v>11130</v>
      </c>
    </row>
    <row r="10146" ht="14.25" customHeight="1">
      <c r="A10146" s="89">
        <v>4.2295131E7</v>
      </c>
      <c r="B10146" s="90" t="s">
        <v>11131</v>
      </c>
    </row>
    <row r="10147" ht="14.25" customHeight="1">
      <c r="A10147" s="89">
        <v>4.2295132E7</v>
      </c>
      <c r="B10147" s="90" t="s">
        <v>11132</v>
      </c>
    </row>
    <row r="10148" ht="14.25" customHeight="1">
      <c r="A10148" s="89">
        <v>4.2295133E7</v>
      </c>
      <c r="B10148" s="90" t="s">
        <v>11133</v>
      </c>
    </row>
    <row r="10149" ht="14.25" customHeight="1">
      <c r="A10149" s="89">
        <v>4.2295134E7</v>
      </c>
      <c r="B10149" s="90" t="s">
        <v>11134</v>
      </c>
    </row>
    <row r="10150" ht="14.25" customHeight="1">
      <c r="A10150" s="89">
        <v>4.2295135E7</v>
      </c>
      <c r="B10150" s="90" t="s">
        <v>11135</v>
      </c>
    </row>
    <row r="10151" ht="14.25" customHeight="1">
      <c r="A10151" s="89">
        <v>4.2295136E7</v>
      </c>
      <c r="B10151" s="90" t="s">
        <v>11136</v>
      </c>
    </row>
    <row r="10152" ht="14.25" customHeight="1">
      <c r="A10152" s="89">
        <v>4.2295137E7</v>
      </c>
      <c r="B10152" s="90" t="s">
        <v>11137</v>
      </c>
    </row>
    <row r="10153" ht="14.25" customHeight="1">
      <c r="A10153" s="89">
        <v>4.2295138E7</v>
      </c>
      <c r="B10153" s="90" t="s">
        <v>11138</v>
      </c>
    </row>
    <row r="10154" ht="14.25" customHeight="1">
      <c r="A10154" s="89">
        <v>4.2295139E7</v>
      </c>
      <c r="B10154" s="90" t="s">
        <v>11139</v>
      </c>
    </row>
    <row r="10155" ht="14.25" customHeight="1">
      <c r="A10155" s="89">
        <v>4.229514E7</v>
      </c>
      <c r="B10155" s="90" t="s">
        <v>11140</v>
      </c>
    </row>
    <row r="10156" ht="14.25" customHeight="1">
      <c r="A10156" s="89">
        <v>4.2295201E7</v>
      </c>
      <c r="B10156" s="90" t="s">
        <v>11141</v>
      </c>
    </row>
    <row r="10157" ht="14.25" customHeight="1">
      <c r="A10157" s="89">
        <v>4.2295202E7</v>
      </c>
      <c r="B10157" s="90" t="s">
        <v>11142</v>
      </c>
    </row>
    <row r="10158" ht="14.25" customHeight="1">
      <c r="A10158" s="89">
        <v>4.2295203E7</v>
      </c>
      <c r="B10158" s="90" t="s">
        <v>11143</v>
      </c>
    </row>
    <row r="10159" ht="14.25" customHeight="1">
      <c r="A10159" s="89">
        <v>4.2295204E7</v>
      </c>
      <c r="B10159" s="90" t="s">
        <v>11144</v>
      </c>
    </row>
    <row r="10160" ht="14.25" customHeight="1">
      <c r="A10160" s="89">
        <v>4.2295205E7</v>
      </c>
      <c r="B10160" s="90" t="s">
        <v>11145</v>
      </c>
    </row>
    <row r="10161" ht="14.25" customHeight="1">
      <c r="A10161" s="89">
        <v>4.2295206E7</v>
      </c>
      <c r="B10161" s="90" t="s">
        <v>11146</v>
      </c>
    </row>
    <row r="10162" ht="14.25" customHeight="1">
      <c r="A10162" s="89">
        <v>4.2295301E7</v>
      </c>
      <c r="B10162" s="90" t="s">
        <v>11147</v>
      </c>
    </row>
    <row r="10163" ht="14.25" customHeight="1">
      <c r="A10163" s="89">
        <v>4.2295302E7</v>
      </c>
      <c r="B10163" s="90" t="s">
        <v>11148</v>
      </c>
    </row>
    <row r="10164" ht="14.25" customHeight="1">
      <c r="A10164" s="89">
        <v>4.2295303E7</v>
      </c>
      <c r="B10164" s="90" t="s">
        <v>11149</v>
      </c>
    </row>
    <row r="10165" ht="14.25" customHeight="1">
      <c r="A10165" s="89">
        <v>4.2295304E7</v>
      </c>
      <c r="B10165" s="90" t="s">
        <v>11150</v>
      </c>
    </row>
    <row r="10166" ht="14.25" customHeight="1">
      <c r="A10166" s="89">
        <v>4.2295305E7</v>
      </c>
      <c r="B10166" s="90" t="s">
        <v>11151</v>
      </c>
    </row>
    <row r="10167" ht="14.25" customHeight="1">
      <c r="A10167" s="89">
        <v>4.2295306E7</v>
      </c>
      <c r="B10167" s="90" t="s">
        <v>11152</v>
      </c>
    </row>
    <row r="10168" ht="14.25" customHeight="1">
      <c r="A10168" s="89">
        <v>4.2295307E7</v>
      </c>
      <c r="B10168" s="90" t="s">
        <v>11153</v>
      </c>
    </row>
    <row r="10169" ht="14.25" customHeight="1">
      <c r="A10169" s="89">
        <v>4.2295308E7</v>
      </c>
      <c r="B10169" s="90" t="s">
        <v>11154</v>
      </c>
    </row>
    <row r="10170" ht="14.25" customHeight="1">
      <c r="A10170" s="89">
        <v>4.2295401E7</v>
      </c>
      <c r="B10170" s="90" t="s">
        <v>11155</v>
      </c>
    </row>
    <row r="10171" ht="14.25" customHeight="1">
      <c r="A10171" s="89">
        <v>4.2295402E7</v>
      </c>
      <c r="B10171" s="90" t="s">
        <v>11156</v>
      </c>
    </row>
    <row r="10172" ht="14.25" customHeight="1">
      <c r="A10172" s="89">
        <v>4.2295403E7</v>
      </c>
      <c r="B10172" s="90" t="s">
        <v>11157</v>
      </c>
    </row>
    <row r="10173" ht="14.25" customHeight="1">
      <c r="A10173" s="89">
        <v>4.2295404E7</v>
      </c>
      <c r="B10173" s="90" t="s">
        <v>11158</v>
      </c>
    </row>
    <row r="10174" ht="14.25" customHeight="1">
      <c r="A10174" s="89">
        <v>4.2295405E7</v>
      </c>
      <c r="B10174" s="90" t="s">
        <v>11159</v>
      </c>
    </row>
    <row r="10175" ht="14.25" customHeight="1">
      <c r="A10175" s="89">
        <v>4.2295406E7</v>
      </c>
      <c r="B10175" s="90" t="s">
        <v>11160</v>
      </c>
    </row>
    <row r="10176" ht="14.25" customHeight="1">
      <c r="A10176" s="89">
        <v>4.2295407E7</v>
      </c>
      <c r="B10176" s="90" t="s">
        <v>11161</v>
      </c>
    </row>
    <row r="10177" ht="14.25" customHeight="1">
      <c r="A10177" s="89">
        <v>4.2295408E7</v>
      </c>
      <c r="B10177" s="90" t="s">
        <v>11162</v>
      </c>
    </row>
    <row r="10178" ht="14.25" customHeight="1">
      <c r="A10178" s="89">
        <v>4.2295409E7</v>
      </c>
      <c r="B10178" s="90" t="s">
        <v>11163</v>
      </c>
    </row>
    <row r="10179" ht="14.25" customHeight="1">
      <c r="A10179" s="89">
        <v>4.229541E7</v>
      </c>
      <c r="B10179" s="90" t="s">
        <v>11164</v>
      </c>
    </row>
    <row r="10180" ht="14.25" customHeight="1">
      <c r="A10180" s="89">
        <v>4.2295411E7</v>
      </c>
      <c r="B10180" s="90" t="s">
        <v>11165</v>
      </c>
    </row>
    <row r="10181" ht="14.25" customHeight="1">
      <c r="A10181" s="89">
        <v>4.2295412E7</v>
      </c>
      <c r="B10181" s="90" t="s">
        <v>11166</v>
      </c>
    </row>
    <row r="10182" ht="14.25" customHeight="1">
      <c r="A10182" s="89">
        <v>4.2295413E7</v>
      </c>
      <c r="B10182" s="90" t="s">
        <v>11167</v>
      </c>
    </row>
    <row r="10183" ht="14.25" customHeight="1">
      <c r="A10183" s="89">
        <v>4.2295414E7</v>
      </c>
      <c r="B10183" s="90" t="s">
        <v>11168</v>
      </c>
    </row>
    <row r="10184" ht="14.25" customHeight="1">
      <c r="A10184" s="89">
        <v>4.2295415E7</v>
      </c>
      <c r="B10184" s="90" t="s">
        <v>11169</v>
      </c>
    </row>
    <row r="10185" ht="14.25" customHeight="1">
      <c r="A10185" s="89">
        <v>4.2295416E7</v>
      </c>
      <c r="B10185" s="90" t="s">
        <v>11170</v>
      </c>
    </row>
    <row r="10186" ht="14.25" customHeight="1">
      <c r="A10186" s="89">
        <v>4.2295417E7</v>
      </c>
      <c r="B10186" s="90" t="s">
        <v>11171</v>
      </c>
    </row>
    <row r="10187" ht="14.25" customHeight="1">
      <c r="A10187" s="89">
        <v>4.2295418E7</v>
      </c>
      <c r="B10187" s="90" t="s">
        <v>11172</v>
      </c>
    </row>
    <row r="10188" ht="14.25" customHeight="1">
      <c r="A10188" s="89">
        <v>4.2295419E7</v>
      </c>
      <c r="B10188" s="90" t="s">
        <v>11173</v>
      </c>
    </row>
    <row r="10189" ht="14.25" customHeight="1">
      <c r="A10189" s="89">
        <v>4.229542E7</v>
      </c>
      <c r="B10189" s="90" t="s">
        <v>11174</v>
      </c>
    </row>
    <row r="10190" ht="14.25" customHeight="1">
      <c r="A10190" s="89">
        <v>4.2295421E7</v>
      </c>
      <c r="B10190" s="90" t="s">
        <v>11175</v>
      </c>
    </row>
    <row r="10191" ht="14.25" customHeight="1">
      <c r="A10191" s="89">
        <v>4.2295422E7</v>
      </c>
      <c r="B10191" s="90" t="s">
        <v>11176</v>
      </c>
    </row>
    <row r="10192" ht="14.25" customHeight="1">
      <c r="A10192" s="89">
        <v>4.2295423E7</v>
      </c>
      <c r="B10192" s="90" t="s">
        <v>11177</v>
      </c>
    </row>
    <row r="10193" ht="14.25" customHeight="1">
      <c r="A10193" s="89">
        <v>4.2295424E7</v>
      </c>
      <c r="B10193" s="90" t="s">
        <v>11178</v>
      </c>
    </row>
    <row r="10194" ht="14.25" customHeight="1">
      <c r="A10194" s="89">
        <v>4.2295425E7</v>
      </c>
      <c r="B10194" s="90" t="s">
        <v>11179</v>
      </c>
    </row>
    <row r="10195" ht="14.25" customHeight="1">
      <c r="A10195" s="89">
        <v>4.2295426E7</v>
      </c>
      <c r="B10195" s="90" t="s">
        <v>11180</v>
      </c>
    </row>
    <row r="10196" ht="14.25" customHeight="1">
      <c r="A10196" s="89">
        <v>4.2295427E7</v>
      </c>
      <c r="B10196" s="90" t="s">
        <v>11181</v>
      </c>
    </row>
    <row r="10197" ht="14.25" customHeight="1">
      <c r="A10197" s="89">
        <v>4.2295428E7</v>
      </c>
      <c r="B10197" s="90" t="s">
        <v>11182</v>
      </c>
    </row>
    <row r="10198" ht="14.25" customHeight="1">
      <c r="A10198" s="89">
        <v>4.2295429E7</v>
      </c>
      <c r="B10198" s="90" t="s">
        <v>11183</v>
      </c>
    </row>
    <row r="10199" ht="14.25" customHeight="1">
      <c r="A10199" s="89">
        <v>4.229543E7</v>
      </c>
      <c r="B10199" s="90" t="s">
        <v>11184</v>
      </c>
    </row>
    <row r="10200" ht="14.25" customHeight="1">
      <c r="A10200" s="89">
        <v>4.2295431E7</v>
      </c>
      <c r="B10200" s="90" t="s">
        <v>11185</v>
      </c>
    </row>
    <row r="10201" ht="14.25" customHeight="1">
      <c r="A10201" s="89">
        <v>4.2295432E7</v>
      </c>
      <c r="B10201" s="90" t="s">
        <v>11186</v>
      </c>
    </row>
    <row r="10202" ht="14.25" customHeight="1">
      <c r="A10202" s="89">
        <v>4.2295433E7</v>
      </c>
      <c r="B10202" s="90" t="s">
        <v>11187</v>
      </c>
    </row>
    <row r="10203" ht="14.25" customHeight="1">
      <c r="A10203" s="89">
        <v>4.2295434E7</v>
      </c>
      <c r="B10203" s="90" t="s">
        <v>11188</v>
      </c>
    </row>
    <row r="10204" ht="14.25" customHeight="1">
      <c r="A10204" s="89">
        <v>4.2295435E7</v>
      </c>
      <c r="B10204" s="90" t="s">
        <v>11189</v>
      </c>
    </row>
    <row r="10205" ht="14.25" customHeight="1">
      <c r="A10205" s="89">
        <v>4.2295436E7</v>
      </c>
      <c r="B10205" s="90" t="s">
        <v>11190</v>
      </c>
    </row>
    <row r="10206" ht="14.25" customHeight="1">
      <c r="A10206" s="89">
        <v>4.2295437E7</v>
      </c>
      <c r="B10206" s="90" t="s">
        <v>11191</v>
      </c>
    </row>
    <row r="10207" ht="14.25" customHeight="1">
      <c r="A10207" s="89">
        <v>4.2295439E7</v>
      </c>
      <c r="B10207" s="90" t="s">
        <v>11192</v>
      </c>
    </row>
    <row r="10208" ht="14.25" customHeight="1">
      <c r="A10208" s="89">
        <v>4.229544E7</v>
      </c>
      <c r="B10208" s="90" t="s">
        <v>11193</v>
      </c>
    </row>
    <row r="10209" ht="14.25" customHeight="1">
      <c r="A10209" s="89">
        <v>4.2295441E7</v>
      </c>
      <c r="B10209" s="90" t="s">
        <v>11194</v>
      </c>
    </row>
    <row r="10210" ht="14.25" customHeight="1">
      <c r="A10210" s="89">
        <v>4.2295445E7</v>
      </c>
      <c r="B10210" s="90" t="s">
        <v>11195</v>
      </c>
    </row>
    <row r="10211" ht="14.25" customHeight="1">
      <c r="A10211" s="89">
        <v>4.2295446E7</v>
      </c>
      <c r="B10211" s="90" t="s">
        <v>11196</v>
      </c>
    </row>
    <row r="10212" ht="14.25" customHeight="1">
      <c r="A10212" s="89">
        <v>4.2295448E7</v>
      </c>
      <c r="B10212" s="90" t="s">
        <v>11197</v>
      </c>
    </row>
    <row r="10213" ht="14.25" customHeight="1">
      <c r="A10213" s="89">
        <v>4.229545E7</v>
      </c>
      <c r="B10213" s="90" t="s">
        <v>11198</v>
      </c>
    </row>
    <row r="10214" ht="14.25" customHeight="1">
      <c r="A10214" s="89">
        <v>4.2295451E7</v>
      </c>
      <c r="B10214" s="90" t="s">
        <v>11199</v>
      </c>
    </row>
    <row r="10215" ht="14.25" customHeight="1">
      <c r="A10215" s="89">
        <v>4.2295452E7</v>
      </c>
      <c r="B10215" s="90" t="s">
        <v>11200</v>
      </c>
    </row>
    <row r="10216" ht="14.25" customHeight="1">
      <c r="A10216" s="89">
        <v>4.2295453E7</v>
      </c>
      <c r="B10216" s="90" t="s">
        <v>11201</v>
      </c>
    </row>
    <row r="10217" ht="14.25" customHeight="1">
      <c r="A10217" s="89">
        <v>4.2295454E7</v>
      </c>
      <c r="B10217" s="90" t="s">
        <v>11202</v>
      </c>
    </row>
    <row r="10218" ht="14.25" customHeight="1">
      <c r="A10218" s="89">
        <v>4.2295455E7</v>
      </c>
      <c r="B10218" s="90" t="s">
        <v>11203</v>
      </c>
    </row>
    <row r="10219" ht="14.25" customHeight="1">
      <c r="A10219" s="89">
        <v>4.2295456E7</v>
      </c>
      <c r="B10219" s="90" t="s">
        <v>11204</v>
      </c>
    </row>
    <row r="10220" ht="14.25" customHeight="1">
      <c r="A10220" s="89">
        <v>4.2295457E7</v>
      </c>
      <c r="B10220" s="90" t="s">
        <v>11205</v>
      </c>
    </row>
    <row r="10221" ht="14.25" customHeight="1">
      <c r="A10221" s="89">
        <v>4.2295458E7</v>
      </c>
      <c r="B10221" s="90" t="s">
        <v>11206</v>
      </c>
    </row>
    <row r="10222" ht="14.25" customHeight="1">
      <c r="A10222" s="89">
        <v>4.2295459E7</v>
      </c>
      <c r="B10222" s="90" t="s">
        <v>11207</v>
      </c>
    </row>
    <row r="10223" ht="14.25" customHeight="1">
      <c r="A10223" s="89">
        <v>4.229546E7</v>
      </c>
      <c r="B10223" s="90" t="s">
        <v>11208</v>
      </c>
    </row>
    <row r="10224" ht="14.25" customHeight="1">
      <c r="A10224" s="89">
        <v>4.2295461E7</v>
      </c>
      <c r="B10224" s="90" t="s">
        <v>11209</v>
      </c>
    </row>
    <row r="10225" ht="14.25" customHeight="1">
      <c r="A10225" s="89">
        <v>4.2295462E7</v>
      </c>
      <c r="B10225" s="90" t="s">
        <v>11210</v>
      </c>
    </row>
    <row r="10226" ht="14.25" customHeight="1">
      <c r="A10226" s="89">
        <v>4.2295463E7</v>
      </c>
      <c r="B10226" s="90" t="s">
        <v>11211</v>
      </c>
    </row>
    <row r="10227" ht="14.25" customHeight="1">
      <c r="A10227" s="89">
        <v>4.2295501E7</v>
      </c>
      <c r="B10227" s="90" t="s">
        <v>11212</v>
      </c>
    </row>
    <row r="10228" ht="14.25" customHeight="1">
      <c r="A10228" s="89">
        <v>4.2295502E7</v>
      </c>
      <c r="B10228" s="90" t="s">
        <v>11213</v>
      </c>
    </row>
    <row r="10229" ht="14.25" customHeight="1">
      <c r="A10229" s="89">
        <v>4.2295503E7</v>
      </c>
      <c r="B10229" s="90" t="s">
        <v>11214</v>
      </c>
    </row>
    <row r="10230" ht="14.25" customHeight="1">
      <c r="A10230" s="89">
        <v>4.2295504E7</v>
      </c>
      <c r="B10230" s="90" t="s">
        <v>11215</v>
      </c>
    </row>
    <row r="10231" ht="14.25" customHeight="1">
      <c r="A10231" s="89">
        <v>4.2295505E7</v>
      </c>
      <c r="B10231" s="90" t="s">
        <v>11216</v>
      </c>
    </row>
    <row r="10232" ht="14.25" customHeight="1">
      <c r="A10232" s="89">
        <v>4.2295506E7</v>
      </c>
      <c r="B10232" s="90" t="s">
        <v>11217</v>
      </c>
    </row>
    <row r="10233" ht="14.25" customHeight="1">
      <c r="A10233" s="89">
        <v>4.2295507E7</v>
      </c>
      <c r="B10233" s="90" t="s">
        <v>11218</v>
      </c>
    </row>
    <row r="10234" ht="14.25" customHeight="1">
      <c r="A10234" s="89">
        <v>4.2295508E7</v>
      </c>
      <c r="B10234" s="90" t="s">
        <v>11219</v>
      </c>
    </row>
    <row r="10235" ht="14.25" customHeight="1">
      <c r="A10235" s="89">
        <v>4.2295509E7</v>
      </c>
      <c r="B10235" s="90" t="s">
        <v>11220</v>
      </c>
    </row>
    <row r="10236" ht="14.25" customHeight="1">
      <c r="A10236" s="89">
        <v>4.229551E7</v>
      </c>
      <c r="B10236" s="90" t="s">
        <v>11221</v>
      </c>
    </row>
    <row r="10237" ht="14.25" customHeight="1">
      <c r="A10237" s="89">
        <v>4.2295511E7</v>
      </c>
      <c r="B10237" s="90" t="s">
        <v>11222</v>
      </c>
    </row>
    <row r="10238" ht="14.25" customHeight="1">
      <c r="A10238" s="89">
        <v>4.2295512E7</v>
      </c>
      <c r="B10238" s="90" t="s">
        <v>11223</v>
      </c>
    </row>
    <row r="10239" ht="14.25" customHeight="1">
      <c r="A10239" s="89">
        <v>4.2295513E7</v>
      </c>
      <c r="B10239" s="90" t="s">
        <v>11224</v>
      </c>
    </row>
    <row r="10240" ht="14.25" customHeight="1">
      <c r="A10240" s="89">
        <v>4.2295514E7</v>
      </c>
      <c r="B10240" s="90" t="s">
        <v>11225</v>
      </c>
    </row>
    <row r="10241" ht="14.25" customHeight="1">
      <c r="A10241" s="89">
        <v>4.2295515E7</v>
      </c>
      <c r="B10241" s="90" t="s">
        <v>11226</v>
      </c>
    </row>
    <row r="10242" ht="14.25" customHeight="1">
      <c r="A10242" s="89">
        <v>4.2295516E7</v>
      </c>
      <c r="B10242" s="90" t="s">
        <v>11227</v>
      </c>
    </row>
    <row r="10243" ht="14.25" customHeight="1">
      <c r="A10243" s="89">
        <v>4.2295517E7</v>
      </c>
      <c r="B10243" s="90" t="s">
        <v>11228</v>
      </c>
    </row>
    <row r="10244" ht="14.25" customHeight="1">
      <c r="A10244" s="89">
        <v>4.2295518E7</v>
      </c>
      <c r="B10244" s="90" t="s">
        <v>11229</v>
      </c>
    </row>
    <row r="10245" ht="14.25" customHeight="1">
      <c r="A10245" s="89">
        <v>4.2295519E7</v>
      </c>
      <c r="B10245" s="90" t="s">
        <v>11230</v>
      </c>
    </row>
    <row r="10246" ht="14.25" customHeight="1">
      <c r="A10246" s="89">
        <v>4.229552E7</v>
      </c>
      <c r="B10246" s="90" t="s">
        <v>11231</v>
      </c>
    </row>
    <row r="10247" ht="14.25" customHeight="1">
      <c r="A10247" s="89">
        <v>4.2295521E7</v>
      </c>
      <c r="B10247" s="90" t="s">
        <v>11232</v>
      </c>
    </row>
    <row r="10248" ht="14.25" customHeight="1">
      <c r="A10248" s="89">
        <v>4.2295522E7</v>
      </c>
      <c r="B10248" s="90" t="s">
        <v>11233</v>
      </c>
    </row>
    <row r="10249" ht="14.25" customHeight="1">
      <c r="A10249" s="89">
        <v>4.2295523E7</v>
      </c>
      <c r="B10249" s="90" t="s">
        <v>11234</v>
      </c>
    </row>
    <row r="10250" ht="14.25" customHeight="1">
      <c r="A10250" s="89">
        <v>4.2295524E7</v>
      </c>
      <c r="B10250" s="90" t="s">
        <v>11235</v>
      </c>
    </row>
    <row r="10251" ht="14.25" customHeight="1">
      <c r="A10251" s="89">
        <v>4.2301501E7</v>
      </c>
      <c r="B10251" s="90" t="s">
        <v>11236</v>
      </c>
    </row>
    <row r="10252" ht="14.25" customHeight="1">
      <c r="A10252" s="89">
        <v>4.2301502E7</v>
      </c>
      <c r="B10252" s="90" t="s">
        <v>11237</v>
      </c>
    </row>
    <row r="10253" ht="14.25" customHeight="1">
      <c r="A10253" s="89">
        <v>4.2301503E7</v>
      </c>
      <c r="B10253" s="90" t="s">
        <v>11238</v>
      </c>
    </row>
    <row r="10254" ht="14.25" customHeight="1">
      <c r="A10254" s="89">
        <v>4.2301504E7</v>
      </c>
      <c r="B10254" s="90" t="s">
        <v>11239</v>
      </c>
    </row>
    <row r="10255" ht="14.25" customHeight="1">
      <c r="A10255" s="89">
        <v>4.2301505E7</v>
      </c>
      <c r="B10255" s="90" t="s">
        <v>11240</v>
      </c>
    </row>
    <row r="10256" ht="14.25" customHeight="1">
      <c r="A10256" s="89">
        <v>4.2301506E7</v>
      </c>
      <c r="B10256" s="90" t="s">
        <v>11241</v>
      </c>
    </row>
    <row r="10257" ht="14.25" customHeight="1">
      <c r="A10257" s="89">
        <v>4.2301507E7</v>
      </c>
      <c r="B10257" s="90" t="s">
        <v>11242</v>
      </c>
    </row>
    <row r="10258" ht="14.25" customHeight="1">
      <c r="A10258" s="89">
        <v>4.2301508E7</v>
      </c>
      <c r="B10258" s="90" t="s">
        <v>11243</v>
      </c>
    </row>
    <row r="10259" ht="14.25" customHeight="1">
      <c r="A10259" s="89">
        <v>4.2311501E7</v>
      </c>
      <c r="B10259" s="90" t="s">
        <v>11244</v>
      </c>
    </row>
    <row r="10260" ht="14.25" customHeight="1">
      <c r="A10260" s="89">
        <v>4.2311502E7</v>
      </c>
      <c r="B10260" s="90" t="s">
        <v>11245</v>
      </c>
    </row>
    <row r="10261" ht="14.25" customHeight="1">
      <c r="A10261" s="89">
        <v>4.2311503E7</v>
      </c>
      <c r="B10261" s="90" t="s">
        <v>11246</v>
      </c>
    </row>
    <row r="10262" ht="14.25" customHeight="1">
      <c r="A10262" s="89">
        <v>4.2311504E7</v>
      </c>
      <c r="B10262" s="90" t="s">
        <v>11247</v>
      </c>
    </row>
    <row r="10263" ht="14.25" customHeight="1">
      <c r="A10263" s="89">
        <v>4.2311505E7</v>
      </c>
      <c r="B10263" s="90" t="s">
        <v>11248</v>
      </c>
    </row>
    <row r="10264" ht="14.25" customHeight="1">
      <c r="A10264" s="89">
        <v>4.2311506E7</v>
      </c>
      <c r="B10264" s="90" t="s">
        <v>11249</v>
      </c>
    </row>
    <row r="10265" ht="14.25" customHeight="1">
      <c r="A10265" s="89">
        <v>4.2311507E7</v>
      </c>
      <c r="B10265" s="90" t="s">
        <v>11250</v>
      </c>
    </row>
    <row r="10266" ht="14.25" customHeight="1">
      <c r="A10266" s="89">
        <v>4.2311508E7</v>
      </c>
      <c r="B10266" s="90" t="s">
        <v>11251</v>
      </c>
    </row>
    <row r="10267" ht="14.25" customHeight="1">
      <c r="A10267" s="89">
        <v>4.2311509E7</v>
      </c>
      <c r="B10267" s="90" t="s">
        <v>11252</v>
      </c>
    </row>
    <row r="10268" ht="14.25" customHeight="1">
      <c r="A10268" s="89">
        <v>4.231151E7</v>
      </c>
      <c r="B10268" s="90" t="s">
        <v>11253</v>
      </c>
    </row>
    <row r="10269" ht="14.25" customHeight="1">
      <c r="A10269" s="89">
        <v>4.2311511E7</v>
      </c>
      <c r="B10269" s="90" t="s">
        <v>11254</v>
      </c>
    </row>
    <row r="10270" ht="14.25" customHeight="1">
      <c r="A10270" s="89">
        <v>4.2311512E7</v>
      </c>
      <c r="B10270" s="90" t="s">
        <v>11255</v>
      </c>
    </row>
    <row r="10271" ht="14.25" customHeight="1">
      <c r="A10271" s="89">
        <v>4.2311513E7</v>
      </c>
      <c r="B10271" s="90" t="s">
        <v>11256</v>
      </c>
    </row>
    <row r="10272" ht="14.25" customHeight="1">
      <c r="A10272" s="89">
        <v>4.2311514E7</v>
      </c>
      <c r="B10272" s="90" t="s">
        <v>11257</v>
      </c>
    </row>
    <row r="10273" ht="14.25" customHeight="1">
      <c r="A10273" s="89">
        <v>4.2311515E7</v>
      </c>
      <c r="B10273" s="90" t="s">
        <v>11258</v>
      </c>
    </row>
    <row r="10274" ht="14.25" customHeight="1">
      <c r="A10274" s="89">
        <v>4.2311516E7</v>
      </c>
      <c r="B10274" s="90" t="s">
        <v>11259</v>
      </c>
    </row>
    <row r="10275" ht="14.25" customHeight="1">
      <c r="A10275" s="89">
        <v>4.2311517E7</v>
      </c>
      <c r="B10275" s="90" t="s">
        <v>11260</v>
      </c>
    </row>
    <row r="10276" ht="14.25" customHeight="1">
      <c r="A10276" s="89">
        <v>4.2311518E7</v>
      </c>
      <c r="B10276" s="90" t="s">
        <v>11261</v>
      </c>
    </row>
    <row r="10277" ht="14.25" customHeight="1">
      <c r="A10277" s="89">
        <v>4.2311519E7</v>
      </c>
      <c r="B10277" s="90" t="s">
        <v>11262</v>
      </c>
    </row>
    <row r="10278" ht="14.25" customHeight="1">
      <c r="A10278" s="89">
        <v>4.231152E7</v>
      </c>
      <c r="B10278" s="90" t="s">
        <v>11263</v>
      </c>
    </row>
    <row r="10279" ht="14.25" customHeight="1">
      <c r="A10279" s="89">
        <v>4.2311521E7</v>
      </c>
      <c r="B10279" s="90" t="s">
        <v>11264</v>
      </c>
    </row>
    <row r="10280" ht="14.25" customHeight="1">
      <c r="A10280" s="89">
        <v>4.2311522E7</v>
      </c>
      <c r="B10280" s="90" t="s">
        <v>11265</v>
      </c>
    </row>
    <row r="10281" ht="14.25" customHeight="1">
      <c r="A10281" s="89">
        <v>4.2311523E7</v>
      </c>
      <c r="B10281" s="90" t="s">
        <v>11266</v>
      </c>
    </row>
    <row r="10282" ht="14.25" customHeight="1">
      <c r="A10282" s="89">
        <v>4.2311524E7</v>
      </c>
      <c r="B10282" s="90" t="s">
        <v>11267</v>
      </c>
    </row>
    <row r="10283" ht="14.25" customHeight="1">
      <c r="A10283" s="89">
        <v>4.2311525E7</v>
      </c>
      <c r="B10283" s="90" t="s">
        <v>11268</v>
      </c>
    </row>
    <row r="10284" ht="14.25" customHeight="1">
      <c r="A10284" s="89">
        <v>4.2311526E7</v>
      </c>
      <c r="B10284" s="90" t="s">
        <v>11269</v>
      </c>
    </row>
    <row r="10285" ht="14.25" customHeight="1">
      <c r="A10285" s="89">
        <v>4.2311527E7</v>
      </c>
      <c r="B10285" s="90" t="s">
        <v>11270</v>
      </c>
    </row>
    <row r="10286" ht="14.25" customHeight="1">
      <c r="A10286" s="89">
        <v>4.2311528E7</v>
      </c>
      <c r="B10286" s="90" t="s">
        <v>11271</v>
      </c>
    </row>
    <row r="10287" ht="14.25" customHeight="1">
      <c r="A10287" s="89">
        <v>4.2311531E7</v>
      </c>
      <c r="B10287" s="90" t="s">
        <v>11272</v>
      </c>
    </row>
    <row r="10288" ht="14.25" customHeight="1">
      <c r="A10288" s="89">
        <v>4.2311532E7</v>
      </c>
      <c r="B10288" s="90" t="s">
        <v>11273</v>
      </c>
    </row>
    <row r="10289" ht="14.25" customHeight="1">
      <c r="A10289" s="89">
        <v>4.2311537E7</v>
      </c>
      <c r="B10289" s="90" t="s">
        <v>11274</v>
      </c>
    </row>
    <row r="10290" ht="14.25" customHeight="1">
      <c r="A10290" s="89">
        <v>4.2311538E7</v>
      </c>
      <c r="B10290" s="90" t="s">
        <v>11275</v>
      </c>
    </row>
    <row r="10291" ht="14.25" customHeight="1">
      <c r="A10291" s="89">
        <v>4.2311539E7</v>
      </c>
      <c r="B10291" s="90" t="s">
        <v>11276</v>
      </c>
    </row>
    <row r="10292" ht="14.25" customHeight="1">
      <c r="A10292" s="89">
        <v>4.2311601E7</v>
      </c>
      <c r="B10292" s="90" t="s">
        <v>11277</v>
      </c>
    </row>
    <row r="10293" ht="14.25" customHeight="1">
      <c r="A10293" s="89">
        <v>4.2311602E7</v>
      </c>
      <c r="B10293" s="90" t="s">
        <v>11278</v>
      </c>
    </row>
    <row r="10294" ht="14.25" customHeight="1">
      <c r="A10294" s="89">
        <v>4.2311603E7</v>
      </c>
      <c r="B10294" s="90" t="s">
        <v>11279</v>
      </c>
    </row>
    <row r="10295" ht="14.25" customHeight="1">
      <c r="A10295" s="89">
        <v>4.2311604E7</v>
      </c>
      <c r="B10295" s="90" t="s">
        <v>11280</v>
      </c>
    </row>
    <row r="10296" ht="14.25" customHeight="1">
      <c r="A10296" s="89">
        <v>4.2311702E7</v>
      </c>
      <c r="B10296" s="90" t="s">
        <v>11281</v>
      </c>
    </row>
    <row r="10297" ht="14.25" customHeight="1">
      <c r="A10297" s="89">
        <v>4.2311703E7</v>
      </c>
      <c r="B10297" s="90" t="s">
        <v>11282</v>
      </c>
    </row>
    <row r="10298" ht="14.25" customHeight="1">
      <c r="A10298" s="89">
        <v>4.2311704E7</v>
      </c>
      <c r="B10298" s="90" t="s">
        <v>11283</v>
      </c>
    </row>
    <row r="10299" ht="14.25" customHeight="1">
      <c r="A10299" s="89">
        <v>4.2311705E7</v>
      </c>
      <c r="B10299" s="90" t="s">
        <v>11284</v>
      </c>
    </row>
    <row r="10300" ht="14.25" customHeight="1">
      <c r="A10300" s="89">
        <v>4.2311707E7</v>
      </c>
      <c r="B10300" s="90" t="s">
        <v>11285</v>
      </c>
    </row>
    <row r="10301" ht="14.25" customHeight="1">
      <c r="A10301" s="89">
        <v>4.2311708E7</v>
      </c>
      <c r="B10301" s="90" t="s">
        <v>11286</v>
      </c>
    </row>
    <row r="10302" ht="14.25" customHeight="1">
      <c r="A10302" s="89">
        <v>4.2311901E7</v>
      </c>
      <c r="B10302" s="90" t="s">
        <v>11287</v>
      </c>
    </row>
    <row r="10303" ht="14.25" customHeight="1">
      <c r="A10303" s="89">
        <v>4.2311902E7</v>
      </c>
      <c r="B10303" s="90" t="s">
        <v>11288</v>
      </c>
    </row>
    <row r="10304" ht="14.25" customHeight="1">
      <c r="A10304" s="89">
        <v>4.2311903E7</v>
      </c>
      <c r="B10304" s="90" t="s">
        <v>11289</v>
      </c>
    </row>
    <row r="10305" ht="14.25" customHeight="1">
      <c r="A10305" s="89">
        <v>4.2312001E7</v>
      </c>
      <c r="B10305" s="90" t="s">
        <v>11290</v>
      </c>
    </row>
    <row r="10306" ht="14.25" customHeight="1">
      <c r="A10306" s="89">
        <v>4.2312002E7</v>
      </c>
      <c r="B10306" s="90" t="s">
        <v>11291</v>
      </c>
    </row>
    <row r="10307" ht="14.25" customHeight="1">
      <c r="A10307" s="89">
        <v>4.2312003E7</v>
      </c>
      <c r="B10307" s="90" t="s">
        <v>11292</v>
      </c>
    </row>
    <row r="10308" ht="14.25" customHeight="1">
      <c r="A10308" s="89">
        <v>4.2312004E7</v>
      </c>
      <c r="B10308" s="90" t="s">
        <v>11293</v>
      </c>
    </row>
    <row r="10309" ht="14.25" customHeight="1">
      <c r="A10309" s="89">
        <v>4.2312005E7</v>
      </c>
      <c r="B10309" s="90" t="s">
        <v>11294</v>
      </c>
    </row>
    <row r="10310" ht="14.25" customHeight="1">
      <c r="A10310" s="89">
        <v>4.2312006E7</v>
      </c>
      <c r="B10310" s="90" t="s">
        <v>11295</v>
      </c>
    </row>
    <row r="10311" ht="14.25" customHeight="1">
      <c r="A10311" s="89">
        <v>4.2312007E7</v>
      </c>
      <c r="B10311" s="90" t="s">
        <v>11296</v>
      </c>
    </row>
    <row r="10312" ht="14.25" customHeight="1">
      <c r="A10312" s="89">
        <v>4.2312008E7</v>
      </c>
      <c r="B10312" s="90" t="s">
        <v>11297</v>
      </c>
    </row>
    <row r="10313" ht="14.25" customHeight="1">
      <c r="A10313" s="89">
        <v>4.2312009E7</v>
      </c>
      <c r="B10313" s="90" t="s">
        <v>11298</v>
      </c>
    </row>
    <row r="10314" ht="14.25" customHeight="1">
      <c r="A10314" s="89">
        <v>4.231201E7</v>
      </c>
      <c r="B10314" s="90" t="s">
        <v>11299</v>
      </c>
    </row>
    <row r="10315" ht="14.25" customHeight="1">
      <c r="A10315" s="89">
        <v>4.2312011E7</v>
      </c>
      <c r="B10315" s="90" t="s">
        <v>11300</v>
      </c>
    </row>
    <row r="10316" ht="14.25" customHeight="1">
      <c r="A10316" s="89">
        <v>4.2312012E7</v>
      </c>
      <c r="B10316" s="90" t="s">
        <v>11301</v>
      </c>
    </row>
    <row r="10317" ht="14.25" customHeight="1">
      <c r="A10317" s="89">
        <v>4.2312014E7</v>
      </c>
      <c r="B10317" s="90" t="s">
        <v>11302</v>
      </c>
    </row>
    <row r="10318" ht="14.25" customHeight="1">
      <c r="A10318" s="89">
        <v>4.2312101E7</v>
      </c>
      <c r="B10318" s="90" t="s">
        <v>11303</v>
      </c>
    </row>
    <row r="10319" ht="14.25" customHeight="1">
      <c r="A10319" s="89">
        <v>4.2312102E7</v>
      </c>
      <c r="B10319" s="90" t="s">
        <v>11304</v>
      </c>
    </row>
    <row r="10320" ht="14.25" customHeight="1">
      <c r="A10320" s="89">
        <v>4.2312103E7</v>
      </c>
      <c r="B10320" s="90" t="s">
        <v>11305</v>
      </c>
    </row>
    <row r="10321" ht="14.25" customHeight="1">
      <c r="A10321" s="89">
        <v>4.2312104E7</v>
      </c>
      <c r="B10321" s="90" t="s">
        <v>11306</v>
      </c>
    </row>
    <row r="10322" ht="14.25" customHeight="1">
      <c r="A10322" s="89">
        <v>4.2312105E7</v>
      </c>
      <c r="B10322" s="90" t="s">
        <v>11307</v>
      </c>
    </row>
    <row r="10323" ht="14.25" customHeight="1">
      <c r="A10323" s="89">
        <v>4.2312106E7</v>
      </c>
      <c r="B10323" s="90" t="s">
        <v>11308</v>
      </c>
    </row>
    <row r="10324" ht="14.25" customHeight="1">
      <c r="A10324" s="89">
        <v>4.2312107E7</v>
      </c>
      <c r="B10324" s="90" t="s">
        <v>11309</v>
      </c>
    </row>
    <row r="10325" ht="14.25" customHeight="1">
      <c r="A10325" s="89">
        <v>4.2312108E7</v>
      </c>
      <c r="B10325" s="90" t="s">
        <v>11310</v>
      </c>
    </row>
    <row r="10326" ht="14.25" customHeight="1">
      <c r="A10326" s="89">
        <v>4.2312109E7</v>
      </c>
      <c r="B10326" s="90" t="s">
        <v>11311</v>
      </c>
    </row>
    <row r="10327" ht="14.25" customHeight="1">
      <c r="A10327" s="89">
        <v>4.231211E7</v>
      </c>
      <c r="B10327" s="90" t="s">
        <v>11312</v>
      </c>
    </row>
    <row r="10328" ht="14.25" customHeight="1">
      <c r="A10328" s="89">
        <v>4.2312111E7</v>
      </c>
      <c r="B10328" s="90" t="s">
        <v>11313</v>
      </c>
    </row>
    <row r="10329" ht="14.25" customHeight="1">
      <c r="A10329" s="89">
        <v>4.2312112E7</v>
      </c>
      <c r="B10329" s="90" t="s">
        <v>11314</v>
      </c>
    </row>
    <row r="10330" ht="14.25" customHeight="1">
      <c r="A10330" s="89">
        <v>4.2312113E7</v>
      </c>
      <c r="B10330" s="90" t="s">
        <v>11315</v>
      </c>
    </row>
    <row r="10331" ht="14.25" customHeight="1">
      <c r="A10331" s="89">
        <v>4.2312114E7</v>
      </c>
      <c r="B10331" s="90" t="s">
        <v>11316</v>
      </c>
    </row>
    <row r="10332" ht="14.25" customHeight="1">
      <c r="A10332" s="89">
        <v>4.2312115E7</v>
      </c>
      <c r="B10332" s="90" t="s">
        <v>11317</v>
      </c>
    </row>
    <row r="10333" ht="14.25" customHeight="1">
      <c r="A10333" s="89">
        <v>4.2312201E7</v>
      </c>
      <c r="B10333" s="90" t="s">
        <v>11318</v>
      </c>
    </row>
    <row r="10334" ht="14.25" customHeight="1">
      <c r="A10334" s="89">
        <v>4.2312202E7</v>
      </c>
      <c r="B10334" s="90" t="s">
        <v>11319</v>
      </c>
    </row>
    <row r="10335" ht="14.25" customHeight="1">
      <c r="A10335" s="89">
        <v>4.2312203E7</v>
      </c>
      <c r="B10335" s="90" t="s">
        <v>11320</v>
      </c>
    </row>
    <row r="10336" ht="14.25" customHeight="1">
      <c r="A10336" s="89">
        <v>4.2312204E7</v>
      </c>
      <c r="B10336" s="90" t="s">
        <v>11321</v>
      </c>
    </row>
    <row r="10337" ht="14.25" customHeight="1">
      <c r="A10337" s="89">
        <v>4.2312205E7</v>
      </c>
      <c r="B10337" s="90" t="s">
        <v>11322</v>
      </c>
    </row>
    <row r="10338" ht="14.25" customHeight="1">
      <c r="A10338" s="89">
        <v>4.2312206E7</v>
      </c>
      <c r="B10338" s="90" t="s">
        <v>11323</v>
      </c>
    </row>
    <row r="10339" ht="14.25" customHeight="1">
      <c r="A10339" s="89">
        <v>4.2312207E7</v>
      </c>
      <c r="B10339" s="90" t="s">
        <v>11324</v>
      </c>
    </row>
    <row r="10340" ht="14.25" customHeight="1">
      <c r="A10340" s="89">
        <v>4.2312208E7</v>
      </c>
      <c r="B10340" s="90" t="s">
        <v>11325</v>
      </c>
    </row>
    <row r="10341" ht="14.25" customHeight="1">
      <c r="A10341" s="89">
        <v>4.2312301E7</v>
      </c>
      <c r="B10341" s="90" t="s">
        <v>11326</v>
      </c>
    </row>
    <row r="10342" ht="14.25" customHeight="1">
      <c r="A10342" s="89">
        <v>4.2312302E7</v>
      </c>
      <c r="B10342" s="90" t="s">
        <v>11327</v>
      </c>
    </row>
    <row r="10343" ht="14.25" customHeight="1">
      <c r="A10343" s="89">
        <v>4.2312303E7</v>
      </c>
      <c r="B10343" s="90" t="s">
        <v>11328</v>
      </c>
    </row>
    <row r="10344" ht="14.25" customHeight="1">
      <c r="A10344" s="89">
        <v>4.2312304E7</v>
      </c>
      <c r="B10344" s="90" t="s">
        <v>11329</v>
      </c>
    </row>
    <row r="10345" ht="14.25" customHeight="1">
      <c r="A10345" s="89">
        <v>4.2312305E7</v>
      </c>
      <c r="B10345" s="90" t="s">
        <v>11330</v>
      </c>
    </row>
    <row r="10346" ht="14.25" customHeight="1">
      <c r="A10346" s="89">
        <v>4.2312306E7</v>
      </c>
      <c r="B10346" s="90" t="s">
        <v>11331</v>
      </c>
    </row>
    <row r="10347" ht="14.25" customHeight="1">
      <c r="A10347" s="89">
        <v>4.2312307E7</v>
      </c>
      <c r="B10347" s="90" t="s">
        <v>11332</v>
      </c>
    </row>
    <row r="10348" ht="14.25" customHeight="1">
      <c r="A10348" s="89">
        <v>4.2312309E7</v>
      </c>
      <c r="B10348" s="90" t="s">
        <v>11333</v>
      </c>
    </row>
    <row r="10349" ht="14.25" customHeight="1">
      <c r="A10349" s="89">
        <v>4.231231E7</v>
      </c>
      <c r="B10349" s="90" t="s">
        <v>11334</v>
      </c>
    </row>
    <row r="10350" ht="14.25" customHeight="1">
      <c r="A10350" s="89">
        <v>4.2312311E7</v>
      </c>
      <c r="B10350" s="90" t="s">
        <v>11335</v>
      </c>
    </row>
    <row r="10351" ht="14.25" customHeight="1">
      <c r="A10351" s="89">
        <v>4.2312312E7</v>
      </c>
      <c r="B10351" s="90" t="s">
        <v>11336</v>
      </c>
    </row>
    <row r="10352" ht="14.25" customHeight="1">
      <c r="A10352" s="89">
        <v>4.2312313E7</v>
      </c>
      <c r="B10352" s="90" t="s">
        <v>11337</v>
      </c>
    </row>
    <row r="10353" ht="14.25" customHeight="1">
      <c r="A10353" s="89">
        <v>4.2312401E7</v>
      </c>
      <c r="B10353" s="90" t="s">
        <v>11338</v>
      </c>
    </row>
    <row r="10354" ht="14.25" customHeight="1">
      <c r="A10354" s="89">
        <v>4.2312402E7</v>
      </c>
      <c r="B10354" s="90" t="s">
        <v>11339</v>
      </c>
    </row>
    <row r="10355" ht="14.25" customHeight="1">
      <c r="A10355" s="89">
        <v>4.2312403E7</v>
      </c>
      <c r="B10355" s="90" t="s">
        <v>11340</v>
      </c>
    </row>
    <row r="10356" ht="14.25" customHeight="1">
      <c r="A10356" s="89">
        <v>4.2312501E7</v>
      </c>
      <c r="B10356" s="90" t="s">
        <v>11341</v>
      </c>
    </row>
    <row r="10357" ht="14.25" customHeight="1">
      <c r="A10357" s="89">
        <v>4.2312502E7</v>
      </c>
      <c r="B10357" s="90" t="s">
        <v>11342</v>
      </c>
    </row>
    <row r="10358" ht="14.25" customHeight="1">
      <c r="A10358" s="89">
        <v>4.2312503E7</v>
      </c>
      <c r="B10358" s="90" t="s">
        <v>11343</v>
      </c>
    </row>
    <row r="10359" ht="14.25" customHeight="1">
      <c r="A10359" s="89">
        <v>4.3191501E7</v>
      </c>
      <c r="B10359" s="90" t="s">
        <v>11344</v>
      </c>
    </row>
    <row r="10360" ht="14.25" customHeight="1">
      <c r="A10360" s="89">
        <v>4.3191502E7</v>
      </c>
      <c r="B10360" s="90" t="s">
        <v>11345</v>
      </c>
    </row>
    <row r="10361" ht="14.25" customHeight="1">
      <c r="A10361" s="89">
        <v>4.3191503E7</v>
      </c>
      <c r="B10361" s="90" t="s">
        <v>11346</v>
      </c>
    </row>
    <row r="10362" ht="14.25" customHeight="1">
      <c r="A10362" s="89">
        <v>4.3191504E7</v>
      </c>
      <c r="B10362" s="90" t="s">
        <v>11347</v>
      </c>
    </row>
    <row r="10363" ht="14.25" customHeight="1">
      <c r="A10363" s="89">
        <v>4.3191505E7</v>
      </c>
      <c r="B10363" s="90" t="s">
        <v>11348</v>
      </c>
    </row>
    <row r="10364" ht="14.25" customHeight="1">
      <c r="A10364" s="89">
        <v>4.3191507E7</v>
      </c>
      <c r="B10364" s="90" t="s">
        <v>11349</v>
      </c>
    </row>
    <row r="10365" ht="14.25" customHeight="1">
      <c r="A10365" s="89">
        <v>4.3191508E7</v>
      </c>
      <c r="B10365" s="90" t="s">
        <v>11350</v>
      </c>
    </row>
    <row r="10366" ht="14.25" customHeight="1">
      <c r="A10366" s="89">
        <v>4.3191509E7</v>
      </c>
      <c r="B10366" s="90" t="s">
        <v>11351</v>
      </c>
    </row>
    <row r="10367" ht="14.25" customHeight="1">
      <c r="A10367" s="89">
        <v>4.319151E7</v>
      </c>
      <c r="B10367" s="90" t="s">
        <v>11352</v>
      </c>
    </row>
    <row r="10368" ht="14.25" customHeight="1">
      <c r="A10368" s="89">
        <v>4.3191601E7</v>
      </c>
      <c r="B10368" s="90" t="s">
        <v>11353</v>
      </c>
    </row>
    <row r="10369" ht="14.25" customHeight="1">
      <c r="A10369" s="89">
        <v>4.3191602E7</v>
      </c>
      <c r="B10369" s="90" t="s">
        <v>11354</v>
      </c>
    </row>
    <row r="10370" ht="14.25" customHeight="1">
      <c r="A10370" s="89">
        <v>4.3191603E7</v>
      </c>
      <c r="B10370" s="90" t="s">
        <v>11355</v>
      </c>
    </row>
    <row r="10371" ht="14.25" customHeight="1">
      <c r="A10371" s="89">
        <v>4.3191604E7</v>
      </c>
      <c r="B10371" s="90" t="s">
        <v>11356</v>
      </c>
    </row>
    <row r="10372" ht="14.25" customHeight="1">
      <c r="A10372" s="89">
        <v>4.3191605E7</v>
      </c>
      <c r="B10372" s="90" t="s">
        <v>11357</v>
      </c>
    </row>
    <row r="10373" ht="14.25" customHeight="1">
      <c r="A10373" s="89">
        <v>4.3191606E7</v>
      </c>
      <c r="B10373" s="90" t="s">
        <v>11358</v>
      </c>
    </row>
    <row r="10374" ht="14.25" customHeight="1">
      <c r="A10374" s="89">
        <v>4.3191607E7</v>
      </c>
      <c r="B10374" s="90" t="s">
        <v>11359</v>
      </c>
    </row>
    <row r="10375" ht="14.25" customHeight="1">
      <c r="A10375" s="89">
        <v>4.3191608E7</v>
      </c>
      <c r="B10375" s="90" t="s">
        <v>11360</v>
      </c>
    </row>
    <row r="10376" ht="14.25" customHeight="1">
      <c r="A10376" s="89">
        <v>4.3191609E7</v>
      </c>
      <c r="B10376" s="90" t="s">
        <v>11361</v>
      </c>
    </row>
    <row r="10377" ht="14.25" customHeight="1">
      <c r="A10377" s="89">
        <v>4.319161E7</v>
      </c>
      <c r="B10377" s="90" t="s">
        <v>11362</v>
      </c>
    </row>
    <row r="10378" ht="14.25" customHeight="1">
      <c r="A10378" s="89">
        <v>4.3191611E7</v>
      </c>
      <c r="B10378" s="90" t="s">
        <v>11363</v>
      </c>
    </row>
    <row r="10379" ht="14.25" customHeight="1">
      <c r="A10379" s="89">
        <v>4.3191612E7</v>
      </c>
      <c r="B10379" s="90" t="s">
        <v>11364</v>
      </c>
    </row>
    <row r="10380" ht="14.25" customHeight="1">
      <c r="A10380" s="89">
        <v>4.3191614E7</v>
      </c>
      <c r="B10380" s="90" t="s">
        <v>11365</v>
      </c>
    </row>
    <row r="10381" ht="14.25" customHeight="1">
      <c r="A10381" s="89">
        <v>4.3191615E7</v>
      </c>
      <c r="B10381" s="90" t="s">
        <v>11366</v>
      </c>
    </row>
    <row r="10382" ht="14.25" customHeight="1">
      <c r="A10382" s="89">
        <v>4.3191616E7</v>
      </c>
      <c r="B10382" s="90" t="s">
        <v>11367</v>
      </c>
    </row>
    <row r="10383" ht="14.25" customHeight="1">
      <c r="A10383" s="89">
        <v>4.3191618E7</v>
      </c>
      <c r="B10383" s="90" t="s">
        <v>11368</v>
      </c>
    </row>
    <row r="10384" ht="14.25" customHeight="1">
      <c r="A10384" s="89">
        <v>4.3191619E7</v>
      </c>
      <c r="B10384" s="90" t="s">
        <v>11369</v>
      </c>
    </row>
    <row r="10385" ht="14.25" customHeight="1">
      <c r="A10385" s="89">
        <v>4.3191621E7</v>
      </c>
      <c r="B10385" s="90" t="s">
        <v>11370</v>
      </c>
    </row>
    <row r="10386" ht="14.25" customHeight="1">
      <c r="A10386" s="89">
        <v>4.3191622E7</v>
      </c>
      <c r="B10386" s="90" t="s">
        <v>11371</v>
      </c>
    </row>
    <row r="10387" ht="14.25" customHeight="1">
      <c r="A10387" s="89">
        <v>4.3191623E7</v>
      </c>
      <c r="B10387" s="90" t="s">
        <v>11372</v>
      </c>
    </row>
    <row r="10388" ht="14.25" customHeight="1">
      <c r="A10388" s="89">
        <v>4.3191624E7</v>
      </c>
      <c r="B10388" s="90" t="s">
        <v>11373</v>
      </c>
    </row>
    <row r="10389" ht="14.25" customHeight="1">
      <c r="A10389" s="89">
        <v>4.3191625E7</v>
      </c>
      <c r="B10389" s="90" t="s">
        <v>11374</v>
      </c>
    </row>
    <row r="10390" ht="14.25" customHeight="1">
      <c r="A10390" s="89">
        <v>4.3191626E7</v>
      </c>
      <c r="B10390" s="90" t="s">
        <v>11375</v>
      </c>
    </row>
    <row r="10391" ht="14.25" customHeight="1">
      <c r="A10391" s="89">
        <v>4.3191627E7</v>
      </c>
      <c r="B10391" s="90" t="s">
        <v>11376</v>
      </c>
    </row>
    <row r="10392" ht="14.25" customHeight="1">
      <c r="A10392" s="89">
        <v>4.3191628E7</v>
      </c>
      <c r="B10392" s="90" t="s">
        <v>11377</v>
      </c>
    </row>
    <row r="10393" ht="14.25" customHeight="1">
      <c r="A10393" s="89">
        <v>4.3191629E7</v>
      </c>
      <c r="B10393" s="90" t="s">
        <v>11378</v>
      </c>
    </row>
    <row r="10394" ht="14.25" customHeight="1">
      <c r="A10394" s="89">
        <v>4.319163E7</v>
      </c>
      <c r="B10394" s="90" t="s">
        <v>11379</v>
      </c>
    </row>
    <row r="10395" ht="14.25" customHeight="1">
      <c r="A10395" s="89">
        <v>4.3201401E7</v>
      </c>
      <c r="B10395" s="90" t="s">
        <v>11380</v>
      </c>
    </row>
    <row r="10396" ht="14.25" customHeight="1">
      <c r="A10396" s="89">
        <v>4.3201402E7</v>
      </c>
      <c r="B10396" s="90" t="s">
        <v>11381</v>
      </c>
    </row>
    <row r="10397" ht="14.25" customHeight="1">
      <c r="A10397" s="89">
        <v>4.3201403E7</v>
      </c>
      <c r="B10397" s="90" t="s">
        <v>11382</v>
      </c>
    </row>
    <row r="10398" ht="14.25" customHeight="1">
      <c r="A10398" s="89">
        <v>4.3201404E7</v>
      </c>
      <c r="B10398" s="90" t="s">
        <v>11383</v>
      </c>
    </row>
    <row r="10399" ht="14.25" customHeight="1">
      <c r="A10399" s="89">
        <v>4.3201405E7</v>
      </c>
      <c r="B10399" s="90" t="s">
        <v>11384</v>
      </c>
    </row>
    <row r="10400" ht="14.25" customHeight="1">
      <c r="A10400" s="89">
        <v>4.3201406E7</v>
      </c>
      <c r="B10400" s="90" t="s">
        <v>11385</v>
      </c>
    </row>
    <row r="10401" ht="14.25" customHeight="1">
      <c r="A10401" s="89">
        <v>4.3201407E7</v>
      </c>
      <c r="B10401" s="90" t="s">
        <v>11386</v>
      </c>
    </row>
    <row r="10402" ht="14.25" customHeight="1">
      <c r="A10402" s="89">
        <v>4.3201408E7</v>
      </c>
      <c r="B10402" s="90" t="s">
        <v>11387</v>
      </c>
    </row>
    <row r="10403" ht="14.25" customHeight="1">
      <c r="A10403" s="89">
        <v>4.3201409E7</v>
      </c>
      <c r="B10403" s="90" t="s">
        <v>11388</v>
      </c>
    </row>
    <row r="10404" ht="14.25" customHeight="1">
      <c r="A10404" s="89">
        <v>4.320141E7</v>
      </c>
      <c r="B10404" s="90" t="s">
        <v>11389</v>
      </c>
    </row>
    <row r="10405" ht="14.25" customHeight="1">
      <c r="A10405" s="89">
        <v>4.3201501E7</v>
      </c>
      <c r="B10405" s="90" t="s">
        <v>11390</v>
      </c>
    </row>
    <row r="10406" ht="14.25" customHeight="1">
      <c r="A10406" s="89">
        <v>4.3201502E7</v>
      </c>
      <c r="B10406" s="90" t="s">
        <v>11391</v>
      </c>
    </row>
    <row r="10407" ht="14.25" customHeight="1">
      <c r="A10407" s="89">
        <v>4.3201503E7</v>
      </c>
      <c r="B10407" s="90" t="s">
        <v>11392</v>
      </c>
    </row>
    <row r="10408" ht="14.25" customHeight="1">
      <c r="A10408" s="89">
        <v>4.3201507E7</v>
      </c>
      <c r="B10408" s="90" t="s">
        <v>11393</v>
      </c>
    </row>
    <row r="10409" ht="14.25" customHeight="1">
      <c r="A10409" s="89">
        <v>4.3201508E7</v>
      </c>
      <c r="B10409" s="90" t="s">
        <v>11394</v>
      </c>
    </row>
    <row r="10410" ht="14.25" customHeight="1">
      <c r="A10410" s="89">
        <v>4.3201509E7</v>
      </c>
      <c r="B10410" s="90" t="s">
        <v>11395</v>
      </c>
    </row>
    <row r="10411" ht="14.25" customHeight="1">
      <c r="A10411" s="89">
        <v>4.3201513E7</v>
      </c>
      <c r="B10411" s="90" t="s">
        <v>11396</v>
      </c>
    </row>
    <row r="10412" ht="14.25" customHeight="1">
      <c r="A10412" s="89">
        <v>4.3201522E7</v>
      </c>
      <c r="B10412" s="90" t="s">
        <v>11397</v>
      </c>
    </row>
    <row r="10413" ht="14.25" customHeight="1">
      <c r="A10413" s="89">
        <v>4.3201531E7</v>
      </c>
      <c r="B10413" s="90" t="s">
        <v>11398</v>
      </c>
    </row>
    <row r="10414" ht="14.25" customHeight="1">
      <c r="A10414" s="89">
        <v>4.3201533E7</v>
      </c>
      <c r="B10414" s="90" t="s">
        <v>11399</v>
      </c>
    </row>
    <row r="10415" ht="14.25" customHeight="1">
      <c r="A10415" s="89">
        <v>4.3201534E7</v>
      </c>
      <c r="B10415" s="90" t="s">
        <v>11400</v>
      </c>
    </row>
    <row r="10416" ht="14.25" customHeight="1">
      <c r="A10416" s="89">
        <v>4.3201535E7</v>
      </c>
      <c r="B10416" s="90" t="s">
        <v>11401</v>
      </c>
    </row>
    <row r="10417" ht="14.25" customHeight="1">
      <c r="A10417" s="89">
        <v>4.3201537E7</v>
      </c>
      <c r="B10417" s="90" t="s">
        <v>11402</v>
      </c>
    </row>
    <row r="10418" ht="14.25" customHeight="1">
      <c r="A10418" s="89">
        <v>4.3201538E7</v>
      </c>
      <c r="B10418" s="90" t="s">
        <v>11403</v>
      </c>
    </row>
    <row r="10419" ht="14.25" customHeight="1">
      <c r="A10419" s="89">
        <v>4.3201539E7</v>
      </c>
      <c r="B10419" s="90" t="s">
        <v>11404</v>
      </c>
    </row>
    <row r="10420" ht="14.25" customHeight="1">
      <c r="A10420" s="89">
        <v>4.320154E7</v>
      </c>
      <c r="B10420" s="90" t="s">
        <v>11405</v>
      </c>
    </row>
    <row r="10421" ht="14.25" customHeight="1">
      <c r="A10421" s="89">
        <v>4.3201541E7</v>
      </c>
      <c r="B10421" s="90" t="s">
        <v>11406</v>
      </c>
    </row>
    <row r="10422" ht="14.25" customHeight="1">
      <c r="A10422" s="89">
        <v>4.3201542E7</v>
      </c>
      <c r="B10422" s="90" t="s">
        <v>11407</v>
      </c>
    </row>
    <row r="10423" ht="14.25" customHeight="1">
      <c r="A10423" s="89">
        <v>4.3201543E7</v>
      </c>
      <c r="B10423" s="90" t="s">
        <v>11408</v>
      </c>
    </row>
    <row r="10424" ht="14.25" customHeight="1">
      <c r="A10424" s="89">
        <v>4.3201544E7</v>
      </c>
      <c r="B10424" s="90" t="s">
        <v>11409</v>
      </c>
    </row>
    <row r="10425" ht="14.25" customHeight="1">
      <c r="A10425" s="89">
        <v>4.3201545E7</v>
      </c>
      <c r="B10425" s="90" t="s">
        <v>11410</v>
      </c>
    </row>
    <row r="10426" ht="14.25" customHeight="1">
      <c r="A10426" s="89">
        <v>4.3201546E7</v>
      </c>
      <c r="B10426" s="90" t="s">
        <v>11411</v>
      </c>
    </row>
    <row r="10427" ht="14.25" customHeight="1">
      <c r="A10427" s="89">
        <v>4.3201547E7</v>
      </c>
      <c r="B10427" s="90" t="s">
        <v>11412</v>
      </c>
    </row>
    <row r="10428" ht="14.25" customHeight="1">
      <c r="A10428" s="89">
        <v>4.3201549E7</v>
      </c>
      <c r="B10428" s="90" t="s">
        <v>11413</v>
      </c>
    </row>
    <row r="10429" ht="14.25" customHeight="1">
      <c r="A10429" s="89">
        <v>4.320155E7</v>
      </c>
      <c r="B10429" s="90" t="s">
        <v>11414</v>
      </c>
    </row>
    <row r="10430" ht="14.25" customHeight="1">
      <c r="A10430" s="89">
        <v>4.3201552E7</v>
      </c>
      <c r="B10430" s="90" t="s">
        <v>11415</v>
      </c>
    </row>
    <row r="10431" ht="14.25" customHeight="1">
      <c r="A10431" s="89">
        <v>4.3201553E7</v>
      </c>
      <c r="B10431" s="90" t="s">
        <v>11416</v>
      </c>
    </row>
    <row r="10432" ht="14.25" customHeight="1">
      <c r="A10432" s="89">
        <v>4.3201601E7</v>
      </c>
      <c r="B10432" s="90" t="s">
        <v>11417</v>
      </c>
    </row>
    <row r="10433" ht="14.25" customHeight="1">
      <c r="A10433" s="89">
        <v>4.3201602E7</v>
      </c>
      <c r="B10433" s="90" t="s">
        <v>11418</v>
      </c>
    </row>
    <row r="10434" ht="14.25" customHeight="1">
      <c r="A10434" s="89">
        <v>4.3201603E7</v>
      </c>
      <c r="B10434" s="90" t="s">
        <v>11419</v>
      </c>
    </row>
    <row r="10435" ht="14.25" customHeight="1">
      <c r="A10435" s="89">
        <v>4.3201604E7</v>
      </c>
      <c r="B10435" s="90" t="s">
        <v>11420</v>
      </c>
    </row>
    <row r="10436" ht="14.25" customHeight="1">
      <c r="A10436" s="89">
        <v>4.3201605E7</v>
      </c>
      <c r="B10436" s="90" t="s">
        <v>11421</v>
      </c>
    </row>
    <row r="10437" ht="14.25" customHeight="1">
      <c r="A10437" s="89">
        <v>4.3201608E7</v>
      </c>
      <c r="B10437" s="90" t="s">
        <v>11422</v>
      </c>
    </row>
    <row r="10438" ht="14.25" customHeight="1">
      <c r="A10438" s="89">
        <v>4.3201609E7</v>
      </c>
      <c r="B10438" s="90" t="s">
        <v>11423</v>
      </c>
    </row>
    <row r="10439" ht="14.25" customHeight="1">
      <c r="A10439" s="89">
        <v>4.320161E7</v>
      </c>
      <c r="B10439" s="90" t="s">
        <v>11424</v>
      </c>
    </row>
    <row r="10440" ht="14.25" customHeight="1">
      <c r="A10440" s="89">
        <v>4.3201611E7</v>
      </c>
      <c r="B10440" s="90" t="s">
        <v>11425</v>
      </c>
    </row>
    <row r="10441" ht="14.25" customHeight="1">
      <c r="A10441" s="89">
        <v>4.3201612E7</v>
      </c>
      <c r="B10441" s="90" t="s">
        <v>11426</v>
      </c>
    </row>
    <row r="10442" ht="14.25" customHeight="1">
      <c r="A10442" s="89">
        <v>4.3201614E7</v>
      </c>
      <c r="B10442" s="90" t="s">
        <v>11427</v>
      </c>
    </row>
    <row r="10443" ht="14.25" customHeight="1">
      <c r="A10443" s="89">
        <v>4.3201615E7</v>
      </c>
      <c r="B10443" s="90" t="s">
        <v>11428</v>
      </c>
    </row>
    <row r="10444" ht="14.25" customHeight="1">
      <c r="A10444" s="89">
        <v>4.3201616E7</v>
      </c>
      <c r="B10444" s="90" t="s">
        <v>11429</v>
      </c>
    </row>
    <row r="10445" ht="14.25" customHeight="1">
      <c r="A10445" s="89">
        <v>4.3201801E7</v>
      </c>
      <c r="B10445" s="90" t="s">
        <v>11430</v>
      </c>
    </row>
    <row r="10446" ht="14.25" customHeight="1">
      <c r="A10446" s="89">
        <v>4.3201802E7</v>
      </c>
      <c r="B10446" s="90" t="s">
        <v>11431</v>
      </c>
    </row>
    <row r="10447" ht="14.25" customHeight="1">
      <c r="A10447" s="89">
        <v>4.3201803E7</v>
      </c>
      <c r="B10447" s="90" t="s">
        <v>11432</v>
      </c>
    </row>
    <row r="10448" ht="14.25" customHeight="1">
      <c r="A10448" s="89">
        <v>4.3201806E7</v>
      </c>
      <c r="B10448" s="90" t="s">
        <v>11433</v>
      </c>
    </row>
    <row r="10449" ht="14.25" customHeight="1">
      <c r="A10449" s="89">
        <v>4.3201807E7</v>
      </c>
      <c r="B10449" s="90" t="s">
        <v>11434</v>
      </c>
    </row>
    <row r="10450" ht="14.25" customHeight="1">
      <c r="A10450" s="89">
        <v>4.3201808E7</v>
      </c>
      <c r="B10450" s="90" t="s">
        <v>11435</v>
      </c>
    </row>
    <row r="10451" ht="14.25" customHeight="1">
      <c r="A10451" s="89">
        <v>4.3201809E7</v>
      </c>
      <c r="B10451" s="90" t="s">
        <v>11436</v>
      </c>
    </row>
    <row r="10452" ht="14.25" customHeight="1">
      <c r="A10452" s="89">
        <v>4.320181E7</v>
      </c>
      <c r="B10452" s="90" t="s">
        <v>11437</v>
      </c>
    </row>
    <row r="10453" ht="14.25" customHeight="1">
      <c r="A10453" s="89">
        <v>4.3201811E7</v>
      </c>
      <c r="B10453" s="90" t="s">
        <v>11438</v>
      </c>
    </row>
    <row r="10454" ht="14.25" customHeight="1">
      <c r="A10454" s="89">
        <v>4.3201812E7</v>
      </c>
      <c r="B10454" s="90" t="s">
        <v>11439</v>
      </c>
    </row>
    <row r="10455" ht="14.25" customHeight="1">
      <c r="A10455" s="89">
        <v>4.3201813E7</v>
      </c>
      <c r="B10455" s="90" t="s">
        <v>11440</v>
      </c>
    </row>
    <row r="10456" ht="14.25" customHeight="1">
      <c r="A10456" s="89">
        <v>4.3201814E7</v>
      </c>
      <c r="B10456" s="90" t="s">
        <v>11441</v>
      </c>
    </row>
    <row r="10457" ht="14.25" customHeight="1">
      <c r="A10457" s="89">
        <v>4.3201815E7</v>
      </c>
      <c r="B10457" s="90" t="s">
        <v>11442</v>
      </c>
    </row>
    <row r="10458" ht="14.25" customHeight="1">
      <c r="A10458" s="89">
        <v>4.3201902E7</v>
      </c>
      <c r="B10458" s="90" t="s">
        <v>11443</v>
      </c>
    </row>
    <row r="10459" ht="14.25" customHeight="1">
      <c r="A10459" s="89">
        <v>4.3201903E7</v>
      </c>
      <c r="B10459" s="90" t="s">
        <v>11444</v>
      </c>
    </row>
    <row r="10460" ht="14.25" customHeight="1">
      <c r="A10460" s="89">
        <v>4.3202001E7</v>
      </c>
      <c r="B10460" s="90" t="s">
        <v>11445</v>
      </c>
    </row>
    <row r="10461" ht="14.25" customHeight="1">
      <c r="A10461" s="89">
        <v>4.3202002E7</v>
      </c>
      <c r="B10461" s="90" t="s">
        <v>11446</v>
      </c>
    </row>
    <row r="10462" ht="14.25" customHeight="1">
      <c r="A10462" s="89">
        <v>4.3202003E7</v>
      </c>
      <c r="B10462" s="90" t="s">
        <v>11447</v>
      </c>
    </row>
    <row r="10463" ht="14.25" customHeight="1">
      <c r="A10463" s="89">
        <v>4.3202004E7</v>
      </c>
      <c r="B10463" s="90" t="s">
        <v>11448</v>
      </c>
    </row>
    <row r="10464" ht="14.25" customHeight="1">
      <c r="A10464" s="89">
        <v>4.3202005E7</v>
      </c>
      <c r="B10464" s="90" t="s">
        <v>11449</v>
      </c>
    </row>
    <row r="10465" ht="14.25" customHeight="1">
      <c r="A10465" s="89">
        <v>4.3202101E7</v>
      </c>
      <c r="B10465" s="90" t="s">
        <v>11450</v>
      </c>
    </row>
    <row r="10466" ht="14.25" customHeight="1">
      <c r="A10466" s="89">
        <v>4.3202102E7</v>
      </c>
      <c r="B10466" s="90" t="s">
        <v>11451</v>
      </c>
    </row>
    <row r="10467" ht="14.25" customHeight="1">
      <c r="A10467" s="89">
        <v>4.3202103E7</v>
      </c>
      <c r="B10467" s="90" t="s">
        <v>11452</v>
      </c>
    </row>
    <row r="10468" ht="14.25" customHeight="1">
      <c r="A10468" s="89">
        <v>4.3202104E7</v>
      </c>
      <c r="B10468" s="90" t="s">
        <v>11453</v>
      </c>
    </row>
    <row r="10469" ht="14.25" customHeight="1">
      <c r="A10469" s="89">
        <v>4.3202105E7</v>
      </c>
      <c r="B10469" s="90" t="s">
        <v>11454</v>
      </c>
    </row>
    <row r="10470" ht="14.25" customHeight="1">
      <c r="A10470" s="89">
        <v>4.3202201E7</v>
      </c>
      <c r="B10470" s="90" t="s">
        <v>11455</v>
      </c>
    </row>
    <row r="10471" ht="14.25" customHeight="1">
      <c r="A10471" s="89">
        <v>4.3202202E7</v>
      </c>
      <c r="B10471" s="90" t="s">
        <v>11456</v>
      </c>
    </row>
    <row r="10472" ht="14.25" customHeight="1">
      <c r="A10472" s="89">
        <v>4.3202204E7</v>
      </c>
      <c r="B10472" s="90" t="s">
        <v>11457</v>
      </c>
    </row>
    <row r="10473" ht="14.25" customHeight="1">
      <c r="A10473" s="89">
        <v>4.3202205E7</v>
      </c>
      <c r="B10473" s="90" t="s">
        <v>11458</v>
      </c>
    </row>
    <row r="10474" ht="14.25" customHeight="1">
      <c r="A10474" s="89">
        <v>4.3202206E7</v>
      </c>
      <c r="B10474" s="90" t="s">
        <v>11459</v>
      </c>
    </row>
    <row r="10475" ht="14.25" customHeight="1">
      <c r="A10475" s="89">
        <v>4.3202207E7</v>
      </c>
      <c r="B10475" s="90" t="s">
        <v>11460</v>
      </c>
    </row>
    <row r="10476" ht="14.25" customHeight="1">
      <c r="A10476" s="89">
        <v>4.3202208E7</v>
      </c>
      <c r="B10476" s="90" t="s">
        <v>11461</v>
      </c>
    </row>
    <row r="10477" ht="14.25" customHeight="1">
      <c r="A10477" s="89">
        <v>4.3202209E7</v>
      </c>
      <c r="B10477" s="90" t="s">
        <v>11462</v>
      </c>
    </row>
    <row r="10478" ht="14.25" customHeight="1">
      <c r="A10478" s="89">
        <v>4.320221E7</v>
      </c>
      <c r="B10478" s="90" t="s">
        <v>11463</v>
      </c>
    </row>
    <row r="10479" ht="14.25" customHeight="1">
      <c r="A10479" s="89">
        <v>4.3202211E7</v>
      </c>
      <c r="B10479" s="90" t="s">
        <v>11464</v>
      </c>
    </row>
    <row r="10480" ht="14.25" customHeight="1">
      <c r="A10480" s="89">
        <v>4.3202212E7</v>
      </c>
      <c r="B10480" s="90" t="s">
        <v>11465</v>
      </c>
    </row>
    <row r="10481" ht="14.25" customHeight="1">
      <c r="A10481" s="89">
        <v>4.3202213E7</v>
      </c>
      <c r="B10481" s="90" t="s">
        <v>11466</v>
      </c>
    </row>
    <row r="10482" ht="14.25" customHeight="1">
      <c r="A10482" s="89">
        <v>4.3202214E7</v>
      </c>
      <c r="B10482" s="90" t="s">
        <v>11467</v>
      </c>
    </row>
    <row r="10483" ht="14.25" customHeight="1">
      <c r="A10483" s="89">
        <v>4.3211501E7</v>
      </c>
      <c r="B10483" s="90" t="s">
        <v>11468</v>
      </c>
    </row>
    <row r="10484" ht="14.25" customHeight="1">
      <c r="A10484" s="89">
        <v>4.3211502E7</v>
      </c>
      <c r="B10484" s="90" t="s">
        <v>11469</v>
      </c>
    </row>
    <row r="10485" ht="14.25" customHeight="1">
      <c r="A10485" s="89">
        <v>4.3211503E7</v>
      </c>
      <c r="B10485" s="90" t="s">
        <v>11470</v>
      </c>
    </row>
    <row r="10486" ht="14.25" customHeight="1">
      <c r="A10486" s="89">
        <v>4.3211504E7</v>
      </c>
      <c r="B10486" s="90" t="s">
        <v>11471</v>
      </c>
    </row>
    <row r="10487" ht="14.25" customHeight="1">
      <c r="A10487" s="89">
        <v>4.3211505E7</v>
      </c>
      <c r="B10487" s="90" t="s">
        <v>11472</v>
      </c>
    </row>
    <row r="10488" ht="14.25" customHeight="1">
      <c r="A10488" s="89">
        <v>4.3211506E7</v>
      </c>
      <c r="B10488" s="90" t="s">
        <v>11473</v>
      </c>
    </row>
    <row r="10489" ht="14.25" customHeight="1">
      <c r="A10489" s="89">
        <v>4.3211507E7</v>
      </c>
      <c r="B10489" s="90" t="s">
        <v>11474</v>
      </c>
    </row>
    <row r="10490" ht="14.25" customHeight="1">
      <c r="A10490" s="89">
        <v>4.3211508E7</v>
      </c>
      <c r="B10490" s="90" t="s">
        <v>11475</v>
      </c>
    </row>
    <row r="10491" ht="14.25" customHeight="1">
      <c r="A10491" s="89">
        <v>4.3211509E7</v>
      </c>
      <c r="B10491" s="90" t="s">
        <v>11476</v>
      </c>
    </row>
    <row r="10492" ht="14.25" customHeight="1">
      <c r="A10492" s="89">
        <v>4.321151E7</v>
      </c>
      <c r="B10492" s="90" t="s">
        <v>11477</v>
      </c>
    </row>
    <row r="10493" ht="14.25" customHeight="1">
      <c r="A10493" s="89">
        <v>4.3211511E7</v>
      </c>
      <c r="B10493" s="90" t="s">
        <v>11478</v>
      </c>
    </row>
    <row r="10494" ht="14.25" customHeight="1">
      <c r="A10494" s="89">
        <v>4.3211512E7</v>
      </c>
      <c r="B10494" s="90" t="s">
        <v>11479</v>
      </c>
    </row>
    <row r="10495" ht="14.25" customHeight="1">
      <c r="A10495" s="89">
        <v>4.3211601E7</v>
      </c>
      <c r="B10495" s="90" t="s">
        <v>11480</v>
      </c>
    </row>
    <row r="10496" ht="14.25" customHeight="1">
      <c r="A10496" s="89">
        <v>4.3211602E7</v>
      </c>
      <c r="B10496" s="90" t="s">
        <v>11481</v>
      </c>
    </row>
    <row r="10497" ht="14.25" customHeight="1">
      <c r="A10497" s="89">
        <v>4.3211603E7</v>
      </c>
      <c r="B10497" s="90" t="s">
        <v>11482</v>
      </c>
    </row>
    <row r="10498" ht="14.25" customHeight="1">
      <c r="A10498" s="89">
        <v>4.3211604E7</v>
      </c>
      <c r="B10498" s="90" t="s">
        <v>11483</v>
      </c>
    </row>
    <row r="10499" ht="14.25" customHeight="1">
      <c r="A10499" s="89">
        <v>4.3211605E7</v>
      </c>
      <c r="B10499" s="90" t="s">
        <v>11484</v>
      </c>
    </row>
    <row r="10500" ht="14.25" customHeight="1">
      <c r="A10500" s="89">
        <v>4.3211606E7</v>
      </c>
      <c r="B10500" s="90" t="s">
        <v>11485</v>
      </c>
    </row>
    <row r="10501" ht="14.25" customHeight="1">
      <c r="A10501" s="89">
        <v>4.3211607E7</v>
      </c>
      <c r="B10501" s="90" t="s">
        <v>11486</v>
      </c>
    </row>
    <row r="10502" ht="14.25" customHeight="1">
      <c r="A10502" s="89">
        <v>4.3211608E7</v>
      </c>
      <c r="B10502" s="90" t="s">
        <v>11487</v>
      </c>
    </row>
    <row r="10503" ht="14.25" customHeight="1">
      <c r="A10503" s="89">
        <v>4.3211609E7</v>
      </c>
      <c r="B10503" s="90" t="s">
        <v>11488</v>
      </c>
    </row>
    <row r="10504" ht="14.25" customHeight="1">
      <c r="A10504" s="89">
        <v>4.3211701E7</v>
      </c>
      <c r="B10504" s="90" t="s">
        <v>11489</v>
      </c>
    </row>
    <row r="10505" ht="14.25" customHeight="1">
      <c r="A10505" s="89">
        <v>4.3211702E7</v>
      </c>
      <c r="B10505" s="90" t="s">
        <v>11490</v>
      </c>
    </row>
    <row r="10506" ht="14.25" customHeight="1">
      <c r="A10506" s="89">
        <v>4.3211704E7</v>
      </c>
      <c r="B10506" s="90" t="s">
        <v>11491</v>
      </c>
    </row>
    <row r="10507" ht="14.25" customHeight="1">
      <c r="A10507" s="89">
        <v>4.3211705E7</v>
      </c>
      <c r="B10507" s="90" t="s">
        <v>11492</v>
      </c>
    </row>
    <row r="10508" ht="14.25" customHeight="1">
      <c r="A10508" s="89">
        <v>4.3211706E7</v>
      </c>
      <c r="B10508" s="90" t="s">
        <v>11493</v>
      </c>
    </row>
    <row r="10509" ht="14.25" customHeight="1">
      <c r="A10509" s="89">
        <v>4.3211707E7</v>
      </c>
      <c r="B10509" s="90" t="s">
        <v>11494</v>
      </c>
    </row>
    <row r="10510" ht="14.25" customHeight="1">
      <c r="A10510" s="89">
        <v>4.3211708E7</v>
      </c>
      <c r="B10510" s="90" t="s">
        <v>11495</v>
      </c>
    </row>
    <row r="10511" ht="14.25" customHeight="1">
      <c r="A10511" s="89">
        <v>4.3211709E7</v>
      </c>
      <c r="B10511" s="90" t="s">
        <v>11496</v>
      </c>
    </row>
    <row r="10512" ht="14.25" customHeight="1">
      <c r="A10512" s="89">
        <v>4.321171E7</v>
      </c>
      <c r="B10512" s="90" t="s">
        <v>11497</v>
      </c>
    </row>
    <row r="10513" ht="14.25" customHeight="1">
      <c r="A10513" s="89">
        <v>4.3211711E7</v>
      </c>
      <c r="B10513" s="90" t="s">
        <v>11498</v>
      </c>
    </row>
    <row r="10514" ht="14.25" customHeight="1">
      <c r="A10514" s="89">
        <v>4.3211712E7</v>
      </c>
      <c r="B10514" s="90" t="s">
        <v>11499</v>
      </c>
    </row>
    <row r="10515" ht="14.25" customHeight="1">
      <c r="A10515" s="89">
        <v>4.3211713E7</v>
      </c>
      <c r="B10515" s="90" t="s">
        <v>11500</v>
      </c>
    </row>
    <row r="10516" ht="14.25" customHeight="1">
      <c r="A10516" s="89">
        <v>4.3211714E7</v>
      </c>
      <c r="B10516" s="90" t="s">
        <v>11501</v>
      </c>
    </row>
    <row r="10517" ht="14.25" customHeight="1">
      <c r="A10517" s="89">
        <v>4.3211715E7</v>
      </c>
      <c r="B10517" s="90" t="s">
        <v>11502</v>
      </c>
    </row>
    <row r="10518" ht="14.25" customHeight="1">
      <c r="A10518" s="89">
        <v>4.3211717E7</v>
      </c>
      <c r="B10518" s="90" t="s">
        <v>11503</v>
      </c>
    </row>
    <row r="10519" ht="14.25" customHeight="1">
      <c r="A10519" s="89">
        <v>4.3211718E7</v>
      </c>
      <c r="B10519" s="90" t="s">
        <v>11504</v>
      </c>
    </row>
    <row r="10520" ht="14.25" customHeight="1">
      <c r="A10520" s="89">
        <v>4.3211719E7</v>
      </c>
      <c r="B10520" s="90" t="s">
        <v>11505</v>
      </c>
    </row>
    <row r="10521" ht="14.25" customHeight="1">
      <c r="A10521" s="89">
        <v>4.321172E7</v>
      </c>
      <c r="B10521" s="90" t="s">
        <v>11506</v>
      </c>
    </row>
    <row r="10522" ht="14.25" customHeight="1">
      <c r="A10522" s="89">
        <v>4.3211721E7</v>
      </c>
      <c r="B10522" s="90" t="s">
        <v>11507</v>
      </c>
    </row>
    <row r="10523" ht="14.25" customHeight="1">
      <c r="A10523" s="89">
        <v>4.3211801E7</v>
      </c>
      <c r="B10523" s="90" t="s">
        <v>11508</v>
      </c>
    </row>
    <row r="10524" ht="14.25" customHeight="1">
      <c r="A10524" s="89">
        <v>4.3211802E7</v>
      </c>
      <c r="B10524" s="90" t="s">
        <v>11509</v>
      </c>
    </row>
    <row r="10525" ht="14.25" customHeight="1">
      <c r="A10525" s="89">
        <v>4.3211803E7</v>
      </c>
      <c r="B10525" s="90" t="s">
        <v>11510</v>
      </c>
    </row>
    <row r="10526" ht="14.25" customHeight="1">
      <c r="A10526" s="89">
        <v>4.3211804E7</v>
      </c>
      <c r="B10526" s="90" t="s">
        <v>11511</v>
      </c>
    </row>
    <row r="10527" ht="14.25" customHeight="1">
      <c r="A10527" s="89">
        <v>4.3211805E7</v>
      </c>
      <c r="B10527" s="90" t="s">
        <v>11512</v>
      </c>
    </row>
    <row r="10528" ht="14.25" customHeight="1">
      <c r="A10528" s="89">
        <v>4.3211901E7</v>
      </c>
      <c r="B10528" s="90" t="s">
        <v>11513</v>
      </c>
    </row>
    <row r="10529" ht="14.25" customHeight="1">
      <c r="A10529" s="89">
        <v>4.3211902E7</v>
      </c>
      <c r="B10529" s="90" t="s">
        <v>11514</v>
      </c>
    </row>
    <row r="10530" ht="14.25" customHeight="1">
      <c r="A10530" s="89">
        <v>4.3211903E7</v>
      </c>
      <c r="B10530" s="90" t="s">
        <v>11515</v>
      </c>
    </row>
    <row r="10531" ht="14.25" customHeight="1">
      <c r="A10531" s="89">
        <v>4.3211904E7</v>
      </c>
      <c r="B10531" s="90" t="s">
        <v>11516</v>
      </c>
    </row>
    <row r="10532" ht="14.25" customHeight="1">
      <c r="A10532" s="89">
        <v>4.3211905E7</v>
      </c>
      <c r="B10532" s="90" t="s">
        <v>11517</v>
      </c>
    </row>
    <row r="10533" ht="14.25" customHeight="1">
      <c r="A10533" s="89">
        <v>4.3212001E7</v>
      </c>
      <c r="B10533" s="90" t="s">
        <v>11518</v>
      </c>
    </row>
    <row r="10534" ht="14.25" customHeight="1">
      <c r="A10534" s="89">
        <v>4.3212002E7</v>
      </c>
      <c r="B10534" s="90" t="s">
        <v>11519</v>
      </c>
    </row>
    <row r="10535" ht="14.25" customHeight="1">
      <c r="A10535" s="89">
        <v>4.3212101E7</v>
      </c>
      <c r="B10535" s="90" t="s">
        <v>11520</v>
      </c>
    </row>
    <row r="10536" ht="14.25" customHeight="1">
      <c r="A10536" s="89">
        <v>4.3212102E7</v>
      </c>
      <c r="B10536" s="90" t="s">
        <v>11521</v>
      </c>
    </row>
    <row r="10537" ht="14.25" customHeight="1">
      <c r="A10537" s="89">
        <v>4.3212103E7</v>
      </c>
      <c r="B10537" s="90" t="s">
        <v>11522</v>
      </c>
    </row>
    <row r="10538" ht="14.25" customHeight="1">
      <c r="A10538" s="89">
        <v>4.3212104E7</v>
      </c>
      <c r="B10538" s="90" t="s">
        <v>11523</v>
      </c>
    </row>
    <row r="10539" ht="14.25" customHeight="1">
      <c r="A10539" s="89">
        <v>4.3212105E7</v>
      </c>
      <c r="B10539" s="90" t="s">
        <v>11524</v>
      </c>
    </row>
    <row r="10540" ht="14.25" customHeight="1">
      <c r="A10540" s="89">
        <v>4.3212106E7</v>
      </c>
      <c r="B10540" s="90" t="s">
        <v>11525</v>
      </c>
    </row>
    <row r="10541" ht="14.25" customHeight="1">
      <c r="A10541" s="89">
        <v>4.3212107E7</v>
      </c>
      <c r="B10541" s="90" t="s">
        <v>11526</v>
      </c>
    </row>
    <row r="10542" ht="14.25" customHeight="1">
      <c r="A10542" s="89">
        <v>4.3212108E7</v>
      </c>
      <c r="B10542" s="90" t="s">
        <v>11527</v>
      </c>
    </row>
    <row r="10543" ht="14.25" customHeight="1">
      <c r="A10543" s="89">
        <v>4.3212109E7</v>
      </c>
      <c r="B10543" s="90" t="s">
        <v>11528</v>
      </c>
    </row>
    <row r="10544" ht="14.25" customHeight="1">
      <c r="A10544" s="89">
        <v>4.321211E7</v>
      </c>
      <c r="B10544" s="90" t="s">
        <v>11529</v>
      </c>
    </row>
    <row r="10545" ht="14.25" customHeight="1">
      <c r="A10545" s="89">
        <v>4.3212111E7</v>
      </c>
      <c r="B10545" s="90" t="s">
        <v>11530</v>
      </c>
    </row>
    <row r="10546" ht="14.25" customHeight="1">
      <c r="A10546" s="89">
        <v>4.3212112E7</v>
      </c>
      <c r="B10546" s="90" t="s">
        <v>11531</v>
      </c>
    </row>
    <row r="10547" ht="14.25" customHeight="1">
      <c r="A10547" s="89">
        <v>4.3212113E7</v>
      </c>
      <c r="B10547" s="90" t="s">
        <v>11532</v>
      </c>
    </row>
    <row r="10548" ht="14.25" customHeight="1">
      <c r="A10548" s="89">
        <v>4.3212114E7</v>
      </c>
      <c r="B10548" s="90" t="s">
        <v>11533</v>
      </c>
    </row>
    <row r="10549" ht="14.25" customHeight="1">
      <c r="A10549" s="89">
        <v>4.3221501E7</v>
      </c>
      <c r="B10549" s="90" t="s">
        <v>11534</v>
      </c>
    </row>
    <row r="10550" ht="14.25" customHeight="1">
      <c r="A10550" s="89">
        <v>4.3221502E7</v>
      </c>
      <c r="B10550" s="90" t="s">
        <v>11535</v>
      </c>
    </row>
    <row r="10551" ht="14.25" customHeight="1">
      <c r="A10551" s="89">
        <v>4.3221503E7</v>
      </c>
      <c r="B10551" s="90" t="s">
        <v>11536</v>
      </c>
    </row>
    <row r="10552" ht="14.25" customHeight="1">
      <c r="A10552" s="89">
        <v>4.3221504E7</v>
      </c>
      <c r="B10552" s="90" t="s">
        <v>11537</v>
      </c>
    </row>
    <row r="10553" ht="14.25" customHeight="1">
      <c r="A10553" s="89">
        <v>4.3221505E7</v>
      </c>
      <c r="B10553" s="90" t="s">
        <v>11538</v>
      </c>
    </row>
    <row r="10554" ht="14.25" customHeight="1">
      <c r="A10554" s="89">
        <v>4.3221506E7</v>
      </c>
      <c r="B10554" s="90" t="s">
        <v>11539</v>
      </c>
    </row>
    <row r="10555" ht="14.25" customHeight="1">
      <c r="A10555" s="89">
        <v>4.3221507E7</v>
      </c>
      <c r="B10555" s="90" t="s">
        <v>11540</v>
      </c>
    </row>
    <row r="10556" ht="14.25" customHeight="1">
      <c r="A10556" s="89">
        <v>4.3221508E7</v>
      </c>
      <c r="B10556" s="90" t="s">
        <v>11541</v>
      </c>
    </row>
    <row r="10557" ht="14.25" customHeight="1">
      <c r="A10557" s="89">
        <v>4.3221509E7</v>
      </c>
      <c r="B10557" s="90" t="s">
        <v>11542</v>
      </c>
    </row>
    <row r="10558" ht="14.25" customHeight="1">
      <c r="A10558" s="89">
        <v>4.322151E7</v>
      </c>
      <c r="B10558" s="90" t="s">
        <v>11543</v>
      </c>
    </row>
    <row r="10559" ht="14.25" customHeight="1">
      <c r="A10559" s="89">
        <v>4.3221513E7</v>
      </c>
      <c r="B10559" s="90" t="s">
        <v>11544</v>
      </c>
    </row>
    <row r="10560" ht="14.25" customHeight="1">
      <c r="A10560" s="89">
        <v>4.3221514E7</v>
      </c>
      <c r="B10560" s="90" t="s">
        <v>11545</v>
      </c>
    </row>
    <row r="10561" ht="14.25" customHeight="1">
      <c r="A10561" s="89">
        <v>4.3221515E7</v>
      </c>
      <c r="B10561" s="90" t="s">
        <v>11546</v>
      </c>
    </row>
    <row r="10562" ht="14.25" customHeight="1">
      <c r="A10562" s="89">
        <v>4.3221516E7</v>
      </c>
      <c r="B10562" s="90" t="s">
        <v>11547</v>
      </c>
    </row>
    <row r="10563" ht="14.25" customHeight="1">
      <c r="A10563" s="89">
        <v>4.3221517E7</v>
      </c>
      <c r="B10563" s="90" t="s">
        <v>11548</v>
      </c>
    </row>
    <row r="10564" ht="14.25" customHeight="1">
      <c r="A10564" s="89">
        <v>4.3221518E7</v>
      </c>
      <c r="B10564" s="90" t="s">
        <v>11549</v>
      </c>
    </row>
    <row r="10565" ht="14.25" customHeight="1">
      <c r="A10565" s="89">
        <v>4.3221519E7</v>
      </c>
      <c r="B10565" s="90" t="s">
        <v>11550</v>
      </c>
    </row>
    <row r="10566" ht="14.25" customHeight="1">
      <c r="A10566" s="89">
        <v>4.322152E7</v>
      </c>
      <c r="B10566" s="90" t="s">
        <v>11551</v>
      </c>
    </row>
    <row r="10567" ht="14.25" customHeight="1">
      <c r="A10567" s="89">
        <v>4.3221521E7</v>
      </c>
      <c r="B10567" s="90" t="s">
        <v>11552</v>
      </c>
    </row>
    <row r="10568" ht="14.25" customHeight="1">
      <c r="A10568" s="89">
        <v>4.3221522E7</v>
      </c>
      <c r="B10568" s="90" t="s">
        <v>11553</v>
      </c>
    </row>
    <row r="10569" ht="14.25" customHeight="1">
      <c r="A10569" s="89">
        <v>4.3221523E7</v>
      </c>
      <c r="B10569" s="90" t="s">
        <v>11554</v>
      </c>
    </row>
    <row r="10570" ht="14.25" customHeight="1">
      <c r="A10570" s="89">
        <v>4.3221524E7</v>
      </c>
      <c r="B10570" s="90" t="s">
        <v>11555</v>
      </c>
    </row>
    <row r="10571" ht="14.25" customHeight="1">
      <c r="A10571" s="89">
        <v>4.3221525E7</v>
      </c>
      <c r="B10571" s="90" t="s">
        <v>11556</v>
      </c>
    </row>
    <row r="10572" ht="14.25" customHeight="1">
      <c r="A10572" s="89">
        <v>4.3221526E7</v>
      </c>
      <c r="B10572" s="90" t="s">
        <v>11557</v>
      </c>
    </row>
    <row r="10573" ht="14.25" customHeight="1">
      <c r="A10573" s="89">
        <v>4.3221601E7</v>
      </c>
      <c r="B10573" s="90" t="s">
        <v>11558</v>
      </c>
    </row>
    <row r="10574" ht="14.25" customHeight="1">
      <c r="A10574" s="89">
        <v>4.3221602E7</v>
      </c>
      <c r="B10574" s="90" t="s">
        <v>11559</v>
      </c>
    </row>
    <row r="10575" ht="14.25" customHeight="1">
      <c r="A10575" s="89">
        <v>4.3221603E7</v>
      </c>
      <c r="B10575" s="90" t="s">
        <v>11560</v>
      </c>
    </row>
    <row r="10576" ht="14.25" customHeight="1">
      <c r="A10576" s="89">
        <v>4.3221701E7</v>
      </c>
      <c r="B10576" s="90" t="s">
        <v>11561</v>
      </c>
    </row>
    <row r="10577" ht="14.25" customHeight="1">
      <c r="A10577" s="89">
        <v>4.3221702E7</v>
      </c>
      <c r="B10577" s="90" t="s">
        <v>11562</v>
      </c>
    </row>
    <row r="10578" ht="14.25" customHeight="1">
      <c r="A10578" s="89">
        <v>4.3221703E7</v>
      </c>
      <c r="B10578" s="90" t="s">
        <v>11563</v>
      </c>
    </row>
    <row r="10579" ht="14.25" customHeight="1">
      <c r="A10579" s="89">
        <v>4.3221704E7</v>
      </c>
      <c r="B10579" s="90" t="s">
        <v>11564</v>
      </c>
    </row>
    <row r="10580" ht="14.25" customHeight="1">
      <c r="A10580" s="89">
        <v>4.3221705E7</v>
      </c>
      <c r="B10580" s="90" t="s">
        <v>11565</v>
      </c>
    </row>
    <row r="10581" ht="14.25" customHeight="1">
      <c r="A10581" s="89">
        <v>4.3221706E7</v>
      </c>
      <c r="B10581" s="90" t="s">
        <v>11566</v>
      </c>
    </row>
    <row r="10582" ht="14.25" customHeight="1">
      <c r="A10582" s="89">
        <v>4.3221707E7</v>
      </c>
      <c r="B10582" s="90" t="s">
        <v>11567</v>
      </c>
    </row>
    <row r="10583" ht="14.25" customHeight="1">
      <c r="A10583" s="89">
        <v>4.3221708E7</v>
      </c>
      <c r="B10583" s="90" t="s">
        <v>11568</v>
      </c>
    </row>
    <row r="10584" ht="14.25" customHeight="1">
      <c r="A10584" s="89">
        <v>4.3221709E7</v>
      </c>
      <c r="B10584" s="90" t="s">
        <v>11569</v>
      </c>
    </row>
    <row r="10585" ht="14.25" customHeight="1">
      <c r="A10585" s="89">
        <v>4.322171E7</v>
      </c>
      <c r="B10585" s="90" t="s">
        <v>11570</v>
      </c>
    </row>
    <row r="10586" ht="14.25" customHeight="1">
      <c r="A10586" s="89">
        <v>4.3221711E7</v>
      </c>
      <c r="B10586" s="90" t="s">
        <v>11571</v>
      </c>
    </row>
    <row r="10587" ht="14.25" customHeight="1">
      <c r="A10587" s="89">
        <v>4.3221712E7</v>
      </c>
      <c r="B10587" s="90" t="s">
        <v>11572</v>
      </c>
    </row>
    <row r="10588" ht="14.25" customHeight="1">
      <c r="A10588" s="89">
        <v>4.3221713E7</v>
      </c>
      <c r="B10588" s="90" t="s">
        <v>11573</v>
      </c>
    </row>
    <row r="10589" ht="14.25" customHeight="1">
      <c r="A10589" s="89">
        <v>4.3221714E7</v>
      </c>
      <c r="B10589" s="90" t="s">
        <v>11574</v>
      </c>
    </row>
    <row r="10590" ht="14.25" customHeight="1">
      <c r="A10590" s="89">
        <v>4.3221715E7</v>
      </c>
      <c r="B10590" s="90" t="s">
        <v>11575</v>
      </c>
    </row>
    <row r="10591" ht="14.25" customHeight="1">
      <c r="A10591" s="89">
        <v>4.3221716E7</v>
      </c>
      <c r="B10591" s="90" t="s">
        <v>11576</v>
      </c>
    </row>
    <row r="10592" ht="14.25" customHeight="1">
      <c r="A10592" s="89">
        <v>4.3221717E7</v>
      </c>
      <c r="B10592" s="90" t="s">
        <v>11577</v>
      </c>
    </row>
    <row r="10593" ht="14.25" customHeight="1">
      <c r="A10593" s="89">
        <v>4.3221718E7</v>
      </c>
      <c r="B10593" s="90" t="s">
        <v>11578</v>
      </c>
    </row>
    <row r="10594" ht="14.25" customHeight="1">
      <c r="A10594" s="89">
        <v>4.3221719E7</v>
      </c>
      <c r="B10594" s="90" t="s">
        <v>11579</v>
      </c>
    </row>
    <row r="10595" ht="14.25" customHeight="1">
      <c r="A10595" s="89">
        <v>4.322172E7</v>
      </c>
      <c r="B10595" s="90" t="s">
        <v>11580</v>
      </c>
    </row>
    <row r="10596" ht="14.25" customHeight="1">
      <c r="A10596" s="89">
        <v>4.3221721E7</v>
      </c>
      <c r="B10596" s="90" t="s">
        <v>11581</v>
      </c>
    </row>
    <row r="10597" ht="14.25" customHeight="1">
      <c r="A10597" s="89">
        <v>4.3221801E7</v>
      </c>
      <c r="B10597" s="90" t="s">
        <v>11582</v>
      </c>
    </row>
    <row r="10598" ht="14.25" customHeight="1">
      <c r="A10598" s="89">
        <v>4.3221802E7</v>
      </c>
      <c r="B10598" s="90" t="s">
        <v>11583</v>
      </c>
    </row>
    <row r="10599" ht="14.25" customHeight="1">
      <c r="A10599" s="89">
        <v>4.3221803E7</v>
      </c>
      <c r="B10599" s="90" t="s">
        <v>11584</v>
      </c>
    </row>
    <row r="10600" ht="14.25" customHeight="1">
      <c r="A10600" s="89">
        <v>4.3221804E7</v>
      </c>
      <c r="B10600" s="90" t="s">
        <v>11585</v>
      </c>
    </row>
    <row r="10601" ht="14.25" customHeight="1">
      <c r="A10601" s="89">
        <v>4.3221805E7</v>
      </c>
      <c r="B10601" s="90" t="s">
        <v>11586</v>
      </c>
    </row>
    <row r="10602" ht="14.25" customHeight="1">
      <c r="A10602" s="89">
        <v>4.3221806E7</v>
      </c>
      <c r="B10602" s="90" t="s">
        <v>11587</v>
      </c>
    </row>
    <row r="10603" ht="14.25" customHeight="1">
      <c r="A10603" s="89">
        <v>4.3221807E7</v>
      </c>
      <c r="B10603" s="90" t="s">
        <v>11588</v>
      </c>
    </row>
    <row r="10604" ht="14.25" customHeight="1">
      <c r="A10604" s="89">
        <v>4.3221808E7</v>
      </c>
      <c r="B10604" s="90" t="s">
        <v>11589</v>
      </c>
    </row>
    <row r="10605" ht="14.25" customHeight="1">
      <c r="A10605" s="89">
        <v>4.3222501E7</v>
      </c>
      <c r="B10605" s="90" t="s">
        <v>11590</v>
      </c>
    </row>
    <row r="10606" ht="14.25" customHeight="1">
      <c r="A10606" s="89">
        <v>4.3222502E7</v>
      </c>
      <c r="B10606" s="90" t="s">
        <v>11591</v>
      </c>
    </row>
    <row r="10607" ht="14.25" customHeight="1">
      <c r="A10607" s="89">
        <v>4.3222503E7</v>
      </c>
      <c r="B10607" s="90" t="s">
        <v>11592</v>
      </c>
    </row>
    <row r="10608" ht="14.25" customHeight="1">
      <c r="A10608" s="89">
        <v>4.3222602E7</v>
      </c>
      <c r="B10608" s="90" t="s">
        <v>11593</v>
      </c>
    </row>
    <row r="10609" ht="14.25" customHeight="1">
      <c r="A10609" s="89">
        <v>4.3222604E7</v>
      </c>
      <c r="B10609" s="90" t="s">
        <v>11594</v>
      </c>
    </row>
    <row r="10610" ht="14.25" customHeight="1">
      <c r="A10610" s="89">
        <v>4.3222605E7</v>
      </c>
      <c r="B10610" s="90" t="s">
        <v>11595</v>
      </c>
    </row>
    <row r="10611" ht="14.25" customHeight="1">
      <c r="A10611" s="89">
        <v>4.3222606E7</v>
      </c>
      <c r="B10611" s="90" t="s">
        <v>11596</v>
      </c>
    </row>
    <row r="10612" ht="14.25" customHeight="1">
      <c r="A10612" s="89">
        <v>4.3222607E7</v>
      </c>
      <c r="B10612" s="90" t="s">
        <v>11597</v>
      </c>
    </row>
    <row r="10613" ht="14.25" customHeight="1">
      <c r="A10613" s="89">
        <v>4.3222608E7</v>
      </c>
      <c r="B10613" s="90" t="s">
        <v>11598</v>
      </c>
    </row>
    <row r="10614" ht="14.25" customHeight="1">
      <c r="A10614" s="89">
        <v>4.3222609E7</v>
      </c>
      <c r="B10614" s="90" t="s">
        <v>11599</v>
      </c>
    </row>
    <row r="10615" ht="14.25" customHeight="1">
      <c r="A10615" s="89">
        <v>4.322261E7</v>
      </c>
      <c r="B10615" s="90" t="s">
        <v>11600</v>
      </c>
    </row>
    <row r="10616" ht="14.25" customHeight="1">
      <c r="A10616" s="89">
        <v>4.3222611E7</v>
      </c>
      <c r="B10616" s="90" t="s">
        <v>11601</v>
      </c>
    </row>
    <row r="10617" ht="14.25" customHeight="1">
      <c r="A10617" s="89">
        <v>4.3222612E7</v>
      </c>
      <c r="B10617" s="90" t="s">
        <v>11602</v>
      </c>
    </row>
    <row r="10618" ht="14.25" customHeight="1">
      <c r="A10618" s="89">
        <v>4.3222615E7</v>
      </c>
      <c r="B10618" s="90" t="s">
        <v>11603</v>
      </c>
    </row>
    <row r="10619" ht="14.25" customHeight="1">
      <c r="A10619" s="89">
        <v>4.3222619E7</v>
      </c>
      <c r="B10619" s="90" t="s">
        <v>11604</v>
      </c>
    </row>
    <row r="10620" ht="14.25" customHeight="1">
      <c r="A10620" s="89">
        <v>4.322262E7</v>
      </c>
      <c r="B10620" s="90" t="s">
        <v>11605</v>
      </c>
    </row>
    <row r="10621" ht="14.25" customHeight="1">
      <c r="A10621" s="89">
        <v>4.3222621E7</v>
      </c>
      <c r="B10621" s="90" t="s">
        <v>11606</v>
      </c>
    </row>
    <row r="10622" ht="14.25" customHeight="1">
      <c r="A10622" s="89">
        <v>4.3222622E7</v>
      </c>
      <c r="B10622" s="90" t="s">
        <v>11607</v>
      </c>
    </row>
    <row r="10623" ht="14.25" customHeight="1">
      <c r="A10623" s="89">
        <v>4.3222623E7</v>
      </c>
      <c r="B10623" s="90" t="s">
        <v>11608</v>
      </c>
    </row>
    <row r="10624" ht="14.25" customHeight="1">
      <c r="A10624" s="89">
        <v>4.3222624E7</v>
      </c>
      <c r="B10624" s="90" t="s">
        <v>11609</v>
      </c>
    </row>
    <row r="10625" ht="14.25" customHeight="1">
      <c r="A10625" s="89">
        <v>4.3222625E7</v>
      </c>
      <c r="B10625" s="90" t="s">
        <v>11610</v>
      </c>
    </row>
    <row r="10626" ht="14.25" customHeight="1">
      <c r="A10626" s="89">
        <v>4.3222626E7</v>
      </c>
      <c r="B10626" s="90" t="s">
        <v>11611</v>
      </c>
    </row>
    <row r="10627" ht="14.25" customHeight="1">
      <c r="A10627" s="89">
        <v>4.3222627E7</v>
      </c>
      <c r="B10627" s="90" t="s">
        <v>11612</v>
      </c>
    </row>
    <row r="10628" ht="14.25" customHeight="1">
      <c r="A10628" s="89">
        <v>4.3222628E7</v>
      </c>
      <c r="B10628" s="90" t="s">
        <v>11613</v>
      </c>
    </row>
    <row r="10629" ht="14.25" customHeight="1">
      <c r="A10629" s="89">
        <v>4.3222629E7</v>
      </c>
      <c r="B10629" s="90" t="s">
        <v>11614</v>
      </c>
    </row>
    <row r="10630" ht="14.25" customHeight="1">
      <c r="A10630" s="89">
        <v>4.322263E7</v>
      </c>
      <c r="B10630" s="90" t="s">
        <v>11615</v>
      </c>
    </row>
    <row r="10631" ht="14.25" customHeight="1">
      <c r="A10631" s="89">
        <v>4.3222631E7</v>
      </c>
      <c r="B10631" s="90" t="s">
        <v>11616</v>
      </c>
    </row>
    <row r="10632" ht="14.25" customHeight="1">
      <c r="A10632" s="89">
        <v>4.3222632E7</v>
      </c>
      <c r="B10632" s="90" t="s">
        <v>11617</v>
      </c>
    </row>
    <row r="10633" ht="14.25" customHeight="1">
      <c r="A10633" s="89">
        <v>4.3222701E7</v>
      </c>
      <c r="B10633" s="90" t="s">
        <v>11618</v>
      </c>
    </row>
    <row r="10634" ht="14.25" customHeight="1">
      <c r="A10634" s="89">
        <v>4.3222702E7</v>
      </c>
      <c r="B10634" s="90" t="s">
        <v>11619</v>
      </c>
    </row>
    <row r="10635" ht="14.25" customHeight="1">
      <c r="A10635" s="89">
        <v>4.3222703E7</v>
      </c>
      <c r="B10635" s="90" t="s">
        <v>11620</v>
      </c>
    </row>
    <row r="10636" ht="14.25" customHeight="1">
      <c r="A10636" s="89">
        <v>4.3222801E7</v>
      </c>
      <c r="B10636" s="90" t="s">
        <v>11621</v>
      </c>
    </row>
    <row r="10637" ht="14.25" customHeight="1">
      <c r="A10637" s="89">
        <v>4.3222802E7</v>
      </c>
      <c r="B10637" s="90" t="s">
        <v>11622</v>
      </c>
    </row>
    <row r="10638" ht="14.25" customHeight="1">
      <c r="A10638" s="89">
        <v>4.3222803E7</v>
      </c>
      <c r="B10638" s="90" t="s">
        <v>11623</v>
      </c>
    </row>
    <row r="10639" ht="14.25" customHeight="1">
      <c r="A10639" s="89">
        <v>4.3222805E7</v>
      </c>
      <c r="B10639" s="90" t="s">
        <v>11624</v>
      </c>
    </row>
    <row r="10640" ht="14.25" customHeight="1">
      <c r="A10640" s="89">
        <v>4.3222806E7</v>
      </c>
      <c r="B10640" s="90" t="s">
        <v>11625</v>
      </c>
    </row>
    <row r="10641" ht="14.25" customHeight="1">
      <c r="A10641" s="89">
        <v>4.3222811E7</v>
      </c>
      <c r="B10641" s="90" t="s">
        <v>11626</v>
      </c>
    </row>
    <row r="10642" ht="14.25" customHeight="1">
      <c r="A10642" s="89">
        <v>4.3222813E7</v>
      </c>
      <c r="B10642" s="90" t="s">
        <v>11627</v>
      </c>
    </row>
    <row r="10643" ht="14.25" customHeight="1">
      <c r="A10643" s="89">
        <v>4.3222814E7</v>
      </c>
      <c r="B10643" s="90" t="s">
        <v>11628</v>
      </c>
    </row>
    <row r="10644" ht="14.25" customHeight="1">
      <c r="A10644" s="89">
        <v>4.3222815E7</v>
      </c>
      <c r="B10644" s="90" t="s">
        <v>11629</v>
      </c>
    </row>
    <row r="10645" ht="14.25" customHeight="1">
      <c r="A10645" s="89">
        <v>4.3222816E7</v>
      </c>
      <c r="B10645" s="90" t="s">
        <v>11630</v>
      </c>
    </row>
    <row r="10646" ht="14.25" customHeight="1">
      <c r="A10646" s="89">
        <v>4.3222817E7</v>
      </c>
      <c r="B10646" s="90" t="s">
        <v>11631</v>
      </c>
    </row>
    <row r="10647" ht="14.25" customHeight="1">
      <c r="A10647" s="89">
        <v>4.3222818E7</v>
      </c>
      <c r="B10647" s="90" t="s">
        <v>11632</v>
      </c>
    </row>
    <row r="10648" ht="14.25" customHeight="1">
      <c r="A10648" s="89">
        <v>4.3222819E7</v>
      </c>
      <c r="B10648" s="90" t="s">
        <v>11633</v>
      </c>
    </row>
    <row r="10649" ht="14.25" customHeight="1">
      <c r="A10649" s="89">
        <v>4.322282E7</v>
      </c>
      <c r="B10649" s="90" t="s">
        <v>11634</v>
      </c>
    </row>
    <row r="10650" ht="14.25" customHeight="1">
      <c r="A10650" s="89">
        <v>4.3222821E7</v>
      </c>
      <c r="B10650" s="90" t="s">
        <v>11635</v>
      </c>
    </row>
    <row r="10651" ht="14.25" customHeight="1">
      <c r="A10651" s="89">
        <v>4.3222822E7</v>
      </c>
      <c r="B10651" s="90" t="s">
        <v>11636</v>
      </c>
    </row>
    <row r="10652" ht="14.25" customHeight="1">
      <c r="A10652" s="89">
        <v>4.3222823E7</v>
      </c>
      <c r="B10652" s="90" t="s">
        <v>11637</v>
      </c>
    </row>
    <row r="10653" ht="14.25" customHeight="1">
      <c r="A10653" s="89">
        <v>4.3222824E7</v>
      </c>
      <c r="B10653" s="90" t="s">
        <v>11638</v>
      </c>
    </row>
    <row r="10654" ht="14.25" customHeight="1">
      <c r="A10654" s="89">
        <v>4.3222825E7</v>
      </c>
      <c r="B10654" s="90" t="s">
        <v>11639</v>
      </c>
    </row>
    <row r="10655" ht="14.25" customHeight="1">
      <c r="A10655" s="89">
        <v>4.3222901E7</v>
      </c>
      <c r="B10655" s="90" t="s">
        <v>11640</v>
      </c>
    </row>
    <row r="10656" ht="14.25" customHeight="1">
      <c r="A10656" s="89">
        <v>4.3222902E7</v>
      </c>
      <c r="B10656" s="90" t="s">
        <v>11641</v>
      </c>
    </row>
    <row r="10657" ht="14.25" customHeight="1">
      <c r="A10657" s="89">
        <v>4.3223001E7</v>
      </c>
      <c r="B10657" s="90" t="s">
        <v>11642</v>
      </c>
    </row>
    <row r="10658" ht="14.25" customHeight="1">
      <c r="A10658" s="89">
        <v>4.3223101E7</v>
      </c>
      <c r="B10658" s="90" t="s">
        <v>11643</v>
      </c>
    </row>
    <row r="10659" ht="14.25" customHeight="1">
      <c r="A10659" s="89">
        <v>4.3223102E7</v>
      </c>
      <c r="B10659" s="90" t="s">
        <v>11644</v>
      </c>
    </row>
    <row r="10660" ht="14.25" customHeight="1">
      <c r="A10660" s="89">
        <v>4.3223103E7</v>
      </c>
      <c r="B10660" s="90" t="s">
        <v>11645</v>
      </c>
    </row>
    <row r="10661" ht="14.25" customHeight="1">
      <c r="A10661" s="89">
        <v>4.3223104E7</v>
      </c>
      <c r="B10661" s="90" t="s">
        <v>11646</v>
      </c>
    </row>
    <row r="10662" ht="14.25" customHeight="1">
      <c r="A10662" s="89">
        <v>4.3223105E7</v>
      </c>
      <c r="B10662" s="90" t="s">
        <v>11647</v>
      </c>
    </row>
    <row r="10663" ht="14.25" customHeight="1">
      <c r="A10663" s="89">
        <v>4.3223106E7</v>
      </c>
      <c r="B10663" s="90" t="s">
        <v>11648</v>
      </c>
    </row>
    <row r="10664" ht="14.25" customHeight="1">
      <c r="A10664" s="89">
        <v>4.3223107E7</v>
      </c>
      <c r="B10664" s="90" t="s">
        <v>11649</v>
      </c>
    </row>
    <row r="10665" ht="14.25" customHeight="1">
      <c r="A10665" s="89">
        <v>4.3223108E7</v>
      </c>
      <c r="B10665" s="90" t="s">
        <v>11650</v>
      </c>
    </row>
    <row r="10666" ht="14.25" customHeight="1">
      <c r="A10666" s="89">
        <v>4.3223109E7</v>
      </c>
      <c r="B10666" s="90" t="s">
        <v>11651</v>
      </c>
    </row>
    <row r="10667" ht="14.25" customHeight="1">
      <c r="A10667" s="89">
        <v>4.322311E7</v>
      </c>
      <c r="B10667" s="90" t="s">
        <v>11652</v>
      </c>
    </row>
    <row r="10668" ht="14.25" customHeight="1">
      <c r="A10668" s="89">
        <v>4.3223111E7</v>
      </c>
      <c r="B10668" s="90" t="s">
        <v>11653</v>
      </c>
    </row>
    <row r="10669" ht="14.25" customHeight="1">
      <c r="A10669" s="89">
        <v>4.3223112E7</v>
      </c>
      <c r="B10669" s="90" t="s">
        <v>11654</v>
      </c>
    </row>
    <row r="10670" ht="14.25" customHeight="1">
      <c r="A10670" s="89">
        <v>4.3223113E7</v>
      </c>
      <c r="B10670" s="90" t="s">
        <v>11655</v>
      </c>
    </row>
    <row r="10671" ht="14.25" customHeight="1">
      <c r="A10671" s="89">
        <v>4.3223201E7</v>
      </c>
      <c r="B10671" s="90" t="s">
        <v>11656</v>
      </c>
    </row>
    <row r="10672" ht="14.25" customHeight="1">
      <c r="A10672" s="89">
        <v>4.3223202E7</v>
      </c>
      <c r="B10672" s="90" t="s">
        <v>11657</v>
      </c>
    </row>
    <row r="10673" ht="14.25" customHeight="1">
      <c r="A10673" s="89">
        <v>4.3223203E7</v>
      </c>
      <c r="B10673" s="90" t="s">
        <v>11658</v>
      </c>
    </row>
    <row r="10674" ht="14.25" customHeight="1">
      <c r="A10674" s="89">
        <v>4.3223204E7</v>
      </c>
      <c r="B10674" s="90" t="s">
        <v>11659</v>
      </c>
    </row>
    <row r="10675" ht="14.25" customHeight="1">
      <c r="A10675" s="89">
        <v>4.3223205E7</v>
      </c>
      <c r="B10675" s="90" t="s">
        <v>11660</v>
      </c>
    </row>
    <row r="10676" ht="14.25" customHeight="1">
      <c r="A10676" s="89">
        <v>4.3223206E7</v>
      </c>
      <c r="B10676" s="90" t="s">
        <v>11661</v>
      </c>
    </row>
    <row r="10677" ht="14.25" customHeight="1">
      <c r="A10677" s="89">
        <v>4.3223207E7</v>
      </c>
      <c r="B10677" s="90" t="s">
        <v>11662</v>
      </c>
    </row>
    <row r="10678" ht="14.25" customHeight="1">
      <c r="A10678" s="89">
        <v>4.3223208E7</v>
      </c>
      <c r="B10678" s="90" t="s">
        <v>11663</v>
      </c>
    </row>
    <row r="10679" ht="14.25" customHeight="1">
      <c r="A10679" s="89">
        <v>4.3223209E7</v>
      </c>
      <c r="B10679" s="90" t="s">
        <v>11664</v>
      </c>
    </row>
    <row r="10680" ht="14.25" customHeight="1">
      <c r="A10680" s="89">
        <v>4.322321E7</v>
      </c>
      <c r="B10680" s="90" t="s">
        <v>11665</v>
      </c>
    </row>
    <row r="10681" ht="14.25" customHeight="1">
      <c r="A10681" s="89">
        <v>4.3223211E7</v>
      </c>
      <c r="B10681" s="90" t="s">
        <v>11666</v>
      </c>
    </row>
    <row r="10682" ht="14.25" customHeight="1">
      <c r="A10682" s="89">
        <v>4.3223212E7</v>
      </c>
      <c r="B10682" s="90" t="s">
        <v>11667</v>
      </c>
    </row>
    <row r="10683" ht="14.25" customHeight="1">
      <c r="A10683" s="89">
        <v>4.3231501E7</v>
      </c>
      <c r="B10683" s="90" t="s">
        <v>11668</v>
      </c>
    </row>
    <row r="10684" ht="14.25" customHeight="1">
      <c r="A10684" s="89">
        <v>4.3231503E7</v>
      </c>
      <c r="B10684" s="90" t="s">
        <v>11669</v>
      </c>
    </row>
    <row r="10685" ht="14.25" customHeight="1">
      <c r="A10685" s="89">
        <v>4.3231505E7</v>
      </c>
      <c r="B10685" s="90" t="s">
        <v>11670</v>
      </c>
    </row>
    <row r="10686" ht="14.25" customHeight="1">
      <c r="A10686" s="89">
        <v>4.3231506E7</v>
      </c>
      <c r="B10686" s="90" t="s">
        <v>11671</v>
      </c>
    </row>
    <row r="10687" ht="14.25" customHeight="1">
      <c r="A10687" s="89">
        <v>4.3231507E7</v>
      </c>
      <c r="B10687" s="90" t="s">
        <v>11672</v>
      </c>
    </row>
    <row r="10688" ht="14.25" customHeight="1">
      <c r="A10688" s="89">
        <v>4.3231508E7</v>
      </c>
      <c r="B10688" s="90" t="s">
        <v>11673</v>
      </c>
    </row>
    <row r="10689" ht="14.25" customHeight="1">
      <c r="A10689" s="89">
        <v>4.3231509E7</v>
      </c>
      <c r="B10689" s="90" t="s">
        <v>11674</v>
      </c>
    </row>
    <row r="10690" ht="14.25" customHeight="1">
      <c r="A10690" s="89">
        <v>4.323151E7</v>
      </c>
      <c r="B10690" s="90" t="s">
        <v>11675</v>
      </c>
    </row>
    <row r="10691" ht="14.25" customHeight="1">
      <c r="A10691" s="89">
        <v>4.3231511E7</v>
      </c>
      <c r="B10691" s="90" t="s">
        <v>11676</v>
      </c>
    </row>
    <row r="10692" ht="14.25" customHeight="1">
      <c r="A10692" s="89">
        <v>4.3231512E7</v>
      </c>
      <c r="B10692" s="90" t="s">
        <v>11677</v>
      </c>
    </row>
    <row r="10693" ht="14.25" customHeight="1">
      <c r="A10693" s="89">
        <v>4.3231513E7</v>
      </c>
      <c r="B10693" s="90" t="s">
        <v>11678</v>
      </c>
    </row>
    <row r="10694" ht="14.25" customHeight="1">
      <c r="A10694" s="89">
        <v>4.3231601E7</v>
      </c>
      <c r="B10694" s="90" t="s">
        <v>11679</v>
      </c>
    </row>
    <row r="10695" ht="14.25" customHeight="1">
      <c r="A10695" s="89">
        <v>4.3231602E7</v>
      </c>
      <c r="B10695" s="90" t="s">
        <v>11680</v>
      </c>
    </row>
    <row r="10696" ht="14.25" customHeight="1">
      <c r="A10696" s="89">
        <v>4.3231603E7</v>
      </c>
      <c r="B10696" s="90" t="s">
        <v>11681</v>
      </c>
    </row>
    <row r="10697" ht="14.25" customHeight="1">
      <c r="A10697" s="89">
        <v>4.3231604E7</v>
      </c>
      <c r="B10697" s="90" t="s">
        <v>11682</v>
      </c>
    </row>
    <row r="10698" ht="14.25" customHeight="1">
      <c r="A10698" s="89">
        <v>4.3231605E7</v>
      </c>
      <c r="B10698" s="90" t="s">
        <v>11683</v>
      </c>
    </row>
    <row r="10699" ht="14.25" customHeight="1">
      <c r="A10699" s="89">
        <v>4.3232001E7</v>
      </c>
      <c r="B10699" s="90" t="s">
        <v>11684</v>
      </c>
    </row>
    <row r="10700" ht="14.25" customHeight="1">
      <c r="A10700" s="89">
        <v>4.3232002E7</v>
      </c>
      <c r="B10700" s="90" t="s">
        <v>11685</v>
      </c>
    </row>
    <row r="10701" ht="14.25" customHeight="1">
      <c r="A10701" s="89">
        <v>4.3232003E7</v>
      </c>
      <c r="B10701" s="90" t="s">
        <v>11686</v>
      </c>
    </row>
    <row r="10702" ht="14.25" customHeight="1">
      <c r="A10702" s="89">
        <v>4.3232004E7</v>
      </c>
      <c r="B10702" s="90" t="s">
        <v>11687</v>
      </c>
    </row>
    <row r="10703" ht="14.25" customHeight="1">
      <c r="A10703" s="89">
        <v>4.3232005E7</v>
      </c>
      <c r="B10703" s="90" t="s">
        <v>11688</v>
      </c>
    </row>
    <row r="10704" ht="14.25" customHeight="1">
      <c r="A10704" s="89">
        <v>4.3232101E7</v>
      </c>
      <c r="B10704" s="90" t="s">
        <v>11689</v>
      </c>
    </row>
    <row r="10705" ht="14.25" customHeight="1">
      <c r="A10705" s="89">
        <v>4.3232102E7</v>
      </c>
      <c r="B10705" s="90" t="s">
        <v>11690</v>
      </c>
    </row>
    <row r="10706" ht="14.25" customHeight="1">
      <c r="A10706" s="89">
        <v>4.3232103E7</v>
      </c>
      <c r="B10706" s="90" t="s">
        <v>11691</v>
      </c>
    </row>
    <row r="10707" ht="14.25" customHeight="1">
      <c r="A10707" s="89">
        <v>4.3232104E7</v>
      </c>
      <c r="B10707" s="90" t="s">
        <v>11692</v>
      </c>
    </row>
    <row r="10708" ht="14.25" customHeight="1">
      <c r="A10708" s="89">
        <v>4.3232105E7</v>
      </c>
      <c r="B10708" s="90" t="s">
        <v>11693</v>
      </c>
    </row>
    <row r="10709" ht="14.25" customHeight="1">
      <c r="A10709" s="89">
        <v>4.3232106E7</v>
      </c>
      <c r="B10709" s="90" t="s">
        <v>11694</v>
      </c>
    </row>
    <row r="10710" ht="14.25" customHeight="1">
      <c r="A10710" s="89">
        <v>4.3232107E7</v>
      </c>
      <c r="B10710" s="90" t="s">
        <v>11695</v>
      </c>
    </row>
    <row r="10711" ht="14.25" customHeight="1">
      <c r="A10711" s="89">
        <v>4.3232108E7</v>
      </c>
      <c r="B10711" s="90" t="s">
        <v>11696</v>
      </c>
    </row>
    <row r="10712" ht="14.25" customHeight="1">
      <c r="A10712" s="89">
        <v>4.323211E7</v>
      </c>
      <c r="B10712" s="90" t="s">
        <v>11697</v>
      </c>
    </row>
    <row r="10713" ht="14.25" customHeight="1">
      <c r="A10713" s="89">
        <v>4.3232111E7</v>
      </c>
      <c r="B10713" s="90" t="s">
        <v>11698</v>
      </c>
    </row>
    <row r="10714" ht="14.25" customHeight="1">
      <c r="A10714" s="89">
        <v>4.3232112E7</v>
      </c>
      <c r="B10714" s="90" t="s">
        <v>11699</v>
      </c>
    </row>
    <row r="10715" ht="14.25" customHeight="1">
      <c r="A10715" s="89">
        <v>4.3232201E7</v>
      </c>
      <c r="B10715" s="90" t="s">
        <v>11700</v>
      </c>
    </row>
    <row r="10716" ht="14.25" customHeight="1">
      <c r="A10716" s="89">
        <v>4.3232202E7</v>
      </c>
      <c r="B10716" s="90" t="s">
        <v>11701</v>
      </c>
    </row>
    <row r="10717" ht="14.25" customHeight="1">
      <c r="A10717" s="89">
        <v>4.3232203E7</v>
      </c>
      <c r="B10717" s="90" t="s">
        <v>11702</v>
      </c>
    </row>
    <row r="10718" ht="14.25" customHeight="1">
      <c r="A10718" s="89">
        <v>4.3232301E7</v>
      </c>
      <c r="B10718" s="90" t="s">
        <v>11703</v>
      </c>
    </row>
    <row r="10719" ht="14.25" customHeight="1">
      <c r="A10719" s="89">
        <v>4.3232302E7</v>
      </c>
      <c r="B10719" s="90" t="s">
        <v>11704</v>
      </c>
    </row>
    <row r="10720" ht="14.25" customHeight="1">
      <c r="A10720" s="89">
        <v>4.3232303E7</v>
      </c>
      <c r="B10720" s="90" t="s">
        <v>11705</v>
      </c>
    </row>
    <row r="10721" ht="14.25" customHeight="1">
      <c r="A10721" s="89">
        <v>4.3232304E7</v>
      </c>
      <c r="B10721" s="90" t="s">
        <v>11706</v>
      </c>
    </row>
    <row r="10722" ht="14.25" customHeight="1">
      <c r="A10722" s="89">
        <v>4.3232305E7</v>
      </c>
      <c r="B10722" s="90" t="s">
        <v>11707</v>
      </c>
    </row>
    <row r="10723" ht="14.25" customHeight="1">
      <c r="A10723" s="89">
        <v>4.3232306E7</v>
      </c>
      <c r="B10723" s="90" t="s">
        <v>11708</v>
      </c>
    </row>
    <row r="10724" ht="14.25" customHeight="1">
      <c r="A10724" s="89">
        <v>4.3232307E7</v>
      </c>
      <c r="B10724" s="90" t="s">
        <v>11709</v>
      </c>
    </row>
    <row r="10725" ht="14.25" customHeight="1">
      <c r="A10725" s="89">
        <v>4.3232309E7</v>
      </c>
      <c r="B10725" s="90" t="s">
        <v>11710</v>
      </c>
    </row>
    <row r="10726" ht="14.25" customHeight="1">
      <c r="A10726" s="89">
        <v>4.323231E7</v>
      </c>
      <c r="B10726" s="90" t="s">
        <v>11711</v>
      </c>
    </row>
    <row r="10727" ht="14.25" customHeight="1">
      <c r="A10727" s="89">
        <v>4.3232311E7</v>
      </c>
      <c r="B10727" s="90" t="s">
        <v>11712</v>
      </c>
    </row>
    <row r="10728" ht="14.25" customHeight="1">
      <c r="A10728" s="89">
        <v>4.3232312E7</v>
      </c>
      <c r="B10728" s="90" t="s">
        <v>11713</v>
      </c>
    </row>
    <row r="10729" ht="14.25" customHeight="1">
      <c r="A10729" s="89">
        <v>4.3232313E7</v>
      </c>
      <c r="B10729" s="90" t="s">
        <v>11714</v>
      </c>
    </row>
    <row r="10730" ht="14.25" customHeight="1">
      <c r="A10730" s="89">
        <v>4.3232401E7</v>
      </c>
      <c r="B10730" s="90" t="s">
        <v>11715</v>
      </c>
    </row>
    <row r="10731" ht="14.25" customHeight="1">
      <c r="A10731" s="89">
        <v>4.3232402E7</v>
      </c>
      <c r="B10731" s="90" t="s">
        <v>11716</v>
      </c>
    </row>
    <row r="10732" ht="14.25" customHeight="1">
      <c r="A10732" s="89">
        <v>4.3232403E7</v>
      </c>
      <c r="B10732" s="90" t="s">
        <v>11717</v>
      </c>
    </row>
    <row r="10733" ht="14.25" customHeight="1">
      <c r="A10733" s="89">
        <v>4.3232404E7</v>
      </c>
      <c r="B10733" s="90" t="s">
        <v>11718</v>
      </c>
    </row>
    <row r="10734" ht="14.25" customHeight="1">
      <c r="A10734" s="89">
        <v>4.3232405E7</v>
      </c>
      <c r="B10734" s="90" t="s">
        <v>11719</v>
      </c>
    </row>
    <row r="10735" ht="14.25" customHeight="1">
      <c r="A10735" s="89">
        <v>4.3232406E7</v>
      </c>
      <c r="B10735" s="90" t="s">
        <v>11720</v>
      </c>
    </row>
    <row r="10736" ht="14.25" customHeight="1">
      <c r="A10736" s="89">
        <v>4.3232407E7</v>
      </c>
      <c r="B10736" s="90" t="s">
        <v>11721</v>
      </c>
    </row>
    <row r="10737" ht="14.25" customHeight="1">
      <c r="A10737" s="89">
        <v>4.3232408E7</v>
      </c>
      <c r="B10737" s="90" t="s">
        <v>11722</v>
      </c>
    </row>
    <row r="10738" ht="14.25" customHeight="1">
      <c r="A10738" s="89">
        <v>4.3232409E7</v>
      </c>
      <c r="B10738" s="90" t="s">
        <v>11723</v>
      </c>
    </row>
    <row r="10739" ht="14.25" customHeight="1">
      <c r="A10739" s="89">
        <v>4.3232501E7</v>
      </c>
      <c r="B10739" s="90" t="s">
        <v>11724</v>
      </c>
    </row>
    <row r="10740" ht="14.25" customHeight="1">
      <c r="A10740" s="89">
        <v>4.3232502E7</v>
      </c>
      <c r="B10740" s="90" t="s">
        <v>11725</v>
      </c>
    </row>
    <row r="10741" ht="14.25" customHeight="1">
      <c r="A10741" s="89">
        <v>4.3232503E7</v>
      </c>
      <c r="B10741" s="90" t="s">
        <v>11726</v>
      </c>
    </row>
    <row r="10742" ht="14.25" customHeight="1">
      <c r="A10742" s="89">
        <v>4.3232504E7</v>
      </c>
      <c r="B10742" s="90" t="s">
        <v>11727</v>
      </c>
    </row>
    <row r="10743" ht="14.25" customHeight="1">
      <c r="A10743" s="89">
        <v>4.3232601E7</v>
      </c>
      <c r="B10743" s="90" t="s">
        <v>11728</v>
      </c>
    </row>
    <row r="10744" ht="14.25" customHeight="1">
      <c r="A10744" s="89">
        <v>4.3232602E7</v>
      </c>
      <c r="B10744" s="90" t="s">
        <v>11729</v>
      </c>
    </row>
    <row r="10745" ht="14.25" customHeight="1">
      <c r="A10745" s="89">
        <v>4.3232603E7</v>
      </c>
      <c r="B10745" s="90" t="s">
        <v>11730</v>
      </c>
    </row>
    <row r="10746" ht="14.25" customHeight="1">
      <c r="A10746" s="89">
        <v>4.3232604E7</v>
      </c>
      <c r="B10746" s="90" t="s">
        <v>11731</v>
      </c>
    </row>
    <row r="10747" ht="14.25" customHeight="1">
      <c r="A10747" s="89">
        <v>4.3232605E7</v>
      </c>
      <c r="B10747" s="90" t="s">
        <v>11732</v>
      </c>
    </row>
    <row r="10748" ht="14.25" customHeight="1">
      <c r="A10748" s="89">
        <v>4.3232606E7</v>
      </c>
      <c r="B10748" s="90" t="s">
        <v>11733</v>
      </c>
    </row>
    <row r="10749" ht="14.25" customHeight="1">
      <c r="A10749" s="89">
        <v>4.3232607E7</v>
      </c>
      <c r="B10749" s="90" t="s">
        <v>11734</v>
      </c>
    </row>
    <row r="10750" ht="14.25" customHeight="1">
      <c r="A10750" s="89">
        <v>4.3232608E7</v>
      </c>
      <c r="B10750" s="90" t="s">
        <v>11735</v>
      </c>
    </row>
    <row r="10751" ht="14.25" customHeight="1">
      <c r="A10751" s="89">
        <v>4.3232609E7</v>
      </c>
      <c r="B10751" s="90" t="s">
        <v>11736</v>
      </c>
    </row>
    <row r="10752" ht="14.25" customHeight="1">
      <c r="A10752" s="89">
        <v>4.323261E7</v>
      </c>
      <c r="B10752" s="90" t="s">
        <v>11737</v>
      </c>
    </row>
    <row r="10753" ht="14.25" customHeight="1">
      <c r="A10753" s="89">
        <v>4.3232611E7</v>
      </c>
      <c r="B10753" s="90" t="s">
        <v>11738</v>
      </c>
    </row>
    <row r="10754" ht="14.25" customHeight="1">
      <c r="A10754" s="89">
        <v>4.3232612E7</v>
      </c>
      <c r="B10754" s="90" t="s">
        <v>11739</v>
      </c>
    </row>
    <row r="10755" ht="14.25" customHeight="1">
      <c r="A10755" s="89">
        <v>4.3232701E7</v>
      </c>
      <c r="B10755" s="90" t="s">
        <v>11740</v>
      </c>
    </row>
    <row r="10756" ht="14.25" customHeight="1">
      <c r="A10756" s="89">
        <v>4.3232702E7</v>
      </c>
      <c r="B10756" s="90" t="s">
        <v>11741</v>
      </c>
    </row>
    <row r="10757" ht="14.25" customHeight="1">
      <c r="A10757" s="89">
        <v>4.3232703E7</v>
      </c>
      <c r="B10757" s="90" t="s">
        <v>11742</v>
      </c>
    </row>
    <row r="10758" ht="14.25" customHeight="1">
      <c r="A10758" s="89">
        <v>4.3232704E7</v>
      </c>
      <c r="B10758" s="90" t="s">
        <v>11743</v>
      </c>
    </row>
    <row r="10759" ht="14.25" customHeight="1">
      <c r="A10759" s="89">
        <v>4.3232705E7</v>
      </c>
      <c r="B10759" s="90" t="s">
        <v>11744</v>
      </c>
    </row>
    <row r="10760" ht="14.25" customHeight="1">
      <c r="A10760" s="89">
        <v>4.3232801E7</v>
      </c>
      <c r="B10760" s="90" t="s">
        <v>11745</v>
      </c>
    </row>
    <row r="10761" ht="14.25" customHeight="1">
      <c r="A10761" s="89">
        <v>4.3232802E7</v>
      </c>
      <c r="B10761" s="90" t="s">
        <v>11746</v>
      </c>
    </row>
    <row r="10762" ht="14.25" customHeight="1">
      <c r="A10762" s="89">
        <v>4.3232803E7</v>
      </c>
      <c r="B10762" s="90" t="s">
        <v>11747</v>
      </c>
    </row>
    <row r="10763" ht="14.25" customHeight="1">
      <c r="A10763" s="89">
        <v>4.3232804E7</v>
      </c>
      <c r="B10763" s="90" t="s">
        <v>11748</v>
      </c>
    </row>
    <row r="10764" ht="14.25" customHeight="1">
      <c r="A10764" s="89">
        <v>4.3232901E7</v>
      </c>
      <c r="B10764" s="90" t="s">
        <v>11749</v>
      </c>
    </row>
    <row r="10765" ht="14.25" customHeight="1">
      <c r="A10765" s="89">
        <v>4.3232902E7</v>
      </c>
      <c r="B10765" s="90" t="s">
        <v>11750</v>
      </c>
    </row>
    <row r="10766" ht="14.25" customHeight="1">
      <c r="A10766" s="89">
        <v>4.3232903E7</v>
      </c>
      <c r="B10766" s="90" t="s">
        <v>11751</v>
      </c>
    </row>
    <row r="10767" ht="14.25" customHeight="1">
      <c r="A10767" s="89">
        <v>4.3232904E7</v>
      </c>
      <c r="B10767" s="90" t="s">
        <v>11752</v>
      </c>
    </row>
    <row r="10768" ht="14.25" customHeight="1">
      <c r="A10768" s="89">
        <v>4.3232905E7</v>
      </c>
      <c r="B10768" s="90" t="s">
        <v>11753</v>
      </c>
    </row>
    <row r="10769" ht="14.25" customHeight="1">
      <c r="A10769" s="89">
        <v>4.3232906E7</v>
      </c>
      <c r="B10769" s="90" t="s">
        <v>11754</v>
      </c>
    </row>
    <row r="10770" ht="14.25" customHeight="1">
      <c r="A10770" s="89">
        <v>4.3232907E7</v>
      </c>
      <c r="B10770" s="90" t="s">
        <v>11755</v>
      </c>
    </row>
    <row r="10771" ht="14.25" customHeight="1">
      <c r="A10771" s="89">
        <v>4.3232908E7</v>
      </c>
      <c r="B10771" s="90" t="s">
        <v>11756</v>
      </c>
    </row>
    <row r="10772" ht="14.25" customHeight="1">
      <c r="A10772" s="89">
        <v>4.3232909E7</v>
      </c>
      <c r="B10772" s="90" t="s">
        <v>11757</v>
      </c>
    </row>
    <row r="10773" ht="14.25" customHeight="1">
      <c r="A10773" s="89">
        <v>4.323291E7</v>
      </c>
      <c r="B10773" s="90" t="s">
        <v>11758</v>
      </c>
    </row>
    <row r="10774" ht="14.25" customHeight="1">
      <c r="A10774" s="89">
        <v>4.3232911E7</v>
      </c>
      <c r="B10774" s="90" t="s">
        <v>11759</v>
      </c>
    </row>
    <row r="10775" ht="14.25" customHeight="1">
      <c r="A10775" s="89">
        <v>4.3232912E7</v>
      </c>
      <c r="B10775" s="90" t="s">
        <v>11760</v>
      </c>
    </row>
    <row r="10776" ht="14.25" customHeight="1">
      <c r="A10776" s="89">
        <v>4.3232913E7</v>
      </c>
      <c r="B10776" s="90" t="s">
        <v>11761</v>
      </c>
    </row>
    <row r="10777" ht="14.25" customHeight="1">
      <c r="A10777" s="89">
        <v>4.3232914E7</v>
      </c>
      <c r="B10777" s="90" t="s">
        <v>11762</v>
      </c>
    </row>
    <row r="10778" ht="14.25" customHeight="1">
      <c r="A10778" s="89">
        <v>4.3232915E7</v>
      </c>
      <c r="B10778" s="90" t="s">
        <v>11763</v>
      </c>
    </row>
    <row r="10779" ht="14.25" customHeight="1">
      <c r="A10779" s="89">
        <v>4.3233001E7</v>
      </c>
      <c r="B10779" s="90" t="s">
        <v>11764</v>
      </c>
    </row>
    <row r="10780" ht="14.25" customHeight="1">
      <c r="A10780" s="89">
        <v>4.3233002E7</v>
      </c>
      <c r="B10780" s="90" t="s">
        <v>11765</v>
      </c>
    </row>
    <row r="10781" ht="14.25" customHeight="1">
      <c r="A10781" s="89">
        <v>4.3233004E7</v>
      </c>
      <c r="B10781" s="90" t="s">
        <v>11766</v>
      </c>
    </row>
    <row r="10782" ht="14.25" customHeight="1">
      <c r="A10782" s="89">
        <v>4.3233201E7</v>
      </c>
      <c r="B10782" s="90" t="s">
        <v>11767</v>
      </c>
    </row>
    <row r="10783" ht="14.25" customHeight="1">
      <c r="A10783" s="89">
        <v>4.3233203E7</v>
      </c>
      <c r="B10783" s="90" t="s">
        <v>11768</v>
      </c>
    </row>
    <row r="10784" ht="14.25" customHeight="1">
      <c r="A10784" s="89">
        <v>4.3233204E7</v>
      </c>
      <c r="B10784" s="90" t="s">
        <v>11769</v>
      </c>
    </row>
    <row r="10785" ht="14.25" customHeight="1">
      <c r="A10785" s="89">
        <v>4.3233205E7</v>
      </c>
      <c r="B10785" s="90" t="s">
        <v>11770</v>
      </c>
    </row>
    <row r="10786" ht="14.25" customHeight="1">
      <c r="A10786" s="89">
        <v>4.3233401E7</v>
      </c>
      <c r="B10786" s="90" t="s">
        <v>11771</v>
      </c>
    </row>
    <row r="10787" ht="14.25" customHeight="1">
      <c r="A10787" s="89">
        <v>4.3233402E7</v>
      </c>
      <c r="B10787" s="90" t="s">
        <v>11772</v>
      </c>
    </row>
    <row r="10788" ht="14.25" customHeight="1">
      <c r="A10788" s="89">
        <v>4.3233403E7</v>
      </c>
      <c r="B10788" s="90" t="s">
        <v>11773</v>
      </c>
    </row>
    <row r="10789" ht="14.25" customHeight="1">
      <c r="A10789" s="89">
        <v>4.3233404E7</v>
      </c>
      <c r="B10789" s="90" t="s">
        <v>11774</v>
      </c>
    </row>
    <row r="10790" ht="14.25" customHeight="1">
      <c r="A10790" s="89">
        <v>4.3233405E7</v>
      </c>
      <c r="B10790" s="90" t="s">
        <v>11775</v>
      </c>
    </row>
    <row r="10791" ht="14.25" customHeight="1">
      <c r="A10791" s="89">
        <v>4.3233406E7</v>
      </c>
      <c r="B10791" s="90" t="s">
        <v>11776</v>
      </c>
    </row>
    <row r="10792" ht="14.25" customHeight="1">
      <c r="A10792" s="89">
        <v>4.3233407E7</v>
      </c>
      <c r="B10792" s="90" t="s">
        <v>11777</v>
      </c>
    </row>
    <row r="10793" ht="14.25" customHeight="1">
      <c r="A10793" s="89">
        <v>4.323341E7</v>
      </c>
      <c r="B10793" s="90" t="s">
        <v>11778</v>
      </c>
    </row>
    <row r="10794" ht="14.25" customHeight="1">
      <c r="A10794" s="89">
        <v>4.3233411E7</v>
      </c>
      <c r="B10794" s="90" t="s">
        <v>11779</v>
      </c>
    </row>
    <row r="10795" ht="14.25" customHeight="1">
      <c r="A10795" s="89">
        <v>4.3233413E7</v>
      </c>
      <c r="B10795" s="90" t="s">
        <v>11780</v>
      </c>
    </row>
    <row r="10796" ht="14.25" customHeight="1">
      <c r="A10796" s="89">
        <v>4.3233414E7</v>
      </c>
      <c r="B10796" s="90" t="s">
        <v>11781</v>
      </c>
    </row>
    <row r="10797" ht="14.25" customHeight="1">
      <c r="A10797" s="89">
        <v>4.3233415E7</v>
      </c>
      <c r="B10797" s="90" t="s">
        <v>11782</v>
      </c>
    </row>
    <row r="10798" ht="14.25" customHeight="1">
      <c r="A10798" s="89">
        <v>4.3233501E7</v>
      </c>
      <c r="B10798" s="90" t="s">
        <v>11783</v>
      </c>
    </row>
    <row r="10799" ht="14.25" customHeight="1">
      <c r="A10799" s="89">
        <v>4.3233502E7</v>
      </c>
      <c r="B10799" s="90" t="s">
        <v>11784</v>
      </c>
    </row>
    <row r="10800" ht="14.25" customHeight="1">
      <c r="A10800" s="89">
        <v>4.3233503E7</v>
      </c>
      <c r="B10800" s="90" t="s">
        <v>11785</v>
      </c>
    </row>
    <row r="10801" ht="14.25" customHeight="1">
      <c r="A10801" s="89">
        <v>4.3233504E7</v>
      </c>
      <c r="B10801" s="90" t="s">
        <v>11786</v>
      </c>
    </row>
    <row r="10802" ht="14.25" customHeight="1">
      <c r="A10802" s="89">
        <v>4.3233505E7</v>
      </c>
      <c r="B10802" s="90" t="s">
        <v>11787</v>
      </c>
    </row>
    <row r="10803" ht="14.25" customHeight="1">
      <c r="A10803" s="89">
        <v>4.3233506E7</v>
      </c>
      <c r="B10803" s="90" t="s">
        <v>11788</v>
      </c>
    </row>
    <row r="10804" ht="14.25" customHeight="1">
      <c r="A10804" s="89">
        <v>4.3233507E7</v>
      </c>
      <c r="B10804" s="90" t="s">
        <v>11789</v>
      </c>
    </row>
    <row r="10805" ht="14.25" customHeight="1">
      <c r="A10805" s="89">
        <v>4.3233508E7</v>
      </c>
      <c r="B10805" s="90" t="s">
        <v>11790</v>
      </c>
    </row>
    <row r="10806" ht="14.25" customHeight="1">
      <c r="A10806" s="89">
        <v>4.3233509E7</v>
      </c>
      <c r="B10806" s="90" t="s">
        <v>11791</v>
      </c>
    </row>
    <row r="10807" ht="14.25" customHeight="1">
      <c r="A10807" s="89">
        <v>4.323351E7</v>
      </c>
      <c r="B10807" s="90" t="s">
        <v>11792</v>
      </c>
    </row>
    <row r="10808" ht="14.25" customHeight="1">
      <c r="A10808" s="89">
        <v>4.3233511E7</v>
      </c>
      <c r="B10808" s="90" t="s">
        <v>11793</v>
      </c>
    </row>
    <row r="10809" ht="14.25" customHeight="1">
      <c r="A10809" s="89">
        <v>4.4101501E7</v>
      </c>
      <c r="B10809" s="90" t="s">
        <v>11794</v>
      </c>
    </row>
    <row r="10810" ht="14.25" customHeight="1">
      <c r="A10810" s="89">
        <v>4.4101502E7</v>
      </c>
      <c r="B10810" s="90" t="s">
        <v>11795</v>
      </c>
    </row>
    <row r="10811" ht="14.25" customHeight="1">
      <c r="A10811" s="89">
        <v>4.4101503E7</v>
      </c>
      <c r="B10811" s="90" t="s">
        <v>11796</v>
      </c>
    </row>
    <row r="10812" ht="14.25" customHeight="1">
      <c r="A10812" s="89">
        <v>4.4101504E7</v>
      </c>
      <c r="B10812" s="90" t="s">
        <v>11797</v>
      </c>
    </row>
    <row r="10813" ht="14.25" customHeight="1">
      <c r="A10813" s="89">
        <v>4.4101505E7</v>
      </c>
      <c r="B10813" s="90" t="s">
        <v>11798</v>
      </c>
    </row>
    <row r="10814" ht="14.25" customHeight="1">
      <c r="A10814" s="89">
        <v>4.4101506E7</v>
      </c>
      <c r="B10814" s="90" t="s">
        <v>11799</v>
      </c>
    </row>
    <row r="10815" ht="14.25" customHeight="1">
      <c r="A10815" s="89">
        <v>4.4101601E7</v>
      </c>
      <c r="B10815" s="90" t="s">
        <v>11800</v>
      </c>
    </row>
    <row r="10816" ht="14.25" customHeight="1">
      <c r="A10816" s="89">
        <v>4.4101602E7</v>
      </c>
      <c r="B10816" s="90" t="s">
        <v>11801</v>
      </c>
    </row>
    <row r="10817" ht="14.25" customHeight="1">
      <c r="A10817" s="89">
        <v>4.4101603E7</v>
      </c>
      <c r="B10817" s="90" t="s">
        <v>11802</v>
      </c>
    </row>
    <row r="10818" ht="14.25" customHeight="1">
      <c r="A10818" s="89">
        <v>4.4101604E7</v>
      </c>
      <c r="B10818" s="90" t="s">
        <v>11803</v>
      </c>
    </row>
    <row r="10819" ht="14.25" customHeight="1">
      <c r="A10819" s="89">
        <v>4.4101605E7</v>
      </c>
      <c r="B10819" s="90" t="s">
        <v>11804</v>
      </c>
    </row>
    <row r="10820" ht="14.25" customHeight="1">
      <c r="A10820" s="89">
        <v>4.4101606E7</v>
      </c>
      <c r="B10820" s="90" t="s">
        <v>11805</v>
      </c>
    </row>
    <row r="10821" ht="14.25" customHeight="1">
      <c r="A10821" s="89">
        <v>4.4101701E7</v>
      </c>
      <c r="B10821" s="90" t="s">
        <v>11806</v>
      </c>
    </row>
    <row r="10822" ht="14.25" customHeight="1">
      <c r="A10822" s="89">
        <v>4.4101702E7</v>
      </c>
      <c r="B10822" s="90" t="s">
        <v>11807</v>
      </c>
    </row>
    <row r="10823" ht="14.25" customHeight="1">
      <c r="A10823" s="89">
        <v>4.4101703E7</v>
      </c>
      <c r="B10823" s="90" t="s">
        <v>11808</v>
      </c>
    </row>
    <row r="10824" ht="14.25" customHeight="1">
      <c r="A10824" s="89">
        <v>4.4101704E7</v>
      </c>
      <c r="B10824" s="90" t="s">
        <v>11809</v>
      </c>
    </row>
    <row r="10825" ht="14.25" customHeight="1">
      <c r="A10825" s="89">
        <v>4.4101705E7</v>
      </c>
      <c r="B10825" s="90" t="s">
        <v>11810</v>
      </c>
    </row>
    <row r="10826" ht="14.25" customHeight="1">
      <c r="A10826" s="89">
        <v>4.4101706E7</v>
      </c>
      <c r="B10826" s="90" t="s">
        <v>11811</v>
      </c>
    </row>
    <row r="10827" ht="14.25" customHeight="1">
      <c r="A10827" s="89">
        <v>4.4101707E7</v>
      </c>
      <c r="B10827" s="90" t="s">
        <v>11812</v>
      </c>
    </row>
    <row r="10828" ht="14.25" customHeight="1">
      <c r="A10828" s="89">
        <v>4.4101708E7</v>
      </c>
      <c r="B10828" s="90" t="s">
        <v>11813</v>
      </c>
    </row>
    <row r="10829" ht="14.25" customHeight="1">
      <c r="A10829" s="89">
        <v>4.4101709E7</v>
      </c>
      <c r="B10829" s="90" t="s">
        <v>11814</v>
      </c>
    </row>
    <row r="10830" ht="14.25" customHeight="1">
      <c r="A10830" s="89">
        <v>4.410171E7</v>
      </c>
      <c r="B10830" s="90" t="s">
        <v>11815</v>
      </c>
    </row>
    <row r="10831" ht="14.25" customHeight="1">
      <c r="A10831" s="89">
        <v>4.4101711E7</v>
      </c>
      <c r="B10831" s="90" t="s">
        <v>11816</v>
      </c>
    </row>
    <row r="10832" ht="14.25" customHeight="1">
      <c r="A10832" s="89">
        <v>4.4101712E7</v>
      </c>
      <c r="B10832" s="90" t="s">
        <v>11817</v>
      </c>
    </row>
    <row r="10833" ht="14.25" customHeight="1">
      <c r="A10833" s="89">
        <v>4.4101713E7</v>
      </c>
      <c r="B10833" s="90" t="s">
        <v>11818</v>
      </c>
    </row>
    <row r="10834" ht="14.25" customHeight="1">
      <c r="A10834" s="89">
        <v>4.4101714E7</v>
      </c>
      <c r="B10834" s="90" t="s">
        <v>11819</v>
      </c>
    </row>
    <row r="10835" ht="14.25" customHeight="1">
      <c r="A10835" s="89">
        <v>4.4101715E7</v>
      </c>
      <c r="B10835" s="90" t="s">
        <v>11820</v>
      </c>
    </row>
    <row r="10836" ht="14.25" customHeight="1">
      <c r="A10836" s="89">
        <v>4.4101716E7</v>
      </c>
      <c r="B10836" s="90" t="s">
        <v>11821</v>
      </c>
    </row>
    <row r="10837" ht="14.25" customHeight="1">
      <c r="A10837" s="89">
        <v>4.4101718E7</v>
      </c>
      <c r="B10837" s="90" t="s">
        <v>11822</v>
      </c>
    </row>
    <row r="10838" ht="14.25" customHeight="1">
      <c r="A10838" s="89">
        <v>4.4101719E7</v>
      </c>
      <c r="B10838" s="90" t="s">
        <v>11823</v>
      </c>
    </row>
    <row r="10839" ht="14.25" customHeight="1">
      <c r="A10839" s="89">
        <v>4.410172E7</v>
      </c>
      <c r="B10839" s="90" t="s">
        <v>11824</v>
      </c>
    </row>
    <row r="10840" ht="14.25" customHeight="1">
      <c r="A10840" s="89">
        <v>4.4101721E7</v>
      </c>
      <c r="B10840" s="90" t="s">
        <v>11825</v>
      </c>
    </row>
    <row r="10841" ht="14.25" customHeight="1">
      <c r="A10841" s="89">
        <v>4.4101722E7</v>
      </c>
      <c r="B10841" s="90" t="s">
        <v>11826</v>
      </c>
    </row>
    <row r="10842" ht="14.25" customHeight="1">
      <c r="A10842" s="89">
        <v>4.4101723E7</v>
      </c>
      <c r="B10842" s="90" t="s">
        <v>11827</v>
      </c>
    </row>
    <row r="10843" ht="14.25" customHeight="1">
      <c r="A10843" s="89">
        <v>4.4101724E7</v>
      </c>
      <c r="B10843" s="90" t="s">
        <v>11828</v>
      </c>
    </row>
    <row r="10844" ht="14.25" customHeight="1">
      <c r="A10844" s="89">
        <v>4.4101725E7</v>
      </c>
      <c r="B10844" s="90" t="s">
        <v>11829</v>
      </c>
    </row>
    <row r="10845" ht="14.25" customHeight="1">
      <c r="A10845" s="89">
        <v>4.4101726E7</v>
      </c>
      <c r="B10845" s="90" t="s">
        <v>11830</v>
      </c>
    </row>
    <row r="10846" ht="14.25" customHeight="1">
      <c r="A10846" s="89">
        <v>4.4101727E7</v>
      </c>
      <c r="B10846" s="90" t="s">
        <v>11831</v>
      </c>
    </row>
    <row r="10847" ht="14.25" customHeight="1">
      <c r="A10847" s="89">
        <v>4.4101728E7</v>
      </c>
      <c r="B10847" s="90" t="s">
        <v>11832</v>
      </c>
    </row>
    <row r="10848" ht="14.25" customHeight="1">
      <c r="A10848" s="89">
        <v>4.4101729E7</v>
      </c>
      <c r="B10848" s="90" t="s">
        <v>11833</v>
      </c>
    </row>
    <row r="10849" ht="14.25" customHeight="1">
      <c r="A10849" s="89">
        <v>4.4101801E7</v>
      </c>
      <c r="B10849" s="90" t="s">
        <v>11834</v>
      </c>
    </row>
    <row r="10850" ht="14.25" customHeight="1">
      <c r="A10850" s="89">
        <v>4.4101802E7</v>
      </c>
      <c r="B10850" s="90" t="s">
        <v>11835</v>
      </c>
    </row>
    <row r="10851" ht="14.25" customHeight="1">
      <c r="A10851" s="89">
        <v>4.4101803E7</v>
      </c>
      <c r="B10851" s="90" t="s">
        <v>11836</v>
      </c>
    </row>
    <row r="10852" ht="14.25" customHeight="1">
      <c r="A10852" s="89">
        <v>4.4101804E7</v>
      </c>
      <c r="B10852" s="90" t="s">
        <v>11837</v>
      </c>
    </row>
    <row r="10853" ht="14.25" customHeight="1">
      <c r="A10853" s="89">
        <v>4.4101805E7</v>
      </c>
      <c r="B10853" s="90" t="s">
        <v>11838</v>
      </c>
    </row>
    <row r="10854" ht="14.25" customHeight="1">
      <c r="A10854" s="89">
        <v>4.4101806E7</v>
      </c>
      <c r="B10854" s="90" t="s">
        <v>11839</v>
      </c>
    </row>
    <row r="10855" ht="14.25" customHeight="1">
      <c r="A10855" s="89">
        <v>4.4101901E7</v>
      </c>
      <c r="B10855" s="90" t="s">
        <v>11840</v>
      </c>
    </row>
    <row r="10856" ht="14.25" customHeight="1">
      <c r="A10856" s="89">
        <v>4.4101902E7</v>
      </c>
      <c r="B10856" s="90" t="s">
        <v>11841</v>
      </c>
    </row>
    <row r="10857" ht="14.25" customHeight="1">
      <c r="A10857" s="89">
        <v>4.4102001E7</v>
      </c>
      <c r="B10857" s="90" t="s">
        <v>11842</v>
      </c>
    </row>
    <row r="10858" ht="14.25" customHeight="1">
      <c r="A10858" s="89">
        <v>4.4102002E7</v>
      </c>
      <c r="B10858" s="90" t="s">
        <v>11843</v>
      </c>
    </row>
    <row r="10859" ht="14.25" customHeight="1">
      <c r="A10859" s="89">
        <v>4.4102003E7</v>
      </c>
      <c r="B10859" s="90" t="s">
        <v>11844</v>
      </c>
    </row>
    <row r="10860" ht="14.25" customHeight="1">
      <c r="A10860" s="89">
        <v>4.4102004E7</v>
      </c>
      <c r="B10860" s="90" t="s">
        <v>11845</v>
      </c>
    </row>
    <row r="10861" ht="14.25" customHeight="1">
      <c r="A10861" s="89">
        <v>4.4102101E7</v>
      </c>
      <c r="B10861" s="90" t="s">
        <v>11846</v>
      </c>
    </row>
    <row r="10862" ht="14.25" customHeight="1">
      <c r="A10862" s="89">
        <v>4.4102102E7</v>
      </c>
      <c r="B10862" s="90" t="s">
        <v>11847</v>
      </c>
    </row>
    <row r="10863" ht="14.25" customHeight="1">
      <c r="A10863" s="89">
        <v>4.4102103E7</v>
      </c>
      <c r="B10863" s="90" t="s">
        <v>11848</v>
      </c>
    </row>
    <row r="10864" ht="14.25" customHeight="1">
      <c r="A10864" s="89">
        <v>4.4102104E7</v>
      </c>
      <c r="B10864" s="90" t="s">
        <v>11849</v>
      </c>
    </row>
    <row r="10865" ht="14.25" customHeight="1">
      <c r="A10865" s="89">
        <v>4.4102105E7</v>
      </c>
      <c r="B10865" s="90" t="s">
        <v>11850</v>
      </c>
    </row>
    <row r="10866" ht="14.25" customHeight="1">
      <c r="A10866" s="89">
        <v>4.4102106E7</v>
      </c>
      <c r="B10866" s="90" t="s">
        <v>11851</v>
      </c>
    </row>
    <row r="10867" ht="14.25" customHeight="1">
      <c r="A10867" s="89">
        <v>4.4102107E7</v>
      </c>
      <c r="B10867" s="90" t="s">
        <v>11852</v>
      </c>
    </row>
    <row r="10868" ht="14.25" customHeight="1">
      <c r="A10868" s="89">
        <v>4.4102108E7</v>
      </c>
      <c r="B10868" s="90" t="s">
        <v>11853</v>
      </c>
    </row>
    <row r="10869" ht="14.25" customHeight="1">
      <c r="A10869" s="89">
        <v>4.4102201E7</v>
      </c>
      <c r="B10869" s="90" t="s">
        <v>11854</v>
      </c>
    </row>
    <row r="10870" ht="14.25" customHeight="1">
      <c r="A10870" s="89">
        <v>4.4102202E7</v>
      </c>
      <c r="B10870" s="90" t="s">
        <v>11855</v>
      </c>
    </row>
    <row r="10871" ht="14.25" customHeight="1">
      <c r="A10871" s="89">
        <v>4.4102203E7</v>
      </c>
      <c r="B10871" s="90" t="s">
        <v>11856</v>
      </c>
    </row>
    <row r="10872" ht="14.25" customHeight="1">
      <c r="A10872" s="89">
        <v>4.4102301E7</v>
      </c>
      <c r="B10872" s="90" t="s">
        <v>11857</v>
      </c>
    </row>
    <row r="10873" ht="14.25" customHeight="1">
      <c r="A10873" s="89">
        <v>4.4102302E7</v>
      </c>
      <c r="B10873" s="90" t="s">
        <v>11858</v>
      </c>
    </row>
    <row r="10874" ht="14.25" customHeight="1">
      <c r="A10874" s="89">
        <v>4.4102303E7</v>
      </c>
      <c r="B10874" s="90" t="s">
        <v>11859</v>
      </c>
    </row>
    <row r="10875" ht="14.25" customHeight="1">
      <c r="A10875" s="89">
        <v>4.4102304E7</v>
      </c>
      <c r="B10875" s="90" t="s">
        <v>11860</v>
      </c>
    </row>
    <row r="10876" ht="14.25" customHeight="1">
      <c r="A10876" s="89">
        <v>4.4102305E7</v>
      </c>
      <c r="B10876" s="90" t="s">
        <v>11861</v>
      </c>
    </row>
    <row r="10877" ht="14.25" customHeight="1">
      <c r="A10877" s="89">
        <v>4.4102306E7</v>
      </c>
      <c r="B10877" s="90" t="s">
        <v>11862</v>
      </c>
    </row>
    <row r="10878" ht="14.25" customHeight="1">
      <c r="A10878" s="89">
        <v>4.4102307E7</v>
      </c>
      <c r="B10878" s="90" t="s">
        <v>11863</v>
      </c>
    </row>
    <row r="10879" ht="14.25" customHeight="1">
      <c r="A10879" s="89">
        <v>4.4102402E7</v>
      </c>
      <c r="B10879" s="90" t="s">
        <v>11864</v>
      </c>
    </row>
    <row r="10880" ht="14.25" customHeight="1">
      <c r="A10880" s="89">
        <v>4.4102403E7</v>
      </c>
      <c r="B10880" s="90" t="s">
        <v>11865</v>
      </c>
    </row>
    <row r="10881" ht="14.25" customHeight="1">
      <c r="A10881" s="89">
        <v>4.4102404E7</v>
      </c>
      <c r="B10881" s="90" t="s">
        <v>11866</v>
      </c>
    </row>
    <row r="10882" ht="14.25" customHeight="1">
      <c r="A10882" s="89">
        <v>4.4102405E7</v>
      </c>
      <c r="B10882" s="90" t="s">
        <v>11867</v>
      </c>
    </row>
    <row r="10883" ht="14.25" customHeight="1">
      <c r="A10883" s="89">
        <v>4.4102406E7</v>
      </c>
      <c r="B10883" s="90" t="s">
        <v>11868</v>
      </c>
    </row>
    <row r="10884" ht="14.25" customHeight="1">
      <c r="A10884" s="89">
        <v>4.4102407E7</v>
      </c>
      <c r="B10884" s="90" t="s">
        <v>11869</v>
      </c>
    </row>
    <row r="10885" ht="14.25" customHeight="1">
      <c r="A10885" s="89">
        <v>4.4102408E7</v>
      </c>
      <c r="B10885" s="90" t="s">
        <v>11870</v>
      </c>
    </row>
    <row r="10886" ht="14.25" customHeight="1">
      <c r="A10886" s="89">
        <v>4.4102409E7</v>
      </c>
      <c r="B10886" s="90" t="s">
        <v>11871</v>
      </c>
    </row>
    <row r="10887" ht="14.25" customHeight="1">
      <c r="A10887" s="89">
        <v>4.4102411E7</v>
      </c>
      <c r="B10887" s="90" t="s">
        <v>11872</v>
      </c>
    </row>
    <row r="10888" ht="14.25" customHeight="1">
      <c r="A10888" s="89">
        <v>4.4102412E7</v>
      </c>
      <c r="B10888" s="90" t="s">
        <v>11873</v>
      </c>
    </row>
    <row r="10889" ht="14.25" customHeight="1">
      <c r="A10889" s="89">
        <v>4.4102501E7</v>
      </c>
      <c r="B10889" s="90" t="s">
        <v>11874</v>
      </c>
    </row>
    <row r="10890" ht="14.25" customHeight="1">
      <c r="A10890" s="89">
        <v>4.4102502E7</v>
      </c>
      <c r="B10890" s="90" t="s">
        <v>11875</v>
      </c>
    </row>
    <row r="10891" ht="14.25" customHeight="1">
      <c r="A10891" s="89">
        <v>4.4102503E7</v>
      </c>
      <c r="B10891" s="90" t="s">
        <v>11876</v>
      </c>
    </row>
    <row r="10892" ht="14.25" customHeight="1">
      <c r="A10892" s="89">
        <v>4.4102602E7</v>
      </c>
      <c r="B10892" s="90" t="s">
        <v>11877</v>
      </c>
    </row>
    <row r="10893" ht="14.25" customHeight="1">
      <c r="A10893" s="89">
        <v>4.4102603E7</v>
      </c>
      <c r="B10893" s="90" t="s">
        <v>11878</v>
      </c>
    </row>
    <row r="10894" ht="14.25" customHeight="1">
      <c r="A10894" s="89">
        <v>4.4102604E7</v>
      </c>
      <c r="B10894" s="90" t="s">
        <v>11879</v>
      </c>
    </row>
    <row r="10895" ht="14.25" customHeight="1">
      <c r="A10895" s="89">
        <v>4.4102605E7</v>
      </c>
      <c r="B10895" s="90" t="s">
        <v>11880</v>
      </c>
    </row>
    <row r="10896" ht="14.25" customHeight="1">
      <c r="A10896" s="89">
        <v>4.4102606E7</v>
      </c>
      <c r="B10896" s="90" t="s">
        <v>11881</v>
      </c>
    </row>
    <row r="10897" ht="14.25" customHeight="1">
      <c r="A10897" s="89">
        <v>4.4102607E7</v>
      </c>
      <c r="B10897" s="90" t="s">
        <v>11882</v>
      </c>
    </row>
    <row r="10898" ht="14.25" customHeight="1">
      <c r="A10898" s="89">
        <v>4.4102608E7</v>
      </c>
      <c r="B10898" s="90" t="s">
        <v>11883</v>
      </c>
    </row>
    <row r="10899" ht="14.25" customHeight="1">
      <c r="A10899" s="89">
        <v>4.4102609E7</v>
      </c>
      <c r="B10899" s="90" t="s">
        <v>11884</v>
      </c>
    </row>
    <row r="10900" ht="14.25" customHeight="1">
      <c r="A10900" s="89">
        <v>4.410261E7</v>
      </c>
      <c r="B10900" s="90" t="s">
        <v>11885</v>
      </c>
    </row>
    <row r="10901" ht="14.25" customHeight="1">
      <c r="A10901" s="89">
        <v>4.4102801E7</v>
      </c>
      <c r="B10901" s="90" t="s">
        <v>11886</v>
      </c>
    </row>
    <row r="10902" ht="14.25" customHeight="1">
      <c r="A10902" s="89">
        <v>4.4102901E7</v>
      </c>
      <c r="B10902" s="90" t="s">
        <v>11887</v>
      </c>
    </row>
    <row r="10903" ht="14.25" customHeight="1">
      <c r="A10903" s="89">
        <v>4.4102902E7</v>
      </c>
      <c r="B10903" s="90" t="s">
        <v>11888</v>
      </c>
    </row>
    <row r="10904" ht="14.25" customHeight="1">
      <c r="A10904" s="89">
        <v>4.4102903E7</v>
      </c>
      <c r="B10904" s="90" t="s">
        <v>11889</v>
      </c>
    </row>
    <row r="10905" ht="14.25" customHeight="1">
      <c r="A10905" s="89">
        <v>4.4102904E7</v>
      </c>
      <c r="B10905" s="90" t="s">
        <v>11890</v>
      </c>
    </row>
    <row r="10906" ht="14.25" customHeight="1">
      <c r="A10906" s="89">
        <v>4.4102905E7</v>
      </c>
      <c r="B10906" s="90" t="s">
        <v>11891</v>
      </c>
    </row>
    <row r="10907" ht="14.25" customHeight="1">
      <c r="A10907" s="89">
        <v>4.4102906E7</v>
      </c>
      <c r="B10907" s="90" t="s">
        <v>11892</v>
      </c>
    </row>
    <row r="10908" ht="14.25" customHeight="1">
      <c r="A10908" s="89">
        <v>4.4102907E7</v>
      </c>
      <c r="B10908" s="90" t="s">
        <v>11893</v>
      </c>
    </row>
    <row r="10909" ht="14.25" customHeight="1">
      <c r="A10909" s="89">
        <v>4.4102908E7</v>
      </c>
      <c r="B10909" s="90" t="s">
        <v>11894</v>
      </c>
    </row>
    <row r="10910" ht="14.25" customHeight="1">
      <c r="A10910" s="89">
        <v>4.4102909E7</v>
      </c>
      <c r="B10910" s="90" t="s">
        <v>11895</v>
      </c>
    </row>
    <row r="10911" ht="14.25" customHeight="1">
      <c r="A10911" s="89">
        <v>4.410291E7</v>
      </c>
      <c r="B10911" s="90" t="s">
        <v>11896</v>
      </c>
    </row>
    <row r="10912" ht="14.25" customHeight="1">
      <c r="A10912" s="89">
        <v>4.4102911E7</v>
      </c>
      <c r="B10912" s="90" t="s">
        <v>11897</v>
      </c>
    </row>
    <row r="10913" ht="14.25" customHeight="1">
      <c r="A10913" s="89">
        <v>4.4102912E7</v>
      </c>
      <c r="B10913" s="90" t="s">
        <v>11898</v>
      </c>
    </row>
    <row r="10914" ht="14.25" customHeight="1">
      <c r="A10914" s="89">
        <v>4.4102913E7</v>
      </c>
      <c r="B10914" s="90" t="s">
        <v>11899</v>
      </c>
    </row>
    <row r="10915" ht="14.25" customHeight="1">
      <c r="A10915" s="89">
        <v>4.4103001E7</v>
      </c>
      <c r="B10915" s="90" t="s">
        <v>11900</v>
      </c>
    </row>
    <row r="10916" ht="14.25" customHeight="1">
      <c r="A10916" s="89">
        <v>4.4103002E7</v>
      </c>
      <c r="B10916" s="90" t="s">
        <v>11901</v>
      </c>
    </row>
    <row r="10917" ht="14.25" customHeight="1">
      <c r="A10917" s="89">
        <v>4.4103003E7</v>
      </c>
      <c r="B10917" s="90" t="s">
        <v>11902</v>
      </c>
    </row>
    <row r="10918" ht="14.25" customHeight="1">
      <c r="A10918" s="89">
        <v>4.4103004E7</v>
      </c>
      <c r="B10918" s="90" t="s">
        <v>11903</v>
      </c>
    </row>
    <row r="10919" ht="14.25" customHeight="1">
      <c r="A10919" s="89">
        <v>4.4103005E7</v>
      </c>
      <c r="B10919" s="90" t="s">
        <v>11904</v>
      </c>
    </row>
    <row r="10920" ht="14.25" customHeight="1">
      <c r="A10920" s="89">
        <v>4.4103101E7</v>
      </c>
      <c r="B10920" s="90" t="s">
        <v>11905</v>
      </c>
    </row>
    <row r="10921" ht="14.25" customHeight="1">
      <c r="A10921" s="89">
        <v>4.4103103E7</v>
      </c>
      <c r="B10921" s="90" t="s">
        <v>11906</v>
      </c>
    </row>
    <row r="10922" ht="14.25" customHeight="1">
      <c r="A10922" s="89">
        <v>4.4103104E7</v>
      </c>
      <c r="B10922" s="90" t="s">
        <v>11907</v>
      </c>
    </row>
    <row r="10923" ht="14.25" customHeight="1">
      <c r="A10923" s="89">
        <v>4.4103105E7</v>
      </c>
      <c r="B10923" s="90" t="s">
        <v>11908</v>
      </c>
    </row>
    <row r="10924" ht="14.25" customHeight="1">
      <c r="A10924" s="89">
        <v>4.4103106E7</v>
      </c>
      <c r="B10924" s="90" t="s">
        <v>11909</v>
      </c>
    </row>
    <row r="10925" ht="14.25" customHeight="1">
      <c r="A10925" s="89">
        <v>4.4103107E7</v>
      </c>
      <c r="B10925" s="90" t="s">
        <v>11910</v>
      </c>
    </row>
    <row r="10926" ht="14.25" customHeight="1">
      <c r="A10926" s="89">
        <v>4.4103108E7</v>
      </c>
      <c r="B10926" s="90" t="s">
        <v>11911</v>
      </c>
    </row>
    <row r="10927" ht="14.25" customHeight="1">
      <c r="A10927" s="89">
        <v>4.4103109E7</v>
      </c>
      <c r="B10927" s="90" t="s">
        <v>11912</v>
      </c>
    </row>
    <row r="10928" ht="14.25" customHeight="1">
      <c r="A10928" s="89">
        <v>4.410311E7</v>
      </c>
      <c r="B10928" s="90" t="s">
        <v>11913</v>
      </c>
    </row>
    <row r="10929" ht="14.25" customHeight="1">
      <c r="A10929" s="89">
        <v>4.4103111E7</v>
      </c>
      <c r="B10929" s="90" t="s">
        <v>11914</v>
      </c>
    </row>
    <row r="10930" ht="14.25" customHeight="1">
      <c r="A10930" s="89">
        <v>4.4103112E7</v>
      </c>
      <c r="B10930" s="90" t="s">
        <v>11915</v>
      </c>
    </row>
    <row r="10931" ht="14.25" customHeight="1">
      <c r="A10931" s="89">
        <v>4.4103113E7</v>
      </c>
      <c r="B10931" s="90" t="s">
        <v>11916</v>
      </c>
    </row>
    <row r="10932" ht="14.25" customHeight="1">
      <c r="A10932" s="89">
        <v>4.4103114E7</v>
      </c>
      <c r="B10932" s="90" t="s">
        <v>11917</v>
      </c>
    </row>
    <row r="10933" ht="14.25" customHeight="1">
      <c r="A10933" s="89">
        <v>4.4103116E7</v>
      </c>
      <c r="B10933" s="90" t="s">
        <v>11918</v>
      </c>
    </row>
    <row r="10934" ht="14.25" customHeight="1">
      <c r="A10934" s="89">
        <v>4.4103117E7</v>
      </c>
      <c r="B10934" s="90" t="s">
        <v>11919</v>
      </c>
    </row>
    <row r="10935" ht="14.25" customHeight="1">
      <c r="A10935" s="89">
        <v>4.4103118E7</v>
      </c>
      <c r="B10935" s="90" t="s">
        <v>11920</v>
      </c>
    </row>
    <row r="10936" ht="14.25" customHeight="1">
      <c r="A10936" s="89">
        <v>4.4103119E7</v>
      </c>
      <c r="B10936" s="90" t="s">
        <v>11921</v>
      </c>
    </row>
    <row r="10937" ht="14.25" customHeight="1">
      <c r="A10937" s="89">
        <v>4.410312E7</v>
      </c>
      <c r="B10937" s="90" t="s">
        <v>11922</v>
      </c>
    </row>
    <row r="10938" ht="14.25" customHeight="1">
      <c r="A10938" s="89">
        <v>4.4103121E7</v>
      </c>
      <c r="B10938" s="90" t="s">
        <v>11923</v>
      </c>
    </row>
    <row r="10939" ht="14.25" customHeight="1">
      <c r="A10939" s="89">
        <v>4.4103122E7</v>
      </c>
      <c r="B10939" s="90" t="s">
        <v>11924</v>
      </c>
    </row>
    <row r="10940" ht="14.25" customHeight="1">
      <c r="A10940" s="89">
        <v>4.4103201E7</v>
      </c>
      <c r="B10940" s="90" t="s">
        <v>11925</v>
      </c>
    </row>
    <row r="10941" ht="14.25" customHeight="1">
      <c r="A10941" s="89">
        <v>4.4103202E7</v>
      </c>
      <c r="B10941" s="90" t="s">
        <v>11926</v>
      </c>
    </row>
    <row r="10942" ht="14.25" customHeight="1">
      <c r="A10942" s="89">
        <v>4.4103203E7</v>
      </c>
      <c r="B10942" s="90" t="s">
        <v>11927</v>
      </c>
    </row>
    <row r="10943" ht="14.25" customHeight="1">
      <c r="A10943" s="89">
        <v>4.4103204E7</v>
      </c>
      <c r="B10943" s="90" t="s">
        <v>11928</v>
      </c>
    </row>
    <row r="10944" ht="14.25" customHeight="1">
      <c r="A10944" s="89">
        <v>4.4103205E7</v>
      </c>
      <c r="B10944" s="90" t="s">
        <v>11929</v>
      </c>
    </row>
    <row r="10945" ht="14.25" customHeight="1">
      <c r="A10945" s="89">
        <v>4.4103502E7</v>
      </c>
      <c r="B10945" s="90" t="s">
        <v>11930</v>
      </c>
    </row>
    <row r="10946" ht="14.25" customHeight="1">
      <c r="A10946" s="89">
        <v>4.4103503E7</v>
      </c>
      <c r="B10946" s="90" t="s">
        <v>11931</v>
      </c>
    </row>
    <row r="10947" ht="14.25" customHeight="1">
      <c r="A10947" s="89">
        <v>4.4103504E7</v>
      </c>
      <c r="B10947" s="90" t="s">
        <v>11932</v>
      </c>
    </row>
    <row r="10948" ht="14.25" customHeight="1">
      <c r="A10948" s="89">
        <v>4.4103505E7</v>
      </c>
      <c r="B10948" s="90" t="s">
        <v>11933</v>
      </c>
    </row>
    <row r="10949" ht="14.25" customHeight="1">
      <c r="A10949" s="89">
        <v>4.4103506E7</v>
      </c>
      <c r="B10949" s="90" t="s">
        <v>11934</v>
      </c>
    </row>
    <row r="10950" ht="14.25" customHeight="1">
      <c r="A10950" s="89">
        <v>4.4103507E7</v>
      </c>
      <c r="B10950" s="90" t="s">
        <v>11935</v>
      </c>
    </row>
    <row r="10951" ht="14.25" customHeight="1">
      <c r="A10951" s="89">
        <v>4.4103601E7</v>
      </c>
      <c r="B10951" s="90" t="s">
        <v>11936</v>
      </c>
    </row>
    <row r="10952" ht="14.25" customHeight="1">
      <c r="A10952" s="89">
        <v>4.4111501E7</v>
      </c>
      <c r="B10952" s="90" t="s">
        <v>11937</v>
      </c>
    </row>
    <row r="10953" ht="14.25" customHeight="1">
      <c r="A10953" s="89">
        <v>4.4111502E7</v>
      </c>
      <c r="B10953" s="90" t="s">
        <v>11938</v>
      </c>
    </row>
    <row r="10954" ht="14.25" customHeight="1">
      <c r="A10954" s="89">
        <v>4.4111503E7</v>
      </c>
      <c r="B10954" s="90" t="s">
        <v>11939</v>
      </c>
    </row>
    <row r="10955" ht="14.25" customHeight="1">
      <c r="A10955" s="89">
        <v>4.4111506E7</v>
      </c>
      <c r="B10955" s="90" t="s">
        <v>11940</v>
      </c>
    </row>
    <row r="10956" ht="14.25" customHeight="1">
      <c r="A10956" s="89">
        <v>4.4111507E7</v>
      </c>
      <c r="B10956" s="90" t="s">
        <v>11941</v>
      </c>
    </row>
    <row r="10957" ht="14.25" customHeight="1">
      <c r="A10957" s="89">
        <v>4.4111509E7</v>
      </c>
      <c r="B10957" s="90" t="s">
        <v>11942</v>
      </c>
    </row>
    <row r="10958" ht="14.25" customHeight="1">
      <c r="A10958" s="89">
        <v>4.411151E7</v>
      </c>
      <c r="B10958" s="90" t="s">
        <v>11943</v>
      </c>
    </row>
    <row r="10959" ht="14.25" customHeight="1">
      <c r="A10959" s="89">
        <v>4.4111511E7</v>
      </c>
      <c r="B10959" s="90" t="s">
        <v>11944</v>
      </c>
    </row>
    <row r="10960" ht="14.25" customHeight="1">
      <c r="A10960" s="89">
        <v>4.4111512E7</v>
      </c>
      <c r="B10960" s="90" t="s">
        <v>11945</v>
      </c>
    </row>
    <row r="10961" ht="14.25" customHeight="1">
      <c r="A10961" s="89">
        <v>4.4111513E7</v>
      </c>
      <c r="B10961" s="90" t="s">
        <v>11946</v>
      </c>
    </row>
    <row r="10962" ht="14.25" customHeight="1">
      <c r="A10962" s="89">
        <v>4.4111514E7</v>
      </c>
      <c r="B10962" s="90" t="s">
        <v>11947</v>
      </c>
    </row>
    <row r="10963" ht="14.25" customHeight="1">
      <c r="A10963" s="89">
        <v>4.4111515E7</v>
      </c>
      <c r="B10963" s="90" t="s">
        <v>11948</v>
      </c>
    </row>
    <row r="10964" ht="14.25" customHeight="1">
      <c r="A10964" s="89">
        <v>4.4111516E7</v>
      </c>
      <c r="B10964" s="90" t="s">
        <v>11949</v>
      </c>
    </row>
    <row r="10965" ht="14.25" customHeight="1">
      <c r="A10965" s="89">
        <v>4.4111517E7</v>
      </c>
      <c r="B10965" s="90" t="s">
        <v>11950</v>
      </c>
    </row>
    <row r="10966" ht="14.25" customHeight="1">
      <c r="A10966" s="89">
        <v>4.4111518E7</v>
      </c>
      <c r="B10966" s="90" t="s">
        <v>11951</v>
      </c>
    </row>
    <row r="10967" ht="14.25" customHeight="1">
      <c r="A10967" s="89">
        <v>4.4111519E7</v>
      </c>
      <c r="B10967" s="90" t="s">
        <v>11952</v>
      </c>
    </row>
    <row r="10968" ht="14.25" customHeight="1">
      <c r="A10968" s="89">
        <v>4.411152E7</v>
      </c>
      <c r="B10968" s="90" t="s">
        <v>11953</v>
      </c>
    </row>
    <row r="10969" ht="14.25" customHeight="1">
      <c r="A10969" s="89">
        <v>4.4111521E7</v>
      </c>
      <c r="B10969" s="90" t="s">
        <v>11954</v>
      </c>
    </row>
    <row r="10970" ht="14.25" customHeight="1">
      <c r="A10970" s="89">
        <v>4.4111601E7</v>
      </c>
      <c r="B10970" s="90" t="s">
        <v>11955</v>
      </c>
    </row>
    <row r="10971" ht="14.25" customHeight="1">
      <c r="A10971" s="89">
        <v>4.4111603E7</v>
      </c>
      <c r="B10971" s="90" t="s">
        <v>11956</v>
      </c>
    </row>
    <row r="10972" ht="14.25" customHeight="1">
      <c r="A10972" s="89">
        <v>4.4111604E7</v>
      </c>
      <c r="B10972" s="90" t="s">
        <v>11957</v>
      </c>
    </row>
    <row r="10973" ht="14.25" customHeight="1">
      <c r="A10973" s="89">
        <v>4.4111605E7</v>
      </c>
      <c r="B10973" s="90" t="s">
        <v>11958</v>
      </c>
    </row>
    <row r="10974" ht="14.25" customHeight="1">
      <c r="A10974" s="89">
        <v>4.4111606E7</v>
      </c>
      <c r="B10974" s="90" t="s">
        <v>11959</v>
      </c>
    </row>
    <row r="10975" ht="14.25" customHeight="1">
      <c r="A10975" s="89">
        <v>4.4111607E7</v>
      </c>
      <c r="B10975" s="90" t="s">
        <v>11960</v>
      </c>
    </row>
    <row r="10976" ht="14.25" customHeight="1">
      <c r="A10976" s="89">
        <v>4.4111608E7</v>
      </c>
      <c r="B10976" s="90" t="s">
        <v>11961</v>
      </c>
    </row>
    <row r="10977" ht="14.25" customHeight="1">
      <c r="A10977" s="89">
        <v>4.4111609E7</v>
      </c>
      <c r="B10977" s="90" t="s">
        <v>11962</v>
      </c>
    </row>
    <row r="10978" ht="14.25" customHeight="1">
      <c r="A10978" s="89">
        <v>4.411161E7</v>
      </c>
      <c r="B10978" s="90" t="s">
        <v>11963</v>
      </c>
    </row>
    <row r="10979" ht="14.25" customHeight="1">
      <c r="A10979" s="89">
        <v>4.4111611E7</v>
      </c>
      <c r="B10979" s="90" t="s">
        <v>11964</v>
      </c>
    </row>
    <row r="10980" ht="14.25" customHeight="1">
      <c r="A10980" s="89">
        <v>4.4111612E7</v>
      </c>
      <c r="B10980" s="90" t="s">
        <v>11965</v>
      </c>
    </row>
    <row r="10981" ht="14.25" customHeight="1">
      <c r="A10981" s="89">
        <v>4.4111613E7</v>
      </c>
      <c r="B10981" s="90" t="s">
        <v>11966</v>
      </c>
    </row>
    <row r="10982" ht="14.25" customHeight="1">
      <c r="A10982" s="89">
        <v>4.4111614E7</v>
      </c>
      <c r="B10982" s="90" t="s">
        <v>11967</v>
      </c>
    </row>
    <row r="10983" ht="14.25" customHeight="1">
      <c r="A10983" s="89">
        <v>4.4111615E7</v>
      </c>
      <c r="B10983" s="90" t="s">
        <v>11968</v>
      </c>
    </row>
    <row r="10984" ht="14.25" customHeight="1">
      <c r="A10984" s="89">
        <v>4.4111616E7</v>
      </c>
      <c r="B10984" s="90" t="s">
        <v>11969</v>
      </c>
    </row>
    <row r="10985" ht="14.25" customHeight="1">
      <c r="A10985" s="89">
        <v>4.4111801E7</v>
      </c>
      <c r="B10985" s="90" t="s">
        <v>11970</v>
      </c>
    </row>
    <row r="10986" ht="14.25" customHeight="1">
      <c r="A10986" s="89">
        <v>4.4111802E7</v>
      </c>
      <c r="B10986" s="90" t="s">
        <v>11971</v>
      </c>
    </row>
    <row r="10987" ht="14.25" customHeight="1">
      <c r="A10987" s="89">
        <v>4.4111803E7</v>
      </c>
      <c r="B10987" s="90" t="s">
        <v>11972</v>
      </c>
    </row>
    <row r="10988" ht="14.25" customHeight="1">
      <c r="A10988" s="89">
        <v>4.4111804E7</v>
      </c>
      <c r="B10988" s="90" t="s">
        <v>11973</v>
      </c>
    </row>
    <row r="10989" ht="14.25" customHeight="1">
      <c r="A10989" s="89">
        <v>4.4111805E7</v>
      </c>
      <c r="B10989" s="90" t="s">
        <v>11974</v>
      </c>
    </row>
    <row r="10990" ht="14.25" customHeight="1">
      <c r="A10990" s="89">
        <v>4.4111806E7</v>
      </c>
      <c r="B10990" s="90" t="s">
        <v>11975</v>
      </c>
    </row>
    <row r="10991" ht="14.25" customHeight="1">
      <c r="A10991" s="89">
        <v>4.4111807E7</v>
      </c>
      <c r="B10991" s="90" t="s">
        <v>11976</v>
      </c>
    </row>
    <row r="10992" ht="14.25" customHeight="1">
      <c r="A10992" s="89">
        <v>4.4111808E7</v>
      </c>
      <c r="B10992" s="90" t="s">
        <v>11977</v>
      </c>
    </row>
    <row r="10993" ht="14.25" customHeight="1">
      <c r="A10993" s="89">
        <v>4.4111809E7</v>
      </c>
      <c r="B10993" s="90" t="s">
        <v>11978</v>
      </c>
    </row>
    <row r="10994" ht="14.25" customHeight="1">
      <c r="A10994" s="89">
        <v>4.411181E7</v>
      </c>
      <c r="B10994" s="90" t="s">
        <v>11979</v>
      </c>
    </row>
    <row r="10995" ht="14.25" customHeight="1">
      <c r="A10995" s="89">
        <v>4.4111812E7</v>
      </c>
      <c r="B10995" s="90" t="s">
        <v>11980</v>
      </c>
    </row>
    <row r="10996" ht="14.25" customHeight="1">
      <c r="A10996" s="89">
        <v>4.4111813E7</v>
      </c>
      <c r="B10996" s="90" t="s">
        <v>11981</v>
      </c>
    </row>
    <row r="10997" ht="14.25" customHeight="1">
      <c r="A10997" s="89">
        <v>4.4111814E7</v>
      </c>
      <c r="B10997" s="90" t="s">
        <v>11982</v>
      </c>
    </row>
    <row r="10998" ht="14.25" customHeight="1">
      <c r="A10998" s="89">
        <v>4.4111815E7</v>
      </c>
      <c r="B10998" s="90" t="s">
        <v>11983</v>
      </c>
    </row>
    <row r="10999" ht="14.25" customHeight="1">
      <c r="A10999" s="89">
        <v>4.4111901E7</v>
      </c>
      <c r="B10999" s="90" t="s">
        <v>11984</v>
      </c>
    </row>
    <row r="11000" ht="14.25" customHeight="1">
      <c r="A11000" s="89">
        <v>4.4111902E7</v>
      </c>
      <c r="B11000" s="90" t="s">
        <v>11985</v>
      </c>
    </row>
    <row r="11001" ht="14.25" customHeight="1">
      <c r="A11001" s="89">
        <v>4.4111903E7</v>
      </c>
      <c r="B11001" s="90" t="s">
        <v>11986</v>
      </c>
    </row>
    <row r="11002" ht="14.25" customHeight="1">
      <c r="A11002" s="89">
        <v>4.4111904E7</v>
      </c>
      <c r="B11002" s="90" t="s">
        <v>11987</v>
      </c>
    </row>
    <row r="11003" ht="14.25" customHeight="1">
      <c r="A11003" s="89">
        <v>4.4111905E7</v>
      </c>
      <c r="B11003" s="90" t="s">
        <v>11988</v>
      </c>
    </row>
    <row r="11004" ht="14.25" customHeight="1">
      <c r="A11004" s="89">
        <v>4.4111906E7</v>
      </c>
      <c r="B11004" s="90" t="s">
        <v>11989</v>
      </c>
    </row>
    <row r="11005" ht="14.25" customHeight="1">
      <c r="A11005" s="89">
        <v>4.4111907E7</v>
      </c>
      <c r="B11005" s="90" t="s">
        <v>11990</v>
      </c>
    </row>
    <row r="11006" ht="14.25" customHeight="1">
      <c r="A11006" s="89">
        <v>4.4111908E7</v>
      </c>
      <c r="B11006" s="90" t="s">
        <v>11991</v>
      </c>
    </row>
    <row r="11007" ht="14.25" customHeight="1">
      <c r="A11007" s="89">
        <v>4.4111909E7</v>
      </c>
      <c r="B11007" s="90" t="s">
        <v>11992</v>
      </c>
    </row>
    <row r="11008" ht="14.25" customHeight="1">
      <c r="A11008" s="89">
        <v>4.411191E7</v>
      </c>
      <c r="B11008" s="90" t="s">
        <v>11993</v>
      </c>
    </row>
    <row r="11009" ht="14.25" customHeight="1">
      <c r="A11009" s="89">
        <v>4.4111911E7</v>
      </c>
      <c r="B11009" s="90" t="s">
        <v>11994</v>
      </c>
    </row>
    <row r="11010" ht="14.25" customHeight="1">
      <c r="A11010" s="89">
        <v>4.4112001E7</v>
      </c>
      <c r="B11010" s="90" t="s">
        <v>11995</v>
      </c>
    </row>
    <row r="11011" ht="14.25" customHeight="1">
      <c r="A11011" s="89">
        <v>4.4112002E7</v>
      </c>
      <c r="B11011" s="90" t="s">
        <v>11996</v>
      </c>
    </row>
    <row r="11012" ht="14.25" customHeight="1">
      <c r="A11012" s="89">
        <v>4.4112004E7</v>
      </c>
      <c r="B11012" s="90" t="s">
        <v>11997</v>
      </c>
    </row>
    <row r="11013" ht="14.25" customHeight="1">
      <c r="A11013" s="89">
        <v>4.4112005E7</v>
      </c>
      <c r="B11013" s="90" t="s">
        <v>11998</v>
      </c>
    </row>
    <row r="11014" ht="14.25" customHeight="1">
      <c r="A11014" s="89">
        <v>4.4112006E7</v>
      </c>
      <c r="B11014" s="90" t="s">
        <v>11999</v>
      </c>
    </row>
    <row r="11015" ht="14.25" customHeight="1">
      <c r="A11015" s="89">
        <v>4.4112007E7</v>
      </c>
      <c r="B11015" s="90" t="s">
        <v>12000</v>
      </c>
    </row>
    <row r="11016" ht="14.25" customHeight="1">
      <c r="A11016" s="89">
        <v>4.4112008E7</v>
      </c>
      <c r="B11016" s="90" t="s">
        <v>12001</v>
      </c>
    </row>
    <row r="11017" ht="14.25" customHeight="1">
      <c r="A11017" s="89">
        <v>4.4121501E7</v>
      </c>
      <c r="B11017" s="90" t="s">
        <v>12002</v>
      </c>
    </row>
    <row r="11018" ht="14.25" customHeight="1">
      <c r="A11018" s="89">
        <v>4.4121503E7</v>
      </c>
      <c r="B11018" s="90" t="s">
        <v>12003</v>
      </c>
    </row>
    <row r="11019" ht="14.25" customHeight="1">
      <c r="A11019" s="89">
        <v>4.4121504E7</v>
      </c>
      <c r="B11019" s="90" t="s">
        <v>12004</v>
      </c>
    </row>
    <row r="11020" ht="14.25" customHeight="1">
      <c r="A11020" s="89">
        <v>4.4121505E7</v>
      </c>
      <c r="B11020" s="90" t="s">
        <v>12005</v>
      </c>
    </row>
    <row r="11021" ht="14.25" customHeight="1">
      <c r="A11021" s="89">
        <v>4.4121506E7</v>
      </c>
      <c r="B11021" s="90" t="s">
        <v>12006</v>
      </c>
    </row>
    <row r="11022" ht="14.25" customHeight="1">
      <c r="A11022" s="89">
        <v>4.4121507E7</v>
      </c>
      <c r="B11022" s="90" t="s">
        <v>12007</v>
      </c>
    </row>
    <row r="11023" ht="14.25" customHeight="1">
      <c r="A11023" s="89">
        <v>4.4121508E7</v>
      </c>
      <c r="B11023" s="90" t="s">
        <v>12008</v>
      </c>
    </row>
    <row r="11024" ht="14.25" customHeight="1">
      <c r="A11024" s="89">
        <v>4.4121509E7</v>
      </c>
      <c r="B11024" s="90" t="s">
        <v>12009</v>
      </c>
    </row>
    <row r="11025" ht="14.25" customHeight="1">
      <c r="A11025" s="89">
        <v>4.412151E7</v>
      </c>
      <c r="B11025" s="90" t="s">
        <v>12010</v>
      </c>
    </row>
    <row r="11026" ht="14.25" customHeight="1">
      <c r="A11026" s="89">
        <v>4.4121511E7</v>
      </c>
      <c r="B11026" s="90" t="s">
        <v>12011</v>
      </c>
    </row>
    <row r="11027" ht="14.25" customHeight="1">
      <c r="A11027" s="89">
        <v>4.4121512E7</v>
      </c>
      <c r="B11027" s="90" t="s">
        <v>12012</v>
      </c>
    </row>
    <row r="11028" ht="14.25" customHeight="1">
      <c r="A11028" s="89">
        <v>4.4121604E7</v>
      </c>
      <c r="B11028" s="90" t="s">
        <v>12013</v>
      </c>
    </row>
    <row r="11029" ht="14.25" customHeight="1">
      <c r="A11029" s="89">
        <v>4.4121605E7</v>
      </c>
      <c r="B11029" s="90" t="s">
        <v>12014</v>
      </c>
    </row>
    <row r="11030" ht="14.25" customHeight="1">
      <c r="A11030" s="89">
        <v>4.4121611E7</v>
      </c>
      <c r="B11030" s="90" t="s">
        <v>12015</v>
      </c>
    </row>
    <row r="11031" ht="14.25" customHeight="1">
      <c r="A11031" s="89">
        <v>4.4121612E7</v>
      </c>
      <c r="B11031" s="90" t="s">
        <v>12016</v>
      </c>
    </row>
    <row r="11032" ht="14.25" customHeight="1">
      <c r="A11032" s="89">
        <v>4.4121613E7</v>
      </c>
      <c r="B11032" s="90" t="s">
        <v>12017</v>
      </c>
    </row>
    <row r="11033" ht="14.25" customHeight="1">
      <c r="A11033" s="89">
        <v>4.4121614E7</v>
      </c>
      <c r="B11033" s="90" t="s">
        <v>12018</v>
      </c>
    </row>
    <row r="11034" ht="14.25" customHeight="1">
      <c r="A11034" s="89">
        <v>4.4121615E7</v>
      </c>
      <c r="B11034" s="90" t="s">
        <v>12019</v>
      </c>
    </row>
    <row r="11035" ht="14.25" customHeight="1">
      <c r="A11035" s="89">
        <v>4.4121617E7</v>
      </c>
      <c r="B11035" s="90" t="s">
        <v>12020</v>
      </c>
    </row>
    <row r="11036" ht="14.25" customHeight="1">
      <c r="A11036" s="89">
        <v>4.4121618E7</v>
      </c>
      <c r="B11036" s="90" t="s">
        <v>12021</v>
      </c>
    </row>
    <row r="11037" ht="14.25" customHeight="1">
      <c r="A11037" s="89">
        <v>4.4121619E7</v>
      </c>
      <c r="B11037" s="90" t="s">
        <v>12022</v>
      </c>
    </row>
    <row r="11038" ht="14.25" customHeight="1">
      <c r="A11038" s="89">
        <v>4.412162E7</v>
      </c>
      <c r="B11038" s="90" t="s">
        <v>12023</v>
      </c>
    </row>
    <row r="11039" ht="14.25" customHeight="1">
      <c r="A11039" s="89">
        <v>4.4121621E7</v>
      </c>
      <c r="B11039" s="90" t="s">
        <v>12024</v>
      </c>
    </row>
    <row r="11040" ht="14.25" customHeight="1">
      <c r="A11040" s="89">
        <v>4.4121622E7</v>
      </c>
      <c r="B11040" s="90" t="s">
        <v>7555</v>
      </c>
    </row>
    <row r="11041" ht="14.25" customHeight="1">
      <c r="A11041" s="89">
        <v>4.4121623E7</v>
      </c>
      <c r="B11041" s="90" t="s">
        <v>12025</v>
      </c>
    </row>
    <row r="11042" ht="14.25" customHeight="1">
      <c r="A11042" s="89">
        <v>4.4121624E7</v>
      </c>
      <c r="B11042" s="90" t="s">
        <v>12026</v>
      </c>
    </row>
    <row r="11043" ht="14.25" customHeight="1">
      <c r="A11043" s="89">
        <v>4.4121625E7</v>
      </c>
      <c r="B11043" s="90" t="s">
        <v>12027</v>
      </c>
    </row>
    <row r="11044" ht="14.25" customHeight="1">
      <c r="A11044" s="89">
        <v>4.4121626E7</v>
      </c>
      <c r="B11044" s="90" t="s">
        <v>12028</v>
      </c>
    </row>
    <row r="11045" ht="14.25" customHeight="1">
      <c r="A11045" s="89">
        <v>4.4121627E7</v>
      </c>
      <c r="B11045" s="90" t="s">
        <v>12029</v>
      </c>
    </row>
    <row r="11046" ht="14.25" customHeight="1">
      <c r="A11046" s="89">
        <v>4.4121628E7</v>
      </c>
      <c r="B11046" s="90" t="s">
        <v>12030</v>
      </c>
    </row>
    <row r="11047" ht="14.25" customHeight="1">
      <c r="A11047" s="89">
        <v>4.412163E7</v>
      </c>
      <c r="B11047" s="90" t="s">
        <v>12031</v>
      </c>
    </row>
    <row r="11048" ht="14.25" customHeight="1">
      <c r="A11048" s="89">
        <v>4.4121631E7</v>
      </c>
      <c r="B11048" s="90" t="s">
        <v>12032</v>
      </c>
    </row>
    <row r="11049" ht="14.25" customHeight="1">
      <c r="A11049" s="89">
        <v>4.4121632E7</v>
      </c>
      <c r="B11049" s="90" t="s">
        <v>12033</v>
      </c>
    </row>
    <row r="11050" ht="14.25" customHeight="1">
      <c r="A11050" s="89">
        <v>4.4121633E7</v>
      </c>
      <c r="B11050" s="90" t="s">
        <v>12034</v>
      </c>
    </row>
    <row r="11051" ht="14.25" customHeight="1">
      <c r="A11051" s="89">
        <v>4.4121634E7</v>
      </c>
      <c r="B11051" s="90" t="s">
        <v>12035</v>
      </c>
    </row>
    <row r="11052" ht="14.25" customHeight="1">
      <c r="A11052" s="89">
        <v>4.4121635E7</v>
      </c>
      <c r="B11052" s="90" t="s">
        <v>12036</v>
      </c>
    </row>
    <row r="11053" ht="14.25" customHeight="1">
      <c r="A11053" s="89">
        <v>4.4121701E7</v>
      </c>
      <c r="B11053" s="90" t="s">
        <v>12037</v>
      </c>
    </row>
    <row r="11054" ht="14.25" customHeight="1">
      <c r="A11054" s="89">
        <v>4.4121702E7</v>
      </c>
      <c r="B11054" s="90" t="s">
        <v>12038</v>
      </c>
    </row>
    <row r="11055" ht="14.25" customHeight="1">
      <c r="A11055" s="89">
        <v>4.4121703E7</v>
      </c>
      <c r="B11055" s="90" t="s">
        <v>12039</v>
      </c>
    </row>
    <row r="11056" ht="14.25" customHeight="1">
      <c r="A11056" s="89">
        <v>4.4121704E7</v>
      </c>
      <c r="B11056" s="90" t="s">
        <v>12040</v>
      </c>
    </row>
    <row r="11057" ht="14.25" customHeight="1">
      <c r="A11057" s="89">
        <v>4.4121705E7</v>
      </c>
      <c r="B11057" s="90" t="s">
        <v>12041</v>
      </c>
    </row>
    <row r="11058" ht="14.25" customHeight="1">
      <c r="A11058" s="89">
        <v>4.4121706E7</v>
      </c>
      <c r="B11058" s="90" t="s">
        <v>12042</v>
      </c>
    </row>
    <row r="11059" ht="14.25" customHeight="1">
      <c r="A11059" s="89">
        <v>4.4121707E7</v>
      </c>
      <c r="B11059" s="90" t="s">
        <v>12043</v>
      </c>
    </row>
    <row r="11060" ht="14.25" customHeight="1">
      <c r="A11060" s="89">
        <v>4.4121708E7</v>
      </c>
      <c r="B11060" s="90" t="s">
        <v>12044</v>
      </c>
    </row>
    <row r="11061" ht="14.25" customHeight="1">
      <c r="A11061" s="89">
        <v>4.4121709E7</v>
      </c>
      <c r="B11061" s="90" t="s">
        <v>12045</v>
      </c>
    </row>
    <row r="11062" ht="14.25" customHeight="1">
      <c r="A11062" s="89">
        <v>4.412171E7</v>
      </c>
      <c r="B11062" s="90" t="s">
        <v>12046</v>
      </c>
    </row>
    <row r="11063" ht="14.25" customHeight="1">
      <c r="A11063" s="89">
        <v>4.4121711E7</v>
      </c>
      <c r="B11063" s="90" t="s">
        <v>12047</v>
      </c>
    </row>
    <row r="11064" ht="14.25" customHeight="1">
      <c r="A11064" s="89">
        <v>4.4121712E7</v>
      </c>
      <c r="B11064" s="90" t="s">
        <v>12048</v>
      </c>
    </row>
    <row r="11065" ht="14.25" customHeight="1">
      <c r="A11065" s="89">
        <v>4.4121713E7</v>
      </c>
      <c r="B11065" s="90" t="s">
        <v>12049</v>
      </c>
    </row>
    <row r="11066" ht="14.25" customHeight="1">
      <c r="A11066" s="89">
        <v>4.4121714E7</v>
      </c>
      <c r="B11066" s="90" t="s">
        <v>12050</v>
      </c>
    </row>
    <row r="11067" ht="14.25" customHeight="1">
      <c r="A11067" s="89">
        <v>4.4121715E7</v>
      </c>
      <c r="B11067" s="90" t="s">
        <v>12051</v>
      </c>
    </row>
    <row r="11068" ht="14.25" customHeight="1">
      <c r="A11068" s="89">
        <v>4.4121716E7</v>
      </c>
      <c r="B11068" s="90" t="s">
        <v>12052</v>
      </c>
    </row>
    <row r="11069" ht="14.25" customHeight="1">
      <c r="A11069" s="89">
        <v>4.4121717E7</v>
      </c>
      <c r="B11069" s="90" t="s">
        <v>12053</v>
      </c>
    </row>
    <row r="11070" ht="14.25" customHeight="1">
      <c r="A11070" s="89">
        <v>4.4121718E7</v>
      </c>
      <c r="B11070" s="90" t="s">
        <v>12054</v>
      </c>
    </row>
    <row r="11071" ht="14.25" customHeight="1">
      <c r="A11071" s="89">
        <v>4.4121801E7</v>
      </c>
      <c r="B11071" s="90" t="s">
        <v>12055</v>
      </c>
    </row>
    <row r="11072" ht="14.25" customHeight="1">
      <c r="A11072" s="89">
        <v>4.4121802E7</v>
      </c>
      <c r="B11072" s="90" t="s">
        <v>12056</v>
      </c>
    </row>
    <row r="11073" ht="14.25" customHeight="1">
      <c r="A11073" s="89">
        <v>4.4121804E7</v>
      </c>
      <c r="B11073" s="90" t="s">
        <v>12057</v>
      </c>
    </row>
    <row r="11074" ht="14.25" customHeight="1">
      <c r="A11074" s="89">
        <v>4.4121805E7</v>
      </c>
      <c r="B11074" s="90" t="s">
        <v>12058</v>
      </c>
    </row>
    <row r="11075" ht="14.25" customHeight="1">
      <c r="A11075" s="89">
        <v>4.4121806E7</v>
      </c>
      <c r="B11075" s="90" t="s">
        <v>12059</v>
      </c>
    </row>
    <row r="11076" ht="14.25" customHeight="1">
      <c r="A11076" s="89">
        <v>4.4121807E7</v>
      </c>
      <c r="B11076" s="90" t="s">
        <v>12060</v>
      </c>
    </row>
    <row r="11077" ht="14.25" customHeight="1">
      <c r="A11077" s="89">
        <v>4.4121808E7</v>
      </c>
      <c r="B11077" s="90" t="s">
        <v>12061</v>
      </c>
    </row>
    <row r="11078" ht="14.25" customHeight="1">
      <c r="A11078" s="89">
        <v>4.4121902E7</v>
      </c>
      <c r="B11078" s="90" t="s">
        <v>12062</v>
      </c>
    </row>
    <row r="11079" ht="14.25" customHeight="1">
      <c r="A11079" s="89">
        <v>4.4121904E7</v>
      </c>
      <c r="B11079" s="90" t="s">
        <v>12063</v>
      </c>
    </row>
    <row r="11080" ht="14.25" customHeight="1">
      <c r="A11080" s="89">
        <v>4.4121905E7</v>
      </c>
      <c r="B11080" s="90" t="s">
        <v>12064</v>
      </c>
    </row>
    <row r="11081" ht="14.25" customHeight="1">
      <c r="A11081" s="89">
        <v>4.4122001E7</v>
      </c>
      <c r="B11081" s="90" t="s">
        <v>12065</v>
      </c>
    </row>
    <row r="11082" ht="14.25" customHeight="1">
      <c r="A11082" s="89">
        <v>4.4122002E7</v>
      </c>
      <c r="B11082" s="90" t="s">
        <v>12066</v>
      </c>
    </row>
    <row r="11083" ht="14.25" customHeight="1">
      <c r="A11083" s="89">
        <v>4.4122003E7</v>
      </c>
      <c r="B11083" s="90" t="s">
        <v>12067</v>
      </c>
    </row>
    <row r="11084" ht="14.25" customHeight="1">
      <c r="A11084" s="89">
        <v>4.4122005E7</v>
      </c>
      <c r="B11084" s="90" t="s">
        <v>12068</v>
      </c>
    </row>
    <row r="11085" ht="14.25" customHeight="1">
      <c r="A11085" s="89">
        <v>4.4122008E7</v>
      </c>
      <c r="B11085" s="90" t="s">
        <v>12069</v>
      </c>
    </row>
    <row r="11086" ht="14.25" customHeight="1">
      <c r="A11086" s="89">
        <v>4.4122009E7</v>
      </c>
      <c r="B11086" s="90" t="s">
        <v>12070</v>
      </c>
    </row>
    <row r="11087" ht="14.25" customHeight="1">
      <c r="A11087" s="89">
        <v>4.412201E7</v>
      </c>
      <c r="B11087" s="90" t="s">
        <v>12071</v>
      </c>
    </row>
    <row r="11088" ht="14.25" customHeight="1">
      <c r="A11088" s="89">
        <v>4.4122011E7</v>
      </c>
      <c r="B11088" s="90" t="s">
        <v>12072</v>
      </c>
    </row>
    <row r="11089" ht="14.25" customHeight="1">
      <c r="A11089" s="89">
        <v>4.4122012E7</v>
      </c>
      <c r="B11089" s="90" t="s">
        <v>12073</v>
      </c>
    </row>
    <row r="11090" ht="14.25" customHeight="1">
      <c r="A11090" s="89">
        <v>4.4122013E7</v>
      </c>
      <c r="B11090" s="90" t="s">
        <v>12074</v>
      </c>
    </row>
    <row r="11091" ht="14.25" customHeight="1">
      <c r="A11091" s="89">
        <v>4.4122014E7</v>
      </c>
      <c r="B11091" s="90" t="s">
        <v>12075</v>
      </c>
    </row>
    <row r="11092" ht="14.25" customHeight="1">
      <c r="A11092" s="89">
        <v>4.4122015E7</v>
      </c>
      <c r="B11092" s="90" t="s">
        <v>12076</v>
      </c>
    </row>
    <row r="11093" ht="14.25" customHeight="1">
      <c r="A11093" s="89">
        <v>4.4122016E7</v>
      </c>
      <c r="B11093" s="90" t="s">
        <v>12077</v>
      </c>
    </row>
    <row r="11094" ht="14.25" customHeight="1">
      <c r="A11094" s="89">
        <v>4.4122017E7</v>
      </c>
      <c r="B11094" s="90" t="s">
        <v>12078</v>
      </c>
    </row>
    <row r="11095" ht="14.25" customHeight="1">
      <c r="A11095" s="89">
        <v>4.4122018E7</v>
      </c>
      <c r="B11095" s="90" t="s">
        <v>12079</v>
      </c>
    </row>
    <row r="11096" ht="14.25" customHeight="1">
      <c r="A11096" s="89">
        <v>4.4122019E7</v>
      </c>
      <c r="B11096" s="90" t="s">
        <v>12080</v>
      </c>
    </row>
    <row r="11097" ht="14.25" customHeight="1">
      <c r="A11097" s="89">
        <v>4.412202E7</v>
      </c>
      <c r="B11097" s="90" t="s">
        <v>12081</v>
      </c>
    </row>
    <row r="11098" ht="14.25" customHeight="1">
      <c r="A11098" s="89">
        <v>4.4122021E7</v>
      </c>
      <c r="B11098" s="90" t="s">
        <v>12082</v>
      </c>
    </row>
    <row r="11099" ht="14.25" customHeight="1">
      <c r="A11099" s="89">
        <v>4.4122022E7</v>
      </c>
      <c r="B11099" s="90" t="s">
        <v>12083</v>
      </c>
    </row>
    <row r="11100" ht="14.25" customHeight="1">
      <c r="A11100" s="89">
        <v>4.4122023E7</v>
      </c>
      <c r="B11100" s="90" t="s">
        <v>12084</v>
      </c>
    </row>
    <row r="11101" ht="14.25" customHeight="1">
      <c r="A11101" s="89">
        <v>4.4122024E7</v>
      </c>
      <c r="B11101" s="90" t="s">
        <v>12085</v>
      </c>
    </row>
    <row r="11102" ht="14.25" customHeight="1">
      <c r="A11102" s="89">
        <v>4.4122025E7</v>
      </c>
      <c r="B11102" s="90" t="s">
        <v>12086</v>
      </c>
    </row>
    <row r="11103" ht="14.25" customHeight="1">
      <c r="A11103" s="89">
        <v>4.4122026E7</v>
      </c>
      <c r="B11103" s="90" t="s">
        <v>12087</v>
      </c>
    </row>
    <row r="11104" ht="14.25" customHeight="1">
      <c r="A11104" s="89">
        <v>4.4122027E7</v>
      </c>
      <c r="B11104" s="90" t="s">
        <v>12088</v>
      </c>
    </row>
    <row r="11105" ht="14.25" customHeight="1">
      <c r="A11105" s="89">
        <v>4.4122028E7</v>
      </c>
      <c r="B11105" s="90" t="s">
        <v>12089</v>
      </c>
    </row>
    <row r="11106" ht="14.25" customHeight="1">
      <c r="A11106" s="89">
        <v>4.4122029E7</v>
      </c>
      <c r="B11106" s="90" t="s">
        <v>12090</v>
      </c>
    </row>
    <row r="11107" ht="14.25" customHeight="1">
      <c r="A11107" s="89">
        <v>4.412203E7</v>
      </c>
      <c r="B11107" s="90" t="s">
        <v>12090</v>
      </c>
    </row>
    <row r="11108" ht="14.25" customHeight="1">
      <c r="A11108" s="89">
        <v>4.4122031E7</v>
      </c>
      <c r="B11108" s="90" t="s">
        <v>12090</v>
      </c>
    </row>
    <row r="11109" ht="14.25" customHeight="1">
      <c r="A11109" s="89">
        <v>4.4122032E7</v>
      </c>
      <c r="B11109" s="90" t="s">
        <v>12091</v>
      </c>
    </row>
    <row r="11110" ht="14.25" customHeight="1">
      <c r="A11110" s="89">
        <v>4.4122101E7</v>
      </c>
      <c r="B11110" s="90" t="s">
        <v>12092</v>
      </c>
    </row>
    <row r="11111" ht="14.25" customHeight="1">
      <c r="A11111" s="89">
        <v>4.4122103E7</v>
      </c>
      <c r="B11111" s="90" t="s">
        <v>12093</v>
      </c>
    </row>
    <row r="11112" ht="14.25" customHeight="1">
      <c r="A11112" s="89">
        <v>4.4122104E7</v>
      </c>
      <c r="B11112" s="90" t="s">
        <v>12094</v>
      </c>
    </row>
    <row r="11113" ht="14.25" customHeight="1">
      <c r="A11113" s="89">
        <v>4.4122105E7</v>
      </c>
      <c r="B11113" s="90" t="s">
        <v>12095</v>
      </c>
    </row>
    <row r="11114" ht="14.25" customHeight="1">
      <c r="A11114" s="89">
        <v>4.4122106E7</v>
      </c>
      <c r="B11114" s="90" t="s">
        <v>12096</v>
      </c>
    </row>
    <row r="11115" ht="14.25" customHeight="1">
      <c r="A11115" s="89">
        <v>4.4122107E7</v>
      </c>
      <c r="B11115" s="90" t="s">
        <v>5917</v>
      </c>
    </row>
    <row r="11116" ht="14.25" customHeight="1">
      <c r="A11116" s="89">
        <v>4.4122109E7</v>
      </c>
      <c r="B11116" s="90" t="s">
        <v>12097</v>
      </c>
    </row>
    <row r="11117" ht="14.25" customHeight="1">
      <c r="A11117" s="89">
        <v>4.412211E7</v>
      </c>
      <c r="B11117" s="90" t="s">
        <v>12098</v>
      </c>
    </row>
    <row r="11118" ht="14.25" customHeight="1">
      <c r="A11118" s="89">
        <v>4.4122111E7</v>
      </c>
      <c r="B11118" s="90" t="s">
        <v>12099</v>
      </c>
    </row>
    <row r="11119" ht="14.25" customHeight="1">
      <c r="A11119" s="89">
        <v>4.4122112E7</v>
      </c>
      <c r="B11119" s="90" t="s">
        <v>12100</v>
      </c>
    </row>
    <row r="11120" ht="14.25" customHeight="1">
      <c r="A11120" s="89">
        <v>4.4122113E7</v>
      </c>
      <c r="B11120" s="90" t="s">
        <v>12101</v>
      </c>
    </row>
    <row r="11121" ht="14.25" customHeight="1">
      <c r="A11121" s="89">
        <v>4.4122114E7</v>
      </c>
      <c r="B11121" s="90" t="s">
        <v>12102</v>
      </c>
    </row>
    <row r="11122" ht="14.25" customHeight="1">
      <c r="A11122" s="89">
        <v>4.4122115E7</v>
      </c>
      <c r="B11122" s="90" t="s">
        <v>12103</v>
      </c>
    </row>
    <row r="11123" ht="14.25" customHeight="1">
      <c r="A11123" s="89">
        <v>4.4122116E7</v>
      </c>
      <c r="B11123" s="90" t="s">
        <v>12104</v>
      </c>
    </row>
    <row r="11124" ht="14.25" customHeight="1">
      <c r="A11124" s="89">
        <v>4.4122117E7</v>
      </c>
      <c r="B11124" s="90" t="s">
        <v>12105</v>
      </c>
    </row>
    <row r="11125" ht="14.25" customHeight="1">
      <c r="A11125" s="89">
        <v>4.4122118E7</v>
      </c>
      <c r="B11125" s="90" t="s">
        <v>12106</v>
      </c>
    </row>
    <row r="11126" ht="14.25" customHeight="1">
      <c r="A11126" s="89">
        <v>4.4122119E7</v>
      </c>
      <c r="B11126" s="90" t="s">
        <v>12107</v>
      </c>
    </row>
    <row r="11127" ht="14.25" customHeight="1">
      <c r="A11127" s="89">
        <v>4.412212E7</v>
      </c>
      <c r="B11127" s="90" t="s">
        <v>12108</v>
      </c>
    </row>
    <row r="11128" ht="14.25" customHeight="1">
      <c r="A11128" s="89">
        <v>4.4122121E7</v>
      </c>
      <c r="B11128" s="90" t="s">
        <v>12109</v>
      </c>
    </row>
    <row r="11129" ht="14.25" customHeight="1">
      <c r="A11129" s="89">
        <v>4.5101501E7</v>
      </c>
      <c r="B11129" s="90" t="s">
        <v>12110</v>
      </c>
    </row>
    <row r="11130" ht="14.25" customHeight="1">
      <c r="A11130" s="89">
        <v>4.5101502E7</v>
      </c>
      <c r="B11130" s="90" t="s">
        <v>12111</v>
      </c>
    </row>
    <row r="11131" ht="14.25" customHeight="1">
      <c r="A11131" s="89">
        <v>4.5101503E7</v>
      </c>
      <c r="B11131" s="90" t="s">
        <v>12112</v>
      </c>
    </row>
    <row r="11132" ht="14.25" customHeight="1">
      <c r="A11132" s="89">
        <v>4.5101504E7</v>
      </c>
      <c r="B11132" s="90" t="s">
        <v>12113</v>
      </c>
    </row>
    <row r="11133" ht="14.25" customHeight="1">
      <c r="A11133" s="89">
        <v>4.5101505E7</v>
      </c>
      <c r="B11133" s="90" t="s">
        <v>12114</v>
      </c>
    </row>
    <row r="11134" ht="14.25" customHeight="1">
      <c r="A11134" s="89">
        <v>4.5101506E7</v>
      </c>
      <c r="B11134" s="90" t="s">
        <v>12115</v>
      </c>
    </row>
    <row r="11135" ht="14.25" customHeight="1">
      <c r="A11135" s="89">
        <v>4.5101507E7</v>
      </c>
      <c r="B11135" s="90" t="s">
        <v>12116</v>
      </c>
    </row>
    <row r="11136" ht="14.25" customHeight="1">
      <c r="A11136" s="89">
        <v>4.5101508E7</v>
      </c>
      <c r="B11136" s="90" t="s">
        <v>12117</v>
      </c>
    </row>
    <row r="11137" ht="14.25" customHeight="1">
      <c r="A11137" s="89">
        <v>4.5101509E7</v>
      </c>
      <c r="B11137" s="90" t="s">
        <v>12118</v>
      </c>
    </row>
    <row r="11138" ht="14.25" customHeight="1">
      <c r="A11138" s="89">
        <v>4.510151E7</v>
      </c>
      <c r="B11138" s="90" t="s">
        <v>12119</v>
      </c>
    </row>
    <row r="11139" ht="14.25" customHeight="1">
      <c r="A11139" s="89">
        <v>4.5101511E7</v>
      </c>
      <c r="B11139" s="90" t="s">
        <v>12120</v>
      </c>
    </row>
    <row r="11140" ht="14.25" customHeight="1">
      <c r="A11140" s="89">
        <v>4.5101512E7</v>
      </c>
      <c r="B11140" s="90" t="s">
        <v>12121</v>
      </c>
    </row>
    <row r="11141" ht="14.25" customHeight="1">
      <c r="A11141" s="89">
        <v>4.5101513E7</v>
      </c>
      <c r="B11141" s="90" t="s">
        <v>12122</v>
      </c>
    </row>
    <row r="11142" ht="14.25" customHeight="1">
      <c r="A11142" s="89">
        <v>4.5101514E7</v>
      </c>
      <c r="B11142" s="90" t="s">
        <v>12123</v>
      </c>
    </row>
    <row r="11143" ht="14.25" customHeight="1">
      <c r="A11143" s="89">
        <v>4.5101515E7</v>
      </c>
      <c r="B11143" s="90" t="s">
        <v>12124</v>
      </c>
    </row>
    <row r="11144" ht="14.25" customHeight="1">
      <c r="A11144" s="89">
        <v>4.5101602E7</v>
      </c>
      <c r="B11144" s="90" t="s">
        <v>12125</v>
      </c>
    </row>
    <row r="11145" ht="14.25" customHeight="1">
      <c r="A11145" s="89">
        <v>4.5101603E7</v>
      </c>
      <c r="B11145" s="90" t="s">
        <v>12126</v>
      </c>
    </row>
    <row r="11146" ht="14.25" customHeight="1">
      <c r="A11146" s="89">
        <v>4.5101604E7</v>
      </c>
      <c r="B11146" s="90" t="s">
        <v>12127</v>
      </c>
    </row>
    <row r="11147" ht="14.25" customHeight="1">
      <c r="A11147" s="89">
        <v>4.5101606E7</v>
      </c>
      <c r="B11147" s="90" t="s">
        <v>12128</v>
      </c>
    </row>
    <row r="11148" ht="14.25" customHeight="1">
      <c r="A11148" s="89">
        <v>4.5101607E7</v>
      </c>
      <c r="B11148" s="90" t="s">
        <v>12129</v>
      </c>
    </row>
    <row r="11149" ht="14.25" customHeight="1">
      <c r="A11149" s="89">
        <v>4.5101608E7</v>
      </c>
      <c r="B11149" s="90" t="s">
        <v>12130</v>
      </c>
    </row>
    <row r="11150" ht="14.25" customHeight="1">
      <c r="A11150" s="89">
        <v>4.5101609E7</v>
      </c>
      <c r="B11150" s="90" t="s">
        <v>12131</v>
      </c>
    </row>
    <row r="11151" ht="14.25" customHeight="1">
      <c r="A11151" s="89">
        <v>4.510161E7</v>
      </c>
      <c r="B11151" s="90" t="s">
        <v>12132</v>
      </c>
    </row>
    <row r="11152" ht="14.25" customHeight="1">
      <c r="A11152" s="89">
        <v>4.5101611E7</v>
      </c>
      <c r="B11152" s="90" t="s">
        <v>12133</v>
      </c>
    </row>
    <row r="11153" ht="14.25" customHeight="1">
      <c r="A11153" s="89">
        <v>4.5101701E7</v>
      </c>
      <c r="B11153" s="90" t="s">
        <v>12134</v>
      </c>
    </row>
    <row r="11154" ht="14.25" customHeight="1">
      <c r="A11154" s="89">
        <v>4.5101702E7</v>
      </c>
      <c r="B11154" s="90" t="s">
        <v>12135</v>
      </c>
    </row>
    <row r="11155" ht="14.25" customHeight="1">
      <c r="A11155" s="89">
        <v>4.5101703E7</v>
      </c>
      <c r="B11155" s="90" t="s">
        <v>12136</v>
      </c>
    </row>
    <row r="11156" ht="14.25" customHeight="1">
      <c r="A11156" s="89">
        <v>4.5101704E7</v>
      </c>
      <c r="B11156" s="90" t="s">
        <v>12137</v>
      </c>
    </row>
    <row r="11157" ht="14.25" customHeight="1">
      <c r="A11157" s="89">
        <v>4.5101705E7</v>
      </c>
      <c r="B11157" s="90" t="s">
        <v>12138</v>
      </c>
    </row>
    <row r="11158" ht="14.25" customHeight="1">
      <c r="A11158" s="89">
        <v>4.5101706E7</v>
      </c>
      <c r="B11158" s="90" t="s">
        <v>12139</v>
      </c>
    </row>
    <row r="11159" ht="14.25" customHeight="1">
      <c r="A11159" s="89">
        <v>4.5101707E7</v>
      </c>
      <c r="B11159" s="90" t="s">
        <v>12140</v>
      </c>
    </row>
    <row r="11160" ht="14.25" customHeight="1">
      <c r="A11160" s="89">
        <v>4.5101708E7</v>
      </c>
      <c r="B11160" s="90" t="s">
        <v>12141</v>
      </c>
    </row>
    <row r="11161" ht="14.25" customHeight="1">
      <c r="A11161" s="89">
        <v>4.5101801E7</v>
      </c>
      <c r="B11161" s="90" t="s">
        <v>12142</v>
      </c>
    </row>
    <row r="11162" ht="14.25" customHeight="1">
      <c r="A11162" s="89">
        <v>4.5101802E7</v>
      </c>
      <c r="B11162" s="90" t="s">
        <v>12143</v>
      </c>
    </row>
    <row r="11163" ht="14.25" customHeight="1">
      <c r="A11163" s="89">
        <v>4.5101803E7</v>
      </c>
      <c r="B11163" s="90" t="s">
        <v>12144</v>
      </c>
    </row>
    <row r="11164" ht="14.25" customHeight="1">
      <c r="A11164" s="89">
        <v>4.5101804E7</v>
      </c>
      <c r="B11164" s="90" t="s">
        <v>12145</v>
      </c>
    </row>
    <row r="11165" ht="14.25" customHeight="1">
      <c r="A11165" s="89">
        <v>4.5101805E7</v>
      </c>
      <c r="B11165" s="90" t="s">
        <v>12146</v>
      </c>
    </row>
    <row r="11166" ht="14.25" customHeight="1">
      <c r="A11166" s="89">
        <v>4.5101806E7</v>
      </c>
      <c r="B11166" s="90" t="s">
        <v>12147</v>
      </c>
    </row>
    <row r="11167" ht="14.25" customHeight="1">
      <c r="A11167" s="89">
        <v>4.5101807E7</v>
      </c>
      <c r="B11167" s="90" t="s">
        <v>12148</v>
      </c>
    </row>
    <row r="11168" ht="14.25" customHeight="1">
      <c r="A11168" s="89">
        <v>4.5101808E7</v>
      </c>
      <c r="B11168" s="90" t="s">
        <v>12149</v>
      </c>
    </row>
    <row r="11169" ht="14.25" customHeight="1">
      <c r="A11169" s="89">
        <v>4.5101901E7</v>
      </c>
      <c r="B11169" s="90" t="s">
        <v>12150</v>
      </c>
    </row>
    <row r="11170" ht="14.25" customHeight="1">
      <c r="A11170" s="89">
        <v>4.5101902E7</v>
      </c>
      <c r="B11170" s="90" t="s">
        <v>12151</v>
      </c>
    </row>
    <row r="11171" ht="14.25" customHeight="1">
      <c r="A11171" s="89">
        <v>4.5101903E7</v>
      </c>
      <c r="B11171" s="90" t="s">
        <v>12152</v>
      </c>
    </row>
    <row r="11172" ht="14.25" customHeight="1">
      <c r="A11172" s="89">
        <v>4.5101904E7</v>
      </c>
      <c r="B11172" s="90" t="s">
        <v>12153</v>
      </c>
    </row>
    <row r="11173" ht="14.25" customHeight="1">
      <c r="A11173" s="89">
        <v>4.5101905E7</v>
      </c>
      <c r="B11173" s="90" t="s">
        <v>12154</v>
      </c>
    </row>
    <row r="11174" ht="14.25" customHeight="1">
      <c r="A11174" s="89">
        <v>4.5102001E7</v>
      </c>
      <c r="B11174" s="90" t="s">
        <v>12155</v>
      </c>
    </row>
    <row r="11175" ht="14.25" customHeight="1">
      <c r="A11175" s="89">
        <v>4.5102002E7</v>
      </c>
      <c r="B11175" s="90" t="s">
        <v>12156</v>
      </c>
    </row>
    <row r="11176" ht="14.25" customHeight="1">
      <c r="A11176" s="89">
        <v>4.5102003E7</v>
      </c>
      <c r="B11176" s="90" t="s">
        <v>12157</v>
      </c>
    </row>
    <row r="11177" ht="14.25" customHeight="1">
      <c r="A11177" s="89">
        <v>4.5102004E7</v>
      </c>
      <c r="B11177" s="90" t="s">
        <v>12158</v>
      </c>
    </row>
    <row r="11178" ht="14.25" customHeight="1">
      <c r="A11178" s="89">
        <v>4.5102005E7</v>
      </c>
      <c r="B11178" s="90" t="s">
        <v>12159</v>
      </c>
    </row>
    <row r="11179" ht="14.25" customHeight="1">
      <c r="A11179" s="89">
        <v>4.5111501E7</v>
      </c>
      <c r="B11179" s="90" t="s">
        <v>12160</v>
      </c>
    </row>
    <row r="11180" ht="14.25" customHeight="1">
      <c r="A11180" s="89">
        <v>4.5111502E7</v>
      </c>
      <c r="B11180" s="90" t="s">
        <v>12161</v>
      </c>
    </row>
    <row r="11181" ht="14.25" customHeight="1">
      <c r="A11181" s="89">
        <v>4.5111503E7</v>
      </c>
      <c r="B11181" s="90" t="s">
        <v>12162</v>
      </c>
    </row>
    <row r="11182" ht="14.25" customHeight="1">
      <c r="A11182" s="89">
        <v>4.5111504E7</v>
      </c>
      <c r="B11182" s="90" t="s">
        <v>12163</v>
      </c>
    </row>
    <row r="11183" ht="14.25" customHeight="1">
      <c r="A11183" s="89">
        <v>4.5111601E7</v>
      </c>
      <c r="B11183" s="90" t="s">
        <v>12164</v>
      </c>
    </row>
    <row r="11184" ht="14.25" customHeight="1">
      <c r="A11184" s="89">
        <v>4.5111602E7</v>
      </c>
      <c r="B11184" s="90" t="s">
        <v>12165</v>
      </c>
    </row>
    <row r="11185" ht="14.25" customHeight="1">
      <c r="A11185" s="89">
        <v>4.5111603E7</v>
      </c>
      <c r="B11185" s="90" t="s">
        <v>12166</v>
      </c>
    </row>
    <row r="11186" ht="14.25" customHeight="1">
      <c r="A11186" s="89">
        <v>4.5111604E7</v>
      </c>
      <c r="B11186" s="90" t="s">
        <v>12167</v>
      </c>
    </row>
    <row r="11187" ht="14.25" customHeight="1">
      <c r="A11187" s="89">
        <v>4.5111605E7</v>
      </c>
      <c r="B11187" s="90" t="s">
        <v>12168</v>
      </c>
    </row>
    <row r="11188" ht="14.25" customHeight="1">
      <c r="A11188" s="89">
        <v>4.5111606E7</v>
      </c>
      <c r="B11188" s="90" t="s">
        <v>12169</v>
      </c>
    </row>
    <row r="11189" ht="14.25" customHeight="1">
      <c r="A11189" s="89">
        <v>4.5111607E7</v>
      </c>
      <c r="B11189" s="90" t="s">
        <v>12170</v>
      </c>
    </row>
    <row r="11190" ht="14.25" customHeight="1">
      <c r="A11190" s="89">
        <v>4.5111608E7</v>
      </c>
      <c r="B11190" s="90" t="s">
        <v>12171</v>
      </c>
    </row>
    <row r="11191" ht="14.25" customHeight="1">
      <c r="A11191" s="89">
        <v>4.5111609E7</v>
      </c>
      <c r="B11191" s="90" t="s">
        <v>12172</v>
      </c>
    </row>
    <row r="11192" ht="14.25" customHeight="1">
      <c r="A11192" s="89">
        <v>4.511161E7</v>
      </c>
      <c r="B11192" s="90" t="s">
        <v>12173</v>
      </c>
    </row>
    <row r="11193" ht="14.25" customHeight="1">
      <c r="A11193" s="89">
        <v>4.5111612E7</v>
      </c>
      <c r="B11193" s="90" t="s">
        <v>12174</v>
      </c>
    </row>
    <row r="11194" ht="14.25" customHeight="1">
      <c r="A11194" s="89">
        <v>4.5111613E7</v>
      </c>
      <c r="B11194" s="90" t="s">
        <v>12175</v>
      </c>
    </row>
    <row r="11195" ht="14.25" customHeight="1">
      <c r="A11195" s="89">
        <v>4.5111614E7</v>
      </c>
      <c r="B11195" s="90" t="s">
        <v>12176</v>
      </c>
    </row>
    <row r="11196" ht="14.25" customHeight="1">
      <c r="A11196" s="89">
        <v>4.5111615E7</v>
      </c>
      <c r="B11196" s="90" t="s">
        <v>12177</v>
      </c>
    </row>
    <row r="11197" ht="14.25" customHeight="1">
      <c r="A11197" s="89">
        <v>4.5111616E7</v>
      </c>
      <c r="B11197" s="90" t="s">
        <v>12178</v>
      </c>
    </row>
    <row r="11198" ht="14.25" customHeight="1">
      <c r="A11198" s="89">
        <v>4.5111617E7</v>
      </c>
      <c r="B11198" s="90" t="s">
        <v>12179</v>
      </c>
    </row>
    <row r="11199" ht="14.25" customHeight="1">
      <c r="A11199" s="89">
        <v>4.5111618E7</v>
      </c>
      <c r="B11199" s="90" t="s">
        <v>12180</v>
      </c>
    </row>
    <row r="11200" ht="14.25" customHeight="1">
      <c r="A11200" s="89">
        <v>4.511162E7</v>
      </c>
      <c r="B11200" s="90" t="s">
        <v>12181</v>
      </c>
    </row>
    <row r="11201" ht="14.25" customHeight="1">
      <c r="A11201" s="89">
        <v>4.5111701E7</v>
      </c>
      <c r="B11201" s="90" t="s">
        <v>12182</v>
      </c>
    </row>
    <row r="11202" ht="14.25" customHeight="1">
      <c r="A11202" s="89">
        <v>4.5111702E7</v>
      </c>
      <c r="B11202" s="90" t="s">
        <v>12183</v>
      </c>
    </row>
    <row r="11203" ht="14.25" customHeight="1">
      <c r="A11203" s="89">
        <v>4.5111703E7</v>
      </c>
      <c r="B11203" s="90" t="s">
        <v>12184</v>
      </c>
    </row>
    <row r="11204" ht="14.25" customHeight="1">
      <c r="A11204" s="89">
        <v>4.5111704E7</v>
      </c>
      <c r="B11204" s="90" t="s">
        <v>12185</v>
      </c>
    </row>
    <row r="11205" ht="14.25" customHeight="1">
      <c r="A11205" s="89">
        <v>4.5111705E7</v>
      </c>
      <c r="B11205" s="90" t="s">
        <v>12186</v>
      </c>
    </row>
    <row r="11206" ht="14.25" customHeight="1">
      <c r="A11206" s="89">
        <v>4.5111801E7</v>
      </c>
      <c r="B11206" s="90" t="s">
        <v>12187</v>
      </c>
    </row>
    <row r="11207" ht="14.25" customHeight="1">
      <c r="A11207" s="89">
        <v>4.5111802E7</v>
      </c>
      <c r="B11207" s="90" t="s">
        <v>12188</v>
      </c>
    </row>
    <row r="11208" ht="14.25" customHeight="1">
      <c r="A11208" s="89">
        <v>4.5111803E7</v>
      </c>
      <c r="B11208" s="90" t="s">
        <v>12189</v>
      </c>
    </row>
    <row r="11209" ht="14.25" customHeight="1">
      <c r="A11209" s="89">
        <v>4.5111804E7</v>
      </c>
      <c r="B11209" s="90" t="s">
        <v>12190</v>
      </c>
    </row>
    <row r="11210" ht="14.25" customHeight="1">
      <c r="A11210" s="89">
        <v>4.5111805E7</v>
      </c>
      <c r="B11210" s="90" t="s">
        <v>12191</v>
      </c>
    </row>
    <row r="11211" ht="14.25" customHeight="1">
      <c r="A11211" s="89">
        <v>4.5111806E7</v>
      </c>
      <c r="B11211" s="90" t="s">
        <v>12192</v>
      </c>
    </row>
    <row r="11212" ht="14.25" customHeight="1">
      <c r="A11212" s="89">
        <v>4.5111807E7</v>
      </c>
      <c r="B11212" s="90" t="s">
        <v>12193</v>
      </c>
    </row>
    <row r="11213" ht="14.25" customHeight="1">
      <c r="A11213" s="89">
        <v>4.5111808E7</v>
      </c>
      <c r="B11213" s="90" t="s">
        <v>12194</v>
      </c>
    </row>
    <row r="11214" ht="14.25" customHeight="1">
      <c r="A11214" s="89">
        <v>4.5111809E7</v>
      </c>
      <c r="B11214" s="90" t="s">
        <v>12195</v>
      </c>
    </row>
    <row r="11215" ht="14.25" customHeight="1">
      <c r="A11215" s="89">
        <v>4.511181E7</v>
      </c>
      <c r="B11215" s="90" t="s">
        <v>12196</v>
      </c>
    </row>
    <row r="11216" ht="14.25" customHeight="1">
      <c r="A11216" s="89">
        <v>4.5111811E7</v>
      </c>
      <c r="B11216" s="90" t="s">
        <v>12197</v>
      </c>
    </row>
    <row r="11217" ht="14.25" customHeight="1">
      <c r="A11217" s="89">
        <v>4.5111812E7</v>
      </c>
      <c r="B11217" s="90" t="s">
        <v>12198</v>
      </c>
    </row>
    <row r="11218" ht="14.25" customHeight="1">
      <c r="A11218" s="89">
        <v>4.5111813E7</v>
      </c>
      <c r="B11218" s="90" t="s">
        <v>12199</v>
      </c>
    </row>
    <row r="11219" ht="14.25" customHeight="1">
      <c r="A11219" s="89">
        <v>4.5111814E7</v>
      </c>
      <c r="B11219" s="90" t="s">
        <v>12200</v>
      </c>
    </row>
    <row r="11220" ht="14.25" customHeight="1">
      <c r="A11220" s="89">
        <v>4.5111815E7</v>
      </c>
      <c r="B11220" s="90" t="s">
        <v>12201</v>
      </c>
    </row>
    <row r="11221" ht="14.25" customHeight="1">
      <c r="A11221" s="89">
        <v>4.5111816E7</v>
      </c>
      <c r="B11221" s="90" t="s">
        <v>12202</v>
      </c>
    </row>
    <row r="11222" ht="14.25" customHeight="1">
      <c r="A11222" s="89">
        <v>4.5111817E7</v>
      </c>
      <c r="B11222" s="90" t="s">
        <v>12203</v>
      </c>
    </row>
    <row r="11223" ht="14.25" customHeight="1">
      <c r="A11223" s="89">
        <v>4.5111818E7</v>
      </c>
      <c r="B11223" s="90" t="s">
        <v>12204</v>
      </c>
    </row>
    <row r="11224" ht="14.25" customHeight="1">
      <c r="A11224" s="89">
        <v>4.5111819E7</v>
      </c>
      <c r="B11224" s="90" t="s">
        <v>12205</v>
      </c>
    </row>
    <row r="11225" ht="14.25" customHeight="1">
      <c r="A11225" s="89">
        <v>4.511182E7</v>
      </c>
      <c r="B11225" s="90" t="s">
        <v>12206</v>
      </c>
    </row>
    <row r="11226" ht="14.25" customHeight="1">
      <c r="A11226" s="89">
        <v>4.5111821E7</v>
      </c>
      <c r="B11226" s="90" t="s">
        <v>12207</v>
      </c>
    </row>
    <row r="11227" ht="14.25" customHeight="1">
      <c r="A11227" s="89">
        <v>4.5111822E7</v>
      </c>
      <c r="B11227" s="90" t="s">
        <v>12208</v>
      </c>
    </row>
    <row r="11228" ht="14.25" customHeight="1">
      <c r="A11228" s="89">
        <v>4.5111823E7</v>
      </c>
      <c r="B11228" s="90" t="s">
        <v>12209</v>
      </c>
    </row>
    <row r="11229" ht="14.25" customHeight="1">
      <c r="A11229" s="89">
        <v>4.5111824E7</v>
      </c>
      <c r="B11229" s="90" t="s">
        <v>12210</v>
      </c>
    </row>
    <row r="11230" ht="14.25" customHeight="1">
      <c r="A11230" s="89">
        <v>4.5111825E7</v>
      </c>
      <c r="B11230" s="90" t="s">
        <v>12211</v>
      </c>
    </row>
    <row r="11231" ht="14.25" customHeight="1">
      <c r="A11231" s="89">
        <v>4.5111826E7</v>
      </c>
      <c r="B11231" s="90" t="s">
        <v>12212</v>
      </c>
    </row>
    <row r="11232" ht="14.25" customHeight="1">
      <c r="A11232" s="89">
        <v>4.5111827E7</v>
      </c>
      <c r="B11232" s="90" t="s">
        <v>12213</v>
      </c>
    </row>
    <row r="11233" ht="14.25" customHeight="1">
      <c r="A11233" s="89">
        <v>4.5111828E7</v>
      </c>
      <c r="B11233" s="90" t="s">
        <v>12214</v>
      </c>
    </row>
    <row r="11234" ht="14.25" customHeight="1">
      <c r="A11234" s="89">
        <v>4.5111829E7</v>
      </c>
      <c r="B11234" s="90" t="s">
        <v>12215</v>
      </c>
    </row>
    <row r="11235" ht="14.25" customHeight="1">
      <c r="A11235" s="89">
        <v>4.511183E7</v>
      </c>
      <c r="B11235" s="90" t="s">
        <v>12216</v>
      </c>
    </row>
    <row r="11236" ht="14.25" customHeight="1">
      <c r="A11236" s="89">
        <v>4.5111901E7</v>
      </c>
      <c r="B11236" s="90" t="s">
        <v>12217</v>
      </c>
    </row>
    <row r="11237" ht="14.25" customHeight="1">
      <c r="A11237" s="89">
        <v>4.5111902E7</v>
      </c>
      <c r="B11237" s="90" t="s">
        <v>12218</v>
      </c>
    </row>
    <row r="11238" ht="14.25" customHeight="1">
      <c r="A11238" s="89">
        <v>4.5112001E7</v>
      </c>
      <c r="B11238" s="90" t="s">
        <v>12219</v>
      </c>
    </row>
    <row r="11239" ht="14.25" customHeight="1">
      <c r="A11239" s="89">
        <v>4.5112002E7</v>
      </c>
      <c r="B11239" s="90" t="s">
        <v>12220</v>
      </c>
    </row>
    <row r="11240" ht="14.25" customHeight="1">
      <c r="A11240" s="89">
        <v>4.5112003E7</v>
      </c>
      <c r="B11240" s="90" t="s">
        <v>12221</v>
      </c>
    </row>
    <row r="11241" ht="14.25" customHeight="1">
      <c r="A11241" s="89">
        <v>4.5112004E7</v>
      </c>
      <c r="B11241" s="90" t="s">
        <v>12222</v>
      </c>
    </row>
    <row r="11242" ht="14.25" customHeight="1">
      <c r="A11242" s="89">
        <v>4.5121501E7</v>
      </c>
      <c r="B11242" s="90" t="s">
        <v>12223</v>
      </c>
    </row>
    <row r="11243" ht="14.25" customHeight="1">
      <c r="A11243" s="89">
        <v>4.5121502E7</v>
      </c>
      <c r="B11243" s="90" t="s">
        <v>12224</v>
      </c>
    </row>
    <row r="11244" ht="14.25" customHeight="1">
      <c r="A11244" s="89">
        <v>4.5121503E7</v>
      </c>
      <c r="B11244" s="90" t="s">
        <v>12225</v>
      </c>
    </row>
    <row r="11245" ht="14.25" customHeight="1">
      <c r="A11245" s="89">
        <v>4.5121504E7</v>
      </c>
      <c r="B11245" s="90" t="s">
        <v>12226</v>
      </c>
    </row>
    <row r="11246" ht="14.25" customHeight="1">
      <c r="A11246" s="89">
        <v>4.5121505E7</v>
      </c>
      <c r="B11246" s="90" t="s">
        <v>12227</v>
      </c>
    </row>
    <row r="11247" ht="14.25" customHeight="1">
      <c r="A11247" s="89">
        <v>4.5121506E7</v>
      </c>
      <c r="B11247" s="90" t="s">
        <v>12228</v>
      </c>
    </row>
    <row r="11248" ht="14.25" customHeight="1">
      <c r="A11248" s="89">
        <v>4.512151E7</v>
      </c>
      <c r="B11248" s="90" t="s">
        <v>12229</v>
      </c>
    </row>
    <row r="11249" ht="14.25" customHeight="1">
      <c r="A11249" s="89">
        <v>4.5121511E7</v>
      </c>
      <c r="B11249" s="90" t="s">
        <v>12230</v>
      </c>
    </row>
    <row r="11250" ht="14.25" customHeight="1">
      <c r="A11250" s="89">
        <v>4.5121512E7</v>
      </c>
      <c r="B11250" s="90" t="s">
        <v>12231</v>
      </c>
    </row>
    <row r="11251" ht="14.25" customHeight="1">
      <c r="A11251" s="89">
        <v>4.5121513E7</v>
      </c>
      <c r="B11251" s="90" t="s">
        <v>12232</v>
      </c>
    </row>
    <row r="11252" ht="14.25" customHeight="1">
      <c r="A11252" s="89">
        <v>4.5121514E7</v>
      </c>
      <c r="B11252" s="90" t="s">
        <v>12233</v>
      </c>
    </row>
    <row r="11253" ht="14.25" customHeight="1">
      <c r="A11253" s="89">
        <v>4.5121515E7</v>
      </c>
      <c r="B11253" s="90" t="s">
        <v>12234</v>
      </c>
    </row>
    <row r="11254" ht="14.25" customHeight="1">
      <c r="A11254" s="89">
        <v>4.5121516E7</v>
      </c>
      <c r="B11254" s="90" t="s">
        <v>12235</v>
      </c>
    </row>
    <row r="11255" ht="14.25" customHeight="1">
      <c r="A11255" s="89">
        <v>4.5121517E7</v>
      </c>
      <c r="B11255" s="90" t="s">
        <v>12236</v>
      </c>
    </row>
    <row r="11256" ht="14.25" customHeight="1">
      <c r="A11256" s="89">
        <v>4.5121518E7</v>
      </c>
      <c r="B11256" s="90" t="s">
        <v>12237</v>
      </c>
    </row>
    <row r="11257" ht="14.25" customHeight="1">
      <c r="A11257" s="89">
        <v>4.5121519E7</v>
      </c>
      <c r="B11257" s="90" t="s">
        <v>12238</v>
      </c>
    </row>
    <row r="11258" ht="14.25" customHeight="1">
      <c r="A11258" s="89">
        <v>4.512152E7</v>
      </c>
      <c r="B11258" s="90" t="s">
        <v>12239</v>
      </c>
    </row>
    <row r="11259" ht="14.25" customHeight="1">
      <c r="A11259" s="89">
        <v>4.5121601E7</v>
      </c>
      <c r="B11259" s="90" t="s">
        <v>12240</v>
      </c>
    </row>
    <row r="11260" ht="14.25" customHeight="1">
      <c r="A11260" s="89">
        <v>4.5121602E7</v>
      </c>
      <c r="B11260" s="90" t="s">
        <v>12241</v>
      </c>
    </row>
    <row r="11261" ht="14.25" customHeight="1">
      <c r="A11261" s="89">
        <v>4.5121603E7</v>
      </c>
      <c r="B11261" s="90" t="s">
        <v>12242</v>
      </c>
    </row>
    <row r="11262" ht="14.25" customHeight="1">
      <c r="A11262" s="89">
        <v>4.5121604E7</v>
      </c>
      <c r="B11262" s="90" t="s">
        <v>12243</v>
      </c>
    </row>
    <row r="11263" ht="14.25" customHeight="1">
      <c r="A11263" s="89">
        <v>4.5121605E7</v>
      </c>
      <c r="B11263" s="90" t="s">
        <v>12244</v>
      </c>
    </row>
    <row r="11264" ht="14.25" customHeight="1">
      <c r="A11264" s="89">
        <v>4.5121606E7</v>
      </c>
      <c r="B11264" s="90" t="s">
        <v>12245</v>
      </c>
    </row>
    <row r="11265" ht="14.25" customHeight="1">
      <c r="A11265" s="89">
        <v>4.5121607E7</v>
      </c>
      <c r="B11265" s="90" t="s">
        <v>12246</v>
      </c>
    </row>
    <row r="11266" ht="14.25" customHeight="1">
      <c r="A11266" s="89">
        <v>4.5121608E7</v>
      </c>
      <c r="B11266" s="90" t="s">
        <v>12247</v>
      </c>
    </row>
    <row r="11267" ht="14.25" customHeight="1">
      <c r="A11267" s="89">
        <v>4.5121609E7</v>
      </c>
      <c r="B11267" s="90" t="s">
        <v>12248</v>
      </c>
    </row>
    <row r="11268" ht="14.25" customHeight="1">
      <c r="A11268" s="89">
        <v>4.512161E7</v>
      </c>
      <c r="B11268" s="90" t="s">
        <v>12249</v>
      </c>
    </row>
    <row r="11269" ht="14.25" customHeight="1">
      <c r="A11269" s="89">
        <v>4.5121611E7</v>
      </c>
      <c r="B11269" s="90" t="s">
        <v>12250</v>
      </c>
    </row>
    <row r="11270" ht="14.25" customHeight="1">
      <c r="A11270" s="89">
        <v>4.5121612E7</v>
      </c>
      <c r="B11270" s="90" t="s">
        <v>12251</v>
      </c>
    </row>
    <row r="11271" ht="14.25" customHeight="1">
      <c r="A11271" s="89">
        <v>4.5121613E7</v>
      </c>
      <c r="B11271" s="90" t="s">
        <v>12252</v>
      </c>
    </row>
    <row r="11272" ht="14.25" customHeight="1">
      <c r="A11272" s="89">
        <v>4.5121614E7</v>
      </c>
      <c r="B11272" s="90" t="s">
        <v>12253</v>
      </c>
    </row>
    <row r="11273" ht="14.25" customHeight="1">
      <c r="A11273" s="89">
        <v>4.5121615E7</v>
      </c>
      <c r="B11273" s="90" t="s">
        <v>12254</v>
      </c>
    </row>
    <row r="11274" ht="14.25" customHeight="1">
      <c r="A11274" s="89">
        <v>4.5121616E7</v>
      </c>
      <c r="B11274" s="90" t="s">
        <v>12255</v>
      </c>
    </row>
    <row r="11275" ht="14.25" customHeight="1">
      <c r="A11275" s="89">
        <v>4.5121617E7</v>
      </c>
      <c r="B11275" s="90" t="s">
        <v>12256</v>
      </c>
    </row>
    <row r="11276" ht="14.25" customHeight="1">
      <c r="A11276" s="89">
        <v>4.5121618E7</v>
      </c>
      <c r="B11276" s="90" t="s">
        <v>12257</v>
      </c>
    </row>
    <row r="11277" ht="14.25" customHeight="1">
      <c r="A11277" s="89">
        <v>4.5121619E7</v>
      </c>
      <c r="B11277" s="90" t="s">
        <v>12258</v>
      </c>
    </row>
    <row r="11278" ht="14.25" customHeight="1">
      <c r="A11278" s="89">
        <v>4.512162E7</v>
      </c>
      <c r="B11278" s="90" t="s">
        <v>12259</v>
      </c>
    </row>
    <row r="11279" ht="14.25" customHeight="1">
      <c r="A11279" s="89">
        <v>4.5121621E7</v>
      </c>
      <c r="B11279" s="90" t="s">
        <v>12260</v>
      </c>
    </row>
    <row r="11280" ht="14.25" customHeight="1">
      <c r="A11280" s="89">
        <v>4.5121622E7</v>
      </c>
      <c r="B11280" s="90" t="s">
        <v>12261</v>
      </c>
    </row>
    <row r="11281" ht="14.25" customHeight="1">
      <c r="A11281" s="89">
        <v>4.5121623E7</v>
      </c>
      <c r="B11281" s="90" t="s">
        <v>12262</v>
      </c>
    </row>
    <row r="11282" ht="14.25" customHeight="1">
      <c r="A11282" s="89">
        <v>4.5121701E7</v>
      </c>
      <c r="B11282" s="90" t="s">
        <v>12263</v>
      </c>
    </row>
    <row r="11283" ht="14.25" customHeight="1">
      <c r="A11283" s="89">
        <v>4.5121702E7</v>
      </c>
      <c r="B11283" s="90" t="s">
        <v>12264</v>
      </c>
    </row>
    <row r="11284" ht="14.25" customHeight="1">
      <c r="A11284" s="89">
        <v>4.5121703E7</v>
      </c>
      <c r="B11284" s="90" t="s">
        <v>12265</v>
      </c>
    </row>
    <row r="11285" ht="14.25" customHeight="1">
      <c r="A11285" s="89">
        <v>4.5121704E7</v>
      </c>
      <c r="B11285" s="90" t="s">
        <v>12266</v>
      </c>
    </row>
    <row r="11286" ht="14.25" customHeight="1">
      <c r="A11286" s="89">
        <v>4.5121705E7</v>
      </c>
      <c r="B11286" s="90" t="s">
        <v>12267</v>
      </c>
    </row>
    <row r="11287" ht="14.25" customHeight="1">
      <c r="A11287" s="89">
        <v>4.5121706E7</v>
      </c>
      <c r="B11287" s="90" t="s">
        <v>12268</v>
      </c>
    </row>
    <row r="11288" ht="14.25" customHeight="1">
      <c r="A11288" s="89">
        <v>4.5121801E7</v>
      </c>
      <c r="B11288" s="90" t="s">
        <v>12269</v>
      </c>
    </row>
    <row r="11289" ht="14.25" customHeight="1">
      <c r="A11289" s="89">
        <v>4.5121802E7</v>
      </c>
      <c r="B11289" s="90" t="s">
        <v>12270</v>
      </c>
    </row>
    <row r="11290" ht="14.25" customHeight="1">
      <c r="A11290" s="89">
        <v>4.5121803E7</v>
      </c>
      <c r="B11290" s="90" t="s">
        <v>12271</v>
      </c>
    </row>
    <row r="11291" ht="14.25" customHeight="1">
      <c r="A11291" s="89">
        <v>4.5121804E7</v>
      </c>
      <c r="B11291" s="90" t="s">
        <v>12272</v>
      </c>
    </row>
    <row r="11292" ht="14.25" customHeight="1">
      <c r="A11292" s="89">
        <v>4.5121805E7</v>
      </c>
      <c r="B11292" s="90" t="s">
        <v>12273</v>
      </c>
    </row>
    <row r="11293" ht="14.25" customHeight="1">
      <c r="A11293" s="89">
        <v>4.5121806E7</v>
      </c>
      <c r="B11293" s="90" t="s">
        <v>12274</v>
      </c>
    </row>
    <row r="11294" ht="14.25" customHeight="1">
      <c r="A11294" s="89">
        <v>4.5121807E7</v>
      </c>
      <c r="B11294" s="90" t="s">
        <v>12275</v>
      </c>
    </row>
    <row r="11295" ht="14.25" customHeight="1">
      <c r="A11295" s="89">
        <v>4.5121808E7</v>
      </c>
      <c r="B11295" s="90" t="s">
        <v>12276</v>
      </c>
    </row>
    <row r="11296" ht="14.25" customHeight="1">
      <c r="A11296" s="89">
        <v>4.5121809E7</v>
      </c>
      <c r="B11296" s="90" t="s">
        <v>12277</v>
      </c>
    </row>
    <row r="11297" ht="14.25" customHeight="1">
      <c r="A11297" s="89">
        <v>4.512181E7</v>
      </c>
      <c r="B11297" s="90" t="s">
        <v>12278</v>
      </c>
    </row>
    <row r="11298" ht="14.25" customHeight="1">
      <c r="A11298" s="89">
        <v>4.5131501E7</v>
      </c>
      <c r="B11298" s="90" t="s">
        <v>12279</v>
      </c>
    </row>
    <row r="11299" ht="14.25" customHeight="1">
      <c r="A11299" s="89">
        <v>4.5131502E7</v>
      </c>
      <c r="B11299" s="90" t="s">
        <v>12280</v>
      </c>
    </row>
    <row r="11300" ht="14.25" customHeight="1">
      <c r="A11300" s="89">
        <v>4.5131503E7</v>
      </c>
      <c r="B11300" s="90" t="s">
        <v>12281</v>
      </c>
    </row>
    <row r="11301" ht="14.25" customHeight="1">
      <c r="A11301" s="89">
        <v>4.5131505E7</v>
      </c>
      <c r="B11301" s="90" t="s">
        <v>12282</v>
      </c>
    </row>
    <row r="11302" ht="14.25" customHeight="1">
      <c r="A11302" s="89">
        <v>4.5131601E7</v>
      </c>
      <c r="B11302" s="90" t="s">
        <v>12283</v>
      </c>
    </row>
    <row r="11303" ht="14.25" customHeight="1">
      <c r="A11303" s="89">
        <v>4.5131604E7</v>
      </c>
      <c r="B11303" s="90" t="s">
        <v>12284</v>
      </c>
    </row>
    <row r="11304" ht="14.25" customHeight="1">
      <c r="A11304" s="89">
        <v>4.5131701E7</v>
      </c>
      <c r="B11304" s="90" t="s">
        <v>12285</v>
      </c>
    </row>
    <row r="11305" ht="14.25" customHeight="1">
      <c r="A11305" s="89">
        <v>4.5141501E7</v>
      </c>
      <c r="B11305" s="90" t="s">
        <v>12286</v>
      </c>
    </row>
    <row r="11306" ht="14.25" customHeight="1">
      <c r="A11306" s="89">
        <v>4.5141502E7</v>
      </c>
      <c r="B11306" s="90" t="s">
        <v>12287</v>
      </c>
    </row>
    <row r="11307" ht="14.25" customHeight="1">
      <c r="A11307" s="89">
        <v>4.5141601E7</v>
      </c>
      <c r="B11307" s="90" t="s">
        <v>12288</v>
      </c>
    </row>
    <row r="11308" ht="14.25" customHeight="1">
      <c r="A11308" s="89">
        <v>4.5141602E7</v>
      </c>
      <c r="B11308" s="90" t="s">
        <v>12289</v>
      </c>
    </row>
    <row r="11309" ht="14.25" customHeight="1">
      <c r="A11309" s="89">
        <v>4.5141603E7</v>
      </c>
      <c r="B11309" s="90" t="s">
        <v>12290</v>
      </c>
    </row>
    <row r="11310" ht="14.25" customHeight="1">
      <c r="A11310" s="89">
        <v>4.6101501E7</v>
      </c>
      <c r="B11310" s="90" t="s">
        <v>12291</v>
      </c>
    </row>
    <row r="11311" ht="14.25" customHeight="1">
      <c r="A11311" s="89">
        <v>4.6101502E7</v>
      </c>
      <c r="B11311" s="90" t="s">
        <v>12292</v>
      </c>
    </row>
    <row r="11312" ht="14.25" customHeight="1">
      <c r="A11312" s="89">
        <v>4.6101503E7</v>
      </c>
      <c r="B11312" s="90" t="s">
        <v>12293</v>
      </c>
    </row>
    <row r="11313" ht="14.25" customHeight="1">
      <c r="A11313" s="89">
        <v>4.6101504E7</v>
      </c>
      <c r="B11313" s="90" t="s">
        <v>12294</v>
      </c>
    </row>
    <row r="11314" ht="14.25" customHeight="1">
      <c r="A11314" s="89">
        <v>4.6101505E7</v>
      </c>
      <c r="B11314" s="90" t="s">
        <v>12295</v>
      </c>
    </row>
    <row r="11315" ht="14.25" customHeight="1">
      <c r="A11315" s="89">
        <v>4.6101506E7</v>
      </c>
      <c r="B11315" s="90" t="s">
        <v>12296</v>
      </c>
    </row>
    <row r="11316" ht="14.25" customHeight="1">
      <c r="A11316" s="89">
        <v>4.6101601E7</v>
      </c>
      <c r="B11316" s="90" t="s">
        <v>12297</v>
      </c>
    </row>
    <row r="11317" ht="14.25" customHeight="1">
      <c r="A11317" s="89">
        <v>4.6101701E7</v>
      </c>
      <c r="B11317" s="90" t="s">
        <v>12298</v>
      </c>
    </row>
    <row r="11318" ht="14.25" customHeight="1">
      <c r="A11318" s="89">
        <v>4.6101702E7</v>
      </c>
      <c r="B11318" s="90" t="s">
        <v>12299</v>
      </c>
    </row>
    <row r="11319" ht="14.25" customHeight="1">
      <c r="A11319" s="89">
        <v>4.6101801E7</v>
      </c>
      <c r="B11319" s="90" t="s">
        <v>12300</v>
      </c>
    </row>
    <row r="11320" ht="14.25" customHeight="1">
      <c r="A11320" s="89">
        <v>4.6111501E7</v>
      </c>
      <c r="B11320" s="90" t="s">
        <v>12301</v>
      </c>
    </row>
    <row r="11321" ht="14.25" customHeight="1">
      <c r="A11321" s="89">
        <v>4.6111502E7</v>
      </c>
      <c r="B11321" s="90" t="s">
        <v>12302</v>
      </c>
    </row>
    <row r="11322" ht="14.25" customHeight="1">
      <c r="A11322" s="89">
        <v>4.6111503E7</v>
      </c>
      <c r="B11322" s="90" t="s">
        <v>12303</v>
      </c>
    </row>
    <row r="11323" ht="14.25" customHeight="1">
      <c r="A11323" s="89">
        <v>4.6111601E7</v>
      </c>
      <c r="B11323" s="90" t="s">
        <v>12304</v>
      </c>
    </row>
    <row r="11324" ht="14.25" customHeight="1">
      <c r="A11324" s="89">
        <v>4.6111602E7</v>
      </c>
      <c r="B11324" s="90" t="s">
        <v>12305</v>
      </c>
    </row>
    <row r="11325" ht="14.25" customHeight="1">
      <c r="A11325" s="89">
        <v>4.6111701E7</v>
      </c>
      <c r="B11325" s="90" t="s">
        <v>12306</v>
      </c>
    </row>
    <row r="11326" ht="14.25" customHeight="1">
      <c r="A11326" s="89">
        <v>4.6111702E7</v>
      </c>
      <c r="B11326" s="90" t="s">
        <v>12307</v>
      </c>
    </row>
    <row r="11327" ht="14.25" customHeight="1">
      <c r="A11327" s="89">
        <v>4.6111801E7</v>
      </c>
      <c r="B11327" s="90" t="s">
        <v>12308</v>
      </c>
    </row>
    <row r="11328" ht="14.25" customHeight="1">
      <c r="A11328" s="89">
        <v>4.6121501E7</v>
      </c>
      <c r="B11328" s="90" t="s">
        <v>12309</v>
      </c>
    </row>
    <row r="11329" ht="14.25" customHeight="1">
      <c r="A11329" s="89">
        <v>4.6121502E7</v>
      </c>
      <c r="B11329" s="90" t="s">
        <v>12310</v>
      </c>
    </row>
    <row r="11330" ht="14.25" customHeight="1">
      <c r="A11330" s="89">
        <v>4.6121503E7</v>
      </c>
      <c r="B11330" s="90" t="s">
        <v>12311</v>
      </c>
    </row>
    <row r="11331" ht="14.25" customHeight="1">
      <c r="A11331" s="89">
        <v>4.6121504E7</v>
      </c>
      <c r="B11331" s="90" t="s">
        <v>12312</v>
      </c>
    </row>
    <row r="11332" ht="14.25" customHeight="1">
      <c r="A11332" s="89">
        <v>4.6121505E7</v>
      </c>
      <c r="B11332" s="90" t="s">
        <v>12313</v>
      </c>
    </row>
    <row r="11333" ht="14.25" customHeight="1">
      <c r="A11333" s="89">
        <v>4.6121506E7</v>
      </c>
      <c r="B11333" s="90" t="s">
        <v>12314</v>
      </c>
    </row>
    <row r="11334" ht="14.25" customHeight="1">
      <c r="A11334" s="89">
        <v>4.6121507E7</v>
      </c>
      <c r="B11334" s="90" t="s">
        <v>12315</v>
      </c>
    </row>
    <row r="11335" ht="14.25" customHeight="1">
      <c r="A11335" s="89">
        <v>4.6121508E7</v>
      </c>
      <c r="B11335" s="90" t="s">
        <v>12316</v>
      </c>
    </row>
    <row r="11336" ht="14.25" customHeight="1">
      <c r="A11336" s="89">
        <v>4.6121509E7</v>
      </c>
      <c r="B11336" s="90" t="s">
        <v>12317</v>
      </c>
    </row>
    <row r="11337" ht="14.25" customHeight="1">
      <c r="A11337" s="89">
        <v>4.612151E7</v>
      </c>
      <c r="B11337" s="90" t="s">
        <v>12318</v>
      </c>
    </row>
    <row r="11338" ht="14.25" customHeight="1">
      <c r="A11338" s="89">
        <v>4.6121511E7</v>
      </c>
      <c r="B11338" s="90" t="s">
        <v>12319</v>
      </c>
    </row>
    <row r="11339" ht="14.25" customHeight="1">
      <c r="A11339" s="89">
        <v>4.6121512E7</v>
      </c>
      <c r="B11339" s="90" t="s">
        <v>12320</v>
      </c>
    </row>
    <row r="11340" ht="14.25" customHeight="1">
      <c r="A11340" s="89">
        <v>4.6121601E7</v>
      </c>
      <c r="B11340" s="90" t="s">
        <v>12321</v>
      </c>
    </row>
    <row r="11341" ht="14.25" customHeight="1">
      <c r="A11341" s="89">
        <v>4.6121602E7</v>
      </c>
      <c r="B11341" s="90" t="s">
        <v>12322</v>
      </c>
    </row>
    <row r="11342" ht="14.25" customHeight="1">
      <c r="A11342" s="89">
        <v>4.6121603E7</v>
      </c>
      <c r="B11342" s="90" t="s">
        <v>12323</v>
      </c>
    </row>
    <row r="11343" ht="14.25" customHeight="1">
      <c r="A11343" s="89">
        <v>4.6121604E7</v>
      </c>
      <c r="B11343" s="90" t="s">
        <v>12324</v>
      </c>
    </row>
    <row r="11344" ht="14.25" customHeight="1">
      <c r="A11344" s="89">
        <v>4.6121605E7</v>
      </c>
      <c r="B11344" s="90" t="s">
        <v>12325</v>
      </c>
    </row>
    <row r="11345" ht="14.25" customHeight="1">
      <c r="A11345" s="89">
        <v>4.6131501E7</v>
      </c>
      <c r="B11345" s="90" t="s">
        <v>12326</v>
      </c>
    </row>
    <row r="11346" ht="14.25" customHeight="1">
      <c r="A11346" s="89">
        <v>4.6131502E7</v>
      </c>
      <c r="B11346" s="90" t="s">
        <v>12327</v>
      </c>
    </row>
    <row r="11347" ht="14.25" customHeight="1">
      <c r="A11347" s="89">
        <v>4.6131503E7</v>
      </c>
      <c r="B11347" s="90" t="s">
        <v>12328</v>
      </c>
    </row>
    <row r="11348" ht="14.25" customHeight="1">
      <c r="A11348" s="89">
        <v>4.6131504E7</v>
      </c>
      <c r="B11348" s="90" t="s">
        <v>12329</v>
      </c>
    </row>
    <row r="11349" ht="14.25" customHeight="1">
      <c r="A11349" s="89">
        <v>4.6131505E7</v>
      </c>
      <c r="B11349" s="90" t="s">
        <v>12330</v>
      </c>
    </row>
    <row r="11350" ht="14.25" customHeight="1">
      <c r="A11350" s="89">
        <v>4.6131601E7</v>
      </c>
      <c r="B11350" s="90" t="s">
        <v>12331</v>
      </c>
    </row>
    <row r="11351" ht="14.25" customHeight="1">
      <c r="A11351" s="89">
        <v>4.6131602E7</v>
      </c>
      <c r="B11351" s="90" t="s">
        <v>12332</v>
      </c>
    </row>
    <row r="11352" ht="14.25" customHeight="1">
      <c r="A11352" s="89">
        <v>4.6131603E7</v>
      </c>
      <c r="B11352" s="90" t="s">
        <v>12333</v>
      </c>
    </row>
    <row r="11353" ht="14.25" customHeight="1">
      <c r="A11353" s="89">
        <v>4.6131604E7</v>
      </c>
      <c r="B11353" s="90" t="s">
        <v>12334</v>
      </c>
    </row>
    <row r="11354" ht="14.25" customHeight="1">
      <c r="A11354" s="89">
        <v>4.6141501E7</v>
      </c>
      <c r="B11354" s="90" t="s">
        <v>12335</v>
      </c>
    </row>
    <row r="11355" ht="14.25" customHeight="1">
      <c r="A11355" s="89">
        <v>4.6141502E7</v>
      </c>
      <c r="B11355" s="90" t="s">
        <v>12336</v>
      </c>
    </row>
    <row r="11356" ht="14.25" customHeight="1">
      <c r="A11356" s="89">
        <v>4.6151501E7</v>
      </c>
      <c r="B11356" s="90" t="s">
        <v>12337</v>
      </c>
    </row>
    <row r="11357" ht="14.25" customHeight="1">
      <c r="A11357" s="89">
        <v>4.6151502E7</v>
      </c>
      <c r="B11357" s="90" t="s">
        <v>12338</v>
      </c>
    </row>
    <row r="11358" ht="14.25" customHeight="1">
      <c r="A11358" s="89">
        <v>4.6151503E7</v>
      </c>
      <c r="B11358" s="90" t="s">
        <v>12339</v>
      </c>
    </row>
    <row r="11359" ht="14.25" customHeight="1">
      <c r="A11359" s="89">
        <v>4.6151504E7</v>
      </c>
      <c r="B11359" s="90" t="s">
        <v>12340</v>
      </c>
    </row>
    <row r="11360" ht="14.25" customHeight="1">
      <c r="A11360" s="89">
        <v>4.6151505E7</v>
      </c>
      <c r="B11360" s="90" t="s">
        <v>979</v>
      </c>
    </row>
    <row r="11361" ht="14.25" customHeight="1">
      <c r="A11361" s="89">
        <v>4.6151506E7</v>
      </c>
      <c r="B11361" s="90" t="s">
        <v>12341</v>
      </c>
    </row>
    <row r="11362" ht="14.25" customHeight="1">
      <c r="A11362" s="89">
        <v>4.6151507E7</v>
      </c>
      <c r="B11362" s="90" t="s">
        <v>12342</v>
      </c>
    </row>
    <row r="11363" ht="14.25" customHeight="1">
      <c r="A11363" s="89">
        <v>4.6151601E7</v>
      </c>
      <c r="B11363" s="90" t="s">
        <v>12343</v>
      </c>
    </row>
    <row r="11364" ht="14.25" customHeight="1">
      <c r="A11364" s="89">
        <v>4.6151602E7</v>
      </c>
      <c r="B11364" s="90" t="s">
        <v>12344</v>
      </c>
    </row>
    <row r="11365" ht="14.25" customHeight="1">
      <c r="A11365" s="89">
        <v>4.6151604E7</v>
      </c>
      <c r="B11365" s="90" t="s">
        <v>12345</v>
      </c>
    </row>
    <row r="11366" ht="14.25" customHeight="1">
      <c r="A11366" s="89">
        <v>4.6151605E7</v>
      </c>
      <c r="B11366" s="90" t="s">
        <v>12346</v>
      </c>
    </row>
    <row r="11367" ht="14.25" customHeight="1">
      <c r="A11367" s="89">
        <v>4.6151606E7</v>
      </c>
      <c r="B11367" s="90" t="s">
        <v>12347</v>
      </c>
    </row>
    <row r="11368" ht="14.25" customHeight="1">
      <c r="A11368" s="89">
        <v>4.6151607E7</v>
      </c>
      <c r="B11368" s="90" t="s">
        <v>12348</v>
      </c>
    </row>
    <row r="11369" ht="14.25" customHeight="1">
      <c r="A11369" s="89">
        <v>4.6151702E7</v>
      </c>
      <c r="B11369" s="90" t="s">
        <v>12349</v>
      </c>
    </row>
    <row r="11370" ht="14.25" customHeight="1">
      <c r="A11370" s="89">
        <v>4.6151703E7</v>
      </c>
      <c r="B11370" s="90" t="s">
        <v>12350</v>
      </c>
    </row>
    <row r="11371" ht="14.25" customHeight="1">
      <c r="A11371" s="89">
        <v>4.6151704E7</v>
      </c>
      <c r="B11371" s="90" t="s">
        <v>12351</v>
      </c>
    </row>
    <row r="11372" ht="14.25" customHeight="1">
      <c r="A11372" s="89">
        <v>4.6151705E7</v>
      </c>
      <c r="B11372" s="90" t="s">
        <v>12352</v>
      </c>
    </row>
    <row r="11373" ht="14.25" customHeight="1">
      <c r="A11373" s="89">
        <v>4.6151706E7</v>
      </c>
      <c r="B11373" s="90" t="s">
        <v>12353</v>
      </c>
    </row>
    <row r="11374" ht="14.25" customHeight="1">
      <c r="A11374" s="89">
        <v>4.6151707E7</v>
      </c>
      <c r="B11374" s="90" t="s">
        <v>12354</v>
      </c>
    </row>
    <row r="11375" ht="14.25" customHeight="1">
      <c r="A11375" s="89">
        <v>4.6151708E7</v>
      </c>
      <c r="B11375" s="90" t="s">
        <v>12355</v>
      </c>
    </row>
    <row r="11376" ht="14.25" customHeight="1">
      <c r="A11376" s="89">
        <v>4.6151709E7</v>
      </c>
      <c r="B11376" s="90" t="s">
        <v>12356</v>
      </c>
    </row>
    <row r="11377" ht="14.25" customHeight="1">
      <c r="A11377" s="89">
        <v>4.615171E7</v>
      </c>
      <c r="B11377" s="90" t="s">
        <v>12357</v>
      </c>
    </row>
    <row r="11378" ht="14.25" customHeight="1">
      <c r="A11378" s="89">
        <v>4.6151711E7</v>
      </c>
      <c r="B11378" s="90" t="s">
        <v>12358</v>
      </c>
    </row>
    <row r="11379" ht="14.25" customHeight="1">
      <c r="A11379" s="89">
        <v>4.6151712E7</v>
      </c>
      <c r="B11379" s="90" t="s">
        <v>12359</v>
      </c>
    </row>
    <row r="11380" ht="14.25" customHeight="1">
      <c r="A11380" s="89">
        <v>4.6151713E7</v>
      </c>
      <c r="B11380" s="90" t="s">
        <v>12360</v>
      </c>
    </row>
    <row r="11381" ht="14.25" customHeight="1">
      <c r="A11381" s="89">
        <v>4.6151714E7</v>
      </c>
      <c r="B11381" s="90" t="s">
        <v>12361</v>
      </c>
    </row>
    <row r="11382" ht="14.25" customHeight="1">
      <c r="A11382" s="89">
        <v>4.6151715E7</v>
      </c>
      <c r="B11382" s="90" t="s">
        <v>12362</v>
      </c>
    </row>
    <row r="11383" ht="14.25" customHeight="1">
      <c r="A11383" s="89">
        <v>4.6161501E7</v>
      </c>
      <c r="B11383" s="90" t="s">
        <v>12363</v>
      </c>
    </row>
    <row r="11384" ht="14.25" customHeight="1">
      <c r="A11384" s="89">
        <v>4.6161502E7</v>
      </c>
      <c r="B11384" s="90" t="s">
        <v>12364</v>
      </c>
    </row>
    <row r="11385" ht="14.25" customHeight="1">
      <c r="A11385" s="89">
        <v>4.6161503E7</v>
      </c>
      <c r="B11385" s="90" t="s">
        <v>12365</v>
      </c>
    </row>
    <row r="11386" ht="14.25" customHeight="1">
      <c r="A11386" s="89">
        <v>4.6161504E7</v>
      </c>
      <c r="B11386" s="90" t="s">
        <v>12366</v>
      </c>
    </row>
    <row r="11387" ht="14.25" customHeight="1">
      <c r="A11387" s="89">
        <v>4.6161505E7</v>
      </c>
      <c r="B11387" s="90" t="s">
        <v>12367</v>
      </c>
    </row>
    <row r="11388" ht="14.25" customHeight="1">
      <c r="A11388" s="89">
        <v>4.6161506E7</v>
      </c>
      <c r="B11388" s="90" t="s">
        <v>12368</v>
      </c>
    </row>
    <row r="11389" ht="14.25" customHeight="1">
      <c r="A11389" s="89">
        <v>4.6161507E7</v>
      </c>
      <c r="B11389" s="90" t="s">
        <v>12369</v>
      </c>
    </row>
    <row r="11390" ht="14.25" customHeight="1">
      <c r="A11390" s="89">
        <v>4.6161508E7</v>
      </c>
      <c r="B11390" s="90" t="s">
        <v>12370</v>
      </c>
    </row>
    <row r="11391" ht="14.25" customHeight="1">
      <c r="A11391" s="89">
        <v>4.6161509E7</v>
      </c>
      <c r="B11391" s="90" t="s">
        <v>12371</v>
      </c>
    </row>
    <row r="11392" ht="14.25" customHeight="1">
      <c r="A11392" s="89">
        <v>4.616151E7</v>
      </c>
      <c r="B11392" s="90" t="s">
        <v>12372</v>
      </c>
    </row>
    <row r="11393" ht="14.25" customHeight="1">
      <c r="A11393" s="89">
        <v>4.6161601E7</v>
      </c>
      <c r="B11393" s="90" t="s">
        <v>12373</v>
      </c>
    </row>
    <row r="11394" ht="14.25" customHeight="1">
      <c r="A11394" s="89">
        <v>4.6161602E7</v>
      </c>
      <c r="B11394" s="90" t="s">
        <v>12374</v>
      </c>
    </row>
    <row r="11395" ht="14.25" customHeight="1">
      <c r="A11395" s="89">
        <v>4.6161603E7</v>
      </c>
      <c r="B11395" s="90" t="s">
        <v>12375</v>
      </c>
    </row>
    <row r="11396" ht="14.25" customHeight="1">
      <c r="A11396" s="89">
        <v>4.6161604E7</v>
      </c>
      <c r="B11396" s="90" t="s">
        <v>12376</v>
      </c>
    </row>
    <row r="11397" ht="14.25" customHeight="1">
      <c r="A11397" s="89">
        <v>4.6171501E7</v>
      </c>
      <c r="B11397" s="90" t="s">
        <v>12377</v>
      </c>
    </row>
    <row r="11398" ht="14.25" customHeight="1">
      <c r="A11398" s="89">
        <v>4.6171502E7</v>
      </c>
      <c r="B11398" s="90" t="s">
        <v>12378</v>
      </c>
    </row>
    <row r="11399" ht="14.25" customHeight="1">
      <c r="A11399" s="89">
        <v>4.6171503E7</v>
      </c>
      <c r="B11399" s="90" t="s">
        <v>12379</v>
      </c>
    </row>
    <row r="11400" ht="14.25" customHeight="1">
      <c r="A11400" s="89">
        <v>4.6171504E7</v>
      </c>
      <c r="B11400" s="90" t="s">
        <v>12380</v>
      </c>
    </row>
    <row r="11401" ht="14.25" customHeight="1">
      <c r="A11401" s="89">
        <v>4.6171505E7</v>
      </c>
      <c r="B11401" s="90" t="s">
        <v>12381</v>
      </c>
    </row>
    <row r="11402" ht="14.25" customHeight="1">
      <c r="A11402" s="89">
        <v>4.6171506E7</v>
      </c>
      <c r="B11402" s="90" t="s">
        <v>12382</v>
      </c>
    </row>
    <row r="11403" ht="14.25" customHeight="1">
      <c r="A11403" s="89">
        <v>4.6171507E7</v>
      </c>
      <c r="B11403" s="90" t="s">
        <v>12383</v>
      </c>
    </row>
    <row r="11404" ht="14.25" customHeight="1">
      <c r="A11404" s="89">
        <v>4.6171508E7</v>
      </c>
      <c r="B11404" s="90" t="s">
        <v>12384</v>
      </c>
    </row>
    <row r="11405" ht="14.25" customHeight="1">
      <c r="A11405" s="89">
        <v>4.6171509E7</v>
      </c>
      <c r="B11405" s="90" t="s">
        <v>12385</v>
      </c>
    </row>
    <row r="11406" ht="14.25" customHeight="1">
      <c r="A11406" s="89">
        <v>4.617151E7</v>
      </c>
      <c r="B11406" s="90" t="s">
        <v>12386</v>
      </c>
    </row>
    <row r="11407" ht="14.25" customHeight="1">
      <c r="A11407" s="89">
        <v>4.6171511E7</v>
      </c>
      <c r="B11407" s="90" t="s">
        <v>12387</v>
      </c>
    </row>
    <row r="11408" ht="14.25" customHeight="1">
      <c r="A11408" s="89">
        <v>4.6171512E7</v>
      </c>
      <c r="B11408" s="90" t="s">
        <v>12388</v>
      </c>
    </row>
    <row r="11409" ht="14.25" customHeight="1">
      <c r="A11409" s="89">
        <v>4.6171513E7</v>
      </c>
      <c r="B11409" s="90" t="s">
        <v>12389</v>
      </c>
    </row>
    <row r="11410" ht="14.25" customHeight="1">
      <c r="A11410" s="89">
        <v>4.6171514E7</v>
      </c>
      <c r="B11410" s="90" t="s">
        <v>12390</v>
      </c>
    </row>
    <row r="11411" ht="14.25" customHeight="1">
      <c r="A11411" s="89">
        <v>4.6171515E7</v>
      </c>
      <c r="B11411" s="90" t="s">
        <v>12391</v>
      </c>
    </row>
    <row r="11412" ht="14.25" customHeight="1">
      <c r="A11412" s="89">
        <v>4.6171516E7</v>
      </c>
      <c r="B11412" s="90" t="s">
        <v>12392</v>
      </c>
    </row>
    <row r="11413" ht="14.25" customHeight="1">
      <c r="A11413" s="89">
        <v>4.6171517E7</v>
      </c>
      <c r="B11413" s="90" t="s">
        <v>12393</v>
      </c>
    </row>
    <row r="11414" ht="14.25" customHeight="1">
      <c r="A11414" s="89">
        <v>4.6171602E7</v>
      </c>
      <c r="B11414" s="90" t="s">
        <v>12394</v>
      </c>
    </row>
    <row r="11415" ht="14.25" customHeight="1">
      <c r="A11415" s="89">
        <v>4.6171603E7</v>
      </c>
      <c r="B11415" s="90" t="s">
        <v>12395</v>
      </c>
    </row>
    <row r="11416" ht="14.25" customHeight="1">
      <c r="A11416" s="89">
        <v>4.6171604E7</v>
      </c>
      <c r="B11416" s="90" t="s">
        <v>12396</v>
      </c>
    </row>
    <row r="11417" ht="14.25" customHeight="1">
      <c r="A11417" s="89">
        <v>4.6171605E7</v>
      </c>
      <c r="B11417" s="90" t="s">
        <v>12397</v>
      </c>
    </row>
    <row r="11418" ht="14.25" customHeight="1">
      <c r="A11418" s="89">
        <v>4.6171606E7</v>
      </c>
      <c r="B11418" s="90" t="s">
        <v>12398</v>
      </c>
    </row>
    <row r="11419" ht="14.25" customHeight="1">
      <c r="A11419" s="89">
        <v>4.6171607E7</v>
      </c>
      <c r="B11419" s="90" t="s">
        <v>12399</v>
      </c>
    </row>
    <row r="11420" ht="14.25" customHeight="1">
      <c r="A11420" s="89">
        <v>4.6171608E7</v>
      </c>
      <c r="B11420" s="90" t="s">
        <v>12400</v>
      </c>
    </row>
    <row r="11421" ht="14.25" customHeight="1">
      <c r="A11421" s="89">
        <v>4.6171609E7</v>
      </c>
      <c r="B11421" s="90" t="s">
        <v>12401</v>
      </c>
    </row>
    <row r="11422" ht="14.25" customHeight="1">
      <c r="A11422" s="89">
        <v>4.617161E7</v>
      </c>
      <c r="B11422" s="90" t="s">
        <v>12402</v>
      </c>
    </row>
    <row r="11423" ht="14.25" customHeight="1">
      <c r="A11423" s="89">
        <v>4.6171611E7</v>
      </c>
      <c r="B11423" s="90" t="s">
        <v>12403</v>
      </c>
    </row>
    <row r="11424" ht="14.25" customHeight="1">
      <c r="A11424" s="89">
        <v>4.6171612E7</v>
      </c>
      <c r="B11424" s="90" t="s">
        <v>12404</v>
      </c>
    </row>
    <row r="11425" ht="14.25" customHeight="1">
      <c r="A11425" s="89">
        <v>4.6171613E7</v>
      </c>
      <c r="B11425" s="90" t="s">
        <v>12405</v>
      </c>
    </row>
    <row r="11426" ht="14.25" customHeight="1">
      <c r="A11426" s="89">
        <v>4.6171615E7</v>
      </c>
      <c r="B11426" s="90" t="s">
        <v>12406</v>
      </c>
    </row>
    <row r="11427" ht="14.25" customHeight="1">
      <c r="A11427" s="89">
        <v>4.6171616E7</v>
      </c>
      <c r="B11427" s="90" t="s">
        <v>12407</v>
      </c>
    </row>
    <row r="11428" ht="14.25" customHeight="1">
      <c r="A11428" s="89">
        <v>4.6171617E7</v>
      </c>
      <c r="B11428" s="90" t="s">
        <v>12408</v>
      </c>
    </row>
    <row r="11429" ht="14.25" customHeight="1">
      <c r="A11429" s="89">
        <v>4.6171618E7</v>
      </c>
      <c r="B11429" s="90" t="s">
        <v>12409</v>
      </c>
    </row>
    <row r="11430" ht="14.25" customHeight="1">
      <c r="A11430" s="89">
        <v>4.6171619E7</v>
      </c>
      <c r="B11430" s="90" t="s">
        <v>12410</v>
      </c>
    </row>
    <row r="11431" ht="14.25" customHeight="1">
      <c r="A11431" s="89">
        <v>4.617162E7</v>
      </c>
      <c r="B11431" s="90" t="s">
        <v>12411</v>
      </c>
    </row>
    <row r="11432" ht="14.25" customHeight="1">
      <c r="A11432" s="89">
        <v>4.6171621E7</v>
      </c>
      <c r="B11432" s="90" t="s">
        <v>12412</v>
      </c>
    </row>
    <row r="11433" ht="14.25" customHeight="1">
      <c r="A11433" s="89">
        <v>4.6181501E7</v>
      </c>
      <c r="B11433" s="90" t="s">
        <v>12413</v>
      </c>
    </row>
    <row r="11434" ht="14.25" customHeight="1">
      <c r="A11434" s="89">
        <v>4.6181502E7</v>
      </c>
      <c r="B11434" s="90" t="s">
        <v>12414</v>
      </c>
    </row>
    <row r="11435" ht="14.25" customHeight="1">
      <c r="A11435" s="89">
        <v>4.6181503E7</v>
      </c>
      <c r="B11435" s="90" t="s">
        <v>12415</v>
      </c>
    </row>
    <row r="11436" ht="14.25" customHeight="1">
      <c r="A11436" s="89">
        <v>4.6181504E7</v>
      </c>
      <c r="B11436" s="90" t="s">
        <v>12416</v>
      </c>
    </row>
    <row r="11437" ht="14.25" customHeight="1">
      <c r="A11437" s="89">
        <v>4.6181505E7</v>
      </c>
      <c r="B11437" s="90" t="s">
        <v>12417</v>
      </c>
    </row>
    <row r="11438" ht="14.25" customHeight="1">
      <c r="A11438" s="89">
        <v>4.6181506E7</v>
      </c>
      <c r="B11438" s="90" t="s">
        <v>12418</v>
      </c>
    </row>
    <row r="11439" ht="14.25" customHeight="1">
      <c r="A11439" s="89">
        <v>4.6181507E7</v>
      </c>
      <c r="B11439" s="90" t="s">
        <v>12419</v>
      </c>
    </row>
    <row r="11440" ht="14.25" customHeight="1">
      <c r="A11440" s="89">
        <v>4.6181508E7</v>
      </c>
      <c r="B11440" s="90" t="s">
        <v>12420</v>
      </c>
    </row>
    <row r="11441" ht="14.25" customHeight="1">
      <c r="A11441" s="89">
        <v>4.6181509E7</v>
      </c>
      <c r="B11441" s="90" t="s">
        <v>12421</v>
      </c>
    </row>
    <row r="11442" ht="14.25" customHeight="1">
      <c r="A11442" s="89">
        <v>4.6181512E7</v>
      </c>
      <c r="B11442" s="90" t="s">
        <v>12422</v>
      </c>
    </row>
    <row r="11443" ht="14.25" customHeight="1">
      <c r="A11443" s="89">
        <v>4.6181514E7</v>
      </c>
      <c r="B11443" s="90" t="s">
        <v>12423</v>
      </c>
    </row>
    <row r="11444" ht="14.25" customHeight="1">
      <c r="A11444" s="89">
        <v>4.6181516E7</v>
      </c>
      <c r="B11444" s="90" t="s">
        <v>12424</v>
      </c>
    </row>
    <row r="11445" ht="14.25" customHeight="1">
      <c r="A11445" s="89">
        <v>4.6181517E7</v>
      </c>
      <c r="B11445" s="90" t="s">
        <v>12425</v>
      </c>
    </row>
    <row r="11446" ht="14.25" customHeight="1">
      <c r="A11446" s="89">
        <v>4.6181518E7</v>
      </c>
      <c r="B11446" s="90" t="s">
        <v>12426</v>
      </c>
    </row>
    <row r="11447" ht="14.25" customHeight="1">
      <c r="A11447" s="89">
        <v>4.618152E7</v>
      </c>
      <c r="B11447" s="90" t="s">
        <v>12427</v>
      </c>
    </row>
    <row r="11448" ht="14.25" customHeight="1">
      <c r="A11448" s="89">
        <v>4.6181522E7</v>
      </c>
      <c r="B11448" s="90" t="s">
        <v>12428</v>
      </c>
    </row>
    <row r="11449" ht="14.25" customHeight="1">
      <c r="A11449" s="89">
        <v>4.6181525E7</v>
      </c>
      <c r="B11449" s="90" t="s">
        <v>12429</v>
      </c>
    </row>
    <row r="11450" ht="14.25" customHeight="1">
      <c r="A11450" s="89">
        <v>4.6181526E7</v>
      </c>
      <c r="B11450" s="90" t="s">
        <v>12430</v>
      </c>
    </row>
    <row r="11451" ht="14.25" customHeight="1">
      <c r="A11451" s="89">
        <v>4.6181527E7</v>
      </c>
      <c r="B11451" s="90" t="s">
        <v>12431</v>
      </c>
    </row>
    <row r="11452" ht="14.25" customHeight="1">
      <c r="A11452" s="89">
        <v>4.6181528E7</v>
      </c>
      <c r="B11452" s="90" t="s">
        <v>12432</v>
      </c>
    </row>
    <row r="11453" ht="14.25" customHeight="1">
      <c r="A11453" s="89">
        <v>4.6181529E7</v>
      </c>
      <c r="B11453" s="90" t="s">
        <v>12433</v>
      </c>
    </row>
    <row r="11454" ht="14.25" customHeight="1">
      <c r="A11454" s="89">
        <v>4.618153E7</v>
      </c>
      <c r="B11454" s="90" t="s">
        <v>12434</v>
      </c>
    </row>
    <row r="11455" ht="14.25" customHeight="1">
      <c r="A11455" s="89">
        <v>4.6181531E7</v>
      </c>
      <c r="B11455" s="90" t="s">
        <v>12435</v>
      </c>
    </row>
    <row r="11456" ht="14.25" customHeight="1">
      <c r="A11456" s="89">
        <v>4.6181532E7</v>
      </c>
      <c r="B11456" s="90" t="s">
        <v>12436</v>
      </c>
    </row>
    <row r="11457" ht="14.25" customHeight="1">
      <c r="A11457" s="89">
        <v>4.6181533E7</v>
      </c>
      <c r="B11457" s="90" t="s">
        <v>12437</v>
      </c>
    </row>
    <row r="11458" ht="14.25" customHeight="1">
      <c r="A11458" s="89">
        <v>4.6181534E7</v>
      </c>
      <c r="B11458" s="90" t="s">
        <v>12438</v>
      </c>
    </row>
    <row r="11459" ht="14.25" customHeight="1">
      <c r="A11459" s="89">
        <v>4.6181535E7</v>
      </c>
      <c r="B11459" s="90" t="s">
        <v>12439</v>
      </c>
    </row>
    <row r="11460" ht="14.25" customHeight="1">
      <c r="A11460" s="89">
        <v>4.6181601E7</v>
      </c>
      <c r="B11460" s="90" t="s">
        <v>12440</v>
      </c>
    </row>
    <row r="11461" ht="14.25" customHeight="1">
      <c r="A11461" s="89">
        <v>4.6181602E7</v>
      </c>
      <c r="B11461" s="90" t="s">
        <v>12441</v>
      </c>
    </row>
    <row r="11462" ht="14.25" customHeight="1">
      <c r="A11462" s="89">
        <v>4.6181603E7</v>
      </c>
      <c r="B11462" s="90" t="s">
        <v>12442</v>
      </c>
    </row>
    <row r="11463" ht="14.25" customHeight="1">
      <c r="A11463" s="89">
        <v>4.6181604E7</v>
      </c>
      <c r="B11463" s="90" t="s">
        <v>12443</v>
      </c>
    </row>
    <row r="11464" ht="14.25" customHeight="1">
      <c r="A11464" s="89">
        <v>4.6181605E7</v>
      </c>
      <c r="B11464" s="90" t="s">
        <v>12444</v>
      </c>
    </row>
    <row r="11465" ht="14.25" customHeight="1">
      <c r="A11465" s="89">
        <v>4.6181606E7</v>
      </c>
      <c r="B11465" s="90" t="s">
        <v>12445</v>
      </c>
    </row>
    <row r="11466" ht="14.25" customHeight="1">
      <c r="A11466" s="89">
        <v>4.6181701E7</v>
      </c>
      <c r="B11466" s="90" t="s">
        <v>12446</v>
      </c>
    </row>
    <row r="11467" ht="14.25" customHeight="1">
      <c r="A11467" s="89">
        <v>4.6181702E7</v>
      </c>
      <c r="B11467" s="90" t="s">
        <v>12447</v>
      </c>
    </row>
    <row r="11468" ht="14.25" customHeight="1">
      <c r="A11468" s="89">
        <v>4.6181703E7</v>
      </c>
      <c r="B11468" s="90" t="s">
        <v>12448</v>
      </c>
    </row>
    <row r="11469" ht="14.25" customHeight="1">
      <c r="A11469" s="89">
        <v>4.6181704E7</v>
      </c>
      <c r="B11469" s="90" t="s">
        <v>12449</v>
      </c>
    </row>
    <row r="11470" ht="14.25" customHeight="1">
      <c r="A11470" s="89">
        <v>4.6181705E7</v>
      </c>
      <c r="B11470" s="90" t="s">
        <v>12450</v>
      </c>
    </row>
    <row r="11471" ht="14.25" customHeight="1">
      <c r="A11471" s="89">
        <v>4.6181706E7</v>
      </c>
      <c r="B11471" s="90" t="s">
        <v>12451</v>
      </c>
    </row>
    <row r="11472" ht="14.25" customHeight="1">
      <c r="A11472" s="89">
        <v>4.6181707E7</v>
      </c>
      <c r="B11472" s="90" t="s">
        <v>12452</v>
      </c>
    </row>
    <row r="11473" ht="14.25" customHeight="1">
      <c r="A11473" s="89">
        <v>4.6181801E7</v>
      </c>
      <c r="B11473" s="90" t="s">
        <v>12453</v>
      </c>
    </row>
    <row r="11474" ht="14.25" customHeight="1">
      <c r="A11474" s="89">
        <v>4.6181802E7</v>
      </c>
      <c r="B11474" s="90" t="s">
        <v>12454</v>
      </c>
    </row>
    <row r="11475" ht="14.25" customHeight="1">
      <c r="A11475" s="89">
        <v>4.6181803E7</v>
      </c>
      <c r="B11475" s="90" t="s">
        <v>10581</v>
      </c>
    </row>
    <row r="11476" ht="14.25" customHeight="1">
      <c r="A11476" s="89">
        <v>4.6181804E7</v>
      </c>
      <c r="B11476" s="90" t="s">
        <v>12455</v>
      </c>
    </row>
    <row r="11477" ht="14.25" customHeight="1">
      <c r="A11477" s="89">
        <v>4.6181805E7</v>
      </c>
      <c r="B11477" s="90" t="s">
        <v>12456</v>
      </c>
    </row>
    <row r="11478" ht="14.25" customHeight="1">
      <c r="A11478" s="89">
        <v>4.6181806E7</v>
      </c>
      <c r="B11478" s="90" t="s">
        <v>12457</v>
      </c>
    </row>
    <row r="11479" ht="14.25" customHeight="1">
      <c r="A11479" s="89">
        <v>4.6181808E7</v>
      </c>
      <c r="B11479" s="90" t="s">
        <v>12458</v>
      </c>
    </row>
    <row r="11480" ht="14.25" customHeight="1">
      <c r="A11480" s="89">
        <v>4.6181809E7</v>
      </c>
      <c r="B11480" s="90" t="s">
        <v>12459</v>
      </c>
    </row>
    <row r="11481" ht="14.25" customHeight="1">
      <c r="A11481" s="89">
        <v>4.618181E7</v>
      </c>
      <c r="B11481" s="90" t="s">
        <v>12460</v>
      </c>
    </row>
    <row r="11482" ht="14.25" customHeight="1">
      <c r="A11482" s="89">
        <v>4.6181811E7</v>
      </c>
      <c r="B11482" s="90" t="s">
        <v>12461</v>
      </c>
    </row>
    <row r="11483" ht="14.25" customHeight="1">
      <c r="A11483" s="89">
        <v>4.6181901E7</v>
      </c>
      <c r="B11483" s="90" t="s">
        <v>12462</v>
      </c>
    </row>
    <row r="11484" ht="14.25" customHeight="1">
      <c r="A11484" s="89">
        <v>4.6181902E7</v>
      </c>
      <c r="B11484" s="90" t="s">
        <v>12463</v>
      </c>
    </row>
    <row r="11485" ht="14.25" customHeight="1">
      <c r="A11485" s="89">
        <v>4.6181903E7</v>
      </c>
      <c r="B11485" s="90" t="s">
        <v>12464</v>
      </c>
    </row>
    <row r="11486" ht="14.25" customHeight="1">
      <c r="A11486" s="89">
        <v>4.6182001E7</v>
      </c>
      <c r="B11486" s="90" t="s">
        <v>12465</v>
      </c>
    </row>
    <row r="11487" ht="14.25" customHeight="1">
      <c r="A11487" s="89">
        <v>4.6182002E7</v>
      </c>
      <c r="B11487" s="90" t="s">
        <v>12466</v>
      </c>
    </row>
    <row r="11488" ht="14.25" customHeight="1">
      <c r="A11488" s="89">
        <v>4.6182003E7</v>
      </c>
      <c r="B11488" s="90" t="s">
        <v>12467</v>
      </c>
    </row>
    <row r="11489" ht="14.25" customHeight="1">
      <c r="A11489" s="89">
        <v>4.6182004E7</v>
      </c>
      <c r="B11489" s="90" t="s">
        <v>12468</v>
      </c>
    </row>
    <row r="11490" ht="14.25" customHeight="1">
      <c r="A11490" s="89">
        <v>4.6182005E7</v>
      </c>
      <c r="B11490" s="90" t="s">
        <v>12469</v>
      </c>
    </row>
    <row r="11491" ht="14.25" customHeight="1">
      <c r="A11491" s="89">
        <v>4.6182006E7</v>
      </c>
      <c r="B11491" s="90" t="s">
        <v>12470</v>
      </c>
    </row>
    <row r="11492" ht="14.25" customHeight="1">
      <c r="A11492" s="89">
        <v>4.6182007E7</v>
      </c>
      <c r="B11492" s="90" t="s">
        <v>12471</v>
      </c>
    </row>
    <row r="11493" ht="14.25" customHeight="1">
      <c r="A11493" s="89">
        <v>4.6182101E7</v>
      </c>
      <c r="B11493" s="90" t="s">
        <v>12472</v>
      </c>
    </row>
    <row r="11494" ht="14.25" customHeight="1">
      <c r="A11494" s="89">
        <v>4.6182102E7</v>
      </c>
      <c r="B11494" s="90" t="s">
        <v>12473</v>
      </c>
    </row>
    <row r="11495" ht="14.25" customHeight="1">
      <c r="A11495" s="89">
        <v>4.6182103E7</v>
      </c>
      <c r="B11495" s="90" t="s">
        <v>12474</v>
      </c>
    </row>
    <row r="11496" ht="14.25" customHeight="1">
      <c r="A11496" s="89">
        <v>4.6182104E7</v>
      </c>
      <c r="B11496" s="90" t="s">
        <v>12475</v>
      </c>
    </row>
    <row r="11497" ht="14.25" customHeight="1">
      <c r="A11497" s="89">
        <v>4.6182105E7</v>
      </c>
      <c r="B11497" s="90" t="s">
        <v>12476</v>
      </c>
    </row>
    <row r="11498" ht="14.25" customHeight="1">
      <c r="A11498" s="89">
        <v>4.6182106E7</v>
      </c>
      <c r="B11498" s="90" t="s">
        <v>12477</v>
      </c>
    </row>
    <row r="11499" ht="14.25" customHeight="1">
      <c r="A11499" s="89">
        <v>4.6182107E7</v>
      </c>
      <c r="B11499" s="90" t="s">
        <v>12478</v>
      </c>
    </row>
    <row r="11500" ht="14.25" customHeight="1">
      <c r="A11500" s="89">
        <v>4.6182108E7</v>
      </c>
      <c r="B11500" s="90" t="s">
        <v>12479</v>
      </c>
    </row>
    <row r="11501" ht="14.25" customHeight="1">
      <c r="A11501" s="89">
        <v>4.6182201E7</v>
      </c>
      <c r="B11501" s="90" t="s">
        <v>12480</v>
      </c>
    </row>
    <row r="11502" ht="14.25" customHeight="1">
      <c r="A11502" s="89">
        <v>4.6182202E7</v>
      </c>
      <c r="B11502" s="90" t="s">
        <v>12481</v>
      </c>
    </row>
    <row r="11503" ht="14.25" customHeight="1">
      <c r="A11503" s="89">
        <v>4.6182203E7</v>
      </c>
      <c r="B11503" s="90" t="s">
        <v>12482</v>
      </c>
    </row>
    <row r="11504" ht="14.25" customHeight="1">
      <c r="A11504" s="89">
        <v>4.6182204E7</v>
      </c>
      <c r="B11504" s="90" t="s">
        <v>12483</v>
      </c>
    </row>
    <row r="11505" ht="14.25" customHeight="1">
      <c r="A11505" s="89">
        <v>4.6182205E7</v>
      </c>
      <c r="B11505" s="90" t="s">
        <v>12484</v>
      </c>
    </row>
    <row r="11506" ht="14.25" customHeight="1">
      <c r="A11506" s="89">
        <v>4.6182206E7</v>
      </c>
      <c r="B11506" s="90" t="s">
        <v>12485</v>
      </c>
    </row>
    <row r="11507" ht="14.25" customHeight="1">
      <c r="A11507" s="89">
        <v>4.6182207E7</v>
      </c>
      <c r="B11507" s="90" t="s">
        <v>12486</v>
      </c>
    </row>
    <row r="11508" ht="14.25" customHeight="1">
      <c r="A11508" s="89">
        <v>4.6182208E7</v>
      </c>
      <c r="B11508" s="90" t="s">
        <v>12487</v>
      </c>
    </row>
    <row r="11509" ht="14.25" customHeight="1">
      <c r="A11509" s="89">
        <v>4.6182209E7</v>
      </c>
      <c r="B11509" s="90" t="s">
        <v>12488</v>
      </c>
    </row>
    <row r="11510" ht="14.25" customHeight="1">
      <c r="A11510" s="89">
        <v>4.6182301E7</v>
      </c>
      <c r="B11510" s="90" t="s">
        <v>12489</v>
      </c>
    </row>
    <row r="11511" ht="14.25" customHeight="1">
      <c r="A11511" s="89">
        <v>4.6182302E7</v>
      </c>
      <c r="B11511" s="90" t="s">
        <v>12490</v>
      </c>
    </row>
    <row r="11512" ht="14.25" customHeight="1">
      <c r="A11512" s="89">
        <v>4.6182303E7</v>
      </c>
      <c r="B11512" s="90" t="s">
        <v>12491</v>
      </c>
    </row>
    <row r="11513" ht="14.25" customHeight="1">
      <c r="A11513" s="89">
        <v>4.6182304E7</v>
      </c>
      <c r="B11513" s="90" t="s">
        <v>12492</v>
      </c>
    </row>
    <row r="11514" ht="14.25" customHeight="1">
      <c r="A11514" s="89">
        <v>4.6182305E7</v>
      </c>
      <c r="B11514" s="90" t="s">
        <v>12493</v>
      </c>
    </row>
    <row r="11515" ht="14.25" customHeight="1">
      <c r="A11515" s="89">
        <v>4.6182306E7</v>
      </c>
      <c r="B11515" s="90" t="s">
        <v>12494</v>
      </c>
    </row>
    <row r="11516" ht="14.25" customHeight="1">
      <c r="A11516" s="89">
        <v>4.6182401E7</v>
      </c>
      <c r="B11516" s="90" t="s">
        <v>12495</v>
      </c>
    </row>
    <row r="11517" ht="14.25" customHeight="1">
      <c r="A11517" s="89">
        <v>4.6182402E7</v>
      </c>
      <c r="B11517" s="90" t="s">
        <v>12496</v>
      </c>
    </row>
    <row r="11518" ht="14.25" customHeight="1">
      <c r="A11518" s="89">
        <v>4.6182501E7</v>
      </c>
      <c r="B11518" s="90" t="s">
        <v>12497</v>
      </c>
    </row>
    <row r="11519" ht="14.25" customHeight="1">
      <c r="A11519" s="89">
        <v>4.6182502E7</v>
      </c>
      <c r="B11519" s="90" t="s">
        <v>12498</v>
      </c>
    </row>
    <row r="11520" ht="14.25" customHeight="1">
      <c r="A11520" s="89">
        <v>4.6182503E7</v>
      </c>
      <c r="B11520" s="90" t="s">
        <v>12499</v>
      </c>
    </row>
    <row r="11521" ht="14.25" customHeight="1">
      <c r="A11521" s="89">
        <v>4.6182504E7</v>
      </c>
      <c r="B11521" s="90" t="s">
        <v>12500</v>
      </c>
    </row>
    <row r="11522" ht="14.25" customHeight="1">
      <c r="A11522" s="89">
        <v>4.6182505E7</v>
      </c>
      <c r="B11522" s="90" t="s">
        <v>12501</v>
      </c>
    </row>
    <row r="11523" ht="14.25" customHeight="1">
      <c r="A11523" s="89">
        <v>4.6182506E7</v>
      </c>
      <c r="B11523" s="90" t="s">
        <v>12502</v>
      </c>
    </row>
    <row r="11524" ht="14.25" customHeight="1">
      <c r="A11524" s="89">
        <v>4.6182507E7</v>
      </c>
      <c r="B11524" s="90" t="s">
        <v>12503</v>
      </c>
    </row>
    <row r="11525" ht="14.25" customHeight="1">
      <c r="A11525" s="89">
        <v>4.6182508E7</v>
      </c>
      <c r="B11525" s="90" t="s">
        <v>12504</v>
      </c>
    </row>
    <row r="11526" ht="14.25" customHeight="1">
      <c r="A11526" s="89">
        <v>4.6191501E7</v>
      </c>
      <c r="B11526" s="90" t="s">
        <v>12505</v>
      </c>
    </row>
    <row r="11527" ht="14.25" customHeight="1">
      <c r="A11527" s="89">
        <v>4.6191502E7</v>
      </c>
      <c r="B11527" s="90" t="s">
        <v>12506</v>
      </c>
    </row>
    <row r="11528" ht="14.25" customHeight="1">
      <c r="A11528" s="89">
        <v>4.6191503E7</v>
      </c>
      <c r="B11528" s="90" t="s">
        <v>12507</v>
      </c>
    </row>
    <row r="11529" ht="14.25" customHeight="1">
      <c r="A11529" s="89">
        <v>4.6191504E7</v>
      </c>
      <c r="B11529" s="90" t="s">
        <v>12508</v>
      </c>
    </row>
    <row r="11530" ht="14.25" customHeight="1">
      <c r="A11530" s="89">
        <v>4.6191505E7</v>
      </c>
      <c r="B11530" s="90" t="s">
        <v>12509</v>
      </c>
    </row>
    <row r="11531" ht="14.25" customHeight="1">
      <c r="A11531" s="89">
        <v>4.6191601E7</v>
      </c>
      <c r="B11531" s="90" t="s">
        <v>12510</v>
      </c>
    </row>
    <row r="11532" ht="14.25" customHeight="1">
      <c r="A11532" s="89">
        <v>4.6191602E7</v>
      </c>
      <c r="B11532" s="90" t="s">
        <v>12511</v>
      </c>
    </row>
    <row r="11533" ht="14.25" customHeight="1">
      <c r="A11533" s="89">
        <v>4.6191603E7</v>
      </c>
      <c r="B11533" s="90" t="s">
        <v>12512</v>
      </c>
    </row>
    <row r="11534" ht="14.25" customHeight="1">
      <c r="A11534" s="89">
        <v>4.6191604E7</v>
      </c>
      <c r="B11534" s="90" t="s">
        <v>12513</v>
      </c>
    </row>
    <row r="11535" ht="14.25" customHeight="1">
      <c r="A11535" s="89">
        <v>4.6191605E7</v>
      </c>
      <c r="B11535" s="90" t="s">
        <v>12514</v>
      </c>
    </row>
    <row r="11536" ht="14.25" customHeight="1">
      <c r="A11536" s="89">
        <v>4.6191606E7</v>
      </c>
      <c r="B11536" s="90" t="s">
        <v>12515</v>
      </c>
    </row>
    <row r="11537" ht="14.25" customHeight="1">
      <c r="A11537" s="89">
        <v>4.6191607E7</v>
      </c>
      <c r="B11537" s="90" t="s">
        <v>12516</v>
      </c>
    </row>
    <row r="11538" ht="14.25" customHeight="1">
      <c r="A11538" s="89">
        <v>4.6191608E7</v>
      </c>
      <c r="B11538" s="90" t="s">
        <v>12517</v>
      </c>
    </row>
    <row r="11539" ht="14.25" customHeight="1">
      <c r="A11539" s="89">
        <v>4.6191609E7</v>
      </c>
      <c r="B11539" s="90" t="s">
        <v>12518</v>
      </c>
    </row>
    <row r="11540" ht="14.25" customHeight="1">
      <c r="A11540" s="89">
        <v>4.619161E7</v>
      </c>
      <c r="B11540" s="90" t="s">
        <v>12519</v>
      </c>
    </row>
    <row r="11541" ht="14.25" customHeight="1">
      <c r="A11541" s="89">
        <v>4.7101501E7</v>
      </c>
      <c r="B11541" s="90" t="s">
        <v>12520</v>
      </c>
    </row>
    <row r="11542" ht="14.25" customHeight="1">
      <c r="A11542" s="89">
        <v>4.7101502E7</v>
      </c>
      <c r="B11542" s="90" t="s">
        <v>12521</v>
      </c>
    </row>
    <row r="11543" ht="14.25" customHeight="1">
      <c r="A11543" s="89">
        <v>4.7101503E7</v>
      </c>
      <c r="B11543" s="90" t="s">
        <v>12522</v>
      </c>
    </row>
    <row r="11544" ht="14.25" customHeight="1">
      <c r="A11544" s="89">
        <v>4.7101504E7</v>
      </c>
      <c r="B11544" s="90" t="s">
        <v>12523</v>
      </c>
    </row>
    <row r="11545" ht="14.25" customHeight="1">
      <c r="A11545" s="89">
        <v>4.7101505E7</v>
      </c>
      <c r="B11545" s="90" t="s">
        <v>12524</v>
      </c>
    </row>
    <row r="11546" ht="14.25" customHeight="1">
      <c r="A11546" s="89">
        <v>4.7101506E7</v>
      </c>
      <c r="B11546" s="90" t="s">
        <v>12525</v>
      </c>
    </row>
    <row r="11547" ht="14.25" customHeight="1">
      <c r="A11547" s="89">
        <v>4.7101507E7</v>
      </c>
      <c r="B11547" s="90" t="s">
        <v>12526</v>
      </c>
    </row>
    <row r="11548" ht="14.25" customHeight="1">
      <c r="A11548" s="89">
        <v>4.7101508E7</v>
      </c>
      <c r="B11548" s="90" t="s">
        <v>12527</v>
      </c>
    </row>
    <row r="11549" ht="14.25" customHeight="1">
      <c r="A11549" s="89">
        <v>4.7101509E7</v>
      </c>
      <c r="B11549" s="90" t="s">
        <v>12528</v>
      </c>
    </row>
    <row r="11550" ht="14.25" customHeight="1">
      <c r="A11550" s="89">
        <v>4.710151E7</v>
      </c>
      <c r="B11550" s="90" t="s">
        <v>12529</v>
      </c>
    </row>
    <row r="11551" ht="14.25" customHeight="1">
      <c r="A11551" s="89">
        <v>4.7101511E7</v>
      </c>
      <c r="B11551" s="90" t="s">
        <v>12530</v>
      </c>
    </row>
    <row r="11552" ht="14.25" customHeight="1">
      <c r="A11552" s="89">
        <v>4.7101512E7</v>
      </c>
      <c r="B11552" s="90" t="s">
        <v>12531</v>
      </c>
    </row>
    <row r="11553" ht="14.25" customHeight="1">
      <c r="A11553" s="89">
        <v>4.7101513E7</v>
      </c>
      <c r="B11553" s="90" t="s">
        <v>12532</v>
      </c>
    </row>
    <row r="11554" ht="14.25" customHeight="1">
      <c r="A11554" s="89">
        <v>4.7101514E7</v>
      </c>
      <c r="B11554" s="90" t="s">
        <v>12533</v>
      </c>
    </row>
    <row r="11555" ht="14.25" customHeight="1">
      <c r="A11555" s="89">
        <v>4.7101516E7</v>
      </c>
      <c r="B11555" s="90" t="s">
        <v>12534</v>
      </c>
    </row>
    <row r="11556" ht="14.25" customHeight="1">
      <c r="A11556" s="89">
        <v>4.7101517E7</v>
      </c>
      <c r="B11556" s="90" t="s">
        <v>12535</v>
      </c>
    </row>
    <row r="11557" ht="14.25" customHeight="1">
      <c r="A11557" s="89">
        <v>4.7101518E7</v>
      </c>
      <c r="B11557" s="90" t="s">
        <v>12536</v>
      </c>
    </row>
    <row r="11558" ht="14.25" customHeight="1">
      <c r="A11558" s="89">
        <v>4.7101519E7</v>
      </c>
      <c r="B11558" s="90" t="s">
        <v>12537</v>
      </c>
    </row>
    <row r="11559" ht="14.25" customHeight="1">
      <c r="A11559" s="89">
        <v>4.7101521E7</v>
      </c>
      <c r="B11559" s="90" t="s">
        <v>12538</v>
      </c>
    </row>
    <row r="11560" ht="14.25" customHeight="1">
      <c r="A11560" s="89">
        <v>4.7101522E7</v>
      </c>
      <c r="B11560" s="90" t="s">
        <v>12539</v>
      </c>
    </row>
    <row r="11561" ht="14.25" customHeight="1">
      <c r="A11561" s="89">
        <v>4.7101523E7</v>
      </c>
      <c r="B11561" s="90" t="s">
        <v>12540</v>
      </c>
    </row>
    <row r="11562" ht="14.25" customHeight="1">
      <c r="A11562" s="89">
        <v>4.7101524E7</v>
      </c>
      <c r="B11562" s="90" t="s">
        <v>12541</v>
      </c>
    </row>
    <row r="11563" ht="14.25" customHeight="1">
      <c r="A11563" s="89">
        <v>4.7101525E7</v>
      </c>
      <c r="B11563" s="90" t="s">
        <v>12542</v>
      </c>
    </row>
    <row r="11564" ht="14.25" customHeight="1">
      <c r="A11564" s="89">
        <v>4.7101526E7</v>
      </c>
      <c r="B11564" s="90" t="s">
        <v>12543</v>
      </c>
    </row>
    <row r="11565" ht="14.25" customHeight="1">
      <c r="A11565" s="89">
        <v>4.7101527E7</v>
      </c>
      <c r="B11565" s="90" t="s">
        <v>12544</v>
      </c>
    </row>
    <row r="11566" ht="14.25" customHeight="1">
      <c r="A11566" s="89">
        <v>4.7101528E7</v>
      </c>
      <c r="B11566" s="90" t="s">
        <v>12545</v>
      </c>
    </row>
    <row r="11567" ht="14.25" customHeight="1">
      <c r="A11567" s="89">
        <v>4.7101529E7</v>
      </c>
      <c r="B11567" s="90" t="s">
        <v>12546</v>
      </c>
    </row>
    <row r="11568" ht="14.25" customHeight="1">
      <c r="A11568" s="89">
        <v>4.710153E7</v>
      </c>
      <c r="B11568" s="90" t="s">
        <v>12547</v>
      </c>
    </row>
    <row r="11569" ht="14.25" customHeight="1">
      <c r="A11569" s="89">
        <v>4.7101531E7</v>
      </c>
      <c r="B11569" s="90" t="s">
        <v>12548</v>
      </c>
    </row>
    <row r="11570" ht="14.25" customHeight="1">
      <c r="A11570" s="89">
        <v>4.7101532E7</v>
      </c>
      <c r="B11570" s="90" t="s">
        <v>12549</v>
      </c>
    </row>
    <row r="11571" ht="14.25" customHeight="1">
      <c r="A11571" s="89">
        <v>4.7101533E7</v>
      </c>
      <c r="B11571" s="90" t="s">
        <v>12550</v>
      </c>
    </row>
    <row r="11572" ht="14.25" customHeight="1">
      <c r="A11572" s="89">
        <v>4.7101534E7</v>
      </c>
      <c r="B11572" s="90" t="s">
        <v>12551</v>
      </c>
    </row>
    <row r="11573" ht="14.25" customHeight="1">
      <c r="A11573" s="89">
        <v>4.7101535E7</v>
      </c>
      <c r="B11573" s="90" t="s">
        <v>12552</v>
      </c>
    </row>
    <row r="11574" ht="14.25" customHeight="1">
      <c r="A11574" s="89">
        <v>4.7101536E7</v>
      </c>
      <c r="B11574" s="90" t="s">
        <v>12553</v>
      </c>
    </row>
    <row r="11575" ht="14.25" customHeight="1">
      <c r="A11575" s="89">
        <v>4.7101537E7</v>
      </c>
      <c r="B11575" s="90" t="s">
        <v>12554</v>
      </c>
    </row>
    <row r="11576" ht="14.25" customHeight="1">
      <c r="A11576" s="89">
        <v>4.7101538E7</v>
      </c>
      <c r="B11576" s="90" t="s">
        <v>12555</v>
      </c>
    </row>
    <row r="11577" ht="14.25" customHeight="1">
      <c r="A11577" s="89">
        <v>4.7101539E7</v>
      </c>
      <c r="B11577" s="90" t="s">
        <v>12556</v>
      </c>
    </row>
    <row r="11578" ht="14.25" customHeight="1">
      <c r="A11578" s="89">
        <v>4.7101601E7</v>
      </c>
      <c r="B11578" s="90" t="s">
        <v>12557</v>
      </c>
    </row>
    <row r="11579" ht="14.25" customHeight="1">
      <c r="A11579" s="89">
        <v>4.7101602E7</v>
      </c>
      <c r="B11579" s="90" t="s">
        <v>12558</v>
      </c>
    </row>
    <row r="11580" ht="14.25" customHeight="1">
      <c r="A11580" s="89">
        <v>4.7101603E7</v>
      </c>
      <c r="B11580" s="90" t="s">
        <v>12559</v>
      </c>
    </row>
    <row r="11581" ht="14.25" customHeight="1">
      <c r="A11581" s="89">
        <v>4.7101604E7</v>
      </c>
      <c r="B11581" s="90" t="s">
        <v>12560</v>
      </c>
    </row>
    <row r="11582" ht="14.25" customHeight="1">
      <c r="A11582" s="89">
        <v>4.7101605E7</v>
      </c>
      <c r="B11582" s="90" t="s">
        <v>12561</v>
      </c>
    </row>
    <row r="11583" ht="14.25" customHeight="1">
      <c r="A11583" s="89">
        <v>4.7101606E7</v>
      </c>
      <c r="B11583" s="90" t="s">
        <v>12562</v>
      </c>
    </row>
    <row r="11584" ht="14.25" customHeight="1">
      <c r="A11584" s="89">
        <v>4.7101607E7</v>
      </c>
      <c r="B11584" s="90" t="s">
        <v>12563</v>
      </c>
    </row>
    <row r="11585" ht="14.25" customHeight="1">
      <c r="A11585" s="89">
        <v>4.7101608E7</v>
      </c>
      <c r="B11585" s="90" t="s">
        <v>12564</v>
      </c>
    </row>
    <row r="11586" ht="14.25" customHeight="1">
      <c r="A11586" s="89">
        <v>4.7101609E7</v>
      </c>
      <c r="B11586" s="90" t="s">
        <v>12565</v>
      </c>
    </row>
    <row r="11587" ht="14.25" customHeight="1">
      <c r="A11587" s="89">
        <v>4.710161E7</v>
      </c>
      <c r="B11587" s="90" t="s">
        <v>12566</v>
      </c>
    </row>
    <row r="11588" ht="14.25" customHeight="1">
      <c r="A11588" s="89">
        <v>4.7101611E7</v>
      </c>
      <c r="B11588" s="90" t="s">
        <v>12567</v>
      </c>
    </row>
    <row r="11589" ht="14.25" customHeight="1">
      <c r="A11589" s="89">
        <v>4.7101612E7</v>
      </c>
      <c r="B11589" s="90" t="s">
        <v>12568</v>
      </c>
    </row>
    <row r="11590" ht="14.25" customHeight="1">
      <c r="A11590" s="89">
        <v>4.7101613E7</v>
      </c>
      <c r="B11590" s="90" t="s">
        <v>12569</v>
      </c>
    </row>
    <row r="11591" ht="14.25" customHeight="1">
      <c r="A11591" s="89">
        <v>4.7111501E7</v>
      </c>
      <c r="B11591" s="90" t="s">
        <v>12570</v>
      </c>
    </row>
    <row r="11592" ht="14.25" customHeight="1">
      <c r="A11592" s="89">
        <v>4.7111502E7</v>
      </c>
      <c r="B11592" s="90" t="s">
        <v>12571</v>
      </c>
    </row>
    <row r="11593" ht="14.25" customHeight="1">
      <c r="A11593" s="89">
        <v>4.7111503E7</v>
      </c>
      <c r="B11593" s="90" t="s">
        <v>12572</v>
      </c>
    </row>
    <row r="11594" ht="14.25" customHeight="1">
      <c r="A11594" s="89">
        <v>4.7111505E7</v>
      </c>
      <c r="B11594" s="90" t="s">
        <v>12573</v>
      </c>
    </row>
    <row r="11595" ht="14.25" customHeight="1">
      <c r="A11595" s="89">
        <v>4.7111601E7</v>
      </c>
      <c r="B11595" s="90" t="s">
        <v>12574</v>
      </c>
    </row>
    <row r="11596" ht="14.25" customHeight="1">
      <c r="A11596" s="89">
        <v>4.7111602E7</v>
      </c>
      <c r="B11596" s="90" t="s">
        <v>12575</v>
      </c>
    </row>
    <row r="11597" ht="14.25" customHeight="1">
      <c r="A11597" s="89">
        <v>4.7111603E7</v>
      </c>
      <c r="B11597" s="90" t="s">
        <v>12576</v>
      </c>
    </row>
    <row r="11598" ht="14.25" customHeight="1">
      <c r="A11598" s="89">
        <v>4.7111701E7</v>
      </c>
      <c r="B11598" s="90" t="s">
        <v>12577</v>
      </c>
    </row>
    <row r="11599" ht="14.25" customHeight="1">
      <c r="A11599" s="89">
        <v>4.7121501E7</v>
      </c>
      <c r="B11599" s="90" t="s">
        <v>12578</v>
      </c>
    </row>
    <row r="11600" ht="14.25" customHeight="1">
      <c r="A11600" s="89">
        <v>4.7121502E7</v>
      </c>
      <c r="B11600" s="90" t="s">
        <v>12579</v>
      </c>
    </row>
    <row r="11601" ht="14.25" customHeight="1">
      <c r="A11601" s="89">
        <v>4.7121602E7</v>
      </c>
      <c r="B11601" s="90" t="s">
        <v>12580</v>
      </c>
    </row>
    <row r="11602" ht="14.25" customHeight="1">
      <c r="A11602" s="89">
        <v>4.7121603E7</v>
      </c>
      <c r="B11602" s="90" t="s">
        <v>12581</v>
      </c>
    </row>
    <row r="11603" ht="14.25" customHeight="1">
      <c r="A11603" s="89">
        <v>4.7121604E7</v>
      </c>
      <c r="B11603" s="90" t="s">
        <v>12582</v>
      </c>
    </row>
    <row r="11604" ht="14.25" customHeight="1">
      <c r="A11604" s="89">
        <v>4.7121605E7</v>
      </c>
      <c r="B11604" s="90" t="s">
        <v>12583</v>
      </c>
    </row>
    <row r="11605" ht="14.25" customHeight="1">
      <c r="A11605" s="89">
        <v>4.7121606E7</v>
      </c>
      <c r="B11605" s="90" t="s">
        <v>12584</v>
      </c>
    </row>
    <row r="11606" ht="14.25" customHeight="1">
      <c r="A11606" s="89">
        <v>4.7121607E7</v>
      </c>
      <c r="B11606" s="90" t="s">
        <v>12585</v>
      </c>
    </row>
    <row r="11607" ht="14.25" customHeight="1">
      <c r="A11607" s="89">
        <v>4.7121608E7</v>
      </c>
      <c r="B11607" s="90" t="s">
        <v>12586</v>
      </c>
    </row>
    <row r="11608" ht="14.25" customHeight="1">
      <c r="A11608" s="89">
        <v>4.7121609E7</v>
      </c>
      <c r="B11608" s="90" t="s">
        <v>12587</v>
      </c>
    </row>
    <row r="11609" ht="14.25" customHeight="1">
      <c r="A11609" s="89">
        <v>4.712161E7</v>
      </c>
      <c r="B11609" s="90" t="s">
        <v>12588</v>
      </c>
    </row>
    <row r="11610" ht="14.25" customHeight="1">
      <c r="A11610" s="89">
        <v>4.7121611E7</v>
      </c>
      <c r="B11610" s="90" t="s">
        <v>12589</v>
      </c>
    </row>
    <row r="11611" ht="14.25" customHeight="1">
      <c r="A11611" s="89">
        <v>4.7121612E7</v>
      </c>
      <c r="B11611" s="90" t="s">
        <v>12590</v>
      </c>
    </row>
    <row r="11612" ht="14.25" customHeight="1">
      <c r="A11612" s="89">
        <v>4.7121613E7</v>
      </c>
      <c r="B11612" s="90" t="s">
        <v>12591</v>
      </c>
    </row>
    <row r="11613" ht="14.25" customHeight="1">
      <c r="A11613" s="89">
        <v>4.7121701E7</v>
      </c>
      <c r="B11613" s="90" t="s">
        <v>12592</v>
      </c>
    </row>
    <row r="11614" ht="14.25" customHeight="1">
      <c r="A11614" s="89">
        <v>4.7121702E7</v>
      </c>
      <c r="B11614" s="90" t="s">
        <v>12593</v>
      </c>
    </row>
    <row r="11615" ht="14.25" customHeight="1">
      <c r="A11615" s="89">
        <v>4.7121703E7</v>
      </c>
      <c r="B11615" s="90" t="s">
        <v>12594</v>
      </c>
    </row>
    <row r="11616" ht="14.25" customHeight="1">
      <c r="A11616" s="89">
        <v>4.7121704E7</v>
      </c>
      <c r="B11616" s="90" t="s">
        <v>12595</v>
      </c>
    </row>
    <row r="11617" ht="14.25" customHeight="1">
      <c r="A11617" s="89">
        <v>4.7121705E7</v>
      </c>
      <c r="B11617" s="90" t="s">
        <v>12596</v>
      </c>
    </row>
    <row r="11618" ht="14.25" customHeight="1">
      <c r="A11618" s="89">
        <v>4.7121706E7</v>
      </c>
      <c r="B11618" s="90" t="s">
        <v>12597</v>
      </c>
    </row>
    <row r="11619" ht="14.25" customHeight="1">
      <c r="A11619" s="89">
        <v>4.7121707E7</v>
      </c>
      <c r="B11619" s="90" t="s">
        <v>12598</v>
      </c>
    </row>
    <row r="11620" ht="14.25" customHeight="1">
      <c r="A11620" s="89">
        <v>4.7121708E7</v>
      </c>
      <c r="B11620" s="90" t="s">
        <v>12599</v>
      </c>
    </row>
    <row r="11621" ht="14.25" customHeight="1">
      <c r="A11621" s="89">
        <v>4.7121801E7</v>
      </c>
      <c r="B11621" s="90" t="s">
        <v>12600</v>
      </c>
    </row>
    <row r="11622" ht="14.25" customHeight="1">
      <c r="A11622" s="89">
        <v>4.7121802E7</v>
      </c>
      <c r="B11622" s="90" t="s">
        <v>12601</v>
      </c>
    </row>
    <row r="11623" ht="14.25" customHeight="1">
      <c r="A11623" s="89">
        <v>4.7121803E7</v>
      </c>
      <c r="B11623" s="90" t="s">
        <v>12602</v>
      </c>
    </row>
    <row r="11624" ht="14.25" customHeight="1">
      <c r="A11624" s="89">
        <v>4.7121804E7</v>
      </c>
      <c r="B11624" s="90" t="s">
        <v>12603</v>
      </c>
    </row>
    <row r="11625" ht="14.25" customHeight="1">
      <c r="A11625" s="89">
        <v>4.7121805E7</v>
      </c>
      <c r="B11625" s="90" t="s">
        <v>12604</v>
      </c>
    </row>
    <row r="11626" ht="14.25" customHeight="1">
      <c r="A11626" s="89">
        <v>4.7121806E7</v>
      </c>
      <c r="B11626" s="90" t="s">
        <v>12605</v>
      </c>
    </row>
    <row r="11627" ht="14.25" customHeight="1">
      <c r="A11627" s="89">
        <v>4.7121807E7</v>
      </c>
      <c r="B11627" s="90" t="s">
        <v>12606</v>
      </c>
    </row>
    <row r="11628" ht="14.25" customHeight="1">
      <c r="A11628" s="89">
        <v>4.7121808E7</v>
      </c>
      <c r="B11628" s="90" t="s">
        <v>12607</v>
      </c>
    </row>
    <row r="11629" ht="14.25" customHeight="1">
      <c r="A11629" s="89">
        <v>4.7121809E7</v>
      </c>
      <c r="B11629" s="90" t="s">
        <v>12608</v>
      </c>
    </row>
    <row r="11630" ht="14.25" customHeight="1">
      <c r="A11630" s="89">
        <v>4.712181E7</v>
      </c>
      <c r="B11630" s="90" t="s">
        <v>12609</v>
      </c>
    </row>
    <row r="11631" ht="14.25" customHeight="1">
      <c r="A11631" s="89">
        <v>4.7121811E7</v>
      </c>
      <c r="B11631" s="90" t="s">
        <v>12610</v>
      </c>
    </row>
    <row r="11632" ht="14.25" customHeight="1">
      <c r="A11632" s="89">
        <v>4.7121812E7</v>
      </c>
      <c r="B11632" s="90" t="s">
        <v>12611</v>
      </c>
    </row>
    <row r="11633" ht="14.25" customHeight="1">
      <c r="A11633" s="89">
        <v>4.7121813E7</v>
      </c>
      <c r="B11633" s="90" t="s">
        <v>12612</v>
      </c>
    </row>
    <row r="11634" ht="14.25" customHeight="1">
      <c r="A11634" s="89">
        <v>4.7121901E7</v>
      </c>
      <c r="B11634" s="90" t="s">
        <v>12613</v>
      </c>
    </row>
    <row r="11635" ht="14.25" customHeight="1">
      <c r="A11635" s="89">
        <v>4.7121902E7</v>
      </c>
      <c r="B11635" s="90" t="s">
        <v>12614</v>
      </c>
    </row>
    <row r="11636" ht="14.25" customHeight="1">
      <c r="A11636" s="89">
        <v>4.7121903E7</v>
      </c>
      <c r="B11636" s="90" t="s">
        <v>12615</v>
      </c>
    </row>
    <row r="11637" ht="14.25" customHeight="1">
      <c r="A11637" s="89">
        <v>4.7131501E7</v>
      </c>
      <c r="B11637" s="90" t="s">
        <v>12616</v>
      </c>
    </row>
    <row r="11638" ht="14.25" customHeight="1">
      <c r="A11638" s="89">
        <v>4.7131502E7</v>
      </c>
      <c r="B11638" s="90" t="s">
        <v>12617</v>
      </c>
    </row>
    <row r="11639" ht="14.25" customHeight="1">
      <c r="A11639" s="89">
        <v>4.7131503E7</v>
      </c>
      <c r="B11639" s="90" t="s">
        <v>12618</v>
      </c>
    </row>
    <row r="11640" ht="14.25" customHeight="1">
      <c r="A11640" s="89">
        <v>4.7131601E7</v>
      </c>
      <c r="B11640" s="90" t="s">
        <v>12619</v>
      </c>
    </row>
    <row r="11641" ht="14.25" customHeight="1">
      <c r="A11641" s="89">
        <v>4.7131602E7</v>
      </c>
      <c r="B11641" s="90" t="s">
        <v>12620</v>
      </c>
    </row>
    <row r="11642" ht="14.25" customHeight="1">
      <c r="A11642" s="89">
        <v>4.7131603E7</v>
      </c>
      <c r="B11642" s="90" t="s">
        <v>12621</v>
      </c>
    </row>
    <row r="11643" ht="14.25" customHeight="1">
      <c r="A11643" s="89">
        <v>4.7131604E7</v>
      </c>
      <c r="B11643" s="90" t="s">
        <v>12622</v>
      </c>
    </row>
    <row r="11644" ht="14.25" customHeight="1">
      <c r="A11644" s="89">
        <v>4.7131605E7</v>
      </c>
      <c r="B11644" s="90" t="s">
        <v>12623</v>
      </c>
    </row>
    <row r="11645" ht="14.25" customHeight="1">
      <c r="A11645" s="89">
        <v>4.7131608E7</v>
      </c>
      <c r="B11645" s="90" t="s">
        <v>12624</v>
      </c>
    </row>
    <row r="11646" ht="14.25" customHeight="1">
      <c r="A11646" s="89">
        <v>4.7131609E7</v>
      </c>
      <c r="B11646" s="90" t="s">
        <v>12625</v>
      </c>
    </row>
    <row r="11647" ht="14.25" customHeight="1">
      <c r="A11647" s="89">
        <v>4.713161E7</v>
      </c>
      <c r="B11647" s="90" t="s">
        <v>12626</v>
      </c>
    </row>
    <row r="11648" ht="14.25" customHeight="1">
      <c r="A11648" s="89">
        <v>4.7131611E7</v>
      </c>
      <c r="B11648" s="90" t="s">
        <v>12627</v>
      </c>
    </row>
    <row r="11649" ht="14.25" customHeight="1">
      <c r="A11649" s="89">
        <v>4.7131612E7</v>
      </c>
      <c r="B11649" s="90" t="s">
        <v>12628</v>
      </c>
    </row>
    <row r="11650" ht="14.25" customHeight="1">
      <c r="A11650" s="89">
        <v>4.7131613E7</v>
      </c>
      <c r="B11650" s="90" t="s">
        <v>12629</v>
      </c>
    </row>
    <row r="11651" ht="14.25" customHeight="1">
      <c r="A11651" s="89">
        <v>4.7131614E7</v>
      </c>
      <c r="B11651" s="90" t="s">
        <v>12630</v>
      </c>
    </row>
    <row r="11652" ht="14.25" customHeight="1">
      <c r="A11652" s="89">
        <v>4.7131615E7</v>
      </c>
      <c r="B11652" s="90" t="s">
        <v>12631</v>
      </c>
    </row>
    <row r="11653" ht="14.25" customHeight="1">
      <c r="A11653" s="89">
        <v>4.7131616E7</v>
      </c>
      <c r="B11653" s="90" t="s">
        <v>12632</v>
      </c>
    </row>
    <row r="11654" ht="14.25" customHeight="1">
      <c r="A11654" s="89">
        <v>4.7131617E7</v>
      </c>
      <c r="B11654" s="90" t="s">
        <v>12633</v>
      </c>
    </row>
    <row r="11655" ht="14.25" customHeight="1">
      <c r="A11655" s="89">
        <v>4.7131618E7</v>
      </c>
      <c r="B11655" s="90" t="s">
        <v>12634</v>
      </c>
    </row>
    <row r="11656" ht="14.25" customHeight="1">
      <c r="A11656" s="89">
        <v>4.7131619E7</v>
      </c>
      <c r="B11656" s="90" t="s">
        <v>12635</v>
      </c>
    </row>
    <row r="11657" ht="14.25" customHeight="1">
      <c r="A11657" s="89">
        <v>4.7131701E7</v>
      </c>
      <c r="B11657" s="90" t="s">
        <v>12636</v>
      </c>
    </row>
    <row r="11658" ht="14.25" customHeight="1">
      <c r="A11658" s="89">
        <v>4.7131702E7</v>
      </c>
      <c r="B11658" s="90" t="s">
        <v>12637</v>
      </c>
    </row>
    <row r="11659" ht="14.25" customHeight="1">
      <c r="A11659" s="89">
        <v>4.7131703E7</v>
      </c>
      <c r="B11659" s="90" t="s">
        <v>12638</v>
      </c>
    </row>
    <row r="11660" ht="14.25" customHeight="1">
      <c r="A11660" s="89">
        <v>4.7131704E7</v>
      </c>
      <c r="B11660" s="90" t="s">
        <v>12639</v>
      </c>
    </row>
    <row r="11661" ht="14.25" customHeight="1">
      <c r="A11661" s="89">
        <v>4.7131705E7</v>
      </c>
      <c r="B11661" s="90" t="s">
        <v>12640</v>
      </c>
    </row>
    <row r="11662" ht="14.25" customHeight="1">
      <c r="A11662" s="89">
        <v>4.7131706E7</v>
      </c>
      <c r="B11662" s="90" t="s">
        <v>12641</v>
      </c>
    </row>
    <row r="11663" ht="14.25" customHeight="1">
      <c r="A11663" s="89">
        <v>4.7131707E7</v>
      </c>
      <c r="B11663" s="90" t="s">
        <v>12642</v>
      </c>
    </row>
    <row r="11664" ht="14.25" customHeight="1">
      <c r="A11664" s="89">
        <v>4.7131708E7</v>
      </c>
      <c r="B11664" s="90" t="s">
        <v>12643</v>
      </c>
    </row>
    <row r="11665" ht="14.25" customHeight="1">
      <c r="A11665" s="89">
        <v>4.7131709E7</v>
      </c>
      <c r="B11665" s="90" t="s">
        <v>12644</v>
      </c>
    </row>
    <row r="11666" ht="14.25" customHeight="1">
      <c r="A11666" s="89">
        <v>4.713171E7</v>
      </c>
      <c r="B11666" s="90" t="s">
        <v>12645</v>
      </c>
    </row>
    <row r="11667" ht="14.25" customHeight="1">
      <c r="A11667" s="89">
        <v>4.7131711E7</v>
      </c>
      <c r="B11667" s="90" t="s">
        <v>12646</v>
      </c>
    </row>
    <row r="11668" ht="14.25" customHeight="1">
      <c r="A11668" s="89">
        <v>4.7131801E7</v>
      </c>
      <c r="B11668" s="90" t="s">
        <v>12647</v>
      </c>
    </row>
    <row r="11669" ht="14.25" customHeight="1">
      <c r="A11669" s="89">
        <v>4.7131802E7</v>
      </c>
      <c r="B11669" s="90" t="s">
        <v>12648</v>
      </c>
    </row>
    <row r="11670" ht="14.25" customHeight="1">
      <c r="A11670" s="89">
        <v>4.7131803E7</v>
      </c>
      <c r="B11670" s="90" t="s">
        <v>12649</v>
      </c>
    </row>
    <row r="11671" ht="14.25" customHeight="1">
      <c r="A11671" s="89">
        <v>4.7131804E7</v>
      </c>
      <c r="B11671" s="90" t="s">
        <v>12650</v>
      </c>
    </row>
    <row r="11672" ht="14.25" customHeight="1">
      <c r="A11672" s="89">
        <v>4.7131805E7</v>
      </c>
      <c r="B11672" s="90" t="s">
        <v>12651</v>
      </c>
    </row>
    <row r="11673" ht="14.25" customHeight="1">
      <c r="A11673" s="89">
        <v>4.7131806E7</v>
      </c>
      <c r="B11673" s="90" t="s">
        <v>12652</v>
      </c>
    </row>
    <row r="11674" ht="14.25" customHeight="1">
      <c r="A11674" s="89">
        <v>4.7131807E7</v>
      </c>
      <c r="B11674" s="90" t="s">
        <v>12653</v>
      </c>
    </row>
    <row r="11675" ht="14.25" customHeight="1">
      <c r="A11675" s="89">
        <v>4.7131808E7</v>
      </c>
      <c r="B11675" s="90" t="s">
        <v>12654</v>
      </c>
    </row>
    <row r="11676" ht="14.25" customHeight="1">
      <c r="A11676" s="89">
        <v>4.7131809E7</v>
      </c>
      <c r="B11676" s="90" t="s">
        <v>12655</v>
      </c>
    </row>
    <row r="11677" ht="14.25" customHeight="1">
      <c r="A11677" s="89">
        <v>4.713181E7</v>
      </c>
      <c r="B11677" s="90" t="s">
        <v>12656</v>
      </c>
    </row>
    <row r="11678" ht="14.25" customHeight="1">
      <c r="A11678" s="89">
        <v>4.7131811E7</v>
      </c>
      <c r="B11678" s="90" t="s">
        <v>12657</v>
      </c>
    </row>
    <row r="11679" ht="14.25" customHeight="1">
      <c r="A11679" s="89">
        <v>4.7131812E7</v>
      </c>
      <c r="B11679" s="90" t="s">
        <v>12658</v>
      </c>
    </row>
    <row r="11680" ht="14.25" customHeight="1">
      <c r="A11680" s="89">
        <v>4.7131813E7</v>
      </c>
      <c r="B11680" s="90" t="s">
        <v>12659</v>
      </c>
    </row>
    <row r="11681" ht="14.25" customHeight="1">
      <c r="A11681" s="89">
        <v>4.7131814E7</v>
      </c>
      <c r="B11681" s="90" t="s">
        <v>12660</v>
      </c>
    </row>
    <row r="11682" ht="14.25" customHeight="1">
      <c r="A11682" s="89">
        <v>4.7131815E7</v>
      </c>
      <c r="B11682" s="90" t="s">
        <v>12661</v>
      </c>
    </row>
    <row r="11683" ht="14.25" customHeight="1">
      <c r="A11683" s="89">
        <v>4.7131816E7</v>
      </c>
      <c r="B11683" s="90" t="s">
        <v>12662</v>
      </c>
    </row>
    <row r="11684" ht="14.25" customHeight="1">
      <c r="A11684" s="89">
        <v>4.7131817E7</v>
      </c>
      <c r="B11684" s="90" t="s">
        <v>12663</v>
      </c>
    </row>
    <row r="11685" ht="14.25" customHeight="1">
      <c r="A11685" s="89">
        <v>4.7131818E7</v>
      </c>
      <c r="B11685" s="90" t="s">
        <v>12664</v>
      </c>
    </row>
    <row r="11686" ht="14.25" customHeight="1">
      <c r="A11686" s="89">
        <v>4.7131819E7</v>
      </c>
      <c r="B11686" s="90" t="s">
        <v>12665</v>
      </c>
    </row>
    <row r="11687" ht="14.25" customHeight="1">
      <c r="A11687" s="89">
        <v>4.713182E7</v>
      </c>
      <c r="B11687" s="90" t="s">
        <v>12666</v>
      </c>
    </row>
    <row r="11688" ht="14.25" customHeight="1">
      <c r="A11688" s="89">
        <v>4.7131821E7</v>
      </c>
      <c r="B11688" s="90" t="s">
        <v>12667</v>
      </c>
    </row>
    <row r="11689" ht="14.25" customHeight="1">
      <c r="A11689" s="89">
        <v>4.7131822E7</v>
      </c>
      <c r="B11689" s="90" t="s">
        <v>12668</v>
      </c>
    </row>
    <row r="11690" ht="14.25" customHeight="1">
      <c r="A11690" s="89">
        <v>4.7131823E7</v>
      </c>
      <c r="B11690" s="90" t="s">
        <v>12669</v>
      </c>
    </row>
    <row r="11691" ht="14.25" customHeight="1">
      <c r="A11691" s="89">
        <v>4.7131824E7</v>
      </c>
      <c r="B11691" s="90" t="s">
        <v>12670</v>
      </c>
    </row>
    <row r="11692" ht="14.25" customHeight="1">
      <c r="A11692" s="89">
        <v>4.7131825E7</v>
      </c>
      <c r="B11692" s="90" t="s">
        <v>12671</v>
      </c>
    </row>
    <row r="11693" ht="14.25" customHeight="1">
      <c r="A11693" s="89">
        <v>4.7131826E7</v>
      </c>
      <c r="B11693" s="90" t="s">
        <v>12672</v>
      </c>
    </row>
    <row r="11694" ht="14.25" customHeight="1">
      <c r="A11694" s="89">
        <v>4.7131827E7</v>
      </c>
      <c r="B11694" s="90" t="s">
        <v>12673</v>
      </c>
    </row>
    <row r="11695" ht="14.25" customHeight="1">
      <c r="A11695" s="89">
        <v>4.7131828E7</v>
      </c>
      <c r="B11695" s="90" t="s">
        <v>12674</v>
      </c>
    </row>
    <row r="11696" ht="14.25" customHeight="1">
      <c r="A11696" s="89">
        <v>4.7131829E7</v>
      </c>
      <c r="B11696" s="90" t="s">
        <v>12675</v>
      </c>
    </row>
    <row r="11697" ht="14.25" customHeight="1">
      <c r="A11697" s="89">
        <v>4.713183E7</v>
      </c>
      <c r="B11697" s="90" t="s">
        <v>12676</v>
      </c>
    </row>
    <row r="11698" ht="14.25" customHeight="1">
      <c r="A11698" s="89">
        <v>4.7131831E7</v>
      </c>
      <c r="B11698" s="90" t="s">
        <v>12677</v>
      </c>
    </row>
    <row r="11699" ht="14.25" customHeight="1">
      <c r="A11699" s="89">
        <v>4.7131832E7</v>
      </c>
      <c r="B11699" s="90" t="s">
        <v>12678</v>
      </c>
    </row>
    <row r="11700" ht="14.25" customHeight="1">
      <c r="A11700" s="89">
        <v>4.7131833E7</v>
      </c>
      <c r="B11700" s="90" t="s">
        <v>12679</v>
      </c>
    </row>
    <row r="11701" ht="14.25" customHeight="1">
      <c r="A11701" s="89">
        <v>4.7131834E7</v>
      </c>
      <c r="B11701" s="90" t="s">
        <v>12680</v>
      </c>
    </row>
    <row r="11702" ht="14.25" customHeight="1">
      <c r="A11702" s="89">
        <v>4.7131901E7</v>
      </c>
      <c r="B11702" s="90" t="s">
        <v>12681</v>
      </c>
    </row>
    <row r="11703" ht="14.25" customHeight="1">
      <c r="A11703" s="89">
        <v>4.7131902E7</v>
      </c>
      <c r="B11703" s="90" t="s">
        <v>12682</v>
      </c>
    </row>
    <row r="11704" ht="14.25" customHeight="1">
      <c r="A11704" s="89">
        <v>4.7131903E7</v>
      </c>
      <c r="B11704" s="90" t="s">
        <v>12683</v>
      </c>
    </row>
    <row r="11705" ht="14.25" customHeight="1">
      <c r="A11705" s="89">
        <v>4.7131904E7</v>
      </c>
      <c r="B11705" s="90" t="s">
        <v>12684</v>
      </c>
    </row>
    <row r="11706" ht="14.25" customHeight="1">
      <c r="A11706" s="89">
        <v>4.7131905E7</v>
      </c>
      <c r="B11706" s="90" t="s">
        <v>12685</v>
      </c>
    </row>
    <row r="11707" ht="14.25" customHeight="1">
      <c r="A11707" s="89">
        <v>4.7131906E7</v>
      </c>
      <c r="B11707" s="90" t="s">
        <v>12686</v>
      </c>
    </row>
    <row r="11708" ht="14.25" customHeight="1">
      <c r="A11708" s="89">
        <v>4.7131907E7</v>
      </c>
      <c r="B11708" s="90" t="s">
        <v>12687</v>
      </c>
    </row>
    <row r="11709" ht="14.25" customHeight="1">
      <c r="A11709" s="89">
        <v>4.7131908E7</v>
      </c>
      <c r="B11709" s="90" t="s">
        <v>12688</v>
      </c>
    </row>
    <row r="11710" ht="14.25" customHeight="1">
      <c r="A11710" s="89">
        <v>4.7131909E7</v>
      </c>
      <c r="B11710" s="90" t="s">
        <v>12689</v>
      </c>
    </row>
    <row r="11711" ht="14.25" customHeight="1">
      <c r="A11711" s="89">
        <v>4.7132101E7</v>
      </c>
      <c r="B11711" s="90" t="s">
        <v>12690</v>
      </c>
    </row>
    <row r="11712" ht="14.25" customHeight="1">
      <c r="A11712" s="89">
        <v>4.7132102E7</v>
      </c>
      <c r="B11712" s="90" t="s">
        <v>12691</v>
      </c>
    </row>
    <row r="11713" ht="14.25" customHeight="1">
      <c r="A11713" s="89">
        <v>4.8101501E7</v>
      </c>
      <c r="B11713" s="90" t="s">
        <v>12692</v>
      </c>
    </row>
    <row r="11714" ht="14.25" customHeight="1">
      <c r="A11714" s="89">
        <v>4.8101502E7</v>
      </c>
      <c r="B11714" s="90" t="s">
        <v>12693</v>
      </c>
    </row>
    <row r="11715" ht="14.25" customHeight="1">
      <c r="A11715" s="89">
        <v>4.8101503E7</v>
      </c>
      <c r="B11715" s="90" t="s">
        <v>12694</v>
      </c>
    </row>
    <row r="11716" ht="14.25" customHeight="1">
      <c r="A11716" s="89">
        <v>4.8101504E7</v>
      </c>
      <c r="B11716" s="90" t="s">
        <v>12695</v>
      </c>
    </row>
    <row r="11717" ht="14.25" customHeight="1">
      <c r="A11717" s="89">
        <v>4.8101505E7</v>
      </c>
      <c r="B11717" s="90" t="s">
        <v>12696</v>
      </c>
    </row>
    <row r="11718" ht="14.25" customHeight="1">
      <c r="A11718" s="89">
        <v>4.8101506E7</v>
      </c>
      <c r="B11718" s="90" t="s">
        <v>12697</v>
      </c>
    </row>
    <row r="11719" ht="14.25" customHeight="1">
      <c r="A11719" s="89">
        <v>4.8101507E7</v>
      </c>
      <c r="B11719" s="90" t="s">
        <v>12698</v>
      </c>
    </row>
    <row r="11720" ht="14.25" customHeight="1">
      <c r="A11720" s="89">
        <v>4.8101508E7</v>
      </c>
      <c r="B11720" s="90" t="s">
        <v>12699</v>
      </c>
    </row>
    <row r="11721" ht="14.25" customHeight="1">
      <c r="A11721" s="89">
        <v>4.8101509E7</v>
      </c>
      <c r="B11721" s="90" t="s">
        <v>12700</v>
      </c>
    </row>
    <row r="11722" ht="14.25" customHeight="1">
      <c r="A11722" s="89">
        <v>4.810151E7</v>
      </c>
      <c r="B11722" s="90" t="s">
        <v>12701</v>
      </c>
    </row>
    <row r="11723" ht="14.25" customHeight="1">
      <c r="A11723" s="89">
        <v>4.8101511E7</v>
      </c>
      <c r="B11723" s="90" t="s">
        <v>12702</v>
      </c>
    </row>
    <row r="11724" ht="14.25" customHeight="1">
      <c r="A11724" s="89">
        <v>4.8101512E7</v>
      </c>
      <c r="B11724" s="90" t="s">
        <v>12703</v>
      </c>
    </row>
    <row r="11725" ht="14.25" customHeight="1">
      <c r="A11725" s="89">
        <v>4.8101513E7</v>
      </c>
      <c r="B11725" s="90" t="s">
        <v>12704</v>
      </c>
    </row>
    <row r="11726" ht="14.25" customHeight="1">
      <c r="A11726" s="89">
        <v>4.8101514E7</v>
      </c>
      <c r="B11726" s="90" t="s">
        <v>12705</v>
      </c>
    </row>
    <row r="11727" ht="14.25" customHeight="1">
      <c r="A11727" s="89">
        <v>4.8101515E7</v>
      </c>
      <c r="B11727" s="90" t="s">
        <v>12706</v>
      </c>
    </row>
    <row r="11728" ht="14.25" customHeight="1">
      <c r="A11728" s="89">
        <v>4.8101516E7</v>
      </c>
      <c r="B11728" s="90" t="s">
        <v>12707</v>
      </c>
    </row>
    <row r="11729" ht="14.25" customHeight="1">
      <c r="A11729" s="89">
        <v>4.8101517E7</v>
      </c>
      <c r="B11729" s="90" t="s">
        <v>12708</v>
      </c>
    </row>
    <row r="11730" ht="14.25" customHeight="1">
      <c r="A11730" s="89">
        <v>4.8101518E7</v>
      </c>
      <c r="B11730" s="90" t="s">
        <v>12709</v>
      </c>
    </row>
    <row r="11731" ht="14.25" customHeight="1">
      <c r="A11731" s="89">
        <v>4.8101519E7</v>
      </c>
      <c r="B11731" s="90" t="s">
        <v>12710</v>
      </c>
    </row>
    <row r="11732" ht="14.25" customHeight="1">
      <c r="A11732" s="89">
        <v>4.810152E7</v>
      </c>
      <c r="B11732" s="90" t="s">
        <v>12711</v>
      </c>
    </row>
    <row r="11733" ht="14.25" customHeight="1">
      <c r="A11733" s="89">
        <v>4.8101521E7</v>
      </c>
      <c r="B11733" s="90" t="s">
        <v>12712</v>
      </c>
    </row>
    <row r="11734" ht="14.25" customHeight="1">
      <c r="A11734" s="89">
        <v>4.8101522E7</v>
      </c>
      <c r="B11734" s="90" t="s">
        <v>12713</v>
      </c>
    </row>
    <row r="11735" ht="14.25" customHeight="1">
      <c r="A11735" s="89">
        <v>4.8101523E7</v>
      </c>
      <c r="B11735" s="90" t="s">
        <v>12714</v>
      </c>
    </row>
    <row r="11736" ht="14.25" customHeight="1">
      <c r="A11736" s="89">
        <v>4.8101524E7</v>
      </c>
      <c r="B11736" s="90" t="s">
        <v>12715</v>
      </c>
    </row>
    <row r="11737" ht="14.25" customHeight="1">
      <c r="A11737" s="89">
        <v>4.8101525E7</v>
      </c>
      <c r="B11737" s="90" t="s">
        <v>12716</v>
      </c>
    </row>
    <row r="11738" ht="14.25" customHeight="1">
      <c r="A11738" s="89">
        <v>4.8101526E7</v>
      </c>
      <c r="B11738" s="90" t="s">
        <v>12717</v>
      </c>
    </row>
    <row r="11739" ht="14.25" customHeight="1">
      <c r="A11739" s="89">
        <v>4.8101527E7</v>
      </c>
      <c r="B11739" s="90" t="s">
        <v>12718</v>
      </c>
    </row>
    <row r="11740" ht="14.25" customHeight="1">
      <c r="A11740" s="89">
        <v>4.8101528E7</v>
      </c>
      <c r="B11740" s="90" t="s">
        <v>12719</v>
      </c>
    </row>
    <row r="11741" ht="14.25" customHeight="1">
      <c r="A11741" s="89">
        <v>4.8101529E7</v>
      </c>
      <c r="B11741" s="90" t="s">
        <v>12720</v>
      </c>
    </row>
    <row r="11742" ht="14.25" customHeight="1">
      <c r="A11742" s="89">
        <v>4.810153E7</v>
      </c>
      <c r="B11742" s="90" t="s">
        <v>12721</v>
      </c>
    </row>
    <row r="11743" ht="14.25" customHeight="1">
      <c r="A11743" s="89">
        <v>4.8101531E7</v>
      </c>
      <c r="B11743" s="90" t="s">
        <v>12722</v>
      </c>
    </row>
    <row r="11744" ht="14.25" customHeight="1">
      <c r="A11744" s="89">
        <v>4.8101532E7</v>
      </c>
      <c r="B11744" s="90" t="s">
        <v>12723</v>
      </c>
    </row>
    <row r="11745" ht="14.25" customHeight="1">
      <c r="A11745" s="89">
        <v>4.8101601E7</v>
      </c>
      <c r="B11745" s="90" t="s">
        <v>12724</v>
      </c>
    </row>
    <row r="11746" ht="14.25" customHeight="1">
      <c r="A11746" s="89">
        <v>4.8101602E7</v>
      </c>
      <c r="B11746" s="90" t="s">
        <v>12725</v>
      </c>
    </row>
    <row r="11747" ht="14.25" customHeight="1">
      <c r="A11747" s="89">
        <v>4.8101603E7</v>
      </c>
      <c r="B11747" s="90" t="s">
        <v>12726</v>
      </c>
    </row>
    <row r="11748" ht="14.25" customHeight="1">
      <c r="A11748" s="89">
        <v>4.8101604E7</v>
      </c>
      <c r="B11748" s="90" t="s">
        <v>12727</v>
      </c>
    </row>
    <row r="11749" ht="14.25" customHeight="1">
      <c r="A11749" s="89">
        <v>4.8101605E7</v>
      </c>
      <c r="B11749" s="90" t="s">
        <v>12728</v>
      </c>
    </row>
    <row r="11750" ht="14.25" customHeight="1">
      <c r="A11750" s="89">
        <v>4.8101606E7</v>
      </c>
      <c r="B11750" s="90" t="s">
        <v>12729</v>
      </c>
    </row>
    <row r="11751" ht="14.25" customHeight="1">
      <c r="A11751" s="89">
        <v>4.8101607E7</v>
      </c>
      <c r="B11751" s="90" t="s">
        <v>12730</v>
      </c>
    </row>
    <row r="11752" ht="14.25" customHeight="1">
      <c r="A11752" s="89">
        <v>4.8101608E7</v>
      </c>
      <c r="B11752" s="90" t="s">
        <v>12731</v>
      </c>
    </row>
    <row r="11753" ht="14.25" customHeight="1">
      <c r="A11753" s="89">
        <v>4.8101609E7</v>
      </c>
      <c r="B11753" s="90" t="s">
        <v>12732</v>
      </c>
    </row>
    <row r="11754" ht="14.25" customHeight="1">
      <c r="A11754" s="89">
        <v>4.810161E7</v>
      </c>
      <c r="B11754" s="90" t="s">
        <v>12733</v>
      </c>
    </row>
    <row r="11755" ht="14.25" customHeight="1">
      <c r="A11755" s="89">
        <v>4.8101611E7</v>
      </c>
      <c r="B11755" s="90" t="s">
        <v>12734</v>
      </c>
    </row>
    <row r="11756" ht="14.25" customHeight="1">
      <c r="A11756" s="89">
        <v>4.8101612E7</v>
      </c>
      <c r="B11756" s="90" t="s">
        <v>12735</v>
      </c>
    </row>
    <row r="11757" ht="14.25" customHeight="1">
      <c r="A11757" s="89">
        <v>4.8101613E7</v>
      </c>
      <c r="B11757" s="90" t="s">
        <v>12736</v>
      </c>
    </row>
    <row r="11758" ht="14.25" customHeight="1">
      <c r="A11758" s="89">
        <v>4.8101614E7</v>
      </c>
      <c r="B11758" s="90" t="s">
        <v>12737</v>
      </c>
    </row>
    <row r="11759" ht="14.25" customHeight="1">
      <c r="A11759" s="89">
        <v>4.8101615E7</v>
      </c>
      <c r="B11759" s="90" t="s">
        <v>12738</v>
      </c>
    </row>
    <row r="11760" ht="14.25" customHeight="1">
      <c r="A11760" s="89">
        <v>4.8101616E7</v>
      </c>
      <c r="B11760" s="90" t="s">
        <v>12739</v>
      </c>
    </row>
    <row r="11761" ht="14.25" customHeight="1">
      <c r="A11761" s="89">
        <v>4.8101617E7</v>
      </c>
      <c r="B11761" s="90" t="s">
        <v>12740</v>
      </c>
    </row>
    <row r="11762" ht="14.25" customHeight="1">
      <c r="A11762" s="89">
        <v>4.8101701E7</v>
      </c>
      <c r="B11762" s="90" t="s">
        <v>12741</v>
      </c>
    </row>
    <row r="11763" ht="14.25" customHeight="1">
      <c r="A11763" s="89">
        <v>4.8101702E7</v>
      </c>
      <c r="B11763" s="90" t="s">
        <v>12742</v>
      </c>
    </row>
    <row r="11764" ht="14.25" customHeight="1">
      <c r="A11764" s="89">
        <v>4.8101703E7</v>
      </c>
      <c r="B11764" s="90" t="s">
        <v>12743</v>
      </c>
    </row>
    <row r="11765" ht="14.25" customHeight="1">
      <c r="A11765" s="89">
        <v>4.8101704E7</v>
      </c>
      <c r="B11765" s="90" t="s">
        <v>12744</v>
      </c>
    </row>
    <row r="11766" ht="14.25" customHeight="1">
      <c r="A11766" s="89">
        <v>4.8101705E7</v>
      </c>
      <c r="B11766" s="90" t="s">
        <v>12745</v>
      </c>
    </row>
    <row r="11767" ht="14.25" customHeight="1">
      <c r="A11767" s="89">
        <v>4.8101706E7</v>
      </c>
      <c r="B11767" s="90" t="s">
        <v>12746</v>
      </c>
    </row>
    <row r="11768" ht="14.25" customHeight="1">
      <c r="A11768" s="89">
        <v>4.8101707E7</v>
      </c>
      <c r="B11768" s="90" t="s">
        <v>12747</v>
      </c>
    </row>
    <row r="11769" ht="14.25" customHeight="1">
      <c r="A11769" s="89">
        <v>4.8101708E7</v>
      </c>
      <c r="B11769" s="90" t="s">
        <v>12748</v>
      </c>
    </row>
    <row r="11770" ht="14.25" customHeight="1">
      <c r="A11770" s="89">
        <v>4.8101709E7</v>
      </c>
      <c r="B11770" s="90" t="s">
        <v>12749</v>
      </c>
    </row>
    <row r="11771" ht="14.25" customHeight="1">
      <c r="A11771" s="89">
        <v>4.810171E7</v>
      </c>
      <c r="B11771" s="90" t="s">
        <v>12750</v>
      </c>
    </row>
    <row r="11772" ht="14.25" customHeight="1">
      <c r="A11772" s="89">
        <v>4.8101711E7</v>
      </c>
      <c r="B11772" s="90" t="s">
        <v>12751</v>
      </c>
    </row>
    <row r="11773" ht="14.25" customHeight="1">
      <c r="A11773" s="89">
        <v>4.8101712E7</v>
      </c>
      <c r="B11773" s="90" t="s">
        <v>12752</v>
      </c>
    </row>
    <row r="11774" ht="14.25" customHeight="1">
      <c r="A11774" s="89">
        <v>4.8101713E7</v>
      </c>
      <c r="B11774" s="90" t="s">
        <v>12753</v>
      </c>
    </row>
    <row r="11775" ht="14.25" customHeight="1">
      <c r="A11775" s="89">
        <v>4.8101714E7</v>
      </c>
      <c r="B11775" s="90" t="s">
        <v>12754</v>
      </c>
    </row>
    <row r="11776" ht="14.25" customHeight="1">
      <c r="A11776" s="89">
        <v>4.8101715E7</v>
      </c>
      <c r="B11776" s="90" t="s">
        <v>12755</v>
      </c>
    </row>
    <row r="11777" ht="14.25" customHeight="1">
      <c r="A11777" s="89">
        <v>4.8101801E7</v>
      </c>
      <c r="B11777" s="90" t="s">
        <v>12756</v>
      </c>
    </row>
    <row r="11778" ht="14.25" customHeight="1">
      <c r="A11778" s="89">
        <v>4.8101802E7</v>
      </c>
      <c r="B11778" s="90" t="s">
        <v>12757</v>
      </c>
    </row>
    <row r="11779" ht="14.25" customHeight="1">
      <c r="A11779" s="89">
        <v>4.8101803E7</v>
      </c>
      <c r="B11779" s="90" t="s">
        <v>12758</v>
      </c>
    </row>
    <row r="11780" ht="14.25" customHeight="1">
      <c r="A11780" s="89">
        <v>4.8101804E7</v>
      </c>
      <c r="B11780" s="90" t="s">
        <v>12759</v>
      </c>
    </row>
    <row r="11781" ht="14.25" customHeight="1">
      <c r="A11781" s="89">
        <v>4.8101805E7</v>
      </c>
      <c r="B11781" s="90" t="s">
        <v>12760</v>
      </c>
    </row>
    <row r="11782" ht="14.25" customHeight="1">
      <c r="A11782" s="89">
        <v>4.8101806E7</v>
      </c>
      <c r="B11782" s="90" t="s">
        <v>12761</v>
      </c>
    </row>
    <row r="11783" ht="14.25" customHeight="1">
      <c r="A11783" s="89">
        <v>4.8101807E7</v>
      </c>
      <c r="B11783" s="90" t="s">
        <v>12762</v>
      </c>
    </row>
    <row r="11784" ht="14.25" customHeight="1">
      <c r="A11784" s="89">
        <v>4.8101808E7</v>
      </c>
      <c r="B11784" s="90" t="s">
        <v>12763</v>
      </c>
    </row>
    <row r="11785" ht="14.25" customHeight="1">
      <c r="A11785" s="89">
        <v>4.8101809E7</v>
      </c>
      <c r="B11785" s="90" t="s">
        <v>12764</v>
      </c>
    </row>
    <row r="11786" ht="14.25" customHeight="1">
      <c r="A11786" s="89">
        <v>4.810181E7</v>
      </c>
      <c r="B11786" s="90" t="s">
        <v>12765</v>
      </c>
    </row>
    <row r="11787" ht="14.25" customHeight="1">
      <c r="A11787" s="89">
        <v>4.8101811E7</v>
      </c>
      <c r="B11787" s="90" t="s">
        <v>12766</v>
      </c>
    </row>
    <row r="11788" ht="14.25" customHeight="1">
      <c r="A11788" s="89">
        <v>4.8101812E7</v>
      </c>
      <c r="B11788" s="90" t="s">
        <v>12767</v>
      </c>
    </row>
    <row r="11789" ht="14.25" customHeight="1">
      <c r="A11789" s="89">
        <v>4.8101813E7</v>
      </c>
      <c r="B11789" s="90" t="s">
        <v>12768</v>
      </c>
    </row>
    <row r="11790" ht="14.25" customHeight="1">
      <c r="A11790" s="89">
        <v>4.8101814E7</v>
      </c>
      <c r="B11790" s="90" t="s">
        <v>12769</v>
      </c>
    </row>
    <row r="11791" ht="14.25" customHeight="1">
      <c r="A11791" s="89">
        <v>4.8101815E7</v>
      </c>
      <c r="B11791" s="90" t="s">
        <v>12770</v>
      </c>
    </row>
    <row r="11792" ht="14.25" customHeight="1">
      <c r="A11792" s="89">
        <v>4.8101816E7</v>
      </c>
      <c r="B11792" s="90" t="s">
        <v>12771</v>
      </c>
    </row>
    <row r="11793" ht="14.25" customHeight="1">
      <c r="A11793" s="89">
        <v>4.8101817E7</v>
      </c>
      <c r="B11793" s="90" t="s">
        <v>12772</v>
      </c>
    </row>
    <row r="11794" ht="14.25" customHeight="1">
      <c r="A11794" s="89">
        <v>4.8101901E7</v>
      </c>
      <c r="B11794" s="90" t="s">
        <v>12773</v>
      </c>
    </row>
    <row r="11795" ht="14.25" customHeight="1">
      <c r="A11795" s="89">
        <v>4.8101902E7</v>
      </c>
      <c r="B11795" s="90" t="s">
        <v>12774</v>
      </c>
    </row>
    <row r="11796" ht="14.25" customHeight="1">
      <c r="A11796" s="89">
        <v>4.8101903E7</v>
      </c>
      <c r="B11796" s="90" t="s">
        <v>12775</v>
      </c>
    </row>
    <row r="11797" ht="14.25" customHeight="1">
      <c r="A11797" s="89">
        <v>4.8101904E7</v>
      </c>
      <c r="B11797" s="90" t="s">
        <v>12776</v>
      </c>
    </row>
    <row r="11798" ht="14.25" customHeight="1">
      <c r="A11798" s="89">
        <v>4.8101905E7</v>
      </c>
      <c r="B11798" s="90" t="s">
        <v>12777</v>
      </c>
    </row>
    <row r="11799" ht="14.25" customHeight="1">
      <c r="A11799" s="89">
        <v>4.8101906E7</v>
      </c>
      <c r="B11799" s="90" t="s">
        <v>12778</v>
      </c>
    </row>
    <row r="11800" ht="14.25" customHeight="1">
      <c r="A11800" s="89">
        <v>4.8101907E7</v>
      </c>
      <c r="B11800" s="90" t="s">
        <v>12779</v>
      </c>
    </row>
    <row r="11801" ht="14.25" customHeight="1">
      <c r="A11801" s="89">
        <v>4.8101908E7</v>
      </c>
      <c r="B11801" s="90" t="s">
        <v>12780</v>
      </c>
    </row>
    <row r="11802" ht="14.25" customHeight="1">
      <c r="A11802" s="89">
        <v>4.8101909E7</v>
      </c>
      <c r="B11802" s="90" t="s">
        <v>12781</v>
      </c>
    </row>
    <row r="11803" ht="14.25" customHeight="1">
      <c r="A11803" s="89">
        <v>4.810191E7</v>
      </c>
      <c r="B11803" s="90" t="s">
        <v>12782</v>
      </c>
    </row>
    <row r="11804" ht="14.25" customHeight="1">
      <c r="A11804" s="89">
        <v>4.8101911E7</v>
      </c>
      <c r="B11804" s="90" t="s">
        <v>12783</v>
      </c>
    </row>
    <row r="11805" ht="14.25" customHeight="1">
      <c r="A11805" s="89">
        <v>4.8101912E7</v>
      </c>
      <c r="B11805" s="90" t="s">
        <v>12784</v>
      </c>
    </row>
    <row r="11806" ht="14.25" customHeight="1">
      <c r="A11806" s="89">
        <v>4.8101913E7</v>
      </c>
      <c r="B11806" s="90" t="s">
        <v>12785</v>
      </c>
    </row>
    <row r="11807" ht="14.25" customHeight="1">
      <c r="A11807" s="89">
        <v>4.8101914E7</v>
      </c>
      <c r="B11807" s="90" t="s">
        <v>12786</v>
      </c>
    </row>
    <row r="11808" ht="14.25" customHeight="1">
      <c r="A11808" s="89">
        <v>4.8101915E7</v>
      </c>
      <c r="B11808" s="90" t="s">
        <v>12787</v>
      </c>
    </row>
    <row r="11809" ht="14.25" customHeight="1">
      <c r="A11809" s="89">
        <v>4.8101916E7</v>
      </c>
      <c r="B11809" s="90" t="s">
        <v>12788</v>
      </c>
    </row>
    <row r="11810" ht="14.25" customHeight="1">
      <c r="A11810" s="89">
        <v>4.8101917E7</v>
      </c>
      <c r="B11810" s="90" t="s">
        <v>12789</v>
      </c>
    </row>
    <row r="11811" ht="14.25" customHeight="1">
      <c r="A11811" s="89">
        <v>4.8101918E7</v>
      </c>
      <c r="B11811" s="90" t="s">
        <v>12790</v>
      </c>
    </row>
    <row r="11812" ht="14.25" customHeight="1">
      <c r="A11812" s="89">
        <v>4.8101919E7</v>
      </c>
      <c r="B11812" s="90" t="s">
        <v>12791</v>
      </c>
    </row>
    <row r="11813" ht="14.25" customHeight="1">
      <c r="A11813" s="89">
        <v>4.810192E7</v>
      </c>
      <c r="B11813" s="90" t="s">
        <v>12792</v>
      </c>
    </row>
    <row r="11814" ht="14.25" customHeight="1">
      <c r="A11814" s="89">
        <v>4.8102001E7</v>
      </c>
      <c r="B11814" s="90" t="s">
        <v>12793</v>
      </c>
    </row>
    <row r="11815" ht="14.25" customHeight="1">
      <c r="A11815" s="89">
        <v>4.8102002E7</v>
      </c>
      <c r="B11815" s="90" t="s">
        <v>12794</v>
      </c>
    </row>
    <row r="11816" ht="14.25" customHeight="1">
      <c r="A11816" s="89">
        <v>4.8102003E7</v>
      </c>
      <c r="B11816" s="90" t="s">
        <v>12795</v>
      </c>
    </row>
    <row r="11817" ht="14.25" customHeight="1">
      <c r="A11817" s="89">
        <v>4.8102004E7</v>
      </c>
      <c r="B11817" s="90" t="s">
        <v>12796</v>
      </c>
    </row>
    <row r="11818" ht="14.25" customHeight="1">
      <c r="A11818" s="89">
        <v>4.8102005E7</v>
      </c>
      <c r="B11818" s="90" t="s">
        <v>12797</v>
      </c>
    </row>
    <row r="11819" ht="14.25" customHeight="1">
      <c r="A11819" s="89">
        <v>4.8102006E7</v>
      </c>
      <c r="B11819" s="90" t="s">
        <v>12798</v>
      </c>
    </row>
    <row r="11820" ht="14.25" customHeight="1">
      <c r="A11820" s="89">
        <v>4.8102007E7</v>
      </c>
      <c r="B11820" s="90" t="s">
        <v>12799</v>
      </c>
    </row>
    <row r="11821" ht="14.25" customHeight="1">
      <c r="A11821" s="89">
        <v>4.8102101E7</v>
      </c>
      <c r="B11821" s="90" t="s">
        <v>12800</v>
      </c>
    </row>
    <row r="11822" ht="14.25" customHeight="1">
      <c r="A11822" s="89">
        <v>4.8102102E7</v>
      </c>
      <c r="B11822" s="90" t="s">
        <v>12801</v>
      </c>
    </row>
    <row r="11823" ht="14.25" customHeight="1">
      <c r="A11823" s="89">
        <v>4.8102103E7</v>
      </c>
      <c r="B11823" s="90" t="s">
        <v>12802</v>
      </c>
    </row>
    <row r="11824" ht="14.25" customHeight="1">
      <c r="A11824" s="89">
        <v>4.8102104E7</v>
      </c>
      <c r="B11824" s="90" t="s">
        <v>12803</v>
      </c>
    </row>
    <row r="11825" ht="14.25" customHeight="1">
      <c r="A11825" s="89">
        <v>4.8102105E7</v>
      </c>
      <c r="B11825" s="90" t="s">
        <v>12804</v>
      </c>
    </row>
    <row r="11826" ht="14.25" customHeight="1">
      <c r="A11826" s="89">
        <v>4.8102106E7</v>
      </c>
      <c r="B11826" s="90" t="s">
        <v>12805</v>
      </c>
    </row>
    <row r="11827" ht="14.25" customHeight="1">
      <c r="A11827" s="89">
        <v>4.8102107E7</v>
      </c>
      <c r="B11827" s="90" t="s">
        <v>12806</v>
      </c>
    </row>
    <row r="11828" ht="14.25" customHeight="1">
      <c r="A11828" s="89">
        <v>4.8111001E7</v>
      </c>
      <c r="B11828" s="90" t="s">
        <v>12807</v>
      </c>
    </row>
    <row r="11829" ht="14.25" customHeight="1">
      <c r="A11829" s="89">
        <v>4.8111002E7</v>
      </c>
      <c r="B11829" s="90" t="s">
        <v>12808</v>
      </c>
    </row>
    <row r="11830" ht="14.25" customHeight="1">
      <c r="A11830" s="89">
        <v>4.8111101E7</v>
      </c>
      <c r="B11830" s="90" t="s">
        <v>12809</v>
      </c>
    </row>
    <row r="11831" ht="14.25" customHeight="1">
      <c r="A11831" s="89">
        <v>4.8111102E7</v>
      </c>
      <c r="B11831" s="90" t="s">
        <v>12810</v>
      </c>
    </row>
    <row r="11832" ht="14.25" customHeight="1">
      <c r="A11832" s="89">
        <v>4.8111103E7</v>
      </c>
      <c r="B11832" s="90" t="s">
        <v>12811</v>
      </c>
    </row>
    <row r="11833" ht="14.25" customHeight="1">
      <c r="A11833" s="89">
        <v>4.8111104E7</v>
      </c>
      <c r="B11833" s="90" t="s">
        <v>12812</v>
      </c>
    </row>
    <row r="11834" ht="14.25" customHeight="1">
      <c r="A11834" s="89">
        <v>4.8111105E7</v>
      </c>
      <c r="B11834" s="90" t="s">
        <v>12813</v>
      </c>
    </row>
    <row r="11835" ht="14.25" customHeight="1">
      <c r="A11835" s="89">
        <v>4.8111106E7</v>
      </c>
      <c r="B11835" s="90" t="s">
        <v>12814</v>
      </c>
    </row>
    <row r="11836" ht="14.25" customHeight="1">
      <c r="A11836" s="89">
        <v>4.8111107E7</v>
      </c>
      <c r="B11836" s="90" t="s">
        <v>12815</v>
      </c>
    </row>
    <row r="11837" ht="14.25" customHeight="1">
      <c r="A11837" s="89">
        <v>4.8111108E7</v>
      </c>
      <c r="B11837" s="90" t="s">
        <v>12816</v>
      </c>
    </row>
    <row r="11838" ht="14.25" customHeight="1">
      <c r="A11838" s="89">
        <v>4.8111201E7</v>
      </c>
      <c r="B11838" s="90" t="s">
        <v>12817</v>
      </c>
    </row>
    <row r="11839" ht="14.25" customHeight="1">
      <c r="A11839" s="89">
        <v>4.8111202E7</v>
      </c>
      <c r="B11839" s="90" t="s">
        <v>12818</v>
      </c>
    </row>
    <row r="11840" ht="14.25" customHeight="1">
      <c r="A11840" s="89">
        <v>4.8111301E7</v>
      </c>
      <c r="B11840" s="90" t="s">
        <v>12819</v>
      </c>
    </row>
    <row r="11841" ht="14.25" customHeight="1">
      <c r="A11841" s="89">
        <v>4.8111302E7</v>
      </c>
      <c r="B11841" s="90" t="s">
        <v>12820</v>
      </c>
    </row>
    <row r="11842" ht="14.25" customHeight="1">
      <c r="A11842" s="89">
        <v>4.8111303E7</v>
      </c>
      <c r="B11842" s="90" t="s">
        <v>12821</v>
      </c>
    </row>
    <row r="11843" ht="14.25" customHeight="1">
      <c r="A11843" s="89">
        <v>4.8111401E7</v>
      </c>
      <c r="B11843" s="90" t="s">
        <v>12822</v>
      </c>
    </row>
    <row r="11844" ht="14.25" customHeight="1">
      <c r="A11844" s="89">
        <v>4.8111402E7</v>
      </c>
      <c r="B11844" s="90" t="s">
        <v>12823</v>
      </c>
    </row>
    <row r="11845" ht="14.25" customHeight="1">
      <c r="A11845" s="89">
        <v>4.8111403E7</v>
      </c>
      <c r="B11845" s="90" t="s">
        <v>12824</v>
      </c>
    </row>
    <row r="11846" ht="14.25" customHeight="1">
      <c r="A11846" s="89">
        <v>4.8111404E7</v>
      </c>
      <c r="B11846" s="90" t="s">
        <v>12825</v>
      </c>
    </row>
    <row r="11847" ht="14.25" customHeight="1">
      <c r="A11847" s="89">
        <v>4.8111405E7</v>
      </c>
      <c r="B11847" s="90" t="s">
        <v>12826</v>
      </c>
    </row>
    <row r="11848" ht="14.25" customHeight="1">
      <c r="A11848" s="89">
        <v>4.8121101E7</v>
      </c>
      <c r="B11848" s="90" t="s">
        <v>12827</v>
      </c>
    </row>
    <row r="11849" ht="14.25" customHeight="1">
      <c r="A11849" s="89">
        <v>4.8121201E7</v>
      </c>
      <c r="B11849" s="90" t="s">
        <v>12828</v>
      </c>
    </row>
    <row r="11850" ht="14.25" customHeight="1">
      <c r="A11850" s="89">
        <v>4.8121202E7</v>
      </c>
      <c r="B11850" s="90" t="s">
        <v>12829</v>
      </c>
    </row>
    <row r="11851" ht="14.25" customHeight="1">
      <c r="A11851" s="89">
        <v>4.8121301E7</v>
      </c>
      <c r="B11851" s="90" t="s">
        <v>12830</v>
      </c>
    </row>
    <row r="11852" ht="14.25" customHeight="1">
      <c r="A11852" s="89">
        <v>4.8121302E7</v>
      </c>
      <c r="B11852" s="90" t="s">
        <v>12831</v>
      </c>
    </row>
    <row r="11853" ht="14.25" customHeight="1">
      <c r="A11853" s="89">
        <v>4.8131501E7</v>
      </c>
      <c r="B11853" s="90" t="s">
        <v>12832</v>
      </c>
    </row>
    <row r="11854" ht="14.25" customHeight="1">
      <c r="A11854" s="89">
        <v>4.8131502E7</v>
      </c>
      <c r="B11854" s="90" t="s">
        <v>12833</v>
      </c>
    </row>
    <row r="11855" ht="14.25" customHeight="1">
      <c r="A11855" s="89">
        <v>4.8131503E7</v>
      </c>
      <c r="B11855" s="90" t="s">
        <v>12834</v>
      </c>
    </row>
    <row r="11856" ht="14.25" customHeight="1">
      <c r="A11856" s="89">
        <v>4.8131504E7</v>
      </c>
      <c r="B11856" s="90" t="s">
        <v>4934</v>
      </c>
    </row>
    <row r="11857" ht="14.25" customHeight="1">
      <c r="A11857" s="89">
        <v>4.9101601E7</v>
      </c>
      <c r="B11857" s="90" t="s">
        <v>12835</v>
      </c>
    </row>
    <row r="11858" ht="14.25" customHeight="1">
      <c r="A11858" s="89">
        <v>4.9101602E7</v>
      </c>
      <c r="B11858" s="90" t="s">
        <v>12836</v>
      </c>
    </row>
    <row r="11859" ht="14.25" customHeight="1">
      <c r="A11859" s="89">
        <v>4.9101603E7</v>
      </c>
      <c r="B11859" s="90" t="s">
        <v>12837</v>
      </c>
    </row>
    <row r="11860" ht="14.25" customHeight="1">
      <c r="A11860" s="89">
        <v>4.9101604E7</v>
      </c>
      <c r="B11860" s="90" t="s">
        <v>12838</v>
      </c>
    </row>
    <row r="11861" ht="14.25" customHeight="1">
      <c r="A11861" s="89">
        <v>4.9101605E7</v>
      </c>
      <c r="B11861" s="90" t="s">
        <v>12839</v>
      </c>
    </row>
    <row r="11862" ht="14.25" customHeight="1">
      <c r="A11862" s="89">
        <v>4.9101606E7</v>
      </c>
      <c r="B11862" s="90" t="s">
        <v>12840</v>
      </c>
    </row>
    <row r="11863" ht="14.25" customHeight="1">
      <c r="A11863" s="89">
        <v>4.9101607E7</v>
      </c>
      <c r="B11863" s="90" t="s">
        <v>12841</v>
      </c>
    </row>
    <row r="11864" ht="14.25" customHeight="1">
      <c r="A11864" s="89">
        <v>4.9101608E7</v>
      </c>
      <c r="B11864" s="90" t="s">
        <v>12842</v>
      </c>
    </row>
    <row r="11865" ht="14.25" customHeight="1">
      <c r="A11865" s="89">
        <v>4.9101609E7</v>
      </c>
      <c r="B11865" s="90" t="s">
        <v>12843</v>
      </c>
    </row>
    <row r="11866" ht="14.25" customHeight="1">
      <c r="A11866" s="89">
        <v>4.9101611E7</v>
      </c>
      <c r="B11866" s="90" t="s">
        <v>12844</v>
      </c>
    </row>
    <row r="11867" ht="14.25" customHeight="1">
      <c r="A11867" s="89">
        <v>4.9101612E7</v>
      </c>
      <c r="B11867" s="90" t="s">
        <v>12845</v>
      </c>
    </row>
    <row r="11868" ht="14.25" customHeight="1">
      <c r="A11868" s="89">
        <v>4.9101613E7</v>
      </c>
      <c r="B11868" s="90" t="s">
        <v>12846</v>
      </c>
    </row>
    <row r="11869" ht="14.25" customHeight="1">
      <c r="A11869" s="89">
        <v>4.9101701E7</v>
      </c>
      <c r="B11869" s="90" t="s">
        <v>12847</v>
      </c>
    </row>
    <row r="11870" ht="14.25" customHeight="1">
      <c r="A11870" s="89">
        <v>4.9101702E7</v>
      </c>
      <c r="B11870" s="90" t="s">
        <v>12848</v>
      </c>
    </row>
    <row r="11871" ht="14.25" customHeight="1">
      <c r="A11871" s="89">
        <v>4.9101704E7</v>
      </c>
      <c r="B11871" s="90" t="s">
        <v>12849</v>
      </c>
    </row>
    <row r="11872" ht="14.25" customHeight="1">
      <c r="A11872" s="89">
        <v>4.9101705E7</v>
      </c>
      <c r="B11872" s="90" t="s">
        <v>12850</v>
      </c>
    </row>
    <row r="11873" ht="14.25" customHeight="1">
      <c r="A11873" s="89">
        <v>4.9101706E7</v>
      </c>
      <c r="B11873" s="90" t="s">
        <v>12851</v>
      </c>
    </row>
    <row r="11874" ht="14.25" customHeight="1">
      <c r="A11874" s="89">
        <v>4.9101707E7</v>
      </c>
      <c r="B11874" s="90" t="s">
        <v>12852</v>
      </c>
    </row>
    <row r="11875" ht="14.25" customHeight="1">
      <c r="A11875" s="89">
        <v>4.9101708E7</v>
      </c>
      <c r="B11875" s="90" t="s">
        <v>12853</v>
      </c>
    </row>
    <row r="11876" ht="14.25" customHeight="1">
      <c r="A11876" s="89">
        <v>4.9121502E7</v>
      </c>
      <c r="B11876" s="90" t="s">
        <v>12854</v>
      </c>
    </row>
    <row r="11877" ht="14.25" customHeight="1">
      <c r="A11877" s="89">
        <v>4.9121503E7</v>
      </c>
      <c r="B11877" s="90" t="s">
        <v>12855</v>
      </c>
    </row>
    <row r="11878" ht="14.25" customHeight="1">
      <c r="A11878" s="89">
        <v>4.9121504E7</v>
      </c>
      <c r="B11878" s="90" t="s">
        <v>12856</v>
      </c>
    </row>
    <row r="11879" ht="14.25" customHeight="1">
      <c r="A11879" s="89">
        <v>4.9121505E7</v>
      </c>
      <c r="B11879" s="90" t="s">
        <v>12857</v>
      </c>
    </row>
    <row r="11880" ht="14.25" customHeight="1">
      <c r="A11880" s="89">
        <v>4.9121506E7</v>
      </c>
      <c r="B11880" s="90" t="s">
        <v>12858</v>
      </c>
    </row>
    <row r="11881" ht="14.25" customHeight="1">
      <c r="A11881" s="89">
        <v>4.9121507E7</v>
      </c>
      <c r="B11881" s="90" t="s">
        <v>12859</v>
      </c>
    </row>
    <row r="11882" ht="14.25" customHeight="1">
      <c r="A11882" s="89">
        <v>4.9121508E7</v>
      </c>
      <c r="B11882" s="90" t="s">
        <v>12860</v>
      </c>
    </row>
    <row r="11883" ht="14.25" customHeight="1">
      <c r="A11883" s="89">
        <v>4.9121509E7</v>
      </c>
      <c r="B11883" s="90" t="s">
        <v>12861</v>
      </c>
    </row>
    <row r="11884" ht="14.25" customHeight="1">
      <c r="A11884" s="89">
        <v>4.912151E7</v>
      </c>
      <c r="B11884" s="90" t="s">
        <v>12862</v>
      </c>
    </row>
    <row r="11885" ht="14.25" customHeight="1">
      <c r="A11885" s="89">
        <v>4.9121601E7</v>
      </c>
      <c r="B11885" s="90" t="s">
        <v>12863</v>
      </c>
    </row>
    <row r="11886" ht="14.25" customHeight="1">
      <c r="A11886" s="89">
        <v>4.9121602E7</v>
      </c>
      <c r="B11886" s="90" t="s">
        <v>12864</v>
      </c>
    </row>
    <row r="11887" ht="14.25" customHeight="1">
      <c r="A11887" s="89">
        <v>4.9121603E7</v>
      </c>
      <c r="B11887" s="90" t="s">
        <v>12865</v>
      </c>
    </row>
    <row r="11888" ht="14.25" customHeight="1">
      <c r="A11888" s="89">
        <v>4.9131501E7</v>
      </c>
      <c r="B11888" s="90" t="s">
        <v>12866</v>
      </c>
    </row>
    <row r="11889" ht="14.25" customHeight="1">
      <c r="A11889" s="89">
        <v>4.9131502E7</v>
      </c>
      <c r="B11889" s="90" t="s">
        <v>12867</v>
      </c>
    </row>
    <row r="11890" ht="14.25" customHeight="1">
      <c r="A11890" s="89">
        <v>4.9131503E7</v>
      </c>
      <c r="B11890" s="90" t="s">
        <v>12868</v>
      </c>
    </row>
    <row r="11891" ht="14.25" customHeight="1">
      <c r="A11891" s="89">
        <v>4.9131504E7</v>
      </c>
      <c r="B11891" s="90" t="s">
        <v>12869</v>
      </c>
    </row>
    <row r="11892" ht="14.25" customHeight="1">
      <c r="A11892" s="89">
        <v>4.9131505E7</v>
      </c>
      <c r="B11892" s="90" t="s">
        <v>12870</v>
      </c>
    </row>
    <row r="11893" ht="14.25" customHeight="1">
      <c r="A11893" s="89">
        <v>4.9131506E7</v>
      </c>
      <c r="B11893" s="90" t="s">
        <v>12871</v>
      </c>
    </row>
    <row r="11894" ht="14.25" customHeight="1">
      <c r="A11894" s="89">
        <v>4.9131601E7</v>
      </c>
      <c r="B11894" s="90" t="s">
        <v>12872</v>
      </c>
    </row>
    <row r="11895" ht="14.25" customHeight="1">
      <c r="A11895" s="89">
        <v>4.9131602E7</v>
      </c>
      <c r="B11895" s="90" t="s">
        <v>12873</v>
      </c>
    </row>
    <row r="11896" ht="14.25" customHeight="1">
      <c r="A11896" s="89">
        <v>4.9131603E7</v>
      </c>
      <c r="B11896" s="90" t="s">
        <v>12874</v>
      </c>
    </row>
    <row r="11897" ht="14.25" customHeight="1">
      <c r="A11897" s="89">
        <v>4.9131604E7</v>
      </c>
      <c r="B11897" s="90" t="s">
        <v>12875</v>
      </c>
    </row>
    <row r="11898" ht="14.25" customHeight="1">
      <c r="A11898" s="89">
        <v>4.9131605E7</v>
      </c>
      <c r="B11898" s="90" t="s">
        <v>12876</v>
      </c>
    </row>
    <row r="11899" ht="14.25" customHeight="1">
      <c r="A11899" s="89">
        <v>4.9131606E7</v>
      </c>
      <c r="B11899" s="90" t="s">
        <v>12877</v>
      </c>
    </row>
    <row r="11900" ht="14.25" customHeight="1">
      <c r="A11900" s="89">
        <v>4.9131607E7</v>
      </c>
      <c r="B11900" s="90" t="s">
        <v>12878</v>
      </c>
    </row>
    <row r="11901" ht="14.25" customHeight="1">
      <c r="A11901" s="89">
        <v>4.9141501E7</v>
      </c>
      <c r="B11901" s="90" t="s">
        <v>12879</v>
      </c>
    </row>
    <row r="11902" ht="14.25" customHeight="1">
      <c r="A11902" s="89">
        <v>4.9141502E7</v>
      </c>
      <c r="B11902" s="90" t="s">
        <v>12880</v>
      </c>
    </row>
    <row r="11903" ht="14.25" customHeight="1">
      <c r="A11903" s="89">
        <v>4.9141503E7</v>
      </c>
      <c r="B11903" s="90" t="s">
        <v>12881</v>
      </c>
    </row>
    <row r="11904" ht="14.25" customHeight="1">
      <c r="A11904" s="89">
        <v>4.9141504E7</v>
      </c>
      <c r="B11904" s="90" t="s">
        <v>12882</v>
      </c>
    </row>
    <row r="11905" ht="14.25" customHeight="1">
      <c r="A11905" s="89">
        <v>4.9141505E7</v>
      </c>
      <c r="B11905" s="90" t="s">
        <v>12883</v>
      </c>
    </row>
    <row r="11906" ht="14.25" customHeight="1">
      <c r="A11906" s="89">
        <v>4.9141506E7</v>
      </c>
      <c r="B11906" s="90" t="s">
        <v>12884</v>
      </c>
    </row>
    <row r="11907" ht="14.25" customHeight="1">
      <c r="A11907" s="89">
        <v>4.9141507E7</v>
      </c>
      <c r="B11907" s="90" t="s">
        <v>12885</v>
      </c>
    </row>
    <row r="11908" ht="14.25" customHeight="1">
      <c r="A11908" s="89">
        <v>4.9141602E7</v>
      </c>
      <c r="B11908" s="90" t="s">
        <v>12886</v>
      </c>
    </row>
    <row r="11909" ht="14.25" customHeight="1">
      <c r="A11909" s="89">
        <v>4.9141603E7</v>
      </c>
      <c r="B11909" s="90" t="s">
        <v>12887</v>
      </c>
    </row>
    <row r="11910" ht="14.25" customHeight="1">
      <c r="A11910" s="89">
        <v>4.9141604E7</v>
      </c>
      <c r="B11910" s="90" t="s">
        <v>12888</v>
      </c>
    </row>
    <row r="11911" ht="14.25" customHeight="1">
      <c r="A11911" s="89">
        <v>4.9141605E7</v>
      </c>
      <c r="B11911" s="90" t="s">
        <v>12889</v>
      </c>
    </row>
    <row r="11912" ht="14.25" customHeight="1">
      <c r="A11912" s="89">
        <v>4.9141606E7</v>
      </c>
      <c r="B11912" s="90" t="s">
        <v>12890</v>
      </c>
    </row>
    <row r="11913" ht="14.25" customHeight="1">
      <c r="A11913" s="89">
        <v>4.9141607E7</v>
      </c>
      <c r="B11913" s="90" t="s">
        <v>12891</v>
      </c>
    </row>
    <row r="11914" ht="14.25" customHeight="1">
      <c r="A11914" s="89">
        <v>4.9151501E7</v>
      </c>
      <c r="B11914" s="90" t="s">
        <v>12892</v>
      </c>
    </row>
    <row r="11915" ht="14.25" customHeight="1">
      <c r="A11915" s="89">
        <v>4.9151502E7</v>
      </c>
      <c r="B11915" s="90" t="s">
        <v>12893</v>
      </c>
    </row>
    <row r="11916" ht="14.25" customHeight="1">
      <c r="A11916" s="89">
        <v>4.9151503E7</v>
      </c>
      <c r="B11916" s="90" t="s">
        <v>12894</v>
      </c>
    </row>
    <row r="11917" ht="14.25" customHeight="1">
      <c r="A11917" s="89">
        <v>4.9151504E7</v>
      </c>
      <c r="B11917" s="90" t="s">
        <v>12895</v>
      </c>
    </row>
    <row r="11918" ht="14.25" customHeight="1">
      <c r="A11918" s="89">
        <v>4.9151505E7</v>
      </c>
      <c r="B11918" s="90" t="s">
        <v>12896</v>
      </c>
    </row>
    <row r="11919" ht="14.25" customHeight="1">
      <c r="A11919" s="89">
        <v>4.9151601E7</v>
      </c>
      <c r="B11919" s="90" t="s">
        <v>12897</v>
      </c>
    </row>
    <row r="11920" ht="14.25" customHeight="1">
      <c r="A11920" s="89">
        <v>4.9151602E7</v>
      </c>
      <c r="B11920" s="90" t="s">
        <v>12898</v>
      </c>
    </row>
    <row r="11921" ht="14.25" customHeight="1">
      <c r="A11921" s="89">
        <v>4.9151603E7</v>
      </c>
      <c r="B11921" s="90" t="s">
        <v>12899</v>
      </c>
    </row>
    <row r="11922" ht="14.25" customHeight="1">
      <c r="A11922" s="89">
        <v>4.9161501E7</v>
      </c>
      <c r="B11922" s="90" t="s">
        <v>12900</v>
      </c>
    </row>
    <row r="11923" ht="14.25" customHeight="1">
      <c r="A11923" s="89">
        <v>4.9161502E7</v>
      </c>
      <c r="B11923" s="90" t="s">
        <v>12901</v>
      </c>
    </row>
    <row r="11924" ht="14.25" customHeight="1">
      <c r="A11924" s="89">
        <v>4.9161503E7</v>
      </c>
      <c r="B11924" s="90" t="s">
        <v>12902</v>
      </c>
    </row>
    <row r="11925" ht="14.25" customHeight="1">
      <c r="A11925" s="89">
        <v>4.9161504E7</v>
      </c>
      <c r="B11925" s="90" t="s">
        <v>12903</v>
      </c>
    </row>
    <row r="11926" ht="14.25" customHeight="1">
      <c r="A11926" s="89">
        <v>4.9161505E7</v>
      </c>
      <c r="B11926" s="90" t="s">
        <v>12904</v>
      </c>
    </row>
    <row r="11927" ht="14.25" customHeight="1">
      <c r="A11927" s="89">
        <v>4.9161506E7</v>
      </c>
      <c r="B11927" s="90" t="s">
        <v>12905</v>
      </c>
    </row>
    <row r="11928" ht="14.25" customHeight="1">
      <c r="A11928" s="89">
        <v>4.9161507E7</v>
      </c>
      <c r="B11928" s="90" t="s">
        <v>12906</v>
      </c>
    </row>
    <row r="11929" ht="14.25" customHeight="1">
      <c r="A11929" s="89">
        <v>4.9161508E7</v>
      </c>
      <c r="B11929" s="90" t="s">
        <v>12907</v>
      </c>
    </row>
    <row r="11930" ht="14.25" customHeight="1">
      <c r="A11930" s="89">
        <v>4.9161509E7</v>
      </c>
      <c r="B11930" s="90" t="s">
        <v>12908</v>
      </c>
    </row>
    <row r="11931" ht="14.25" customHeight="1">
      <c r="A11931" s="89">
        <v>4.916151E7</v>
      </c>
      <c r="B11931" s="90" t="s">
        <v>12909</v>
      </c>
    </row>
    <row r="11932" ht="14.25" customHeight="1">
      <c r="A11932" s="89">
        <v>4.9161511E7</v>
      </c>
      <c r="B11932" s="90" t="s">
        <v>12910</v>
      </c>
    </row>
    <row r="11933" ht="14.25" customHeight="1">
      <c r="A11933" s="89">
        <v>4.9161512E7</v>
      </c>
      <c r="B11933" s="90" t="s">
        <v>12911</v>
      </c>
    </row>
    <row r="11934" ht="14.25" customHeight="1">
      <c r="A11934" s="89">
        <v>4.9161513E7</v>
      </c>
      <c r="B11934" s="90" t="s">
        <v>12912</v>
      </c>
    </row>
    <row r="11935" ht="14.25" customHeight="1">
      <c r="A11935" s="89">
        <v>4.9161514E7</v>
      </c>
      <c r="B11935" s="90" t="s">
        <v>12913</v>
      </c>
    </row>
    <row r="11936" ht="14.25" customHeight="1">
      <c r="A11936" s="89">
        <v>4.9161515E7</v>
      </c>
      <c r="B11936" s="90" t="s">
        <v>12914</v>
      </c>
    </row>
    <row r="11937" ht="14.25" customHeight="1">
      <c r="A11937" s="89">
        <v>4.9161516E7</v>
      </c>
      <c r="B11937" s="90" t="s">
        <v>12915</v>
      </c>
    </row>
    <row r="11938" ht="14.25" customHeight="1">
      <c r="A11938" s="89">
        <v>4.9161517E7</v>
      </c>
      <c r="B11938" s="90" t="s">
        <v>12916</v>
      </c>
    </row>
    <row r="11939" ht="14.25" customHeight="1">
      <c r="A11939" s="89">
        <v>4.9161518E7</v>
      </c>
      <c r="B11939" s="90" t="s">
        <v>12917</v>
      </c>
    </row>
    <row r="11940" ht="14.25" customHeight="1">
      <c r="A11940" s="89">
        <v>4.9161519E7</v>
      </c>
      <c r="B11940" s="90" t="s">
        <v>12918</v>
      </c>
    </row>
    <row r="11941" ht="14.25" customHeight="1">
      <c r="A11941" s="89">
        <v>4.916152E7</v>
      </c>
      <c r="B11941" s="90" t="s">
        <v>12919</v>
      </c>
    </row>
    <row r="11942" ht="14.25" customHeight="1">
      <c r="A11942" s="89">
        <v>4.9161521E7</v>
      </c>
      <c r="B11942" s="90" t="s">
        <v>12920</v>
      </c>
    </row>
    <row r="11943" ht="14.25" customHeight="1">
      <c r="A11943" s="89">
        <v>4.9161522E7</v>
      </c>
      <c r="B11943" s="90" t="s">
        <v>12921</v>
      </c>
    </row>
    <row r="11944" ht="14.25" customHeight="1">
      <c r="A11944" s="89">
        <v>4.9161523E7</v>
      </c>
      <c r="B11944" s="90" t="s">
        <v>12922</v>
      </c>
    </row>
    <row r="11945" ht="14.25" customHeight="1">
      <c r="A11945" s="89">
        <v>4.9161524E7</v>
      </c>
      <c r="B11945" s="90" t="s">
        <v>12923</v>
      </c>
    </row>
    <row r="11946" ht="14.25" customHeight="1">
      <c r="A11946" s="89">
        <v>4.9161525E7</v>
      </c>
      <c r="B11946" s="90" t="s">
        <v>12924</v>
      </c>
    </row>
    <row r="11947" ht="14.25" customHeight="1">
      <c r="A11947" s="89">
        <v>4.9161526E7</v>
      </c>
      <c r="B11947" s="90" t="s">
        <v>12925</v>
      </c>
    </row>
    <row r="11948" ht="14.25" customHeight="1">
      <c r="A11948" s="89">
        <v>4.9161601E7</v>
      </c>
      <c r="B11948" s="90" t="s">
        <v>12926</v>
      </c>
    </row>
    <row r="11949" ht="14.25" customHeight="1">
      <c r="A11949" s="89">
        <v>4.9161602E7</v>
      </c>
      <c r="B11949" s="90" t="s">
        <v>12927</v>
      </c>
    </row>
    <row r="11950" ht="14.25" customHeight="1">
      <c r="A11950" s="89">
        <v>4.9161603E7</v>
      </c>
      <c r="B11950" s="90" t="s">
        <v>12928</v>
      </c>
    </row>
    <row r="11951" ht="14.25" customHeight="1">
      <c r="A11951" s="89">
        <v>4.9161604E7</v>
      </c>
      <c r="B11951" s="90" t="s">
        <v>12929</v>
      </c>
    </row>
    <row r="11952" ht="14.25" customHeight="1">
      <c r="A11952" s="89">
        <v>4.9161605E7</v>
      </c>
      <c r="B11952" s="90" t="s">
        <v>12930</v>
      </c>
    </row>
    <row r="11953" ht="14.25" customHeight="1">
      <c r="A11953" s="89">
        <v>4.9161606E7</v>
      </c>
      <c r="B11953" s="90" t="s">
        <v>12931</v>
      </c>
    </row>
    <row r="11954" ht="14.25" customHeight="1">
      <c r="A11954" s="89">
        <v>4.9161607E7</v>
      </c>
      <c r="B11954" s="90" t="s">
        <v>12932</v>
      </c>
    </row>
    <row r="11955" ht="14.25" customHeight="1">
      <c r="A11955" s="89">
        <v>4.9161608E7</v>
      </c>
      <c r="B11955" s="90" t="s">
        <v>12933</v>
      </c>
    </row>
    <row r="11956" ht="14.25" customHeight="1">
      <c r="A11956" s="89">
        <v>4.9161609E7</v>
      </c>
      <c r="B11956" s="90" t="s">
        <v>12934</v>
      </c>
    </row>
    <row r="11957" ht="14.25" customHeight="1">
      <c r="A11957" s="89">
        <v>4.916161E7</v>
      </c>
      <c r="B11957" s="90" t="s">
        <v>12935</v>
      </c>
    </row>
    <row r="11958" ht="14.25" customHeight="1">
      <c r="A11958" s="89">
        <v>4.9161611E7</v>
      </c>
      <c r="B11958" s="90" t="s">
        <v>12936</v>
      </c>
    </row>
    <row r="11959" ht="14.25" customHeight="1">
      <c r="A11959" s="89">
        <v>4.9161612E7</v>
      </c>
      <c r="B11959" s="90" t="s">
        <v>12937</v>
      </c>
    </row>
    <row r="11960" ht="14.25" customHeight="1">
      <c r="A11960" s="89">
        <v>4.9161613E7</v>
      </c>
      <c r="B11960" s="90" t="s">
        <v>12938</v>
      </c>
    </row>
    <row r="11961" ht="14.25" customHeight="1">
      <c r="A11961" s="89">
        <v>4.9161614E7</v>
      </c>
      <c r="B11961" s="90" t="s">
        <v>12939</v>
      </c>
    </row>
    <row r="11962" ht="14.25" customHeight="1">
      <c r="A11962" s="89">
        <v>4.9161615E7</v>
      </c>
      <c r="B11962" s="90" t="s">
        <v>12940</v>
      </c>
    </row>
    <row r="11963" ht="14.25" customHeight="1">
      <c r="A11963" s="89">
        <v>4.9161616E7</v>
      </c>
      <c r="B11963" s="90" t="s">
        <v>12941</v>
      </c>
    </row>
    <row r="11964" ht="14.25" customHeight="1">
      <c r="A11964" s="89">
        <v>4.9161617E7</v>
      </c>
      <c r="B11964" s="90" t="s">
        <v>12942</v>
      </c>
    </row>
    <row r="11965" ht="14.25" customHeight="1">
      <c r="A11965" s="89">
        <v>4.9161618E7</v>
      </c>
      <c r="B11965" s="90" t="s">
        <v>12943</v>
      </c>
    </row>
    <row r="11966" ht="14.25" customHeight="1">
      <c r="A11966" s="89">
        <v>4.9161619E7</v>
      </c>
      <c r="B11966" s="90" t="s">
        <v>12944</v>
      </c>
    </row>
    <row r="11967" ht="14.25" customHeight="1">
      <c r="A11967" s="89">
        <v>4.916162E7</v>
      </c>
      <c r="B11967" s="90" t="s">
        <v>12945</v>
      </c>
    </row>
    <row r="11968" ht="14.25" customHeight="1">
      <c r="A11968" s="89">
        <v>4.9161701E7</v>
      </c>
      <c r="B11968" s="90" t="s">
        <v>12946</v>
      </c>
    </row>
    <row r="11969" ht="14.25" customHeight="1">
      <c r="A11969" s="89">
        <v>4.9161702E7</v>
      </c>
      <c r="B11969" s="90" t="s">
        <v>12947</v>
      </c>
    </row>
    <row r="11970" ht="14.25" customHeight="1">
      <c r="A11970" s="89">
        <v>4.9161703E7</v>
      </c>
      <c r="B11970" s="90" t="s">
        <v>2731</v>
      </c>
    </row>
    <row r="11971" ht="14.25" customHeight="1">
      <c r="A11971" s="89">
        <v>4.9161704E7</v>
      </c>
      <c r="B11971" s="90" t="s">
        <v>12948</v>
      </c>
    </row>
    <row r="11972" ht="14.25" customHeight="1">
      <c r="A11972" s="89">
        <v>4.9161705E7</v>
      </c>
      <c r="B11972" s="90" t="s">
        <v>12949</v>
      </c>
    </row>
    <row r="11973" ht="14.25" customHeight="1">
      <c r="A11973" s="89">
        <v>4.9161706E7</v>
      </c>
      <c r="B11973" s="90" t="s">
        <v>12950</v>
      </c>
    </row>
    <row r="11974" ht="14.25" customHeight="1">
      <c r="A11974" s="89">
        <v>4.9161707E7</v>
      </c>
      <c r="B11974" s="90" t="s">
        <v>12951</v>
      </c>
    </row>
    <row r="11975" ht="14.25" customHeight="1">
      <c r="A11975" s="89">
        <v>4.9171501E7</v>
      </c>
      <c r="B11975" s="90" t="s">
        <v>12952</v>
      </c>
    </row>
    <row r="11976" ht="14.25" customHeight="1">
      <c r="A11976" s="89">
        <v>4.9171502E7</v>
      </c>
      <c r="B11976" s="90" t="s">
        <v>12953</v>
      </c>
    </row>
    <row r="11977" ht="14.25" customHeight="1">
      <c r="A11977" s="89">
        <v>4.9171503E7</v>
      </c>
      <c r="B11977" s="90" t="s">
        <v>12954</v>
      </c>
    </row>
    <row r="11978" ht="14.25" customHeight="1">
      <c r="A11978" s="89">
        <v>4.9171504E7</v>
      </c>
      <c r="B11978" s="90" t="s">
        <v>12955</v>
      </c>
    </row>
    <row r="11979" ht="14.25" customHeight="1">
      <c r="A11979" s="89">
        <v>4.9171505E7</v>
      </c>
      <c r="B11979" s="90" t="s">
        <v>12956</v>
      </c>
    </row>
    <row r="11980" ht="14.25" customHeight="1">
      <c r="A11980" s="89">
        <v>4.9171601E7</v>
      </c>
      <c r="B11980" s="90" t="s">
        <v>12957</v>
      </c>
    </row>
    <row r="11981" ht="14.25" customHeight="1">
      <c r="A11981" s="89">
        <v>4.9171602E7</v>
      </c>
      <c r="B11981" s="90" t="s">
        <v>12958</v>
      </c>
    </row>
    <row r="11982" ht="14.25" customHeight="1">
      <c r="A11982" s="89">
        <v>4.9171603E7</v>
      </c>
      <c r="B11982" s="90" t="s">
        <v>12959</v>
      </c>
    </row>
    <row r="11983" ht="14.25" customHeight="1">
      <c r="A11983" s="89">
        <v>4.9181501E7</v>
      </c>
      <c r="B11983" s="90" t="s">
        <v>12960</v>
      </c>
    </row>
    <row r="11984" ht="14.25" customHeight="1">
      <c r="A11984" s="89">
        <v>4.9181502E7</v>
      </c>
      <c r="B11984" s="90" t="s">
        <v>12961</v>
      </c>
    </row>
    <row r="11985" ht="14.25" customHeight="1">
      <c r="A11985" s="89">
        <v>4.9181503E7</v>
      </c>
      <c r="B11985" s="90" t="s">
        <v>12962</v>
      </c>
    </row>
    <row r="11986" ht="14.25" customHeight="1">
      <c r="A11986" s="89">
        <v>4.9181504E7</v>
      </c>
      <c r="B11986" s="90" t="s">
        <v>12963</v>
      </c>
    </row>
    <row r="11987" ht="14.25" customHeight="1">
      <c r="A11987" s="89">
        <v>4.9181505E7</v>
      </c>
      <c r="B11987" s="90" t="s">
        <v>12964</v>
      </c>
    </row>
    <row r="11988" ht="14.25" customHeight="1">
      <c r="A11988" s="89">
        <v>4.9181506E7</v>
      </c>
      <c r="B11988" s="90" t="s">
        <v>12965</v>
      </c>
    </row>
    <row r="11989" ht="14.25" customHeight="1">
      <c r="A11989" s="89">
        <v>4.9181507E7</v>
      </c>
      <c r="B11989" s="90" t="s">
        <v>12966</v>
      </c>
    </row>
    <row r="11990" ht="14.25" customHeight="1">
      <c r="A11990" s="89">
        <v>4.9181508E7</v>
      </c>
      <c r="B11990" s="90" t="s">
        <v>12967</v>
      </c>
    </row>
    <row r="11991" ht="14.25" customHeight="1">
      <c r="A11991" s="89">
        <v>4.9181509E7</v>
      </c>
      <c r="B11991" s="90" t="s">
        <v>12968</v>
      </c>
    </row>
    <row r="11992" ht="14.25" customHeight="1">
      <c r="A11992" s="89">
        <v>4.918151E7</v>
      </c>
      <c r="B11992" s="90" t="s">
        <v>12969</v>
      </c>
    </row>
    <row r="11993" ht="14.25" customHeight="1">
      <c r="A11993" s="89">
        <v>4.9181511E7</v>
      </c>
      <c r="B11993" s="90" t="s">
        <v>12970</v>
      </c>
    </row>
    <row r="11994" ht="14.25" customHeight="1">
      <c r="A11994" s="89">
        <v>4.9181512E7</v>
      </c>
      <c r="B11994" s="90" t="s">
        <v>12971</v>
      </c>
    </row>
    <row r="11995" ht="14.25" customHeight="1">
      <c r="A11995" s="89">
        <v>4.9181513E7</v>
      </c>
      <c r="B11995" s="90" t="s">
        <v>12972</v>
      </c>
    </row>
    <row r="11996" ht="14.25" customHeight="1">
      <c r="A11996" s="89">
        <v>4.9181514E7</v>
      </c>
      <c r="B11996" s="90" t="s">
        <v>12973</v>
      </c>
    </row>
    <row r="11997" ht="14.25" customHeight="1">
      <c r="A11997" s="89">
        <v>4.9181515E7</v>
      </c>
      <c r="B11997" s="90" t="s">
        <v>12974</v>
      </c>
    </row>
    <row r="11998" ht="14.25" customHeight="1">
      <c r="A11998" s="89">
        <v>4.9181601E7</v>
      </c>
      <c r="B11998" s="90" t="s">
        <v>12975</v>
      </c>
    </row>
    <row r="11999" ht="14.25" customHeight="1">
      <c r="A11999" s="89">
        <v>4.9181602E7</v>
      </c>
      <c r="B11999" s="90" t="s">
        <v>12976</v>
      </c>
    </row>
    <row r="12000" ht="14.25" customHeight="1">
      <c r="A12000" s="89">
        <v>4.9181603E7</v>
      </c>
      <c r="B12000" s="90" t="s">
        <v>12977</v>
      </c>
    </row>
    <row r="12001" ht="14.25" customHeight="1">
      <c r="A12001" s="89">
        <v>4.9181604E7</v>
      </c>
      <c r="B12001" s="90" t="s">
        <v>12978</v>
      </c>
    </row>
    <row r="12002" ht="14.25" customHeight="1">
      <c r="A12002" s="89">
        <v>4.9181605E7</v>
      </c>
      <c r="B12002" s="90" t="s">
        <v>12979</v>
      </c>
    </row>
    <row r="12003" ht="14.25" customHeight="1">
      <c r="A12003" s="89">
        <v>4.9181606E7</v>
      </c>
      <c r="B12003" s="90" t="s">
        <v>12980</v>
      </c>
    </row>
    <row r="12004" ht="14.25" customHeight="1">
      <c r="A12004" s="89">
        <v>4.9181607E7</v>
      </c>
      <c r="B12004" s="90" t="s">
        <v>12981</v>
      </c>
    </row>
    <row r="12005" ht="14.25" customHeight="1">
      <c r="A12005" s="89">
        <v>4.9181608E7</v>
      </c>
      <c r="B12005" s="90" t="s">
        <v>12982</v>
      </c>
    </row>
    <row r="12006" ht="14.25" customHeight="1">
      <c r="A12006" s="89">
        <v>4.9181609E7</v>
      </c>
      <c r="B12006" s="90" t="s">
        <v>12983</v>
      </c>
    </row>
    <row r="12007" ht="14.25" customHeight="1">
      <c r="A12007" s="89">
        <v>4.918161E7</v>
      </c>
      <c r="B12007" s="90" t="s">
        <v>12984</v>
      </c>
    </row>
    <row r="12008" ht="14.25" customHeight="1">
      <c r="A12008" s="89">
        <v>4.9181611E7</v>
      </c>
      <c r="B12008" s="90" t="s">
        <v>12985</v>
      </c>
    </row>
    <row r="12009" ht="14.25" customHeight="1">
      <c r="A12009" s="89">
        <v>4.9181612E7</v>
      </c>
      <c r="B12009" s="90" t="s">
        <v>12986</v>
      </c>
    </row>
    <row r="12010" ht="14.25" customHeight="1">
      <c r="A12010" s="89">
        <v>4.9201501E7</v>
      </c>
      <c r="B12010" s="90" t="s">
        <v>12987</v>
      </c>
    </row>
    <row r="12011" ht="14.25" customHeight="1">
      <c r="A12011" s="89">
        <v>4.9201502E7</v>
      </c>
      <c r="B12011" s="90" t="s">
        <v>12988</v>
      </c>
    </row>
    <row r="12012" ht="14.25" customHeight="1">
      <c r="A12012" s="89">
        <v>4.9201503E7</v>
      </c>
      <c r="B12012" s="90" t="s">
        <v>12989</v>
      </c>
    </row>
    <row r="12013" ht="14.25" customHeight="1">
      <c r="A12013" s="89">
        <v>4.9201504E7</v>
      </c>
      <c r="B12013" s="90" t="s">
        <v>12990</v>
      </c>
    </row>
    <row r="12014" ht="14.25" customHeight="1">
      <c r="A12014" s="89">
        <v>4.9201512E7</v>
      </c>
      <c r="B12014" s="90" t="s">
        <v>12991</v>
      </c>
    </row>
    <row r="12015" ht="14.25" customHeight="1">
      <c r="A12015" s="89">
        <v>4.9201513E7</v>
      </c>
      <c r="B12015" s="90" t="s">
        <v>12992</v>
      </c>
    </row>
    <row r="12016" ht="14.25" customHeight="1">
      <c r="A12016" s="89">
        <v>4.9201514E7</v>
      </c>
      <c r="B12016" s="90" t="s">
        <v>12993</v>
      </c>
    </row>
    <row r="12017" ht="14.25" customHeight="1">
      <c r="A12017" s="89">
        <v>4.9201515E7</v>
      </c>
      <c r="B12017" s="90" t="s">
        <v>12994</v>
      </c>
    </row>
    <row r="12018" ht="14.25" customHeight="1">
      <c r="A12018" s="89">
        <v>4.9201516E7</v>
      </c>
      <c r="B12018" s="90" t="s">
        <v>12995</v>
      </c>
    </row>
    <row r="12019" ht="14.25" customHeight="1">
      <c r="A12019" s="89">
        <v>4.9201601E7</v>
      </c>
      <c r="B12019" s="90" t="s">
        <v>12996</v>
      </c>
    </row>
    <row r="12020" ht="14.25" customHeight="1">
      <c r="A12020" s="89">
        <v>4.9201602E7</v>
      </c>
      <c r="B12020" s="90" t="s">
        <v>12997</v>
      </c>
    </row>
    <row r="12021" ht="14.25" customHeight="1">
      <c r="A12021" s="89">
        <v>4.9201603E7</v>
      </c>
      <c r="B12021" s="90" t="s">
        <v>12998</v>
      </c>
    </row>
    <row r="12022" ht="14.25" customHeight="1">
      <c r="A12022" s="89">
        <v>4.9201604E7</v>
      </c>
      <c r="B12022" s="90" t="s">
        <v>12999</v>
      </c>
    </row>
    <row r="12023" ht="14.25" customHeight="1">
      <c r="A12023" s="89">
        <v>4.9201605E7</v>
      </c>
      <c r="B12023" s="90" t="s">
        <v>13000</v>
      </c>
    </row>
    <row r="12024" ht="14.25" customHeight="1">
      <c r="A12024" s="89">
        <v>4.9201606E7</v>
      </c>
      <c r="B12024" s="90" t="s">
        <v>13001</v>
      </c>
    </row>
    <row r="12025" ht="14.25" customHeight="1">
      <c r="A12025" s="89">
        <v>4.9201607E7</v>
      </c>
      <c r="B12025" s="90" t="s">
        <v>13002</v>
      </c>
    </row>
    <row r="12026" ht="14.25" customHeight="1">
      <c r="A12026" s="89">
        <v>4.9201608E7</v>
      </c>
      <c r="B12026" s="90" t="s">
        <v>13003</v>
      </c>
    </row>
    <row r="12027" ht="14.25" customHeight="1">
      <c r="A12027" s="89">
        <v>4.9201609E7</v>
      </c>
      <c r="B12027" s="90" t="s">
        <v>13004</v>
      </c>
    </row>
    <row r="12028" ht="14.25" customHeight="1">
      <c r="A12028" s="89">
        <v>4.920161E7</v>
      </c>
      <c r="B12028" s="90" t="s">
        <v>13005</v>
      </c>
    </row>
    <row r="12029" ht="14.25" customHeight="1">
      <c r="A12029" s="89">
        <v>4.9201611E7</v>
      </c>
      <c r="B12029" s="90" t="s">
        <v>13006</v>
      </c>
    </row>
    <row r="12030" ht="14.25" customHeight="1">
      <c r="A12030" s="89">
        <v>4.9211601E7</v>
      </c>
      <c r="B12030" s="90" t="s">
        <v>13007</v>
      </c>
    </row>
    <row r="12031" ht="14.25" customHeight="1">
      <c r="A12031" s="89">
        <v>4.9211602E7</v>
      </c>
      <c r="B12031" s="90" t="s">
        <v>13008</v>
      </c>
    </row>
    <row r="12032" ht="14.25" customHeight="1">
      <c r="A12032" s="89">
        <v>4.9211603E7</v>
      </c>
      <c r="B12032" s="90" t="s">
        <v>13009</v>
      </c>
    </row>
    <row r="12033" ht="14.25" customHeight="1">
      <c r="A12033" s="89">
        <v>4.9211604E7</v>
      </c>
      <c r="B12033" s="90" t="s">
        <v>13010</v>
      </c>
    </row>
    <row r="12034" ht="14.25" customHeight="1">
      <c r="A12034" s="89">
        <v>4.9211605E7</v>
      </c>
      <c r="B12034" s="90" t="s">
        <v>13011</v>
      </c>
    </row>
    <row r="12035" ht="14.25" customHeight="1">
      <c r="A12035" s="89">
        <v>4.9211606E7</v>
      </c>
      <c r="B12035" s="90" t="s">
        <v>13012</v>
      </c>
    </row>
    <row r="12036" ht="14.25" customHeight="1">
      <c r="A12036" s="89">
        <v>4.9211607E7</v>
      </c>
      <c r="B12036" s="90" t="s">
        <v>13013</v>
      </c>
    </row>
    <row r="12037" ht="14.25" customHeight="1">
      <c r="A12037" s="89">
        <v>4.9211608E7</v>
      </c>
      <c r="B12037" s="90" t="s">
        <v>13014</v>
      </c>
    </row>
    <row r="12038" ht="14.25" customHeight="1">
      <c r="A12038" s="89">
        <v>4.9211609E7</v>
      </c>
      <c r="B12038" s="90" t="s">
        <v>13015</v>
      </c>
    </row>
    <row r="12039" ht="14.25" customHeight="1">
      <c r="A12039" s="89">
        <v>4.9211701E7</v>
      </c>
      <c r="B12039" s="90" t="s">
        <v>13016</v>
      </c>
    </row>
    <row r="12040" ht="14.25" customHeight="1">
      <c r="A12040" s="89">
        <v>4.9211702E7</v>
      </c>
      <c r="B12040" s="90" t="s">
        <v>13017</v>
      </c>
    </row>
    <row r="12041" ht="14.25" customHeight="1">
      <c r="A12041" s="89">
        <v>4.9211703E7</v>
      </c>
      <c r="B12041" s="90" t="s">
        <v>13018</v>
      </c>
    </row>
    <row r="12042" ht="14.25" customHeight="1">
      <c r="A12042" s="89">
        <v>4.9211801E7</v>
      </c>
      <c r="B12042" s="90" t="s">
        <v>13019</v>
      </c>
    </row>
    <row r="12043" ht="14.25" customHeight="1">
      <c r="A12043" s="89">
        <v>4.9211802E7</v>
      </c>
      <c r="B12043" s="90" t="s">
        <v>13020</v>
      </c>
    </row>
    <row r="12044" ht="14.25" customHeight="1">
      <c r="A12044" s="89">
        <v>4.9211803E7</v>
      </c>
      <c r="B12044" s="90" t="s">
        <v>13021</v>
      </c>
    </row>
    <row r="12045" ht="14.25" customHeight="1">
      <c r="A12045" s="89">
        <v>4.9211804E7</v>
      </c>
      <c r="B12045" s="90" t="s">
        <v>13022</v>
      </c>
    </row>
    <row r="12046" ht="14.25" customHeight="1">
      <c r="A12046" s="89">
        <v>4.9211805E7</v>
      </c>
      <c r="B12046" s="90" t="s">
        <v>13023</v>
      </c>
    </row>
    <row r="12047" ht="14.25" customHeight="1">
      <c r="A12047" s="89">
        <v>4.9211806E7</v>
      </c>
      <c r="B12047" s="90" t="s">
        <v>13024</v>
      </c>
    </row>
    <row r="12048" ht="14.25" customHeight="1">
      <c r="A12048" s="89">
        <v>4.9211807E7</v>
      </c>
      <c r="B12048" s="90" t="s">
        <v>13025</v>
      </c>
    </row>
    <row r="12049" ht="14.25" customHeight="1">
      <c r="A12049" s="89">
        <v>4.9221501E7</v>
      </c>
      <c r="B12049" s="90" t="s">
        <v>13026</v>
      </c>
    </row>
    <row r="12050" ht="14.25" customHeight="1">
      <c r="A12050" s="89">
        <v>4.9221502E7</v>
      </c>
      <c r="B12050" s="90" t="s">
        <v>13027</v>
      </c>
    </row>
    <row r="12051" ht="14.25" customHeight="1">
      <c r="A12051" s="89">
        <v>4.9221503E7</v>
      </c>
      <c r="B12051" s="90" t="s">
        <v>13028</v>
      </c>
    </row>
    <row r="12052" ht="14.25" customHeight="1">
      <c r="A12052" s="89">
        <v>4.9221504E7</v>
      </c>
      <c r="B12052" s="90" t="s">
        <v>13029</v>
      </c>
    </row>
    <row r="12053" ht="14.25" customHeight="1">
      <c r="A12053" s="89">
        <v>4.9221505E7</v>
      </c>
      <c r="B12053" s="90" t="s">
        <v>13030</v>
      </c>
    </row>
    <row r="12054" ht="14.25" customHeight="1">
      <c r="A12054" s="89">
        <v>4.9221506E7</v>
      </c>
      <c r="B12054" s="90" t="s">
        <v>13031</v>
      </c>
    </row>
    <row r="12055" ht="14.25" customHeight="1">
      <c r="A12055" s="89">
        <v>4.9221507E7</v>
      </c>
      <c r="B12055" s="90" t="s">
        <v>13032</v>
      </c>
    </row>
    <row r="12056" ht="14.25" customHeight="1">
      <c r="A12056" s="89">
        <v>4.9221508E7</v>
      </c>
      <c r="B12056" s="90" t="s">
        <v>13033</v>
      </c>
    </row>
    <row r="12057" ht="14.25" customHeight="1">
      <c r="A12057" s="89">
        <v>4.9221509E7</v>
      </c>
      <c r="B12057" s="90" t="s">
        <v>13034</v>
      </c>
    </row>
    <row r="12058" ht="14.25" customHeight="1">
      <c r="A12058" s="89">
        <v>4.922151E7</v>
      </c>
      <c r="B12058" s="90" t="s">
        <v>13035</v>
      </c>
    </row>
    <row r="12059" ht="14.25" customHeight="1">
      <c r="A12059" s="89">
        <v>4.9221511E7</v>
      </c>
      <c r="B12059" s="90" t="s">
        <v>13036</v>
      </c>
    </row>
    <row r="12060" ht="14.25" customHeight="1">
      <c r="A12060" s="89">
        <v>4.9241501E7</v>
      </c>
      <c r="B12060" s="90" t="s">
        <v>13037</v>
      </c>
    </row>
    <row r="12061" ht="14.25" customHeight="1">
      <c r="A12061" s="89">
        <v>4.9241502E7</v>
      </c>
      <c r="B12061" s="90" t="s">
        <v>13038</v>
      </c>
    </row>
    <row r="12062" ht="14.25" customHeight="1">
      <c r="A12062" s="89">
        <v>4.9241503E7</v>
      </c>
      <c r="B12062" s="90" t="s">
        <v>13039</v>
      </c>
    </row>
    <row r="12063" ht="14.25" customHeight="1">
      <c r="A12063" s="89">
        <v>4.9241504E7</v>
      </c>
      <c r="B12063" s="90" t="s">
        <v>13040</v>
      </c>
    </row>
    <row r="12064" ht="14.25" customHeight="1">
      <c r="A12064" s="89">
        <v>4.9241505E7</v>
      </c>
      <c r="B12064" s="90" t="s">
        <v>13041</v>
      </c>
    </row>
    <row r="12065" ht="14.25" customHeight="1">
      <c r="A12065" s="89">
        <v>4.9241506E7</v>
      </c>
      <c r="B12065" s="90" t="s">
        <v>13042</v>
      </c>
    </row>
    <row r="12066" ht="14.25" customHeight="1">
      <c r="A12066" s="89">
        <v>4.9241507E7</v>
      </c>
      <c r="B12066" s="90" t="s">
        <v>13043</v>
      </c>
    </row>
    <row r="12067" ht="14.25" customHeight="1">
      <c r="A12067" s="89">
        <v>4.9241508E7</v>
      </c>
      <c r="B12067" s="90" t="s">
        <v>13044</v>
      </c>
    </row>
    <row r="12068" ht="14.25" customHeight="1">
      <c r="A12068" s="89">
        <v>4.9241509E7</v>
      </c>
      <c r="B12068" s="90" t="s">
        <v>13045</v>
      </c>
    </row>
    <row r="12069" ht="14.25" customHeight="1">
      <c r="A12069" s="89">
        <v>4.924151E7</v>
      </c>
      <c r="B12069" s="90" t="s">
        <v>13046</v>
      </c>
    </row>
    <row r="12070" ht="14.25" customHeight="1">
      <c r="A12070" s="89">
        <v>4.9241601E7</v>
      </c>
      <c r="B12070" s="90" t="s">
        <v>13047</v>
      </c>
    </row>
    <row r="12071" ht="14.25" customHeight="1">
      <c r="A12071" s="89">
        <v>4.9241602E7</v>
      </c>
      <c r="B12071" s="90" t="s">
        <v>13048</v>
      </c>
    </row>
    <row r="12072" ht="14.25" customHeight="1">
      <c r="A12072" s="89">
        <v>4.9241603E7</v>
      </c>
      <c r="B12072" s="90" t="s">
        <v>13049</v>
      </c>
    </row>
    <row r="12073" ht="14.25" customHeight="1">
      <c r="A12073" s="89">
        <v>4.9241604E7</v>
      </c>
      <c r="B12073" s="90" t="s">
        <v>13050</v>
      </c>
    </row>
    <row r="12074" ht="14.25" customHeight="1">
      <c r="A12074" s="89">
        <v>4.9241701E7</v>
      </c>
      <c r="B12074" s="90" t="s">
        <v>13051</v>
      </c>
    </row>
    <row r="12075" ht="14.25" customHeight="1">
      <c r="A12075" s="89">
        <v>4.9241702E7</v>
      </c>
      <c r="B12075" s="90" t="s">
        <v>13052</v>
      </c>
    </row>
    <row r="12076" ht="14.25" customHeight="1">
      <c r="A12076" s="89">
        <v>4.9241703E7</v>
      </c>
      <c r="B12076" s="90" t="s">
        <v>13053</v>
      </c>
    </row>
    <row r="12077" ht="14.25" customHeight="1">
      <c r="A12077" s="89">
        <v>4.9241704E7</v>
      </c>
      <c r="B12077" s="90" t="s">
        <v>13054</v>
      </c>
    </row>
    <row r="12078" ht="14.25" customHeight="1">
      <c r="A12078" s="89">
        <v>4.9241705E7</v>
      </c>
      <c r="B12078" s="90" t="s">
        <v>13055</v>
      </c>
    </row>
    <row r="12079" ht="14.25" customHeight="1">
      <c r="A12079" s="89">
        <v>4.9241706E7</v>
      </c>
      <c r="B12079" s="90" t="s">
        <v>13056</v>
      </c>
    </row>
    <row r="12080" ht="14.25" customHeight="1">
      <c r="A12080" s="89">
        <v>4.9241707E7</v>
      </c>
      <c r="B12080" s="90" t="s">
        <v>13057</v>
      </c>
    </row>
    <row r="12081" ht="14.25" customHeight="1">
      <c r="A12081" s="89">
        <v>4.9241708E7</v>
      </c>
      <c r="B12081" s="90" t="s">
        <v>13058</v>
      </c>
    </row>
    <row r="12082" ht="14.25" customHeight="1">
      <c r="A12082" s="89">
        <v>4.9241709E7</v>
      </c>
      <c r="B12082" s="90" t="s">
        <v>13059</v>
      </c>
    </row>
    <row r="12083" ht="14.25" customHeight="1">
      <c r="A12083" s="89">
        <v>5.0101538E7</v>
      </c>
      <c r="B12083" s="90" t="s">
        <v>13060</v>
      </c>
    </row>
    <row r="12084" ht="14.25" customHeight="1">
      <c r="A12084" s="89">
        <v>5.0101539E7</v>
      </c>
      <c r="B12084" s="90" t="s">
        <v>13061</v>
      </c>
    </row>
    <row r="12085" ht="14.25" customHeight="1">
      <c r="A12085" s="89">
        <v>5.010154E7</v>
      </c>
      <c r="B12085" s="90" t="s">
        <v>13062</v>
      </c>
    </row>
    <row r="12086" ht="14.25" customHeight="1">
      <c r="A12086" s="89">
        <v>5.0101541E7</v>
      </c>
      <c r="B12086" s="90" t="s">
        <v>13063</v>
      </c>
    </row>
    <row r="12087" ht="14.25" customHeight="1">
      <c r="A12087" s="89">
        <v>5.0101542E7</v>
      </c>
      <c r="B12087" s="90" t="s">
        <v>13064</v>
      </c>
    </row>
    <row r="12088" ht="14.25" customHeight="1">
      <c r="A12088" s="89">
        <v>5.0101543E7</v>
      </c>
      <c r="B12088" s="90" t="s">
        <v>13065</v>
      </c>
    </row>
    <row r="12089" ht="14.25" customHeight="1">
      <c r="A12089" s="89">
        <v>5.0101544E7</v>
      </c>
      <c r="B12089" s="90" t="s">
        <v>13066</v>
      </c>
    </row>
    <row r="12090" ht="14.25" customHeight="1">
      <c r="A12090" s="89">
        <v>5.0101545E7</v>
      </c>
      <c r="B12090" s="90" t="s">
        <v>13067</v>
      </c>
    </row>
    <row r="12091" ht="14.25" customHeight="1">
      <c r="A12091" s="89">
        <v>5.0101634E7</v>
      </c>
      <c r="B12091" s="90" t="s">
        <v>13068</v>
      </c>
    </row>
    <row r="12092" ht="14.25" customHeight="1">
      <c r="A12092" s="89">
        <v>5.0101635E7</v>
      </c>
      <c r="B12092" s="90" t="s">
        <v>13069</v>
      </c>
    </row>
    <row r="12093" ht="14.25" customHeight="1">
      <c r="A12093" s="89">
        <v>5.0101636E7</v>
      </c>
      <c r="B12093" s="90" t="s">
        <v>13070</v>
      </c>
    </row>
    <row r="12094" ht="14.25" customHeight="1">
      <c r="A12094" s="89">
        <v>5.0101716E7</v>
      </c>
      <c r="B12094" s="90" t="s">
        <v>13071</v>
      </c>
    </row>
    <row r="12095" ht="14.25" customHeight="1">
      <c r="A12095" s="89">
        <v>5.0101717E7</v>
      </c>
      <c r="B12095" s="90" t="s">
        <v>13072</v>
      </c>
    </row>
    <row r="12096" ht="14.25" customHeight="1">
      <c r="A12096" s="89">
        <v>5.011151E7</v>
      </c>
      <c r="B12096" s="90" t="s">
        <v>13073</v>
      </c>
    </row>
    <row r="12097" ht="14.25" customHeight="1">
      <c r="A12097" s="89">
        <v>5.0111511E7</v>
      </c>
      <c r="B12097" s="90" t="s">
        <v>13074</v>
      </c>
    </row>
    <row r="12098" ht="14.25" customHeight="1">
      <c r="A12098" s="89">
        <v>5.0111512E7</v>
      </c>
      <c r="B12098" s="90" t="s">
        <v>13075</v>
      </c>
    </row>
    <row r="12099" ht="14.25" customHeight="1">
      <c r="A12099" s="89">
        <v>5.0112001E7</v>
      </c>
      <c r="B12099" s="90" t="s">
        <v>13076</v>
      </c>
    </row>
    <row r="12100" ht="14.25" customHeight="1">
      <c r="A12100" s="89">
        <v>5.0112002E7</v>
      </c>
      <c r="B12100" s="90" t="s">
        <v>13077</v>
      </c>
    </row>
    <row r="12101" ht="14.25" customHeight="1">
      <c r="A12101" s="89">
        <v>5.0112003E7</v>
      </c>
      <c r="B12101" s="90" t="s">
        <v>13078</v>
      </c>
    </row>
    <row r="12102" ht="14.25" customHeight="1">
      <c r="A12102" s="89">
        <v>5.0121537E7</v>
      </c>
      <c r="B12102" s="90" t="s">
        <v>13079</v>
      </c>
    </row>
    <row r="12103" ht="14.25" customHeight="1">
      <c r="A12103" s="89">
        <v>5.0121538E7</v>
      </c>
      <c r="B12103" s="90" t="s">
        <v>13080</v>
      </c>
    </row>
    <row r="12104" ht="14.25" customHeight="1">
      <c r="A12104" s="89">
        <v>5.0121539E7</v>
      </c>
      <c r="B12104" s="90" t="s">
        <v>13081</v>
      </c>
    </row>
    <row r="12105" ht="14.25" customHeight="1">
      <c r="A12105" s="89">
        <v>5.0121611E7</v>
      </c>
      <c r="B12105" s="90" t="s">
        <v>13082</v>
      </c>
    </row>
    <row r="12106" ht="14.25" customHeight="1">
      <c r="A12106" s="89">
        <v>5.0121612E7</v>
      </c>
      <c r="B12106" s="90" t="s">
        <v>13083</v>
      </c>
    </row>
    <row r="12107" ht="14.25" customHeight="1">
      <c r="A12107" s="89">
        <v>5.0121613E7</v>
      </c>
      <c r="B12107" s="90" t="s">
        <v>13084</v>
      </c>
    </row>
    <row r="12108" ht="14.25" customHeight="1">
      <c r="A12108" s="89">
        <v>5.0121705E7</v>
      </c>
      <c r="B12108" s="90" t="s">
        <v>13085</v>
      </c>
    </row>
    <row r="12109" ht="14.25" customHeight="1">
      <c r="A12109" s="89">
        <v>5.0121706E7</v>
      </c>
      <c r="B12109" s="90" t="s">
        <v>13086</v>
      </c>
    </row>
    <row r="12110" ht="14.25" customHeight="1">
      <c r="A12110" s="89">
        <v>5.0121707E7</v>
      </c>
      <c r="B12110" s="90" t="s">
        <v>13087</v>
      </c>
    </row>
    <row r="12111" ht="14.25" customHeight="1">
      <c r="A12111" s="89">
        <v>5.0121802E7</v>
      </c>
      <c r="B12111" s="90" t="s">
        <v>13088</v>
      </c>
    </row>
    <row r="12112" ht="14.25" customHeight="1">
      <c r="A12112" s="89">
        <v>5.0121803E7</v>
      </c>
      <c r="B12112" s="90" t="s">
        <v>13089</v>
      </c>
    </row>
    <row r="12113" ht="14.25" customHeight="1">
      <c r="A12113" s="89">
        <v>5.0121804E7</v>
      </c>
      <c r="B12113" s="90" t="s">
        <v>13090</v>
      </c>
    </row>
    <row r="12114" ht="14.25" customHeight="1">
      <c r="A12114" s="89">
        <v>5.0131606E7</v>
      </c>
      <c r="B12114" s="90" t="s">
        <v>13091</v>
      </c>
    </row>
    <row r="12115" ht="14.25" customHeight="1">
      <c r="A12115" s="89">
        <v>5.0131607E7</v>
      </c>
      <c r="B12115" s="90" t="s">
        <v>13092</v>
      </c>
    </row>
    <row r="12116" ht="14.25" customHeight="1">
      <c r="A12116" s="89">
        <v>5.0131608E7</v>
      </c>
      <c r="B12116" s="90" t="s">
        <v>13093</v>
      </c>
    </row>
    <row r="12117" ht="14.25" customHeight="1">
      <c r="A12117" s="89">
        <v>5.0131609E7</v>
      </c>
      <c r="B12117" s="90" t="s">
        <v>13094</v>
      </c>
    </row>
    <row r="12118" ht="14.25" customHeight="1">
      <c r="A12118" s="89">
        <v>5.013161E7</v>
      </c>
      <c r="B12118" s="90" t="s">
        <v>13095</v>
      </c>
    </row>
    <row r="12119" ht="14.25" customHeight="1">
      <c r="A12119" s="89">
        <v>5.0131611E7</v>
      </c>
      <c r="B12119" s="90" t="s">
        <v>13096</v>
      </c>
    </row>
    <row r="12120" ht="14.25" customHeight="1">
      <c r="A12120" s="89">
        <v>5.0131701E7</v>
      </c>
      <c r="B12120" s="90" t="s">
        <v>13097</v>
      </c>
    </row>
    <row r="12121" ht="14.25" customHeight="1">
      <c r="A12121" s="89">
        <v>5.0131702E7</v>
      </c>
      <c r="B12121" s="90" t="s">
        <v>13098</v>
      </c>
    </row>
    <row r="12122" ht="14.25" customHeight="1">
      <c r="A12122" s="89">
        <v>5.0131703E7</v>
      </c>
      <c r="B12122" s="90" t="s">
        <v>13099</v>
      </c>
    </row>
    <row r="12123" ht="14.25" customHeight="1">
      <c r="A12123" s="89">
        <v>5.0131801E7</v>
      </c>
      <c r="B12123" s="90" t="s">
        <v>13100</v>
      </c>
    </row>
    <row r="12124" ht="14.25" customHeight="1">
      <c r="A12124" s="89">
        <v>5.0131802E7</v>
      </c>
      <c r="B12124" s="90" t="s">
        <v>13101</v>
      </c>
    </row>
    <row r="12125" ht="14.25" customHeight="1">
      <c r="A12125" s="89">
        <v>5.0131803E7</v>
      </c>
      <c r="B12125" s="90" t="s">
        <v>13102</v>
      </c>
    </row>
    <row r="12126" ht="14.25" customHeight="1">
      <c r="A12126" s="89">
        <v>5.0151513E7</v>
      </c>
      <c r="B12126" s="90" t="s">
        <v>13103</v>
      </c>
    </row>
    <row r="12127" ht="14.25" customHeight="1">
      <c r="A12127" s="89">
        <v>5.0151514E7</v>
      </c>
      <c r="B12127" s="90" t="s">
        <v>13104</v>
      </c>
    </row>
    <row r="12128" ht="14.25" customHeight="1">
      <c r="A12128" s="89">
        <v>5.0151604E7</v>
      </c>
      <c r="B12128" s="90" t="s">
        <v>13105</v>
      </c>
    </row>
    <row r="12129" ht="14.25" customHeight="1">
      <c r="A12129" s="89">
        <v>5.0151605E7</v>
      </c>
      <c r="B12129" s="90" t="s">
        <v>13106</v>
      </c>
    </row>
    <row r="12130" ht="14.25" customHeight="1">
      <c r="A12130" s="89">
        <v>5.0161509E7</v>
      </c>
      <c r="B12130" s="90" t="s">
        <v>13107</v>
      </c>
    </row>
    <row r="12131" ht="14.25" customHeight="1">
      <c r="A12131" s="89">
        <v>5.016151E7</v>
      </c>
      <c r="B12131" s="90" t="s">
        <v>13108</v>
      </c>
    </row>
    <row r="12132" ht="14.25" customHeight="1">
      <c r="A12132" s="89">
        <v>5.0161511E7</v>
      </c>
      <c r="B12132" s="90" t="s">
        <v>13109</v>
      </c>
    </row>
    <row r="12133" ht="14.25" customHeight="1">
      <c r="A12133" s="89">
        <v>5.0161512E7</v>
      </c>
      <c r="B12133" s="90" t="s">
        <v>13110</v>
      </c>
    </row>
    <row r="12134" ht="14.25" customHeight="1">
      <c r="A12134" s="89">
        <v>5.0161813E7</v>
      </c>
      <c r="B12134" s="90" t="s">
        <v>13111</v>
      </c>
    </row>
    <row r="12135" ht="14.25" customHeight="1">
      <c r="A12135" s="89">
        <v>5.0161814E7</v>
      </c>
      <c r="B12135" s="90" t="s">
        <v>13112</v>
      </c>
    </row>
    <row r="12136" ht="14.25" customHeight="1">
      <c r="A12136" s="89">
        <v>5.0161815E7</v>
      </c>
      <c r="B12136" s="90" t="s">
        <v>13113</v>
      </c>
    </row>
    <row r="12137" ht="14.25" customHeight="1">
      <c r="A12137" s="89">
        <v>5.0171548E7</v>
      </c>
      <c r="B12137" s="90" t="s">
        <v>13114</v>
      </c>
    </row>
    <row r="12138" ht="14.25" customHeight="1">
      <c r="A12138" s="89">
        <v>5.0171549E7</v>
      </c>
      <c r="B12138" s="90" t="s">
        <v>13115</v>
      </c>
    </row>
    <row r="12139" ht="14.25" customHeight="1">
      <c r="A12139" s="89">
        <v>5.017155E7</v>
      </c>
      <c r="B12139" s="90" t="s">
        <v>13116</v>
      </c>
    </row>
    <row r="12140" ht="14.25" customHeight="1">
      <c r="A12140" s="89">
        <v>5.0171551E7</v>
      </c>
      <c r="B12140" s="90" t="s">
        <v>13117</v>
      </c>
    </row>
    <row r="12141" ht="14.25" customHeight="1">
      <c r="A12141" s="89">
        <v>5.0171552E7</v>
      </c>
      <c r="B12141" s="90" t="s">
        <v>13118</v>
      </c>
    </row>
    <row r="12142" ht="14.25" customHeight="1">
      <c r="A12142" s="89">
        <v>5.0171707E7</v>
      </c>
      <c r="B12142" s="90" t="s">
        <v>13119</v>
      </c>
    </row>
    <row r="12143" ht="14.25" customHeight="1">
      <c r="A12143" s="89">
        <v>5.0171708E7</v>
      </c>
      <c r="B12143" s="90" t="s">
        <v>13120</v>
      </c>
    </row>
    <row r="12144" ht="14.25" customHeight="1">
      <c r="A12144" s="89">
        <v>5.017183E7</v>
      </c>
      <c r="B12144" s="90" t="s">
        <v>13121</v>
      </c>
    </row>
    <row r="12145" ht="14.25" customHeight="1">
      <c r="A12145" s="89">
        <v>5.0171831E7</v>
      </c>
      <c r="B12145" s="90" t="s">
        <v>13122</v>
      </c>
    </row>
    <row r="12146" ht="14.25" customHeight="1">
      <c r="A12146" s="89">
        <v>5.0171832E7</v>
      </c>
      <c r="B12146" s="90" t="s">
        <v>13123</v>
      </c>
    </row>
    <row r="12147" ht="14.25" customHeight="1">
      <c r="A12147" s="89">
        <v>5.0171833E7</v>
      </c>
      <c r="B12147" s="90" t="s">
        <v>13124</v>
      </c>
    </row>
    <row r="12148" ht="14.25" customHeight="1">
      <c r="A12148" s="89">
        <v>5.0171901E7</v>
      </c>
      <c r="B12148" s="90" t="s">
        <v>13125</v>
      </c>
    </row>
    <row r="12149" ht="14.25" customHeight="1">
      <c r="A12149" s="89">
        <v>5.0171902E7</v>
      </c>
      <c r="B12149" s="90" t="s">
        <v>13126</v>
      </c>
    </row>
    <row r="12150" ht="14.25" customHeight="1">
      <c r="A12150" s="89">
        <v>5.0171903E7</v>
      </c>
      <c r="B12150" s="90" t="s">
        <v>13127</v>
      </c>
    </row>
    <row r="12151" ht="14.25" customHeight="1">
      <c r="A12151" s="89">
        <v>5.0171904E7</v>
      </c>
      <c r="B12151" s="90" t="s">
        <v>13128</v>
      </c>
    </row>
    <row r="12152" ht="14.25" customHeight="1">
      <c r="A12152" s="89">
        <v>5.0181708E7</v>
      </c>
      <c r="B12152" s="90" t="s">
        <v>13129</v>
      </c>
    </row>
    <row r="12153" ht="14.25" customHeight="1">
      <c r="A12153" s="89">
        <v>5.0181709E7</v>
      </c>
      <c r="B12153" s="90" t="s">
        <v>13130</v>
      </c>
    </row>
    <row r="12154" ht="14.25" customHeight="1">
      <c r="A12154" s="89">
        <v>5.0181901E7</v>
      </c>
      <c r="B12154" s="90" t="s">
        <v>13131</v>
      </c>
    </row>
    <row r="12155" ht="14.25" customHeight="1">
      <c r="A12155" s="89">
        <v>5.0181902E7</v>
      </c>
      <c r="B12155" s="90" t="s">
        <v>13132</v>
      </c>
    </row>
    <row r="12156" ht="14.25" customHeight="1">
      <c r="A12156" s="89">
        <v>5.0181903E7</v>
      </c>
      <c r="B12156" s="90" t="s">
        <v>13133</v>
      </c>
    </row>
    <row r="12157" ht="14.25" customHeight="1">
      <c r="A12157" s="89">
        <v>5.0181904E7</v>
      </c>
      <c r="B12157" s="90" t="s">
        <v>13134</v>
      </c>
    </row>
    <row r="12158" ht="14.25" customHeight="1">
      <c r="A12158" s="89">
        <v>5.0181905E7</v>
      </c>
      <c r="B12158" s="90" t="s">
        <v>13135</v>
      </c>
    </row>
    <row r="12159" ht="14.25" customHeight="1">
      <c r="A12159" s="89">
        <v>5.0181906E7</v>
      </c>
      <c r="B12159" s="90" t="s">
        <v>13136</v>
      </c>
    </row>
    <row r="12160" ht="14.25" customHeight="1">
      <c r="A12160" s="89">
        <v>5.0181907E7</v>
      </c>
      <c r="B12160" s="90" t="s">
        <v>13137</v>
      </c>
    </row>
    <row r="12161" ht="14.25" customHeight="1">
      <c r="A12161" s="89">
        <v>5.0181908E7</v>
      </c>
      <c r="B12161" s="90" t="s">
        <v>13138</v>
      </c>
    </row>
    <row r="12162" ht="14.25" customHeight="1">
      <c r="A12162" s="89">
        <v>5.0181909E7</v>
      </c>
      <c r="B12162" s="90" t="s">
        <v>13139</v>
      </c>
    </row>
    <row r="12163" ht="14.25" customHeight="1">
      <c r="A12163" s="89">
        <v>5.0182001E7</v>
      </c>
      <c r="B12163" s="90" t="s">
        <v>13140</v>
      </c>
    </row>
    <row r="12164" ht="14.25" customHeight="1">
      <c r="A12164" s="89">
        <v>5.0182002E7</v>
      </c>
      <c r="B12164" s="90" t="s">
        <v>13141</v>
      </c>
    </row>
    <row r="12165" ht="14.25" customHeight="1">
      <c r="A12165" s="89">
        <v>5.0182003E7</v>
      </c>
      <c r="B12165" s="90" t="s">
        <v>13142</v>
      </c>
    </row>
    <row r="12166" ht="14.25" customHeight="1">
      <c r="A12166" s="89">
        <v>5.0182004E7</v>
      </c>
      <c r="B12166" s="90" t="s">
        <v>13143</v>
      </c>
    </row>
    <row r="12167" ht="14.25" customHeight="1">
      <c r="A12167" s="89">
        <v>5.0191505E7</v>
      </c>
      <c r="B12167" s="90" t="s">
        <v>13144</v>
      </c>
    </row>
    <row r="12168" ht="14.25" customHeight="1">
      <c r="A12168" s="89">
        <v>5.0191506E7</v>
      </c>
      <c r="B12168" s="90" t="s">
        <v>13145</v>
      </c>
    </row>
    <row r="12169" ht="14.25" customHeight="1">
      <c r="A12169" s="89">
        <v>5.0191507E7</v>
      </c>
      <c r="B12169" s="90" t="s">
        <v>13146</v>
      </c>
    </row>
    <row r="12170" ht="14.25" customHeight="1">
      <c r="A12170" s="89">
        <v>5.0192109E7</v>
      </c>
      <c r="B12170" s="90" t="s">
        <v>13147</v>
      </c>
    </row>
    <row r="12171" ht="14.25" customHeight="1">
      <c r="A12171" s="89">
        <v>5.019211E7</v>
      </c>
      <c r="B12171" s="90" t="s">
        <v>13148</v>
      </c>
    </row>
    <row r="12172" ht="14.25" customHeight="1">
      <c r="A12172" s="89">
        <v>5.0192111E7</v>
      </c>
      <c r="B12172" s="90" t="s">
        <v>13149</v>
      </c>
    </row>
    <row r="12173" ht="14.25" customHeight="1">
      <c r="A12173" s="89">
        <v>5.0192112E7</v>
      </c>
      <c r="B12173" s="90" t="s">
        <v>13150</v>
      </c>
    </row>
    <row r="12174" ht="14.25" customHeight="1">
      <c r="A12174" s="89">
        <v>5.0192301E7</v>
      </c>
      <c r="B12174" s="90" t="s">
        <v>13151</v>
      </c>
    </row>
    <row r="12175" ht="14.25" customHeight="1">
      <c r="A12175" s="89">
        <v>5.0192302E7</v>
      </c>
      <c r="B12175" s="90" t="s">
        <v>13152</v>
      </c>
    </row>
    <row r="12176" ht="14.25" customHeight="1">
      <c r="A12176" s="89">
        <v>5.0192303E7</v>
      </c>
      <c r="B12176" s="90" t="s">
        <v>13153</v>
      </c>
    </row>
    <row r="12177" ht="14.25" customHeight="1">
      <c r="A12177" s="89">
        <v>5.0192304E7</v>
      </c>
      <c r="B12177" s="90" t="s">
        <v>13154</v>
      </c>
    </row>
    <row r="12178" ht="14.25" customHeight="1">
      <c r="A12178" s="89">
        <v>5.0192401E7</v>
      </c>
      <c r="B12178" s="90" t="s">
        <v>13155</v>
      </c>
    </row>
    <row r="12179" ht="14.25" customHeight="1">
      <c r="A12179" s="89">
        <v>5.0192402E7</v>
      </c>
      <c r="B12179" s="90" t="s">
        <v>13156</v>
      </c>
    </row>
    <row r="12180" ht="14.25" customHeight="1">
      <c r="A12180" s="89">
        <v>5.0192403E7</v>
      </c>
      <c r="B12180" s="90" t="s">
        <v>13157</v>
      </c>
    </row>
    <row r="12181" ht="14.25" customHeight="1">
      <c r="A12181" s="89">
        <v>5.0192404E7</v>
      </c>
      <c r="B12181" s="90" t="s">
        <v>13158</v>
      </c>
    </row>
    <row r="12182" ht="14.25" customHeight="1">
      <c r="A12182" s="89">
        <v>5.0192501E7</v>
      </c>
      <c r="B12182" s="90" t="s">
        <v>13159</v>
      </c>
    </row>
    <row r="12183" ht="14.25" customHeight="1">
      <c r="A12183" s="89">
        <v>5.0192502E7</v>
      </c>
      <c r="B12183" s="90" t="s">
        <v>13160</v>
      </c>
    </row>
    <row r="12184" ht="14.25" customHeight="1">
      <c r="A12184" s="89">
        <v>5.0192503E7</v>
      </c>
      <c r="B12184" s="90" t="s">
        <v>13161</v>
      </c>
    </row>
    <row r="12185" ht="14.25" customHeight="1">
      <c r="A12185" s="89">
        <v>5.0192504E7</v>
      </c>
      <c r="B12185" s="90" t="s">
        <v>13162</v>
      </c>
    </row>
    <row r="12186" ht="14.25" customHeight="1">
      <c r="A12186" s="89">
        <v>5.0192601E7</v>
      </c>
      <c r="B12186" s="90" t="s">
        <v>13163</v>
      </c>
    </row>
    <row r="12187" ht="14.25" customHeight="1">
      <c r="A12187" s="89">
        <v>5.0192602E7</v>
      </c>
      <c r="B12187" s="90" t="s">
        <v>13164</v>
      </c>
    </row>
    <row r="12188" ht="14.25" customHeight="1">
      <c r="A12188" s="89">
        <v>5.0192603E7</v>
      </c>
      <c r="B12188" s="90" t="s">
        <v>13165</v>
      </c>
    </row>
    <row r="12189" ht="14.25" customHeight="1">
      <c r="A12189" s="89">
        <v>5.0192701E7</v>
      </c>
      <c r="B12189" s="90" t="s">
        <v>13166</v>
      </c>
    </row>
    <row r="12190" ht="14.25" customHeight="1">
      <c r="A12190" s="89">
        <v>5.0192702E7</v>
      </c>
      <c r="B12190" s="90" t="s">
        <v>13167</v>
      </c>
    </row>
    <row r="12191" ht="14.25" customHeight="1">
      <c r="A12191" s="89">
        <v>5.0192703E7</v>
      </c>
      <c r="B12191" s="90" t="s">
        <v>13168</v>
      </c>
    </row>
    <row r="12192" ht="14.25" customHeight="1">
      <c r="A12192" s="89">
        <v>5.0192801E7</v>
      </c>
      <c r="B12192" s="90" t="s">
        <v>13169</v>
      </c>
    </row>
    <row r="12193" ht="14.25" customHeight="1">
      <c r="A12193" s="89">
        <v>5.0192802E7</v>
      </c>
      <c r="B12193" s="90" t="s">
        <v>13170</v>
      </c>
    </row>
    <row r="12194" ht="14.25" customHeight="1">
      <c r="A12194" s="89">
        <v>5.0192803E7</v>
      </c>
      <c r="B12194" s="90" t="s">
        <v>13171</v>
      </c>
    </row>
    <row r="12195" ht="14.25" customHeight="1">
      <c r="A12195" s="89">
        <v>5.0192901E7</v>
      </c>
      <c r="B12195" s="90" t="s">
        <v>13172</v>
      </c>
    </row>
    <row r="12196" ht="14.25" customHeight="1">
      <c r="A12196" s="89">
        <v>5.0192902E7</v>
      </c>
      <c r="B12196" s="90" t="s">
        <v>13173</v>
      </c>
    </row>
    <row r="12197" ht="14.25" customHeight="1">
      <c r="A12197" s="89">
        <v>5.0193001E7</v>
      </c>
      <c r="B12197" s="90" t="s">
        <v>13174</v>
      </c>
    </row>
    <row r="12198" ht="14.25" customHeight="1">
      <c r="A12198" s="89">
        <v>5.0193002E7</v>
      </c>
      <c r="B12198" s="90" t="s">
        <v>13175</v>
      </c>
    </row>
    <row r="12199" ht="14.25" customHeight="1">
      <c r="A12199" s="89">
        <v>5.0193101E7</v>
      </c>
      <c r="B12199" s="90" t="s">
        <v>13176</v>
      </c>
    </row>
    <row r="12200" ht="14.25" customHeight="1">
      <c r="A12200" s="89">
        <v>5.0193102E7</v>
      </c>
      <c r="B12200" s="90" t="s">
        <v>13177</v>
      </c>
    </row>
    <row r="12201" ht="14.25" customHeight="1">
      <c r="A12201" s="89">
        <v>5.0193103E7</v>
      </c>
      <c r="B12201" s="90" t="s">
        <v>13178</v>
      </c>
    </row>
    <row r="12202" ht="14.25" customHeight="1">
      <c r="A12202" s="89">
        <v>5.0193104E7</v>
      </c>
      <c r="B12202" s="90" t="s">
        <v>13179</v>
      </c>
    </row>
    <row r="12203" ht="14.25" customHeight="1">
      <c r="A12203" s="89">
        <v>5.0193105E7</v>
      </c>
      <c r="B12203" s="90" t="s">
        <v>13180</v>
      </c>
    </row>
    <row r="12204" ht="14.25" customHeight="1">
      <c r="A12204" s="89">
        <v>5.0193201E7</v>
      </c>
      <c r="B12204" s="90" t="s">
        <v>13181</v>
      </c>
    </row>
    <row r="12205" ht="14.25" customHeight="1">
      <c r="A12205" s="89">
        <v>5.0193202E7</v>
      </c>
      <c r="B12205" s="90" t="s">
        <v>13182</v>
      </c>
    </row>
    <row r="12206" ht="14.25" customHeight="1">
      <c r="A12206" s="89">
        <v>5.0193203E7</v>
      </c>
      <c r="B12206" s="90" t="s">
        <v>13183</v>
      </c>
    </row>
    <row r="12207" ht="14.25" customHeight="1">
      <c r="A12207" s="89">
        <v>5.0201706E7</v>
      </c>
      <c r="B12207" s="90" t="s">
        <v>13184</v>
      </c>
    </row>
    <row r="12208" ht="14.25" customHeight="1">
      <c r="A12208" s="89">
        <v>5.0201707E7</v>
      </c>
      <c r="B12208" s="90" t="s">
        <v>13185</v>
      </c>
    </row>
    <row r="12209" ht="14.25" customHeight="1">
      <c r="A12209" s="89">
        <v>5.0201708E7</v>
      </c>
      <c r="B12209" s="90" t="s">
        <v>13186</v>
      </c>
    </row>
    <row r="12210" ht="14.25" customHeight="1">
      <c r="A12210" s="89">
        <v>5.0201709E7</v>
      </c>
      <c r="B12210" s="90" t="s">
        <v>13187</v>
      </c>
    </row>
    <row r="12211" ht="14.25" customHeight="1">
      <c r="A12211" s="89">
        <v>5.020171E7</v>
      </c>
      <c r="B12211" s="90" t="s">
        <v>13188</v>
      </c>
    </row>
    <row r="12212" ht="14.25" customHeight="1">
      <c r="A12212" s="89">
        <v>5.0201711E7</v>
      </c>
      <c r="B12212" s="90" t="s">
        <v>13189</v>
      </c>
    </row>
    <row r="12213" ht="14.25" customHeight="1">
      <c r="A12213" s="89">
        <v>5.0201712E7</v>
      </c>
      <c r="B12213" s="90" t="s">
        <v>13190</v>
      </c>
    </row>
    <row r="12214" ht="14.25" customHeight="1">
      <c r="A12214" s="89">
        <v>5.0201713E7</v>
      </c>
      <c r="B12214" s="90" t="s">
        <v>13191</v>
      </c>
    </row>
    <row r="12215" ht="14.25" customHeight="1">
      <c r="A12215" s="89">
        <v>5.0201714E7</v>
      </c>
      <c r="B12215" s="90" t="s">
        <v>13192</v>
      </c>
    </row>
    <row r="12216" ht="14.25" customHeight="1">
      <c r="A12216" s="89">
        <v>5.0202201E7</v>
      </c>
      <c r="B12216" s="90" t="s">
        <v>13193</v>
      </c>
    </row>
    <row r="12217" ht="14.25" customHeight="1">
      <c r="A12217" s="89">
        <v>5.0202202E7</v>
      </c>
      <c r="B12217" s="90" t="s">
        <v>13194</v>
      </c>
    </row>
    <row r="12218" ht="14.25" customHeight="1">
      <c r="A12218" s="89">
        <v>5.0202203E7</v>
      </c>
      <c r="B12218" s="90" t="s">
        <v>13195</v>
      </c>
    </row>
    <row r="12219" ht="14.25" customHeight="1">
      <c r="A12219" s="89">
        <v>5.0202204E7</v>
      </c>
      <c r="B12219" s="90" t="s">
        <v>13196</v>
      </c>
    </row>
    <row r="12220" ht="14.25" customHeight="1">
      <c r="A12220" s="89">
        <v>5.0202205E7</v>
      </c>
      <c r="B12220" s="90" t="s">
        <v>13197</v>
      </c>
    </row>
    <row r="12221" ht="14.25" customHeight="1">
      <c r="A12221" s="89">
        <v>5.0202206E7</v>
      </c>
      <c r="B12221" s="90" t="s">
        <v>13198</v>
      </c>
    </row>
    <row r="12222" ht="14.25" customHeight="1">
      <c r="A12222" s="89">
        <v>5.0202207E7</v>
      </c>
      <c r="B12222" s="90" t="s">
        <v>13199</v>
      </c>
    </row>
    <row r="12223" ht="14.25" customHeight="1">
      <c r="A12223" s="89">
        <v>5.0202301E7</v>
      </c>
      <c r="B12223" s="90" t="s">
        <v>13200</v>
      </c>
    </row>
    <row r="12224" ht="14.25" customHeight="1">
      <c r="A12224" s="89">
        <v>5.0202302E7</v>
      </c>
      <c r="B12224" s="90" t="s">
        <v>13201</v>
      </c>
    </row>
    <row r="12225" ht="14.25" customHeight="1">
      <c r="A12225" s="89">
        <v>5.0202303E7</v>
      </c>
      <c r="B12225" s="90" t="s">
        <v>13202</v>
      </c>
    </row>
    <row r="12226" ht="14.25" customHeight="1">
      <c r="A12226" s="89">
        <v>5.0202304E7</v>
      </c>
      <c r="B12226" s="90" t="s">
        <v>13203</v>
      </c>
    </row>
    <row r="12227" ht="14.25" customHeight="1">
      <c r="A12227" s="89">
        <v>5.0202305E7</v>
      </c>
      <c r="B12227" s="90" t="s">
        <v>13204</v>
      </c>
    </row>
    <row r="12228" ht="14.25" customHeight="1">
      <c r="A12228" s="89">
        <v>5.0202306E7</v>
      </c>
      <c r="B12228" s="90" t="s">
        <v>13205</v>
      </c>
    </row>
    <row r="12229" ht="14.25" customHeight="1">
      <c r="A12229" s="89">
        <v>5.0202307E7</v>
      </c>
      <c r="B12229" s="90" t="s">
        <v>13206</v>
      </c>
    </row>
    <row r="12230" ht="14.25" customHeight="1">
      <c r="A12230" s="89">
        <v>5.0202308E7</v>
      </c>
      <c r="B12230" s="90" t="s">
        <v>13207</v>
      </c>
    </row>
    <row r="12231" ht="14.25" customHeight="1">
      <c r="A12231" s="89">
        <v>5.0202309E7</v>
      </c>
      <c r="B12231" s="90" t="s">
        <v>13208</v>
      </c>
    </row>
    <row r="12232" ht="14.25" customHeight="1">
      <c r="A12232" s="89">
        <v>5.020231E7</v>
      </c>
      <c r="B12232" s="90" t="s">
        <v>13209</v>
      </c>
    </row>
    <row r="12233" ht="14.25" customHeight="1">
      <c r="A12233" s="89">
        <v>5.0202311E7</v>
      </c>
      <c r="B12233" s="90" t="s">
        <v>13210</v>
      </c>
    </row>
    <row r="12234" ht="14.25" customHeight="1">
      <c r="A12234" s="89">
        <v>5.0211502E7</v>
      </c>
      <c r="B12234" s="90" t="s">
        <v>13211</v>
      </c>
    </row>
    <row r="12235" ht="14.25" customHeight="1">
      <c r="A12235" s="89">
        <v>5.0211503E7</v>
      </c>
      <c r="B12235" s="90" t="s">
        <v>13212</v>
      </c>
    </row>
    <row r="12236" ht="14.25" customHeight="1">
      <c r="A12236" s="89">
        <v>5.0211504E7</v>
      </c>
      <c r="B12236" s="90" t="s">
        <v>13213</v>
      </c>
    </row>
    <row r="12237" ht="14.25" customHeight="1">
      <c r="A12237" s="89">
        <v>5.0211505E7</v>
      </c>
      <c r="B12237" s="90" t="s">
        <v>13214</v>
      </c>
    </row>
    <row r="12238" ht="14.25" customHeight="1">
      <c r="A12238" s="89">
        <v>5.0211506E7</v>
      </c>
      <c r="B12238" s="90" t="s">
        <v>13215</v>
      </c>
    </row>
    <row r="12239" ht="14.25" customHeight="1">
      <c r="A12239" s="89">
        <v>5.0211607E7</v>
      </c>
      <c r="B12239" s="90" t="s">
        <v>13216</v>
      </c>
    </row>
    <row r="12240" ht="14.25" customHeight="1">
      <c r="A12240" s="89">
        <v>5.0211608E7</v>
      </c>
      <c r="B12240" s="90" t="s">
        <v>13217</v>
      </c>
    </row>
    <row r="12241" ht="14.25" customHeight="1">
      <c r="A12241" s="89">
        <v>5.0211609E7</v>
      </c>
      <c r="B12241" s="90" t="s">
        <v>13218</v>
      </c>
    </row>
    <row r="12242" ht="14.25" customHeight="1">
      <c r="A12242" s="89">
        <v>5.021161E7</v>
      </c>
      <c r="B12242" s="90" t="s">
        <v>13219</v>
      </c>
    </row>
    <row r="12243" ht="14.25" customHeight="1">
      <c r="A12243" s="89">
        <v>5.0211611E7</v>
      </c>
      <c r="B12243" s="90" t="s">
        <v>13220</v>
      </c>
    </row>
    <row r="12244" ht="14.25" customHeight="1">
      <c r="A12244" s="89">
        <v>5.0211612E7</v>
      </c>
      <c r="B12244" s="90" t="s">
        <v>13221</v>
      </c>
    </row>
    <row r="12245" ht="14.25" customHeight="1">
      <c r="A12245" s="89">
        <v>5.0221001E7</v>
      </c>
      <c r="B12245" s="90" t="s">
        <v>13222</v>
      </c>
    </row>
    <row r="12246" ht="14.25" customHeight="1">
      <c r="A12246" s="89">
        <v>5.0221002E7</v>
      </c>
      <c r="B12246" s="90" t="s">
        <v>13223</v>
      </c>
    </row>
    <row r="12247" ht="14.25" customHeight="1">
      <c r="A12247" s="89">
        <v>5.0221101E7</v>
      </c>
      <c r="B12247" s="90" t="s">
        <v>13224</v>
      </c>
    </row>
    <row r="12248" ht="14.25" customHeight="1">
      <c r="A12248" s="89">
        <v>5.0221102E7</v>
      </c>
      <c r="B12248" s="90" t="s">
        <v>13225</v>
      </c>
    </row>
    <row r="12249" ht="14.25" customHeight="1">
      <c r="A12249" s="89">
        <v>5.0221201E7</v>
      </c>
      <c r="B12249" s="90" t="s">
        <v>13226</v>
      </c>
    </row>
    <row r="12250" ht="14.25" customHeight="1">
      <c r="A12250" s="89">
        <v>5.0221202E7</v>
      </c>
      <c r="B12250" s="90" t="s">
        <v>13227</v>
      </c>
    </row>
    <row r="12251" ht="14.25" customHeight="1">
      <c r="A12251" s="89">
        <v>5.1101503E7</v>
      </c>
      <c r="B12251" s="90" t="s">
        <v>13228</v>
      </c>
    </row>
    <row r="12252" ht="14.25" customHeight="1">
      <c r="A12252" s="89">
        <v>5.1101504E7</v>
      </c>
      <c r="B12252" s="90" t="s">
        <v>13229</v>
      </c>
    </row>
    <row r="12253" ht="14.25" customHeight="1">
      <c r="A12253" s="89">
        <v>5.1101507E7</v>
      </c>
      <c r="B12253" s="90" t="s">
        <v>13230</v>
      </c>
    </row>
    <row r="12254" ht="14.25" customHeight="1">
      <c r="A12254" s="89">
        <v>5.1101508E7</v>
      </c>
      <c r="B12254" s="90" t="s">
        <v>13231</v>
      </c>
    </row>
    <row r="12255" ht="14.25" customHeight="1">
      <c r="A12255" s="89">
        <v>5.1101509E7</v>
      </c>
      <c r="B12255" s="90" t="s">
        <v>13232</v>
      </c>
    </row>
    <row r="12256" ht="14.25" customHeight="1">
      <c r="A12256" s="89">
        <v>5.110151E7</v>
      </c>
      <c r="B12256" s="90" t="s">
        <v>13233</v>
      </c>
    </row>
    <row r="12257" ht="14.25" customHeight="1">
      <c r="A12257" s="89">
        <v>5.1101511E7</v>
      </c>
      <c r="B12257" s="90" t="s">
        <v>13234</v>
      </c>
    </row>
    <row r="12258" ht="14.25" customHeight="1">
      <c r="A12258" s="89">
        <v>5.1101512E7</v>
      </c>
      <c r="B12258" s="90" t="s">
        <v>13235</v>
      </c>
    </row>
    <row r="12259" ht="14.25" customHeight="1">
      <c r="A12259" s="89">
        <v>5.1101513E7</v>
      </c>
      <c r="B12259" s="90" t="s">
        <v>13236</v>
      </c>
    </row>
    <row r="12260" ht="14.25" customHeight="1">
      <c r="A12260" s="89">
        <v>5.1101514E7</v>
      </c>
      <c r="B12260" s="90" t="s">
        <v>13237</v>
      </c>
    </row>
    <row r="12261" ht="14.25" customHeight="1">
      <c r="A12261" s="89">
        <v>5.1101515E7</v>
      </c>
      <c r="B12261" s="90" t="s">
        <v>13238</v>
      </c>
    </row>
    <row r="12262" ht="14.25" customHeight="1">
      <c r="A12262" s="89">
        <v>5.1101516E7</v>
      </c>
      <c r="B12262" s="90" t="s">
        <v>13239</v>
      </c>
    </row>
    <row r="12263" ht="14.25" customHeight="1">
      <c r="A12263" s="89">
        <v>5.1101518E7</v>
      </c>
      <c r="B12263" s="90" t="s">
        <v>13240</v>
      </c>
    </row>
    <row r="12264" ht="14.25" customHeight="1">
      <c r="A12264" s="89">
        <v>5.1101519E7</v>
      </c>
      <c r="B12264" s="90" t="s">
        <v>13241</v>
      </c>
    </row>
    <row r="12265" ht="14.25" customHeight="1">
      <c r="A12265" s="89">
        <v>5.1101521E7</v>
      </c>
      <c r="B12265" s="90" t="s">
        <v>13242</v>
      </c>
    </row>
    <row r="12266" ht="14.25" customHeight="1">
      <c r="A12266" s="89">
        <v>5.1101522E7</v>
      </c>
      <c r="B12266" s="90" t="s">
        <v>13243</v>
      </c>
    </row>
    <row r="12267" ht="14.25" customHeight="1">
      <c r="A12267" s="89">
        <v>5.1101523E7</v>
      </c>
      <c r="B12267" s="90" t="s">
        <v>13244</v>
      </c>
    </row>
    <row r="12268" ht="14.25" customHeight="1">
      <c r="A12268" s="89">
        <v>5.1101524E7</v>
      </c>
      <c r="B12268" s="90" t="s">
        <v>13245</v>
      </c>
    </row>
    <row r="12269" ht="14.25" customHeight="1">
      <c r="A12269" s="89">
        <v>5.1101525E7</v>
      </c>
      <c r="B12269" s="90" t="s">
        <v>13246</v>
      </c>
    </row>
    <row r="12270" ht="14.25" customHeight="1">
      <c r="A12270" s="89">
        <v>5.1101526E7</v>
      </c>
      <c r="B12270" s="90" t="s">
        <v>13247</v>
      </c>
    </row>
    <row r="12271" ht="14.25" customHeight="1">
      <c r="A12271" s="89">
        <v>5.1101527E7</v>
      </c>
      <c r="B12271" s="90" t="s">
        <v>13248</v>
      </c>
    </row>
    <row r="12272" ht="14.25" customHeight="1">
      <c r="A12272" s="89">
        <v>5.1101528E7</v>
      </c>
      <c r="B12272" s="90" t="s">
        <v>13249</v>
      </c>
    </row>
    <row r="12273" ht="14.25" customHeight="1">
      <c r="A12273" s="89">
        <v>5.110153E7</v>
      </c>
      <c r="B12273" s="90" t="s">
        <v>13250</v>
      </c>
    </row>
    <row r="12274" ht="14.25" customHeight="1">
      <c r="A12274" s="89">
        <v>5.1101531E7</v>
      </c>
      <c r="B12274" s="90" t="s">
        <v>13251</v>
      </c>
    </row>
    <row r="12275" ht="14.25" customHeight="1">
      <c r="A12275" s="89">
        <v>5.1101532E7</v>
      </c>
      <c r="B12275" s="90" t="s">
        <v>13252</v>
      </c>
    </row>
    <row r="12276" ht="14.25" customHeight="1">
      <c r="A12276" s="89">
        <v>5.1101533E7</v>
      </c>
      <c r="B12276" s="90" t="s">
        <v>13253</v>
      </c>
    </row>
    <row r="12277" ht="14.25" customHeight="1">
      <c r="A12277" s="89">
        <v>5.1101534E7</v>
      </c>
      <c r="B12277" s="90" t="s">
        <v>13254</v>
      </c>
    </row>
    <row r="12278" ht="14.25" customHeight="1">
      <c r="A12278" s="89">
        <v>5.1101535E7</v>
      </c>
      <c r="B12278" s="90" t="s">
        <v>13255</v>
      </c>
    </row>
    <row r="12279" ht="14.25" customHeight="1">
      <c r="A12279" s="89">
        <v>5.1101536E7</v>
      </c>
      <c r="B12279" s="90" t="s">
        <v>13256</v>
      </c>
    </row>
    <row r="12280" ht="14.25" customHeight="1">
      <c r="A12280" s="89">
        <v>5.1101537E7</v>
      </c>
      <c r="B12280" s="90" t="s">
        <v>13257</v>
      </c>
    </row>
    <row r="12281" ht="14.25" customHeight="1">
      <c r="A12281" s="89">
        <v>5.1101538E7</v>
      </c>
      <c r="B12281" s="90" t="s">
        <v>13258</v>
      </c>
    </row>
    <row r="12282" ht="14.25" customHeight="1">
      <c r="A12282" s="89">
        <v>5.1101539E7</v>
      </c>
      <c r="B12282" s="90" t="s">
        <v>13259</v>
      </c>
    </row>
    <row r="12283" ht="14.25" customHeight="1">
      <c r="A12283" s="89">
        <v>5.110154E7</v>
      </c>
      <c r="B12283" s="90" t="s">
        <v>13260</v>
      </c>
    </row>
    <row r="12284" ht="14.25" customHeight="1">
      <c r="A12284" s="89">
        <v>5.1101541E7</v>
      </c>
      <c r="B12284" s="90" t="s">
        <v>13261</v>
      </c>
    </row>
    <row r="12285" ht="14.25" customHeight="1">
      <c r="A12285" s="89">
        <v>5.1101542E7</v>
      </c>
      <c r="B12285" s="90" t="s">
        <v>13262</v>
      </c>
    </row>
    <row r="12286" ht="14.25" customHeight="1">
      <c r="A12286" s="89">
        <v>5.1101543E7</v>
      </c>
      <c r="B12286" s="90" t="s">
        <v>13263</v>
      </c>
    </row>
    <row r="12287" ht="14.25" customHeight="1">
      <c r="A12287" s="89">
        <v>5.1101544E7</v>
      </c>
      <c r="B12287" s="90" t="s">
        <v>13264</v>
      </c>
    </row>
    <row r="12288" ht="14.25" customHeight="1">
      <c r="A12288" s="89">
        <v>5.1101545E7</v>
      </c>
      <c r="B12288" s="90" t="s">
        <v>13265</v>
      </c>
    </row>
    <row r="12289" ht="14.25" customHeight="1">
      <c r="A12289" s="89">
        <v>5.1101546E7</v>
      </c>
      <c r="B12289" s="90" t="s">
        <v>13266</v>
      </c>
    </row>
    <row r="12290" ht="14.25" customHeight="1">
      <c r="A12290" s="89">
        <v>5.1101547E7</v>
      </c>
      <c r="B12290" s="90" t="s">
        <v>13267</v>
      </c>
    </row>
    <row r="12291" ht="14.25" customHeight="1">
      <c r="A12291" s="89">
        <v>5.1101548E7</v>
      </c>
      <c r="B12291" s="90" t="s">
        <v>13268</v>
      </c>
    </row>
    <row r="12292" ht="14.25" customHeight="1">
      <c r="A12292" s="89">
        <v>5.1101549E7</v>
      </c>
      <c r="B12292" s="90" t="s">
        <v>13269</v>
      </c>
    </row>
    <row r="12293" ht="14.25" customHeight="1">
      <c r="A12293" s="89">
        <v>5.110155E7</v>
      </c>
      <c r="B12293" s="90" t="s">
        <v>13270</v>
      </c>
    </row>
    <row r="12294" ht="14.25" customHeight="1">
      <c r="A12294" s="89">
        <v>5.1101551E7</v>
      </c>
      <c r="B12294" s="90" t="s">
        <v>13271</v>
      </c>
    </row>
    <row r="12295" ht="14.25" customHeight="1">
      <c r="A12295" s="89">
        <v>5.1101552E7</v>
      </c>
      <c r="B12295" s="90" t="s">
        <v>13272</v>
      </c>
    </row>
    <row r="12296" ht="14.25" customHeight="1">
      <c r="A12296" s="89">
        <v>5.1101553E7</v>
      </c>
      <c r="B12296" s="90" t="s">
        <v>13273</v>
      </c>
    </row>
    <row r="12297" ht="14.25" customHeight="1">
      <c r="A12297" s="89">
        <v>5.1101554E7</v>
      </c>
      <c r="B12297" s="90" t="s">
        <v>13274</v>
      </c>
    </row>
    <row r="12298" ht="14.25" customHeight="1">
      <c r="A12298" s="89">
        <v>5.1101555E7</v>
      </c>
      <c r="B12298" s="90" t="s">
        <v>13275</v>
      </c>
    </row>
    <row r="12299" ht="14.25" customHeight="1">
      <c r="A12299" s="89">
        <v>5.1101556E7</v>
      </c>
      <c r="B12299" s="90" t="s">
        <v>13276</v>
      </c>
    </row>
    <row r="12300" ht="14.25" customHeight="1">
      <c r="A12300" s="89">
        <v>5.1101557E7</v>
      </c>
      <c r="B12300" s="90" t="s">
        <v>13277</v>
      </c>
    </row>
    <row r="12301" ht="14.25" customHeight="1">
      <c r="A12301" s="89">
        <v>5.1101558E7</v>
      </c>
      <c r="B12301" s="90" t="s">
        <v>13278</v>
      </c>
    </row>
    <row r="12302" ht="14.25" customHeight="1">
      <c r="A12302" s="89">
        <v>5.1101559E7</v>
      </c>
      <c r="B12302" s="90" t="s">
        <v>13279</v>
      </c>
    </row>
    <row r="12303" ht="14.25" customHeight="1">
      <c r="A12303" s="89">
        <v>5.110156E7</v>
      </c>
      <c r="B12303" s="90" t="s">
        <v>13280</v>
      </c>
    </row>
    <row r="12304" ht="14.25" customHeight="1">
      <c r="A12304" s="89">
        <v>5.1101561E7</v>
      </c>
      <c r="B12304" s="90" t="s">
        <v>13281</v>
      </c>
    </row>
    <row r="12305" ht="14.25" customHeight="1">
      <c r="A12305" s="89">
        <v>5.1101562E7</v>
      </c>
      <c r="B12305" s="90" t="s">
        <v>13282</v>
      </c>
    </row>
    <row r="12306" ht="14.25" customHeight="1">
      <c r="A12306" s="89">
        <v>5.1101563E7</v>
      </c>
      <c r="B12306" s="90" t="s">
        <v>13283</v>
      </c>
    </row>
    <row r="12307" ht="14.25" customHeight="1">
      <c r="A12307" s="89">
        <v>5.1101564E7</v>
      </c>
      <c r="B12307" s="90" t="s">
        <v>13284</v>
      </c>
    </row>
    <row r="12308" ht="14.25" customHeight="1">
      <c r="A12308" s="89">
        <v>5.1101565E7</v>
      </c>
      <c r="B12308" s="90" t="s">
        <v>13285</v>
      </c>
    </row>
    <row r="12309" ht="14.25" customHeight="1">
      <c r="A12309" s="89">
        <v>5.1101566E7</v>
      </c>
      <c r="B12309" s="90" t="s">
        <v>13286</v>
      </c>
    </row>
    <row r="12310" ht="14.25" customHeight="1">
      <c r="A12310" s="89">
        <v>5.1101567E7</v>
      </c>
      <c r="B12310" s="90" t="s">
        <v>13287</v>
      </c>
    </row>
    <row r="12311" ht="14.25" customHeight="1">
      <c r="A12311" s="89">
        <v>5.1101568E7</v>
      </c>
      <c r="B12311" s="90" t="s">
        <v>13288</v>
      </c>
    </row>
    <row r="12312" ht="14.25" customHeight="1">
      <c r="A12312" s="89">
        <v>5.1101569E7</v>
      </c>
      <c r="B12312" s="90" t="s">
        <v>13289</v>
      </c>
    </row>
    <row r="12313" ht="14.25" customHeight="1">
      <c r="A12313" s="89">
        <v>5.110157E7</v>
      </c>
      <c r="B12313" s="90" t="s">
        <v>13290</v>
      </c>
    </row>
    <row r="12314" ht="14.25" customHeight="1">
      <c r="A12314" s="89">
        <v>5.1101571E7</v>
      </c>
      <c r="B12314" s="90" t="s">
        <v>13291</v>
      </c>
    </row>
    <row r="12315" ht="14.25" customHeight="1">
      <c r="A12315" s="89">
        <v>5.1101572E7</v>
      </c>
      <c r="B12315" s="90" t="s">
        <v>13292</v>
      </c>
    </row>
    <row r="12316" ht="14.25" customHeight="1">
      <c r="A12316" s="89">
        <v>5.1101573E7</v>
      </c>
      <c r="B12316" s="90" t="s">
        <v>13293</v>
      </c>
    </row>
    <row r="12317" ht="14.25" customHeight="1">
      <c r="A12317" s="89">
        <v>5.1101574E7</v>
      </c>
      <c r="B12317" s="90" t="s">
        <v>13294</v>
      </c>
    </row>
    <row r="12318" ht="14.25" customHeight="1">
      <c r="A12318" s="89">
        <v>5.1101575E7</v>
      </c>
      <c r="B12318" s="90" t="s">
        <v>13295</v>
      </c>
    </row>
    <row r="12319" ht="14.25" customHeight="1">
      <c r="A12319" s="89">
        <v>5.1101576E7</v>
      </c>
      <c r="B12319" s="90" t="s">
        <v>13296</v>
      </c>
    </row>
    <row r="12320" ht="14.25" customHeight="1">
      <c r="A12320" s="89">
        <v>5.1101577E7</v>
      </c>
      <c r="B12320" s="90" t="s">
        <v>13297</v>
      </c>
    </row>
    <row r="12321" ht="14.25" customHeight="1">
      <c r="A12321" s="89">
        <v>5.1101578E7</v>
      </c>
      <c r="B12321" s="90" t="s">
        <v>13298</v>
      </c>
    </row>
    <row r="12322" ht="14.25" customHeight="1">
      <c r="A12322" s="89">
        <v>5.1101579E7</v>
      </c>
      <c r="B12322" s="90" t="s">
        <v>13299</v>
      </c>
    </row>
    <row r="12323" ht="14.25" customHeight="1">
      <c r="A12323" s="89">
        <v>5.110158E7</v>
      </c>
      <c r="B12323" s="90" t="s">
        <v>13300</v>
      </c>
    </row>
    <row r="12324" ht="14.25" customHeight="1">
      <c r="A12324" s="89">
        <v>5.1101581E7</v>
      </c>
      <c r="B12324" s="90" t="s">
        <v>13301</v>
      </c>
    </row>
    <row r="12325" ht="14.25" customHeight="1">
      <c r="A12325" s="89">
        <v>5.1101582E7</v>
      </c>
      <c r="B12325" s="90" t="s">
        <v>13302</v>
      </c>
    </row>
    <row r="12326" ht="14.25" customHeight="1">
      <c r="A12326" s="89">
        <v>5.1101583E7</v>
      </c>
      <c r="B12326" s="90" t="s">
        <v>13303</v>
      </c>
    </row>
    <row r="12327" ht="14.25" customHeight="1">
      <c r="A12327" s="89">
        <v>5.1101584E7</v>
      </c>
      <c r="B12327" s="90" t="s">
        <v>13304</v>
      </c>
    </row>
    <row r="12328" ht="14.25" customHeight="1">
      <c r="A12328" s="89">
        <v>5.1101585E7</v>
      </c>
      <c r="B12328" s="90" t="s">
        <v>13305</v>
      </c>
    </row>
    <row r="12329" ht="14.25" customHeight="1">
      <c r="A12329" s="89">
        <v>5.1101586E7</v>
      </c>
      <c r="B12329" s="90" t="s">
        <v>13306</v>
      </c>
    </row>
    <row r="12330" ht="14.25" customHeight="1">
      <c r="A12330" s="89">
        <v>5.1101587E7</v>
      </c>
      <c r="B12330" s="90" t="s">
        <v>13307</v>
      </c>
    </row>
    <row r="12331" ht="14.25" customHeight="1">
      <c r="A12331" s="89">
        <v>5.1101588E7</v>
      </c>
      <c r="B12331" s="90" t="s">
        <v>13308</v>
      </c>
    </row>
    <row r="12332" ht="14.25" customHeight="1">
      <c r="A12332" s="89">
        <v>5.1101589E7</v>
      </c>
      <c r="B12332" s="90" t="s">
        <v>13309</v>
      </c>
    </row>
    <row r="12333" ht="14.25" customHeight="1">
      <c r="A12333" s="89">
        <v>5.110159E7</v>
      </c>
      <c r="B12333" s="90" t="s">
        <v>13310</v>
      </c>
    </row>
    <row r="12334" ht="14.25" customHeight="1">
      <c r="A12334" s="89">
        <v>5.1101591E7</v>
      </c>
      <c r="B12334" s="90" t="s">
        <v>13311</v>
      </c>
    </row>
    <row r="12335" ht="14.25" customHeight="1">
      <c r="A12335" s="89">
        <v>5.1101592E7</v>
      </c>
      <c r="B12335" s="90" t="s">
        <v>13312</v>
      </c>
    </row>
    <row r="12336" ht="14.25" customHeight="1">
      <c r="A12336" s="89">
        <v>5.1101593E7</v>
      </c>
      <c r="B12336" s="90" t="s">
        <v>13313</v>
      </c>
    </row>
    <row r="12337" ht="14.25" customHeight="1">
      <c r="A12337" s="89">
        <v>5.1101594E7</v>
      </c>
      <c r="B12337" s="90" t="s">
        <v>13314</v>
      </c>
    </row>
    <row r="12338" ht="14.25" customHeight="1">
      <c r="A12338" s="89">
        <v>5.1101595E7</v>
      </c>
      <c r="B12338" s="90" t="s">
        <v>13315</v>
      </c>
    </row>
    <row r="12339" ht="14.25" customHeight="1">
      <c r="A12339" s="89">
        <v>5.1101596E7</v>
      </c>
      <c r="B12339" s="90" t="s">
        <v>13316</v>
      </c>
    </row>
    <row r="12340" ht="14.25" customHeight="1">
      <c r="A12340" s="89">
        <v>5.1101597E7</v>
      </c>
      <c r="B12340" s="90" t="s">
        <v>13317</v>
      </c>
    </row>
    <row r="12341" ht="14.25" customHeight="1">
      <c r="A12341" s="89">
        <v>5.1101598E7</v>
      </c>
      <c r="B12341" s="90" t="s">
        <v>13318</v>
      </c>
    </row>
    <row r="12342" ht="14.25" customHeight="1">
      <c r="A12342" s="89">
        <v>5.1101599E7</v>
      </c>
      <c r="B12342" s="90" t="s">
        <v>13319</v>
      </c>
    </row>
    <row r="12343" ht="14.25" customHeight="1">
      <c r="A12343" s="89">
        <v>5.1101601E7</v>
      </c>
      <c r="B12343" s="90" t="s">
        <v>13320</v>
      </c>
    </row>
    <row r="12344" ht="14.25" customHeight="1">
      <c r="A12344" s="89">
        <v>5.1101602E7</v>
      </c>
      <c r="B12344" s="90" t="s">
        <v>13321</v>
      </c>
    </row>
    <row r="12345" ht="14.25" customHeight="1">
      <c r="A12345" s="89">
        <v>5.1101603E7</v>
      </c>
      <c r="B12345" s="90" t="s">
        <v>13322</v>
      </c>
    </row>
    <row r="12346" ht="14.25" customHeight="1">
      <c r="A12346" s="89">
        <v>5.1101604E7</v>
      </c>
      <c r="B12346" s="90" t="s">
        <v>13323</v>
      </c>
    </row>
    <row r="12347" ht="14.25" customHeight="1">
      <c r="A12347" s="89">
        <v>5.1101606E7</v>
      </c>
      <c r="B12347" s="90" t="s">
        <v>13324</v>
      </c>
    </row>
    <row r="12348" ht="14.25" customHeight="1">
      <c r="A12348" s="89">
        <v>5.1101607E7</v>
      </c>
      <c r="B12348" s="90" t="s">
        <v>13325</v>
      </c>
    </row>
    <row r="12349" ht="14.25" customHeight="1">
      <c r="A12349" s="89">
        <v>5.110161E7</v>
      </c>
      <c r="B12349" s="90" t="s">
        <v>13326</v>
      </c>
    </row>
    <row r="12350" ht="14.25" customHeight="1">
      <c r="A12350" s="89">
        <v>5.1101611E7</v>
      </c>
      <c r="B12350" s="90" t="s">
        <v>13327</v>
      </c>
    </row>
    <row r="12351" ht="14.25" customHeight="1">
      <c r="A12351" s="89">
        <v>5.1101612E7</v>
      </c>
      <c r="B12351" s="90" t="s">
        <v>13328</v>
      </c>
    </row>
    <row r="12352" ht="14.25" customHeight="1">
      <c r="A12352" s="89">
        <v>5.1101613E7</v>
      </c>
      <c r="B12352" s="90" t="s">
        <v>13329</v>
      </c>
    </row>
    <row r="12353" ht="14.25" customHeight="1">
      <c r="A12353" s="89">
        <v>5.1101614E7</v>
      </c>
      <c r="B12353" s="90" t="s">
        <v>13330</v>
      </c>
    </row>
    <row r="12354" ht="14.25" customHeight="1">
      <c r="A12354" s="89">
        <v>5.1101616E7</v>
      </c>
      <c r="B12354" s="90" t="s">
        <v>13331</v>
      </c>
    </row>
    <row r="12355" ht="14.25" customHeight="1">
      <c r="A12355" s="89">
        <v>5.1101617E7</v>
      </c>
      <c r="B12355" s="90" t="s">
        <v>13332</v>
      </c>
    </row>
    <row r="12356" ht="14.25" customHeight="1">
      <c r="A12356" s="89">
        <v>5.1101618E7</v>
      </c>
      <c r="B12356" s="90" t="s">
        <v>13333</v>
      </c>
    </row>
    <row r="12357" ht="14.25" customHeight="1">
      <c r="A12357" s="89">
        <v>5.1101619E7</v>
      </c>
      <c r="B12357" s="90" t="s">
        <v>13334</v>
      </c>
    </row>
    <row r="12358" ht="14.25" customHeight="1">
      <c r="A12358" s="89">
        <v>5.110162E7</v>
      </c>
      <c r="B12358" s="90" t="s">
        <v>13335</v>
      </c>
    </row>
    <row r="12359" ht="14.25" customHeight="1">
      <c r="A12359" s="89">
        <v>5.1101624E7</v>
      </c>
      <c r="B12359" s="90" t="s">
        <v>13336</v>
      </c>
    </row>
    <row r="12360" ht="14.25" customHeight="1">
      <c r="A12360" s="89">
        <v>5.1101625E7</v>
      </c>
      <c r="B12360" s="90" t="s">
        <v>13337</v>
      </c>
    </row>
    <row r="12361" ht="14.25" customHeight="1">
      <c r="A12361" s="89">
        <v>5.1101629E7</v>
      </c>
      <c r="B12361" s="90" t="s">
        <v>13338</v>
      </c>
    </row>
    <row r="12362" ht="14.25" customHeight="1">
      <c r="A12362" s="89">
        <v>5.110163E7</v>
      </c>
      <c r="B12362" s="90" t="s">
        <v>13339</v>
      </c>
    </row>
    <row r="12363" ht="14.25" customHeight="1">
      <c r="A12363" s="89">
        <v>5.1101701E7</v>
      </c>
      <c r="B12363" s="90" t="s">
        <v>13340</v>
      </c>
    </row>
    <row r="12364" ht="14.25" customHeight="1">
      <c r="A12364" s="89">
        <v>5.1101702E7</v>
      </c>
      <c r="B12364" s="90" t="s">
        <v>13341</v>
      </c>
    </row>
    <row r="12365" ht="14.25" customHeight="1">
      <c r="A12365" s="89">
        <v>5.1101703E7</v>
      </c>
      <c r="B12365" s="90" t="s">
        <v>13342</v>
      </c>
    </row>
    <row r="12366" ht="14.25" customHeight="1">
      <c r="A12366" s="89">
        <v>5.1101704E7</v>
      </c>
      <c r="B12366" s="90" t="s">
        <v>13343</v>
      </c>
    </row>
    <row r="12367" ht="14.25" customHeight="1">
      <c r="A12367" s="89">
        <v>5.1101705E7</v>
      </c>
      <c r="B12367" s="90" t="s">
        <v>13344</v>
      </c>
    </row>
    <row r="12368" ht="14.25" customHeight="1">
      <c r="A12368" s="89">
        <v>5.1101706E7</v>
      </c>
      <c r="B12368" s="90" t="s">
        <v>13345</v>
      </c>
    </row>
    <row r="12369" ht="14.25" customHeight="1">
      <c r="A12369" s="89">
        <v>5.1101707E7</v>
      </c>
      <c r="B12369" s="90" t="s">
        <v>13346</v>
      </c>
    </row>
    <row r="12370" ht="14.25" customHeight="1">
      <c r="A12370" s="89">
        <v>5.1101708E7</v>
      </c>
      <c r="B12370" s="90" t="s">
        <v>13347</v>
      </c>
    </row>
    <row r="12371" ht="14.25" customHeight="1">
      <c r="A12371" s="89">
        <v>5.1101709E7</v>
      </c>
      <c r="B12371" s="90" t="s">
        <v>13348</v>
      </c>
    </row>
    <row r="12372" ht="14.25" customHeight="1">
      <c r="A12372" s="89">
        <v>5.110171E7</v>
      </c>
      <c r="B12372" s="90" t="s">
        <v>13349</v>
      </c>
    </row>
    <row r="12373" ht="14.25" customHeight="1">
      <c r="A12373" s="89">
        <v>5.1101711E7</v>
      </c>
      <c r="B12373" s="90" t="s">
        <v>13350</v>
      </c>
    </row>
    <row r="12374" ht="14.25" customHeight="1">
      <c r="A12374" s="89">
        <v>5.1101712E7</v>
      </c>
      <c r="B12374" s="90" t="s">
        <v>13351</v>
      </c>
    </row>
    <row r="12375" ht="14.25" customHeight="1">
      <c r="A12375" s="89">
        <v>5.1101713E7</v>
      </c>
      <c r="B12375" s="90" t="s">
        <v>13352</v>
      </c>
    </row>
    <row r="12376" ht="14.25" customHeight="1">
      <c r="A12376" s="89">
        <v>5.1101714E7</v>
      </c>
      <c r="B12376" s="90" t="s">
        <v>13353</v>
      </c>
    </row>
    <row r="12377" ht="14.25" customHeight="1">
      <c r="A12377" s="89">
        <v>5.1101715E7</v>
      </c>
      <c r="B12377" s="90" t="s">
        <v>13354</v>
      </c>
    </row>
    <row r="12378" ht="14.25" customHeight="1">
      <c r="A12378" s="89">
        <v>5.1101716E7</v>
      </c>
      <c r="B12378" s="90" t="s">
        <v>13355</v>
      </c>
    </row>
    <row r="12379" ht="14.25" customHeight="1">
      <c r="A12379" s="89">
        <v>5.1101717E7</v>
      </c>
      <c r="B12379" s="90" t="s">
        <v>13356</v>
      </c>
    </row>
    <row r="12380" ht="14.25" customHeight="1">
      <c r="A12380" s="89">
        <v>5.1101718E7</v>
      </c>
      <c r="B12380" s="90" t="s">
        <v>13357</v>
      </c>
    </row>
    <row r="12381" ht="14.25" customHeight="1">
      <c r="A12381" s="89">
        <v>5.1101719E7</v>
      </c>
      <c r="B12381" s="90" t="s">
        <v>13358</v>
      </c>
    </row>
    <row r="12382" ht="14.25" customHeight="1">
      <c r="A12382" s="89">
        <v>5.110172E7</v>
      </c>
      <c r="B12382" s="90" t="s">
        <v>13359</v>
      </c>
    </row>
    <row r="12383" ht="14.25" customHeight="1">
      <c r="A12383" s="89">
        <v>5.1101801E7</v>
      </c>
      <c r="B12383" s="90" t="s">
        <v>13360</v>
      </c>
    </row>
    <row r="12384" ht="14.25" customHeight="1">
      <c r="A12384" s="89">
        <v>5.1101802E7</v>
      </c>
      <c r="B12384" s="90" t="s">
        <v>13361</v>
      </c>
    </row>
    <row r="12385" ht="14.25" customHeight="1">
      <c r="A12385" s="89">
        <v>5.1101803E7</v>
      </c>
      <c r="B12385" s="90" t="s">
        <v>13362</v>
      </c>
    </row>
    <row r="12386" ht="14.25" customHeight="1">
      <c r="A12386" s="89">
        <v>5.1101804E7</v>
      </c>
      <c r="B12386" s="90" t="s">
        <v>13363</v>
      </c>
    </row>
    <row r="12387" ht="14.25" customHeight="1">
      <c r="A12387" s="89">
        <v>5.1101805E7</v>
      </c>
      <c r="B12387" s="90" t="s">
        <v>13364</v>
      </c>
    </row>
    <row r="12388" ht="14.25" customHeight="1">
      <c r="A12388" s="89">
        <v>5.1101806E7</v>
      </c>
      <c r="B12388" s="90" t="s">
        <v>13365</v>
      </c>
    </row>
    <row r="12389" ht="14.25" customHeight="1">
      <c r="A12389" s="89">
        <v>5.1101807E7</v>
      </c>
      <c r="B12389" s="90" t="s">
        <v>13366</v>
      </c>
    </row>
    <row r="12390" ht="14.25" customHeight="1">
      <c r="A12390" s="89">
        <v>5.1101808E7</v>
      </c>
      <c r="B12390" s="90" t="s">
        <v>13367</v>
      </c>
    </row>
    <row r="12391" ht="14.25" customHeight="1">
      <c r="A12391" s="89">
        <v>5.1101809E7</v>
      </c>
      <c r="B12391" s="90" t="s">
        <v>13368</v>
      </c>
    </row>
    <row r="12392" ht="14.25" customHeight="1">
      <c r="A12392" s="89">
        <v>5.110181E7</v>
      </c>
      <c r="B12392" s="90" t="s">
        <v>13369</v>
      </c>
    </row>
    <row r="12393" ht="14.25" customHeight="1">
      <c r="A12393" s="89">
        <v>5.1101811E7</v>
      </c>
      <c r="B12393" s="90" t="s">
        <v>13370</v>
      </c>
    </row>
    <row r="12394" ht="14.25" customHeight="1">
      <c r="A12394" s="89">
        <v>5.1101812E7</v>
      </c>
      <c r="B12394" s="90" t="s">
        <v>13371</v>
      </c>
    </row>
    <row r="12395" ht="14.25" customHeight="1">
      <c r="A12395" s="89">
        <v>5.1101813E7</v>
      </c>
      <c r="B12395" s="90" t="s">
        <v>13372</v>
      </c>
    </row>
    <row r="12396" ht="14.25" customHeight="1">
      <c r="A12396" s="89">
        <v>5.1101814E7</v>
      </c>
      <c r="B12396" s="90" t="s">
        <v>13373</v>
      </c>
    </row>
    <row r="12397" ht="14.25" customHeight="1">
      <c r="A12397" s="89">
        <v>5.1101815E7</v>
      </c>
      <c r="B12397" s="90" t="s">
        <v>13374</v>
      </c>
    </row>
    <row r="12398" ht="14.25" customHeight="1">
      <c r="A12398" s="89">
        <v>5.1101816E7</v>
      </c>
      <c r="B12398" s="90" t="s">
        <v>13375</v>
      </c>
    </row>
    <row r="12399" ht="14.25" customHeight="1">
      <c r="A12399" s="89">
        <v>5.1101817E7</v>
      </c>
      <c r="B12399" s="90" t="s">
        <v>13376</v>
      </c>
    </row>
    <row r="12400" ht="14.25" customHeight="1">
      <c r="A12400" s="89">
        <v>5.1101818E7</v>
      </c>
      <c r="B12400" s="90" t="s">
        <v>13377</v>
      </c>
    </row>
    <row r="12401" ht="14.25" customHeight="1">
      <c r="A12401" s="89">
        <v>5.1101819E7</v>
      </c>
      <c r="B12401" s="90" t="s">
        <v>13378</v>
      </c>
    </row>
    <row r="12402" ht="14.25" customHeight="1">
      <c r="A12402" s="89">
        <v>5.110182E7</v>
      </c>
      <c r="B12402" s="90" t="s">
        <v>13379</v>
      </c>
    </row>
    <row r="12403" ht="14.25" customHeight="1">
      <c r="A12403" s="89">
        <v>5.1101821E7</v>
      </c>
      <c r="B12403" s="90" t="s">
        <v>13380</v>
      </c>
    </row>
    <row r="12404" ht="14.25" customHeight="1">
      <c r="A12404" s="89">
        <v>5.1101824E7</v>
      </c>
      <c r="B12404" s="90" t="s">
        <v>13381</v>
      </c>
    </row>
    <row r="12405" ht="14.25" customHeight="1">
      <c r="A12405" s="89">
        <v>5.1101825E7</v>
      </c>
      <c r="B12405" s="90" t="s">
        <v>13382</v>
      </c>
    </row>
    <row r="12406" ht="14.25" customHeight="1">
      <c r="A12406" s="89">
        <v>5.1101826E7</v>
      </c>
      <c r="B12406" s="90" t="s">
        <v>13383</v>
      </c>
    </row>
    <row r="12407" ht="14.25" customHeight="1">
      <c r="A12407" s="89">
        <v>5.1101827E7</v>
      </c>
      <c r="B12407" s="90" t="s">
        <v>13384</v>
      </c>
    </row>
    <row r="12408" ht="14.25" customHeight="1">
      <c r="A12408" s="89">
        <v>5.1101828E7</v>
      </c>
      <c r="B12408" s="90" t="s">
        <v>13385</v>
      </c>
    </row>
    <row r="12409" ht="14.25" customHeight="1">
      <c r="A12409" s="89">
        <v>5.1101829E7</v>
      </c>
      <c r="B12409" s="90" t="s">
        <v>13386</v>
      </c>
    </row>
    <row r="12410" ht="14.25" customHeight="1">
      <c r="A12410" s="89">
        <v>5.110183E7</v>
      </c>
      <c r="B12410" s="90" t="s">
        <v>13387</v>
      </c>
    </row>
    <row r="12411" ht="14.25" customHeight="1">
      <c r="A12411" s="89">
        <v>5.1101831E7</v>
      </c>
      <c r="B12411" s="90" t="s">
        <v>13388</v>
      </c>
    </row>
    <row r="12412" ht="14.25" customHeight="1">
      <c r="A12412" s="89">
        <v>5.1101832E7</v>
      </c>
      <c r="B12412" s="90" t="s">
        <v>13389</v>
      </c>
    </row>
    <row r="12413" ht="14.25" customHeight="1">
      <c r="A12413" s="89">
        <v>5.1101834E7</v>
      </c>
      <c r="B12413" s="90" t="s">
        <v>13390</v>
      </c>
    </row>
    <row r="12414" ht="14.25" customHeight="1">
      <c r="A12414" s="89">
        <v>5.1101835E7</v>
      </c>
      <c r="B12414" s="90" t="s">
        <v>13391</v>
      </c>
    </row>
    <row r="12415" ht="14.25" customHeight="1">
      <c r="A12415" s="89">
        <v>5.1101836E7</v>
      </c>
      <c r="B12415" s="90" t="s">
        <v>13392</v>
      </c>
    </row>
    <row r="12416" ht="14.25" customHeight="1">
      <c r="A12416" s="89">
        <v>5.1101901E7</v>
      </c>
      <c r="B12416" s="90" t="s">
        <v>13393</v>
      </c>
    </row>
    <row r="12417" ht="14.25" customHeight="1">
      <c r="A12417" s="89">
        <v>5.1101902E7</v>
      </c>
      <c r="B12417" s="90" t="s">
        <v>13394</v>
      </c>
    </row>
    <row r="12418" ht="14.25" customHeight="1">
      <c r="A12418" s="89">
        <v>5.1101903E7</v>
      </c>
      <c r="B12418" s="90" t="s">
        <v>13395</v>
      </c>
    </row>
    <row r="12419" ht="14.25" customHeight="1">
      <c r="A12419" s="89">
        <v>5.1101904E7</v>
      </c>
      <c r="B12419" s="90" t="s">
        <v>13396</v>
      </c>
    </row>
    <row r="12420" ht="14.25" customHeight="1">
      <c r="A12420" s="89">
        <v>5.1101905E7</v>
      </c>
      <c r="B12420" s="90" t="s">
        <v>13397</v>
      </c>
    </row>
    <row r="12421" ht="14.25" customHeight="1">
      <c r="A12421" s="89">
        <v>5.1101906E7</v>
      </c>
      <c r="B12421" s="90" t="s">
        <v>13398</v>
      </c>
    </row>
    <row r="12422" ht="14.25" customHeight="1">
      <c r="A12422" s="89">
        <v>5.1101907E7</v>
      </c>
      <c r="B12422" s="90" t="s">
        <v>13399</v>
      </c>
    </row>
    <row r="12423" ht="14.25" customHeight="1">
      <c r="A12423" s="89">
        <v>5.1101908E7</v>
      </c>
      <c r="B12423" s="90" t="s">
        <v>13400</v>
      </c>
    </row>
    <row r="12424" ht="14.25" customHeight="1">
      <c r="A12424" s="89">
        <v>5.1101909E7</v>
      </c>
      <c r="B12424" s="90" t="s">
        <v>13401</v>
      </c>
    </row>
    <row r="12425" ht="14.25" customHeight="1">
      <c r="A12425" s="89">
        <v>5.110191E7</v>
      </c>
      <c r="B12425" s="90" t="s">
        <v>13402</v>
      </c>
    </row>
    <row r="12426" ht="14.25" customHeight="1">
      <c r="A12426" s="89">
        <v>5.1101911E7</v>
      </c>
      <c r="B12426" s="90" t="s">
        <v>13403</v>
      </c>
    </row>
    <row r="12427" ht="14.25" customHeight="1">
      <c r="A12427" s="89">
        <v>5.1101912E7</v>
      </c>
      <c r="B12427" s="90" t="s">
        <v>13404</v>
      </c>
    </row>
    <row r="12428" ht="14.25" customHeight="1">
      <c r="A12428" s="89">
        <v>5.1102001E7</v>
      </c>
      <c r="B12428" s="90" t="s">
        <v>13405</v>
      </c>
    </row>
    <row r="12429" ht="14.25" customHeight="1">
      <c r="A12429" s="89">
        <v>5.1102002E7</v>
      </c>
      <c r="B12429" s="90" t="s">
        <v>13406</v>
      </c>
    </row>
    <row r="12430" ht="14.25" customHeight="1">
      <c r="A12430" s="89">
        <v>5.1102003E7</v>
      </c>
      <c r="B12430" s="90" t="s">
        <v>13407</v>
      </c>
    </row>
    <row r="12431" ht="14.25" customHeight="1">
      <c r="A12431" s="89">
        <v>5.1102004E7</v>
      </c>
      <c r="B12431" s="90" t="s">
        <v>13408</v>
      </c>
    </row>
    <row r="12432" ht="14.25" customHeight="1">
      <c r="A12432" s="89">
        <v>5.1102005E7</v>
      </c>
      <c r="B12432" s="90" t="s">
        <v>13409</v>
      </c>
    </row>
    <row r="12433" ht="14.25" customHeight="1">
      <c r="A12433" s="89">
        <v>5.1102006E7</v>
      </c>
      <c r="B12433" s="90" t="s">
        <v>13410</v>
      </c>
    </row>
    <row r="12434" ht="14.25" customHeight="1">
      <c r="A12434" s="89">
        <v>5.1102007E7</v>
      </c>
      <c r="B12434" s="90" t="s">
        <v>13411</v>
      </c>
    </row>
    <row r="12435" ht="14.25" customHeight="1">
      <c r="A12435" s="89">
        <v>5.1102008E7</v>
      </c>
      <c r="B12435" s="90" t="s">
        <v>13412</v>
      </c>
    </row>
    <row r="12436" ht="14.25" customHeight="1">
      <c r="A12436" s="89">
        <v>5.1102009E7</v>
      </c>
      <c r="B12436" s="90" t="s">
        <v>13413</v>
      </c>
    </row>
    <row r="12437" ht="14.25" customHeight="1">
      <c r="A12437" s="89">
        <v>5.1102101E7</v>
      </c>
      <c r="B12437" s="90" t="s">
        <v>13414</v>
      </c>
    </row>
    <row r="12438" ht="14.25" customHeight="1">
      <c r="A12438" s="89">
        <v>5.1102102E7</v>
      </c>
      <c r="B12438" s="90" t="s">
        <v>13415</v>
      </c>
    </row>
    <row r="12439" ht="14.25" customHeight="1">
      <c r="A12439" s="89">
        <v>5.1102201E7</v>
      </c>
      <c r="B12439" s="90" t="s">
        <v>13416</v>
      </c>
    </row>
    <row r="12440" ht="14.25" customHeight="1">
      <c r="A12440" s="89">
        <v>5.1102202E7</v>
      </c>
      <c r="B12440" s="90" t="s">
        <v>13417</v>
      </c>
    </row>
    <row r="12441" ht="14.25" customHeight="1">
      <c r="A12441" s="89">
        <v>5.1102203E7</v>
      </c>
      <c r="B12441" s="90" t="s">
        <v>13418</v>
      </c>
    </row>
    <row r="12442" ht="14.25" customHeight="1">
      <c r="A12442" s="89">
        <v>5.1102204E7</v>
      </c>
      <c r="B12442" s="90" t="s">
        <v>13419</v>
      </c>
    </row>
    <row r="12443" ht="14.25" customHeight="1">
      <c r="A12443" s="89">
        <v>5.1102205E7</v>
      </c>
      <c r="B12443" s="90" t="s">
        <v>13420</v>
      </c>
    </row>
    <row r="12444" ht="14.25" customHeight="1">
      <c r="A12444" s="89">
        <v>5.1102206E7</v>
      </c>
      <c r="B12444" s="90" t="s">
        <v>13421</v>
      </c>
    </row>
    <row r="12445" ht="14.25" customHeight="1">
      <c r="A12445" s="89">
        <v>5.1102207E7</v>
      </c>
      <c r="B12445" s="90" t="s">
        <v>13422</v>
      </c>
    </row>
    <row r="12446" ht="14.25" customHeight="1">
      <c r="A12446" s="89">
        <v>5.1102208E7</v>
      </c>
      <c r="B12446" s="90" t="s">
        <v>13423</v>
      </c>
    </row>
    <row r="12447" ht="14.25" customHeight="1">
      <c r="A12447" s="89">
        <v>5.1102209E7</v>
      </c>
      <c r="B12447" s="90" t="s">
        <v>13424</v>
      </c>
    </row>
    <row r="12448" ht="14.25" customHeight="1">
      <c r="A12448" s="89">
        <v>5.1102211E7</v>
      </c>
      <c r="B12448" s="90" t="s">
        <v>13425</v>
      </c>
    </row>
    <row r="12449" ht="14.25" customHeight="1">
      <c r="A12449" s="89">
        <v>5.1102212E7</v>
      </c>
      <c r="B12449" s="90" t="s">
        <v>13426</v>
      </c>
    </row>
    <row r="12450" ht="14.25" customHeight="1">
      <c r="A12450" s="89">
        <v>5.1102213E7</v>
      </c>
      <c r="B12450" s="90" t="s">
        <v>13427</v>
      </c>
    </row>
    <row r="12451" ht="14.25" customHeight="1">
      <c r="A12451" s="89">
        <v>5.1102301E7</v>
      </c>
      <c r="B12451" s="90" t="s">
        <v>13428</v>
      </c>
    </row>
    <row r="12452" ht="14.25" customHeight="1">
      <c r="A12452" s="89">
        <v>5.1102302E7</v>
      </c>
      <c r="B12452" s="90" t="s">
        <v>13429</v>
      </c>
    </row>
    <row r="12453" ht="14.25" customHeight="1">
      <c r="A12453" s="89">
        <v>5.1102304E7</v>
      </c>
      <c r="B12453" s="90" t="s">
        <v>13430</v>
      </c>
    </row>
    <row r="12454" ht="14.25" customHeight="1">
      <c r="A12454" s="89">
        <v>5.1102305E7</v>
      </c>
      <c r="B12454" s="90" t="s">
        <v>13431</v>
      </c>
    </row>
    <row r="12455" ht="14.25" customHeight="1">
      <c r="A12455" s="89">
        <v>5.1102306E7</v>
      </c>
      <c r="B12455" s="90" t="s">
        <v>13432</v>
      </c>
    </row>
    <row r="12456" ht="14.25" customHeight="1">
      <c r="A12456" s="89">
        <v>5.1102307E7</v>
      </c>
      <c r="B12456" s="90" t="s">
        <v>13433</v>
      </c>
    </row>
    <row r="12457" ht="14.25" customHeight="1">
      <c r="A12457" s="89">
        <v>5.1102308E7</v>
      </c>
      <c r="B12457" s="90" t="s">
        <v>13434</v>
      </c>
    </row>
    <row r="12458" ht="14.25" customHeight="1">
      <c r="A12458" s="89">
        <v>5.1102309E7</v>
      </c>
      <c r="B12458" s="90" t="s">
        <v>13435</v>
      </c>
    </row>
    <row r="12459" ht="14.25" customHeight="1">
      <c r="A12459" s="89">
        <v>5.110231E7</v>
      </c>
      <c r="B12459" s="90" t="s">
        <v>13436</v>
      </c>
    </row>
    <row r="12460" ht="14.25" customHeight="1">
      <c r="A12460" s="89">
        <v>5.1102311E7</v>
      </c>
      <c r="B12460" s="90" t="s">
        <v>13437</v>
      </c>
    </row>
    <row r="12461" ht="14.25" customHeight="1">
      <c r="A12461" s="89">
        <v>5.1102312E7</v>
      </c>
      <c r="B12461" s="90" t="s">
        <v>13438</v>
      </c>
    </row>
    <row r="12462" ht="14.25" customHeight="1">
      <c r="A12462" s="89">
        <v>5.1102313E7</v>
      </c>
      <c r="B12462" s="90" t="s">
        <v>13439</v>
      </c>
    </row>
    <row r="12463" ht="14.25" customHeight="1">
      <c r="A12463" s="89">
        <v>5.1102314E7</v>
      </c>
      <c r="B12463" s="90" t="s">
        <v>13440</v>
      </c>
    </row>
    <row r="12464" ht="14.25" customHeight="1">
      <c r="A12464" s="89">
        <v>5.1102315E7</v>
      </c>
      <c r="B12464" s="90" t="s">
        <v>13441</v>
      </c>
    </row>
    <row r="12465" ht="14.25" customHeight="1">
      <c r="A12465" s="89">
        <v>5.1102316E7</v>
      </c>
      <c r="B12465" s="90" t="s">
        <v>13442</v>
      </c>
    </row>
    <row r="12466" ht="14.25" customHeight="1">
      <c r="A12466" s="89">
        <v>5.1102317E7</v>
      </c>
      <c r="B12466" s="90" t="s">
        <v>13443</v>
      </c>
    </row>
    <row r="12467" ht="14.25" customHeight="1">
      <c r="A12467" s="89">
        <v>5.1102318E7</v>
      </c>
      <c r="B12467" s="90" t="s">
        <v>13444</v>
      </c>
    </row>
    <row r="12468" ht="14.25" customHeight="1">
      <c r="A12468" s="89">
        <v>5.1102319E7</v>
      </c>
      <c r="B12468" s="90" t="s">
        <v>13445</v>
      </c>
    </row>
    <row r="12469" ht="14.25" customHeight="1">
      <c r="A12469" s="89">
        <v>5.110232E7</v>
      </c>
      <c r="B12469" s="90" t="s">
        <v>13446</v>
      </c>
    </row>
    <row r="12470" ht="14.25" customHeight="1">
      <c r="A12470" s="89">
        <v>5.1102321E7</v>
      </c>
      <c r="B12470" s="90" t="s">
        <v>13447</v>
      </c>
    </row>
    <row r="12471" ht="14.25" customHeight="1">
      <c r="A12471" s="89">
        <v>5.1102322E7</v>
      </c>
      <c r="B12471" s="90" t="s">
        <v>13448</v>
      </c>
    </row>
    <row r="12472" ht="14.25" customHeight="1">
      <c r="A12472" s="89">
        <v>5.1102323E7</v>
      </c>
      <c r="B12472" s="90" t="s">
        <v>13449</v>
      </c>
    </row>
    <row r="12473" ht="14.25" customHeight="1">
      <c r="A12473" s="89">
        <v>5.1102324E7</v>
      </c>
      <c r="B12473" s="90" t="s">
        <v>13450</v>
      </c>
    </row>
    <row r="12474" ht="14.25" customHeight="1">
      <c r="A12474" s="89">
        <v>5.1102325E7</v>
      </c>
      <c r="B12474" s="90" t="s">
        <v>13451</v>
      </c>
    </row>
    <row r="12475" ht="14.25" customHeight="1">
      <c r="A12475" s="89">
        <v>5.1102326E7</v>
      </c>
      <c r="B12475" s="90" t="s">
        <v>13452</v>
      </c>
    </row>
    <row r="12476" ht="14.25" customHeight="1">
      <c r="A12476" s="89">
        <v>5.1102327E7</v>
      </c>
      <c r="B12476" s="90" t="s">
        <v>13453</v>
      </c>
    </row>
    <row r="12477" ht="14.25" customHeight="1">
      <c r="A12477" s="89">
        <v>5.1102328E7</v>
      </c>
      <c r="B12477" s="90" t="s">
        <v>13454</v>
      </c>
    </row>
    <row r="12478" ht="14.25" customHeight="1">
      <c r="A12478" s="89">
        <v>5.1102329E7</v>
      </c>
      <c r="B12478" s="90" t="s">
        <v>13455</v>
      </c>
    </row>
    <row r="12479" ht="14.25" customHeight="1">
      <c r="A12479" s="89">
        <v>5.110233E7</v>
      </c>
      <c r="B12479" s="90" t="s">
        <v>13456</v>
      </c>
    </row>
    <row r="12480" ht="14.25" customHeight="1">
      <c r="A12480" s="89">
        <v>5.1102331E7</v>
      </c>
      <c r="B12480" s="90" t="s">
        <v>13457</v>
      </c>
    </row>
    <row r="12481" ht="14.25" customHeight="1">
      <c r="A12481" s="89">
        <v>5.1102332E7</v>
      </c>
      <c r="B12481" s="90" t="s">
        <v>13458</v>
      </c>
    </row>
    <row r="12482" ht="14.25" customHeight="1">
      <c r="A12482" s="89">
        <v>5.1102333E7</v>
      </c>
      <c r="B12482" s="90" t="s">
        <v>13459</v>
      </c>
    </row>
    <row r="12483" ht="14.25" customHeight="1">
      <c r="A12483" s="89">
        <v>5.1102334E7</v>
      </c>
      <c r="B12483" s="90" t="s">
        <v>13460</v>
      </c>
    </row>
    <row r="12484" ht="14.25" customHeight="1">
      <c r="A12484" s="89">
        <v>5.1102335E7</v>
      </c>
      <c r="B12484" s="90" t="s">
        <v>13461</v>
      </c>
    </row>
    <row r="12485" ht="14.25" customHeight="1">
      <c r="A12485" s="89">
        <v>5.1102336E7</v>
      </c>
      <c r="B12485" s="90" t="s">
        <v>13462</v>
      </c>
    </row>
    <row r="12486" ht="14.25" customHeight="1">
      <c r="A12486" s="89">
        <v>5.1102402E7</v>
      </c>
      <c r="B12486" s="90" t="s">
        <v>13463</v>
      </c>
    </row>
    <row r="12487" ht="14.25" customHeight="1">
      <c r="A12487" s="89">
        <v>5.1102501E7</v>
      </c>
      <c r="B12487" s="90" t="s">
        <v>13464</v>
      </c>
    </row>
    <row r="12488" ht="14.25" customHeight="1">
      <c r="A12488" s="89">
        <v>5.1102502E7</v>
      </c>
      <c r="B12488" s="90" t="s">
        <v>13465</v>
      </c>
    </row>
    <row r="12489" ht="14.25" customHeight="1">
      <c r="A12489" s="89">
        <v>5.1102503E7</v>
      </c>
      <c r="B12489" s="90" t="s">
        <v>13466</v>
      </c>
    </row>
    <row r="12490" ht="14.25" customHeight="1">
      <c r="A12490" s="89">
        <v>5.1102505E7</v>
      </c>
      <c r="B12490" s="90" t="s">
        <v>13467</v>
      </c>
    </row>
    <row r="12491" ht="14.25" customHeight="1">
      <c r="A12491" s="89">
        <v>5.1102506E7</v>
      </c>
      <c r="B12491" s="90" t="s">
        <v>13468</v>
      </c>
    </row>
    <row r="12492" ht="14.25" customHeight="1">
      <c r="A12492" s="89">
        <v>5.1102507E7</v>
      </c>
      <c r="B12492" s="90" t="s">
        <v>13469</v>
      </c>
    </row>
    <row r="12493" ht="14.25" customHeight="1">
      <c r="A12493" s="89">
        <v>5.1102601E7</v>
      </c>
      <c r="B12493" s="90" t="s">
        <v>13470</v>
      </c>
    </row>
    <row r="12494" ht="14.25" customHeight="1">
      <c r="A12494" s="89">
        <v>5.1102701E7</v>
      </c>
      <c r="B12494" s="90" t="s">
        <v>13471</v>
      </c>
    </row>
    <row r="12495" ht="14.25" customHeight="1">
      <c r="A12495" s="89">
        <v>5.1102702E7</v>
      </c>
      <c r="B12495" s="90" t="s">
        <v>13472</v>
      </c>
    </row>
    <row r="12496" ht="14.25" customHeight="1">
      <c r="A12496" s="89">
        <v>5.1102705E7</v>
      </c>
      <c r="B12496" s="90" t="s">
        <v>13473</v>
      </c>
    </row>
    <row r="12497" ht="14.25" customHeight="1">
      <c r="A12497" s="89">
        <v>5.1102706E7</v>
      </c>
      <c r="B12497" s="90" t="s">
        <v>13474</v>
      </c>
    </row>
    <row r="12498" ht="14.25" customHeight="1">
      <c r="A12498" s="89">
        <v>5.1102707E7</v>
      </c>
      <c r="B12498" s="90" t="s">
        <v>13475</v>
      </c>
    </row>
    <row r="12499" ht="14.25" customHeight="1">
      <c r="A12499" s="89">
        <v>5.1102708E7</v>
      </c>
      <c r="B12499" s="90" t="s">
        <v>13476</v>
      </c>
    </row>
    <row r="12500" ht="14.25" customHeight="1">
      <c r="A12500" s="89">
        <v>5.1102709E7</v>
      </c>
      <c r="B12500" s="90" t="s">
        <v>13477</v>
      </c>
    </row>
    <row r="12501" ht="14.25" customHeight="1">
      <c r="A12501" s="89">
        <v>5.110271E7</v>
      </c>
      <c r="B12501" s="90" t="s">
        <v>13478</v>
      </c>
    </row>
    <row r="12502" ht="14.25" customHeight="1">
      <c r="A12502" s="89">
        <v>5.1102711E7</v>
      </c>
      <c r="B12502" s="90" t="s">
        <v>13479</v>
      </c>
    </row>
    <row r="12503" ht="14.25" customHeight="1">
      <c r="A12503" s="89">
        <v>5.1102712E7</v>
      </c>
      <c r="B12503" s="90" t="s">
        <v>13480</v>
      </c>
    </row>
    <row r="12504" ht="14.25" customHeight="1">
      <c r="A12504" s="89">
        <v>5.1102713E7</v>
      </c>
      <c r="B12504" s="90" t="s">
        <v>13481</v>
      </c>
    </row>
    <row r="12505" ht="14.25" customHeight="1">
      <c r="A12505" s="89">
        <v>5.1102714E7</v>
      </c>
      <c r="B12505" s="90" t="s">
        <v>13482</v>
      </c>
    </row>
    <row r="12506" ht="14.25" customHeight="1">
      <c r="A12506" s="89">
        <v>5.1102715E7</v>
      </c>
      <c r="B12506" s="90" t="s">
        <v>13483</v>
      </c>
    </row>
    <row r="12507" ht="14.25" customHeight="1">
      <c r="A12507" s="89">
        <v>5.1102717E7</v>
      </c>
      <c r="B12507" s="90" t="s">
        <v>13484</v>
      </c>
    </row>
    <row r="12508" ht="14.25" customHeight="1">
      <c r="A12508" s="89">
        <v>5.1102718E7</v>
      </c>
      <c r="B12508" s="90" t="s">
        <v>13485</v>
      </c>
    </row>
    <row r="12509" ht="14.25" customHeight="1">
      <c r="A12509" s="89">
        <v>5.1102719E7</v>
      </c>
      <c r="B12509" s="90" t="s">
        <v>13486</v>
      </c>
    </row>
    <row r="12510" ht="14.25" customHeight="1">
      <c r="A12510" s="89">
        <v>5.110272E7</v>
      </c>
      <c r="B12510" s="90" t="s">
        <v>13487</v>
      </c>
    </row>
    <row r="12511" ht="14.25" customHeight="1">
      <c r="A12511" s="89">
        <v>5.1102721E7</v>
      </c>
      <c r="B12511" s="90" t="s">
        <v>13488</v>
      </c>
    </row>
    <row r="12512" ht="14.25" customHeight="1">
      <c r="A12512" s="89">
        <v>5.1102722E7</v>
      </c>
      <c r="B12512" s="90" t="s">
        <v>13489</v>
      </c>
    </row>
    <row r="12513" ht="14.25" customHeight="1">
      <c r="A12513" s="89">
        <v>5.1102723E7</v>
      </c>
      <c r="B12513" s="90" t="s">
        <v>13490</v>
      </c>
    </row>
    <row r="12514" ht="14.25" customHeight="1">
      <c r="A12514" s="89">
        <v>5.1102724E7</v>
      </c>
      <c r="B12514" s="90" t="s">
        <v>13491</v>
      </c>
    </row>
    <row r="12515" ht="14.25" customHeight="1">
      <c r="A12515" s="89">
        <v>5.1102725E7</v>
      </c>
      <c r="B12515" s="90" t="s">
        <v>13492</v>
      </c>
    </row>
    <row r="12516" ht="14.25" customHeight="1">
      <c r="A12516" s="89">
        <v>5.1102726E7</v>
      </c>
      <c r="B12516" s="90" t="s">
        <v>13493</v>
      </c>
    </row>
    <row r="12517" ht="14.25" customHeight="1">
      <c r="A12517" s="89">
        <v>5.1102727E7</v>
      </c>
      <c r="B12517" s="90" t="s">
        <v>13494</v>
      </c>
    </row>
    <row r="12518" ht="14.25" customHeight="1">
      <c r="A12518" s="89">
        <v>5.1102728E7</v>
      </c>
      <c r="B12518" s="90" t="s">
        <v>13495</v>
      </c>
    </row>
    <row r="12519" ht="14.25" customHeight="1">
      <c r="A12519" s="89">
        <v>5.1102729E7</v>
      </c>
      <c r="B12519" s="90" t="s">
        <v>13496</v>
      </c>
    </row>
    <row r="12520" ht="14.25" customHeight="1">
      <c r="A12520" s="89">
        <v>5.110273E7</v>
      </c>
      <c r="B12520" s="90" t="s">
        <v>13497</v>
      </c>
    </row>
    <row r="12521" ht="14.25" customHeight="1">
      <c r="A12521" s="89">
        <v>5.1111501E7</v>
      </c>
      <c r="B12521" s="90" t="s">
        <v>13498</v>
      </c>
    </row>
    <row r="12522" ht="14.25" customHeight="1">
      <c r="A12522" s="89">
        <v>5.1111502E7</v>
      </c>
      <c r="B12522" s="90" t="s">
        <v>13499</v>
      </c>
    </row>
    <row r="12523" ht="14.25" customHeight="1">
      <c r="A12523" s="89">
        <v>5.1111503E7</v>
      </c>
      <c r="B12523" s="90" t="s">
        <v>13500</v>
      </c>
    </row>
    <row r="12524" ht="14.25" customHeight="1">
      <c r="A12524" s="89">
        <v>5.1111504E7</v>
      </c>
      <c r="B12524" s="90" t="s">
        <v>13501</v>
      </c>
    </row>
    <row r="12525" ht="14.25" customHeight="1">
      <c r="A12525" s="89">
        <v>5.1111505E7</v>
      </c>
      <c r="B12525" s="90" t="s">
        <v>13502</v>
      </c>
    </row>
    <row r="12526" ht="14.25" customHeight="1">
      <c r="A12526" s="89">
        <v>5.1111506E7</v>
      </c>
      <c r="B12526" s="90" t="s">
        <v>13503</v>
      </c>
    </row>
    <row r="12527" ht="14.25" customHeight="1">
      <c r="A12527" s="89">
        <v>5.1111507E7</v>
      </c>
      <c r="B12527" s="90" t="s">
        <v>13504</v>
      </c>
    </row>
    <row r="12528" ht="14.25" customHeight="1">
      <c r="A12528" s="89">
        <v>5.1111508E7</v>
      </c>
      <c r="B12528" s="90" t="s">
        <v>13505</v>
      </c>
    </row>
    <row r="12529" ht="14.25" customHeight="1">
      <c r="A12529" s="89">
        <v>5.1111509E7</v>
      </c>
      <c r="B12529" s="90" t="s">
        <v>13506</v>
      </c>
    </row>
    <row r="12530" ht="14.25" customHeight="1">
      <c r="A12530" s="89">
        <v>5.111151E7</v>
      </c>
      <c r="B12530" s="90" t="s">
        <v>13507</v>
      </c>
    </row>
    <row r="12531" ht="14.25" customHeight="1">
      <c r="A12531" s="89">
        <v>5.1111511E7</v>
      </c>
      <c r="B12531" s="90" t="s">
        <v>13508</v>
      </c>
    </row>
    <row r="12532" ht="14.25" customHeight="1">
      <c r="A12532" s="89">
        <v>5.1111512E7</v>
      </c>
      <c r="B12532" s="90" t="s">
        <v>13509</v>
      </c>
    </row>
    <row r="12533" ht="14.25" customHeight="1">
      <c r="A12533" s="89">
        <v>5.1111513E7</v>
      </c>
      <c r="B12533" s="90" t="s">
        <v>13510</v>
      </c>
    </row>
    <row r="12534" ht="14.25" customHeight="1">
      <c r="A12534" s="89">
        <v>5.1111514E7</v>
      </c>
      <c r="B12534" s="90" t="s">
        <v>13511</v>
      </c>
    </row>
    <row r="12535" ht="14.25" customHeight="1">
      <c r="A12535" s="89">
        <v>5.1111515E7</v>
      </c>
      <c r="B12535" s="90" t="s">
        <v>13512</v>
      </c>
    </row>
    <row r="12536" ht="14.25" customHeight="1">
      <c r="A12536" s="89">
        <v>5.1111516E7</v>
      </c>
      <c r="B12536" s="90" t="s">
        <v>13513</v>
      </c>
    </row>
    <row r="12537" ht="14.25" customHeight="1">
      <c r="A12537" s="89">
        <v>5.1111517E7</v>
      </c>
      <c r="B12537" s="90" t="s">
        <v>13514</v>
      </c>
    </row>
    <row r="12538" ht="14.25" customHeight="1">
      <c r="A12538" s="89">
        <v>5.1111518E7</v>
      </c>
      <c r="B12538" s="90" t="s">
        <v>13515</v>
      </c>
    </row>
    <row r="12539" ht="14.25" customHeight="1">
      <c r="A12539" s="89">
        <v>5.1111519E7</v>
      </c>
      <c r="B12539" s="90" t="s">
        <v>13516</v>
      </c>
    </row>
    <row r="12540" ht="14.25" customHeight="1">
      <c r="A12540" s="89">
        <v>5.111152E7</v>
      </c>
      <c r="B12540" s="90" t="s">
        <v>13517</v>
      </c>
    </row>
    <row r="12541" ht="14.25" customHeight="1">
      <c r="A12541" s="89">
        <v>5.1111521E7</v>
      </c>
      <c r="B12541" s="90" t="s">
        <v>13518</v>
      </c>
    </row>
    <row r="12542" ht="14.25" customHeight="1">
      <c r="A12542" s="89">
        <v>5.1111601E7</v>
      </c>
      <c r="B12542" s="90" t="s">
        <v>13519</v>
      </c>
    </row>
    <row r="12543" ht="14.25" customHeight="1">
      <c r="A12543" s="89">
        <v>5.1111602E7</v>
      </c>
      <c r="B12543" s="90" t="s">
        <v>13520</v>
      </c>
    </row>
    <row r="12544" ht="14.25" customHeight="1">
      <c r="A12544" s="89">
        <v>5.1111603E7</v>
      </c>
      <c r="B12544" s="90" t="s">
        <v>13521</v>
      </c>
    </row>
    <row r="12545" ht="14.25" customHeight="1">
      <c r="A12545" s="89">
        <v>5.1111604E7</v>
      </c>
      <c r="B12545" s="90" t="s">
        <v>13522</v>
      </c>
    </row>
    <row r="12546" ht="14.25" customHeight="1">
      <c r="A12546" s="89">
        <v>5.1111605E7</v>
      </c>
      <c r="B12546" s="90" t="s">
        <v>13523</v>
      </c>
    </row>
    <row r="12547" ht="14.25" customHeight="1">
      <c r="A12547" s="89">
        <v>5.1111606E7</v>
      </c>
      <c r="B12547" s="90" t="s">
        <v>13524</v>
      </c>
    </row>
    <row r="12548" ht="14.25" customHeight="1">
      <c r="A12548" s="89">
        <v>5.1111609E7</v>
      </c>
      <c r="B12548" s="90" t="s">
        <v>13525</v>
      </c>
    </row>
    <row r="12549" ht="14.25" customHeight="1">
      <c r="A12549" s="89">
        <v>5.111161E7</v>
      </c>
      <c r="B12549" s="90" t="s">
        <v>13526</v>
      </c>
    </row>
    <row r="12550" ht="14.25" customHeight="1">
      <c r="A12550" s="89">
        <v>5.1111611E7</v>
      </c>
      <c r="B12550" s="90" t="s">
        <v>13527</v>
      </c>
    </row>
    <row r="12551" ht="14.25" customHeight="1">
      <c r="A12551" s="89">
        <v>5.1111612E7</v>
      </c>
      <c r="B12551" s="90" t="s">
        <v>13528</v>
      </c>
    </row>
    <row r="12552" ht="14.25" customHeight="1">
      <c r="A12552" s="89">
        <v>5.1111613E7</v>
      </c>
      <c r="B12552" s="90" t="s">
        <v>13529</v>
      </c>
    </row>
    <row r="12553" ht="14.25" customHeight="1">
      <c r="A12553" s="89">
        <v>5.1111614E7</v>
      </c>
      <c r="B12553" s="90" t="s">
        <v>13530</v>
      </c>
    </row>
    <row r="12554" ht="14.25" customHeight="1">
      <c r="A12554" s="89">
        <v>5.1111615E7</v>
      </c>
      <c r="B12554" s="90" t="s">
        <v>13531</v>
      </c>
    </row>
    <row r="12555" ht="14.25" customHeight="1">
      <c r="A12555" s="89">
        <v>5.1111616E7</v>
      </c>
      <c r="B12555" s="90" t="s">
        <v>13532</v>
      </c>
    </row>
    <row r="12556" ht="14.25" customHeight="1">
      <c r="A12556" s="89">
        <v>5.1111617E7</v>
      </c>
      <c r="B12556" s="90" t="s">
        <v>13533</v>
      </c>
    </row>
    <row r="12557" ht="14.25" customHeight="1">
      <c r="A12557" s="89">
        <v>5.1111618E7</v>
      </c>
      <c r="B12557" s="90" t="s">
        <v>13534</v>
      </c>
    </row>
    <row r="12558" ht="14.25" customHeight="1">
      <c r="A12558" s="89">
        <v>5.1111701E7</v>
      </c>
      <c r="B12558" s="90" t="s">
        <v>13535</v>
      </c>
    </row>
    <row r="12559" ht="14.25" customHeight="1">
      <c r="A12559" s="89">
        <v>5.1111702E7</v>
      </c>
      <c r="B12559" s="90" t="s">
        <v>13536</v>
      </c>
    </row>
    <row r="12560" ht="14.25" customHeight="1">
      <c r="A12560" s="89">
        <v>5.1111703E7</v>
      </c>
      <c r="B12560" s="90" t="s">
        <v>13537</v>
      </c>
    </row>
    <row r="12561" ht="14.25" customHeight="1">
      <c r="A12561" s="89">
        <v>5.1111704E7</v>
      </c>
      <c r="B12561" s="90" t="s">
        <v>13538</v>
      </c>
    </row>
    <row r="12562" ht="14.25" customHeight="1">
      <c r="A12562" s="89">
        <v>5.1111705E7</v>
      </c>
      <c r="B12562" s="90" t="s">
        <v>13539</v>
      </c>
    </row>
    <row r="12563" ht="14.25" customHeight="1">
      <c r="A12563" s="89">
        <v>5.1111706E7</v>
      </c>
      <c r="B12563" s="90" t="s">
        <v>13540</v>
      </c>
    </row>
    <row r="12564" ht="14.25" customHeight="1">
      <c r="A12564" s="89">
        <v>5.1111707E7</v>
      </c>
      <c r="B12564" s="90" t="s">
        <v>13541</v>
      </c>
    </row>
    <row r="12565" ht="14.25" customHeight="1">
      <c r="A12565" s="89">
        <v>5.1111708E7</v>
      </c>
      <c r="B12565" s="90" t="s">
        <v>13542</v>
      </c>
    </row>
    <row r="12566" ht="14.25" customHeight="1">
      <c r="A12566" s="89">
        <v>5.1111709E7</v>
      </c>
      <c r="B12566" s="90" t="s">
        <v>13543</v>
      </c>
    </row>
    <row r="12567" ht="14.25" customHeight="1">
      <c r="A12567" s="89">
        <v>5.111171E7</v>
      </c>
      <c r="B12567" s="90" t="s">
        <v>13544</v>
      </c>
    </row>
    <row r="12568" ht="14.25" customHeight="1">
      <c r="A12568" s="89">
        <v>5.1111711E7</v>
      </c>
      <c r="B12568" s="90" t="s">
        <v>13545</v>
      </c>
    </row>
    <row r="12569" ht="14.25" customHeight="1">
      <c r="A12569" s="89">
        <v>5.1111712E7</v>
      </c>
      <c r="B12569" s="90" t="s">
        <v>13546</v>
      </c>
    </row>
    <row r="12570" ht="14.25" customHeight="1">
      <c r="A12570" s="89">
        <v>5.1111713E7</v>
      </c>
      <c r="B12570" s="90" t="s">
        <v>13547</v>
      </c>
    </row>
    <row r="12571" ht="14.25" customHeight="1">
      <c r="A12571" s="89">
        <v>5.1111714E7</v>
      </c>
      <c r="B12571" s="90" t="s">
        <v>13548</v>
      </c>
    </row>
    <row r="12572" ht="14.25" customHeight="1">
      <c r="A12572" s="89">
        <v>5.1111715E7</v>
      </c>
      <c r="B12572" s="90" t="s">
        <v>13549</v>
      </c>
    </row>
    <row r="12573" ht="14.25" customHeight="1">
      <c r="A12573" s="89">
        <v>5.1111716E7</v>
      </c>
      <c r="B12573" s="90" t="s">
        <v>13550</v>
      </c>
    </row>
    <row r="12574" ht="14.25" customHeight="1">
      <c r="A12574" s="89">
        <v>5.1111717E7</v>
      </c>
      <c r="B12574" s="90" t="s">
        <v>13551</v>
      </c>
    </row>
    <row r="12575" ht="14.25" customHeight="1">
      <c r="A12575" s="89">
        <v>5.1111718E7</v>
      </c>
      <c r="B12575" s="90" t="s">
        <v>13552</v>
      </c>
    </row>
    <row r="12576" ht="14.25" customHeight="1">
      <c r="A12576" s="89">
        <v>5.1111719E7</v>
      </c>
      <c r="B12576" s="90" t="s">
        <v>13553</v>
      </c>
    </row>
    <row r="12577" ht="14.25" customHeight="1">
      <c r="A12577" s="89">
        <v>5.1111801E7</v>
      </c>
      <c r="B12577" s="90" t="s">
        <v>13554</v>
      </c>
    </row>
    <row r="12578" ht="14.25" customHeight="1">
      <c r="A12578" s="89">
        <v>5.1111802E7</v>
      </c>
      <c r="B12578" s="90" t="s">
        <v>13555</v>
      </c>
    </row>
    <row r="12579" ht="14.25" customHeight="1">
      <c r="A12579" s="89">
        <v>5.1111803E7</v>
      </c>
      <c r="B12579" s="90" t="s">
        <v>13556</v>
      </c>
    </row>
    <row r="12580" ht="14.25" customHeight="1">
      <c r="A12580" s="89">
        <v>5.1111804E7</v>
      </c>
      <c r="B12580" s="90" t="s">
        <v>13557</v>
      </c>
    </row>
    <row r="12581" ht="14.25" customHeight="1">
      <c r="A12581" s="89">
        <v>5.1111805E7</v>
      </c>
      <c r="B12581" s="90" t="s">
        <v>13558</v>
      </c>
    </row>
    <row r="12582" ht="14.25" customHeight="1">
      <c r="A12582" s="89">
        <v>5.1111806E7</v>
      </c>
      <c r="B12582" s="90" t="s">
        <v>13559</v>
      </c>
    </row>
    <row r="12583" ht="14.25" customHeight="1">
      <c r="A12583" s="89">
        <v>5.1111807E7</v>
      </c>
      <c r="B12583" s="90" t="s">
        <v>13560</v>
      </c>
    </row>
    <row r="12584" ht="14.25" customHeight="1">
      <c r="A12584" s="89">
        <v>5.1111808E7</v>
      </c>
      <c r="B12584" s="90" t="s">
        <v>13561</v>
      </c>
    </row>
    <row r="12585" ht="14.25" customHeight="1">
      <c r="A12585" s="89">
        <v>5.1111809E7</v>
      </c>
      <c r="B12585" s="90" t="s">
        <v>13562</v>
      </c>
    </row>
    <row r="12586" ht="14.25" customHeight="1">
      <c r="A12586" s="89">
        <v>5.111181E7</v>
      </c>
      <c r="B12586" s="90" t="s">
        <v>13563</v>
      </c>
    </row>
    <row r="12587" ht="14.25" customHeight="1">
      <c r="A12587" s="89">
        <v>5.1111811E7</v>
      </c>
      <c r="B12587" s="90" t="s">
        <v>13564</v>
      </c>
    </row>
    <row r="12588" ht="14.25" customHeight="1">
      <c r="A12588" s="89">
        <v>5.1111812E7</v>
      </c>
      <c r="B12588" s="90" t="s">
        <v>13565</v>
      </c>
    </row>
    <row r="12589" ht="14.25" customHeight="1">
      <c r="A12589" s="89">
        <v>5.1111813E7</v>
      </c>
      <c r="B12589" s="90" t="s">
        <v>13543</v>
      </c>
    </row>
    <row r="12590" ht="14.25" customHeight="1">
      <c r="A12590" s="89">
        <v>5.1111814E7</v>
      </c>
      <c r="B12590" s="90" t="s">
        <v>13566</v>
      </c>
    </row>
    <row r="12591" ht="14.25" customHeight="1">
      <c r="A12591" s="89">
        <v>5.1111815E7</v>
      </c>
      <c r="B12591" s="90" t="s">
        <v>13567</v>
      </c>
    </row>
    <row r="12592" ht="14.25" customHeight="1">
      <c r="A12592" s="89">
        <v>5.1111816E7</v>
      </c>
      <c r="B12592" s="90" t="s">
        <v>13568</v>
      </c>
    </row>
    <row r="12593" ht="14.25" customHeight="1">
      <c r="A12593" s="89">
        <v>5.1111817E7</v>
      </c>
      <c r="B12593" s="90" t="s">
        <v>13569</v>
      </c>
    </row>
    <row r="12594" ht="14.25" customHeight="1">
      <c r="A12594" s="89">
        <v>5.1111818E7</v>
      </c>
      <c r="B12594" s="90" t="s">
        <v>13570</v>
      </c>
    </row>
    <row r="12595" ht="14.25" customHeight="1">
      <c r="A12595" s="89">
        <v>5.1111819E7</v>
      </c>
      <c r="B12595" s="90" t="s">
        <v>13571</v>
      </c>
    </row>
    <row r="12596" ht="14.25" customHeight="1">
      <c r="A12596" s="89">
        <v>5.111182E7</v>
      </c>
      <c r="B12596" s="90" t="s">
        <v>13572</v>
      </c>
    </row>
    <row r="12597" ht="14.25" customHeight="1">
      <c r="A12597" s="89">
        <v>5.1111821E7</v>
      </c>
      <c r="B12597" s="90" t="s">
        <v>13573</v>
      </c>
    </row>
    <row r="12598" ht="14.25" customHeight="1">
      <c r="A12598" s="89">
        <v>5.1111901E7</v>
      </c>
      <c r="B12598" s="90" t="s">
        <v>13574</v>
      </c>
    </row>
    <row r="12599" ht="14.25" customHeight="1">
      <c r="A12599" s="89">
        <v>5.1111902E7</v>
      </c>
      <c r="B12599" s="90" t="s">
        <v>13575</v>
      </c>
    </row>
    <row r="12600" ht="14.25" customHeight="1">
      <c r="A12600" s="89">
        <v>5.1111904E7</v>
      </c>
      <c r="B12600" s="90" t="s">
        <v>13576</v>
      </c>
    </row>
    <row r="12601" ht="14.25" customHeight="1">
      <c r="A12601" s="89">
        <v>5.1111905E7</v>
      </c>
      <c r="B12601" s="90" t="s">
        <v>13577</v>
      </c>
    </row>
    <row r="12602" ht="14.25" customHeight="1">
      <c r="A12602" s="89">
        <v>5.1111906E7</v>
      </c>
      <c r="B12602" s="90" t="s">
        <v>13578</v>
      </c>
    </row>
    <row r="12603" ht="14.25" customHeight="1">
      <c r="A12603" s="89">
        <v>5.1111907E7</v>
      </c>
      <c r="B12603" s="90" t="s">
        <v>13579</v>
      </c>
    </row>
    <row r="12604" ht="14.25" customHeight="1">
      <c r="A12604" s="89">
        <v>5.1121501E7</v>
      </c>
      <c r="B12604" s="90" t="s">
        <v>13580</v>
      </c>
    </row>
    <row r="12605" ht="14.25" customHeight="1">
      <c r="A12605" s="89">
        <v>5.1121502E7</v>
      </c>
      <c r="B12605" s="90" t="s">
        <v>13581</v>
      </c>
    </row>
    <row r="12606" ht="14.25" customHeight="1">
      <c r="A12606" s="89">
        <v>5.1121503E7</v>
      </c>
      <c r="B12606" s="90" t="s">
        <v>13582</v>
      </c>
    </row>
    <row r="12607" ht="14.25" customHeight="1">
      <c r="A12607" s="89">
        <v>5.1121504E7</v>
      </c>
      <c r="B12607" s="90" t="s">
        <v>13583</v>
      </c>
    </row>
    <row r="12608" ht="14.25" customHeight="1">
      <c r="A12608" s="89">
        <v>5.1121506E7</v>
      </c>
      <c r="B12608" s="90" t="s">
        <v>13584</v>
      </c>
    </row>
    <row r="12609" ht="14.25" customHeight="1">
      <c r="A12609" s="89">
        <v>5.1121507E7</v>
      </c>
      <c r="B12609" s="90" t="s">
        <v>13585</v>
      </c>
    </row>
    <row r="12610" ht="14.25" customHeight="1">
      <c r="A12610" s="89">
        <v>5.1121509E7</v>
      </c>
      <c r="B12610" s="90" t="s">
        <v>13586</v>
      </c>
    </row>
    <row r="12611" ht="14.25" customHeight="1">
      <c r="A12611" s="89">
        <v>5.112151E7</v>
      </c>
      <c r="B12611" s="90" t="s">
        <v>13587</v>
      </c>
    </row>
    <row r="12612" ht="14.25" customHeight="1">
      <c r="A12612" s="89">
        <v>5.1121511E7</v>
      </c>
      <c r="B12612" s="90" t="s">
        <v>13588</v>
      </c>
    </row>
    <row r="12613" ht="14.25" customHeight="1">
      <c r="A12613" s="89">
        <v>5.1121512E7</v>
      </c>
      <c r="B12613" s="90" t="s">
        <v>13589</v>
      </c>
    </row>
    <row r="12614" ht="14.25" customHeight="1">
      <c r="A12614" s="89">
        <v>5.1121513E7</v>
      </c>
      <c r="B12614" s="90" t="s">
        <v>13590</v>
      </c>
    </row>
    <row r="12615" ht="14.25" customHeight="1">
      <c r="A12615" s="89">
        <v>5.1121514E7</v>
      </c>
      <c r="B12615" s="90" t="s">
        <v>13591</v>
      </c>
    </row>
    <row r="12616" ht="14.25" customHeight="1">
      <c r="A12616" s="89">
        <v>5.1121515E7</v>
      </c>
      <c r="B12616" s="90" t="s">
        <v>13592</v>
      </c>
    </row>
    <row r="12617" ht="14.25" customHeight="1">
      <c r="A12617" s="89">
        <v>5.1121516E7</v>
      </c>
      <c r="B12617" s="90" t="s">
        <v>13593</v>
      </c>
    </row>
    <row r="12618" ht="14.25" customHeight="1">
      <c r="A12618" s="89">
        <v>5.1121517E7</v>
      </c>
      <c r="B12618" s="90" t="s">
        <v>13594</v>
      </c>
    </row>
    <row r="12619" ht="14.25" customHeight="1">
      <c r="A12619" s="89">
        <v>5.1121518E7</v>
      </c>
      <c r="B12619" s="90" t="s">
        <v>13595</v>
      </c>
    </row>
    <row r="12620" ht="14.25" customHeight="1">
      <c r="A12620" s="89">
        <v>5.1121519E7</v>
      </c>
      <c r="B12620" s="90" t="s">
        <v>13596</v>
      </c>
    </row>
    <row r="12621" ht="14.25" customHeight="1">
      <c r="A12621" s="89">
        <v>5.112152E7</v>
      </c>
      <c r="B12621" s="90" t="s">
        <v>13597</v>
      </c>
    </row>
    <row r="12622" ht="14.25" customHeight="1">
      <c r="A12622" s="89">
        <v>5.1121521E7</v>
      </c>
      <c r="B12622" s="90" t="s">
        <v>13598</v>
      </c>
    </row>
    <row r="12623" ht="14.25" customHeight="1">
      <c r="A12623" s="89">
        <v>5.1121522E7</v>
      </c>
      <c r="B12623" s="90" t="s">
        <v>13599</v>
      </c>
    </row>
    <row r="12624" ht="14.25" customHeight="1">
      <c r="A12624" s="89">
        <v>5.1121523E7</v>
      </c>
      <c r="B12624" s="90" t="s">
        <v>13600</v>
      </c>
    </row>
    <row r="12625" ht="14.25" customHeight="1">
      <c r="A12625" s="89">
        <v>5.1121601E7</v>
      </c>
      <c r="B12625" s="90" t="s">
        <v>13601</v>
      </c>
    </row>
    <row r="12626" ht="14.25" customHeight="1">
      <c r="A12626" s="89">
        <v>5.1121602E7</v>
      </c>
      <c r="B12626" s="90" t="s">
        <v>13602</v>
      </c>
    </row>
    <row r="12627" ht="14.25" customHeight="1">
      <c r="A12627" s="89">
        <v>5.1121603E7</v>
      </c>
      <c r="B12627" s="90" t="s">
        <v>13603</v>
      </c>
    </row>
    <row r="12628" ht="14.25" customHeight="1">
      <c r="A12628" s="89">
        <v>5.1121604E7</v>
      </c>
      <c r="B12628" s="90" t="s">
        <v>13604</v>
      </c>
    </row>
    <row r="12629" ht="14.25" customHeight="1">
      <c r="A12629" s="89">
        <v>5.1121607E7</v>
      </c>
      <c r="B12629" s="90" t="s">
        <v>13605</v>
      </c>
    </row>
    <row r="12630" ht="14.25" customHeight="1">
      <c r="A12630" s="89">
        <v>5.1121608E7</v>
      </c>
      <c r="B12630" s="90" t="s">
        <v>13606</v>
      </c>
    </row>
    <row r="12631" ht="14.25" customHeight="1">
      <c r="A12631" s="89">
        <v>5.1121609E7</v>
      </c>
      <c r="B12631" s="90" t="s">
        <v>13607</v>
      </c>
    </row>
    <row r="12632" ht="14.25" customHeight="1">
      <c r="A12632" s="89">
        <v>5.112161E7</v>
      </c>
      <c r="B12632" s="90" t="s">
        <v>13608</v>
      </c>
    </row>
    <row r="12633" ht="14.25" customHeight="1">
      <c r="A12633" s="89">
        <v>5.1121611E7</v>
      </c>
      <c r="B12633" s="90" t="s">
        <v>13609</v>
      </c>
    </row>
    <row r="12634" ht="14.25" customHeight="1">
      <c r="A12634" s="89">
        <v>5.1121614E7</v>
      </c>
      <c r="B12634" s="90" t="s">
        <v>13610</v>
      </c>
    </row>
    <row r="12635" ht="14.25" customHeight="1">
      <c r="A12635" s="89">
        <v>5.1121615E7</v>
      </c>
      <c r="B12635" s="90" t="s">
        <v>13611</v>
      </c>
    </row>
    <row r="12636" ht="14.25" customHeight="1">
      <c r="A12636" s="89">
        <v>5.1121616E7</v>
      </c>
      <c r="B12636" s="90" t="s">
        <v>13612</v>
      </c>
    </row>
    <row r="12637" ht="14.25" customHeight="1">
      <c r="A12637" s="89">
        <v>5.1121701E7</v>
      </c>
      <c r="B12637" s="90" t="s">
        <v>13613</v>
      </c>
    </row>
    <row r="12638" ht="14.25" customHeight="1">
      <c r="A12638" s="89">
        <v>5.1121702E7</v>
      </c>
      <c r="B12638" s="90" t="s">
        <v>13614</v>
      </c>
    </row>
    <row r="12639" ht="14.25" customHeight="1">
      <c r="A12639" s="89">
        <v>5.1121703E7</v>
      </c>
      <c r="B12639" s="90" t="s">
        <v>13615</v>
      </c>
    </row>
    <row r="12640" ht="14.25" customHeight="1">
      <c r="A12640" s="89">
        <v>5.1121704E7</v>
      </c>
      <c r="B12640" s="90" t="s">
        <v>13616</v>
      </c>
    </row>
    <row r="12641" ht="14.25" customHeight="1">
      <c r="A12641" s="89">
        <v>5.1121705E7</v>
      </c>
      <c r="B12641" s="90" t="s">
        <v>13617</v>
      </c>
    </row>
    <row r="12642" ht="14.25" customHeight="1">
      <c r="A12642" s="89">
        <v>5.1121706E7</v>
      </c>
      <c r="B12642" s="90" t="s">
        <v>13618</v>
      </c>
    </row>
    <row r="12643" ht="14.25" customHeight="1">
      <c r="A12643" s="89">
        <v>5.1121707E7</v>
      </c>
      <c r="B12643" s="90" t="s">
        <v>13619</v>
      </c>
    </row>
    <row r="12644" ht="14.25" customHeight="1">
      <c r="A12644" s="89">
        <v>5.1121708E7</v>
      </c>
      <c r="B12644" s="90" t="s">
        <v>13620</v>
      </c>
    </row>
    <row r="12645" ht="14.25" customHeight="1">
      <c r="A12645" s="89">
        <v>5.1121709E7</v>
      </c>
      <c r="B12645" s="90" t="s">
        <v>13621</v>
      </c>
    </row>
    <row r="12646" ht="14.25" customHeight="1">
      <c r="A12646" s="89">
        <v>5.112171E7</v>
      </c>
      <c r="B12646" s="90" t="s">
        <v>13622</v>
      </c>
    </row>
    <row r="12647" ht="14.25" customHeight="1">
      <c r="A12647" s="89">
        <v>5.1121711E7</v>
      </c>
      <c r="B12647" s="90" t="s">
        <v>13623</v>
      </c>
    </row>
    <row r="12648" ht="14.25" customHeight="1">
      <c r="A12648" s="89">
        <v>5.1121713E7</v>
      </c>
      <c r="B12648" s="90" t="s">
        <v>13624</v>
      </c>
    </row>
    <row r="12649" ht="14.25" customHeight="1">
      <c r="A12649" s="89">
        <v>5.1121714E7</v>
      </c>
      <c r="B12649" s="90" t="s">
        <v>13625</v>
      </c>
    </row>
    <row r="12650" ht="14.25" customHeight="1">
      <c r="A12650" s="89">
        <v>5.1121715E7</v>
      </c>
      <c r="B12650" s="90" t="s">
        <v>13626</v>
      </c>
    </row>
    <row r="12651" ht="14.25" customHeight="1">
      <c r="A12651" s="89">
        <v>5.1121716E7</v>
      </c>
      <c r="B12651" s="90" t="s">
        <v>13627</v>
      </c>
    </row>
    <row r="12652" ht="14.25" customHeight="1">
      <c r="A12652" s="89">
        <v>5.1121717E7</v>
      </c>
      <c r="B12652" s="90" t="s">
        <v>13628</v>
      </c>
    </row>
    <row r="12653" ht="14.25" customHeight="1">
      <c r="A12653" s="89">
        <v>5.1121718E7</v>
      </c>
      <c r="B12653" s="90" t="s">
        <v>13629</v>
      </c>
    </row>
    <row r="12654" ht="14.25" customHeight="1">
      <c r="A12654" s="89">
        <v>5.1121721E7</v>
      </c>
      <c r="B12654" s="90" t="s">
        <v>13630</v>
      </c>
    </row>
    <row r="12655" ht="14.25" customHeight="1">
      <c r="A12655" s="89">
        <v>5.1121722E7</v>
      </c>
      <c r="B12655" s="90" t="s">
        <v>13631</v>
      </c>
    </row>
    <row r="12656" ht="14.25" customHeight="1">
      <c r="A12656" s="89">
        <v>5.1121724E7</v>
      </c>
      <c r="B12656" s="90" t="s">
        <v>13632</v>
      </c>
    </row>
    <row r="12657" ht="14.25" customHeight="1">
      <c r="A12657" s="89">
        <v>5.1121725E7</v>
      </c>
      <c r="B12657" s="90" t="s">
        <v>13633</v>
      </c>
    </row>
    <row r="12658" ht="14.25" customHeight="1">
      <c r="A12658" s="89">
        <v>5.1121726E7</v>
      </c>
      <c r="B12658" s="90" t="s">
        <v>13634</v>
      </c>
    </row>
    <row r="12659" ht="14.25" customHeight="1">
      <c r="A12659" s="89">
        <v>5.1121727E7</v>
      </c>
      <c r="B12659" s="90" t="s">
        <v>13635</v>
      </c>
    </row>
    <row r="12660" ht="14.25" customHeight="1">
      <c r="A12660" s="89">
        <v>5.1121728E7</v>
      </c>
      <c r="B12660" s="90" t="s">
        <v>13636</v>
      </c>
    </row>
    <row r="12661" ht="14.25" customHeight="1">
      <c r="A12661" s="89">
        <v>5.1121729E7</v>
      </c>
      <c r="B12661" s="90" t="s">
        <v>13637</v>
      </c>
    </row>
    <row r="12662" ht="14.25" customHeight="1">
      <c r="A12662" s="89">
        <v>5.112173E7</v>
      </c>
      <c r="B12662" s="90" t="s">
        <v>13638</v>
      </c>
    </row>
    <row r="12663" ht="14.25" customHeight="1">
      <c r="A12663" s="89">
        <v>5.1121731E7</v>
      </c>
      <c r="B12663" s="90" t="s">
        <v>13639</v>
      </c>
    </row>
    <row r="12664" ht="14.25" customHeight="1">
      <c r="A12664" s="89">
        <v>5.1121732E7</v>
      </c>
      <c r="B12664" s="90" t="s">
        <v>13640</v>
      </c>
    </row>
    <row r="12665" ht="14.25" customHeight="1">
      <c r="A12665" s="89">
        <v>5.1121733E7</v>
      </c>
      <c r="B12665" s="90" t="s">
        <v>13641</v>
      </c>
    </row>
    <row r="12666" ht="14.25" customHeight="1">
      <c r="A12666" s="89">
        <v>5.1121734E7</v>
      </c>
      <c r="B12666" s="90" t="s">
        <v>13642</v>
      </c>
    </row>
    <row r="12667" ht="14.25" customHeight="1">
      <c r="A12667" s="89">
        <v>5.1121735E7</v>
      </c>
      <c r="B12667" s="90" t="s">
        <v>13643</v>
      </c>
    </row>
    <row r="12668" ht="14.25" customHeight="1">
      <c r="A12668" s="89">
        <v>5.1121737E7</v>
      </c>
      <c r="B12668" s="90" t="s">
        <v>13644</v>
      </c>
    </row>
    <row r="12669" ht="14.25" customHeight="1">
      <c r="A12669" s="89">
        <v>5.1121738E7</v>
      </c>
      <c r="B12669" s="90" t="s">
        <v>13645</v>
      </c>
    </row>
    <row r="12670" ht="14.25" customHeight="1">
      <c r="A12670" s="89">
        <v>5.1121739E7</v>
      </c>
      <c r="B12670" s="90" t="s">
        <v>13646</v>
      </c>
    </row>
    <row r="12671" ht="14.25" customHeight="1">
      <c r="A12671" s="89">
        <v>5.112174E7</v>
      </c>
      <c r="B12671" s="90" t="s">
        <v>13647</v>
      </c>
    </row>
    <row r="12672" ht="14.25" customHeight="1">
      <c r="A12672" s="89">
        <v>5.1121741E7</v>
      </c>
      <c r="B12672" s="90" t="s">
        <v>13648</v>
      </c>
    </row>
    <row r="12673" ht="14.25" customHeight="1">
      <c r="A12673" s="89">
        <v>5.1121742E7</v>
      </c>
      <c r="B12673" s="90" t="s">
        <v>13649</v>
      </c>
    </row>
    <row r="12674" ht="14.25" customHeight="1">
      <c r="A12674" s="89">
        <v>5.1121743E7</v>
      </c>
      <c r="B12674" s="90" t="s">
        <v>13650</v>
      </c>
    </row>
    <row r="12675" ht="14.25" customHeight="1">
      <c r="A12675" s="89">
        <v>5.1121744E7</v>
      </c>
      <c r="B12675" s="90" t="s">
        <v>13651</v>
      </c>
    </row>
    <row r="12676" ht="14.25" customHeight="1">
      <c r="A12676" s="89">
        <v>5.1121745E7</v>
      </c>
      <c r="B12676" s="90" t="s">
        <v>13652</v>
      </c>
    </row>
    <row r="12677" ht="14.25" customHeight="1">
      <c r="A12677" s="89">
        <v>5.1121746E7</v>
      </c>
      <c r="B12677" s="90" t="s">
        <v>13653</v>
      </c>
    </row>
    <row r="12678" ht="14.25" customHeight="1">
      <c r="A12678" s="89">
        <v>5.1121747E7</v>
      </c>
      <c r="B12678" s="90" t="s">
        <v>13654</v>
      </c>
    </row>
    <row r="12679" ht="14.25" customHeight="1">
      <c r="A12679" s="89">
        <v>5.1121748E7</v>
      </c>
      <c r="B12679" s="90" t="s">
        <v>13655</v>
      </c>
    </row>
    <row r="12680" ht="14.25" customHeight="1">
      <c r="A12680" s="89">
        <v>5.1121749E7</v>
      </c>
      <c r="B12680" s="90" t="s">
        <v>13656</v>
      </c>
    </row>
    <row r="12681" ht="14.25" customHeight="1">
      <c r="A12681" s="89">
        <v>5.112175E7</v>
      </c>
      <c r="B12681" s="90" t="s">
        <v>13657</v>
      </c>
    </row>
    <row r="12682" ht="14.25" customHeight="1">
      <c r="A12682" s="89">
        <v>5.1121751E7</v>
      </c>
      <c r="B12682" s="90" t="s">
        <v>13658</v>
      </c>
    </row>
    <row r="12683" ht="14.25" customHeight="1">
      <c r="A12683" s="89">
        <v>5.1121752E7</v>
      </c>
      <c r="B12683" s="90" t="s">
        <v>13659</v>
      </c>
    </row>
    <row r="12684" ht="14.25" customHeight="1">
      <c r="A12684" s="89">
        <v>5.1121753E7</v>
      </c>
      <c r="B12684" s="90" t="s">
        <v>13660</v>
      </c>
    </row>
    <row r="12685" ht="14.25" customHeight="1">
      <c r="A12685" s="89">
        <v>5.1121754E7</v>
      </c>
      <c r="B12685" s="90" t="s">
        <v>13661</v>
      </c>
    </row>
    <row r="12686" ht="14.25" customHeight="1">
      <c r="A12686" s="89">
        <v>5.1121755E7</v>
      </c>
      <c r="B12686" s="90" t="s">
        <v>13662</v>
      </c>
    </row>
    <row r="12687" ht="14.25" customHeight="1">
      <c r="A12687" s="89">
        <v>5.1121756E7</v>
      </c>
      <c r="B12687" s="90" t="s">
        <v>13663</v>
      </c>
    </row>
    <row r="12688" ht="14.25" customHeight="1">
      <c r="A12688" s="89">
        <v>5.1121757E7</v>
      </c>
      <c r="B12688" s="90" t="s">
        <v>13664</v>
      </c>
    </row>
    <row r="12689" ht="14.25" customHeight="1">
      <c r="A12689" s="89">
        <v>5.1121758E7</v>
      </c>
      <c r="B12689" s="90" t="s">
        <v>13665</v>
      </c>
    </row>
    <row r="12690" ht="14.25" customHeight="1">
      <c r="A12690" s="89">
        <v>5.1121759E7</v>
      </c>
      <c r="B12690" s="90" t="s">
        <v>13666</v>
      </c>
    </row>
    <row r="12691" ht="14.25" customHeight="1">
      <c r="A12691" s="89">
        <v>5.112176E7</v>
      </c>
      <c r="B12691" s="90" t="s">
        <v>13667</v>
      </c>
    </row>
    <row r="12692" ht="14.25" customHeight="1">
      <c r="A12692" s="89">
        <v>5.1121761E7</v>
      </c>
      <c r="B12692" s="90" t="s">
        <v>13668</v>
      </c>
    </row>
    <row r="12693" ht="14.25" customHeight="1">
      <c r="A12693" s="89">
        <v>5.1121762E7</v>
      </c>
      <c r="B12693" s="90" t="s">
        <v>13669</v>
      </c>
    </row>
    <row r="12694" ht="14.25" customHeight="1">
      <c r="A12694" s="89">
        <v>5.1121763E7</v>
      </c>
      <c r="B12694" s="90" t="s">
        <v>13670</v>
      </c>
    </row>
    <row r="12695" ht="14.25" customHeight="1">
      <c r="A12695" s="89">
        <v>5.1121764E7</v>
      </c>
      <c r="B12695" s="90" t="s">
        <v>13671</v>
      </c>
    </row>
    <row r="12696" ht="14.25" customHeight="1">
      <c r="A12696" s="89">
        <v>5.1121765E7</v>
      </c>
      <c r="B12696" s="90" t="s">
        <v>13672</v>
      </c>
    </row>
    <row r="12697" ht="14.25" customHeight="1">
      <c r="A12697" s="89">
        <v>5.1121801E7</v>
      </c>
      <c r="B12697" s="90" t="s">
        <v>13673</v>
      </c>
    </row>
    <row r="12698" ht="14.25" customHeight="1">
      <c r="A12698" s="89">
        <v>5.1121802E7</v>
      </c>
      <c r="B12698" s="90" t="s">
        <v>13674</v>
      </c>
    </row>
    <row r="12699" ht="14.25" customHeight="1">
      <c r="A12699" s="89">
        <v>5.1121803E7</v>
      </c>
      <c r="B12699" s="90" t="s">
        <v>13675</v>
      </c>
    </row>
    <row r="12700" ht="14.25" customHeight="1">
      <c r="A12700" s="89">
        <v>5.1121804E7</v>
      </c>
      <c r="B12700" s="90" t="s">
        <v>13676</v>
      </c>
    </row>
    <row r="12701" ht="14.25" customHeight="1">
      <c r="A12701" s="89">
        <v>5.1121805E7</v>
      </c>
      <c r="B12701" s="90" t="s">
        <v>13677</v>
      </c>
    </row>
    <row r="12702" ht="14.25" customHeight="1">
      <c r="A12702" s="89">
        <v>5.1121806E7</v>
      </c>
      <c r="B12702" s="90" t="s">
        <v>13678</v>
      </c>
    </row>
    <row r="12703" ht="14.25" customHeight="1">
      <c r="A12703" s="89">
        <v>5.1121807E7</v>
      </c>
      <c r="B12703" s="90" t="s">
        <v>13679</v>
      </c>
    </row>
    <row r="12704" ht="14.25" customHeight="1">
      <c r="A12704" s="89">
        <v>5.1121808E7</v>
      </c>
      <c r="B12704" s="90" t="s">
        <v>13680</v>
      </c>
    </row>
    <row r="12705" ht="14.25" customHeight="1">
      <c r="A12705" s="89">
        <v>5.1121809E7</v>
      </c>
      <c r="B12705" s="90" t="s">
        <v>13681</v>
      </c>
    </row>
    <row r="12706" ht="14.25" customHeight="1">
      <c r="A12706" s="89">
        <v>5.112181E7</v>
      </c>
      <c r="B12706" s="90" t="s">
        <v>13682</v>
      </c>
    </row>
    <row r="12707" ht="14.25" customHeight="1">
      <c r="A12707" s="89">
        <v>5.1121811E7</v>
      </c>
      <c r="B12707" s="90" t="s">
        <v>13683</v>
      </c>
    </row>
    <row r="12708" ht="14.25" customHeight="1">
      <c r="A12708" s="89">
        <v>5.1121812E7</v>
      </c>
      <c r="B12708" s="90" t="s">
        <v>13684</v>
      </c>
    </row>
    <row r="12709" ht="14.25" customHeight="1">
      <c r="A12709" s="89">
        <v>5.1121813E7</v>
      </c>
      <c r="B12709" s="90" t="s">
        <v>13685</v>
      </c>
    </row>
    <row r="12710" ht="14.25" customHeight="1">
      <c r="A12710" s="89">
        <v>5.1121814E7</v>
      </c>
      <c r="B12710" s="90" t="s">
        <v>13686</v>
      </c>
    </row>
    <row r="12711" ht="14.25" customHeight="1">
      <c r="A12711" s="89">
        <v>5.1121815E7</v>
      </c>
      <c r="B12711" s="90" t="s">
        <v>13687</v>
      </c>
    </row>
    <row r="12712" ht="14.25" customHeight="1">
      <c r="A12712" s="89">
        <v>5.1121816E7</v>
      </c>
      <c r="B12712" s="90" t="s">
        <v>13688</v>
      </c>
    </row>
    <row r="12713" ht="14.25" customHeight="1">
      <c r="A12713" s="89">
        <v>5.1121817E7</v>
      </c>
      <c r="B12713" s="90" t="s">
        <v>13689</v>
      </c>
    </row>
    <row r="12714" ht="14.25" customHeight="1">
      <c r="A12714" s="89">
        <v>5.1121818E7</v>
      </c>
      <c r="B12714" s="90" t="s">
        <v>13690</v>
      </c>
    </row>
    <row r="12715" ht="14.25" customHeight="1">
      <c r="A12715" s="89">
        <v>5.1121819E7</v>
      </c>
      <c r="B12715" s="90" t="s">
        <v>13691</v>
      </c>
    </row>
    <row r="12716" ht="14.25" customHeight="1">
      <c r="A12716" s="89">
        <v>5.112182E7</v>
      </c>
      <c r="B12716" s="90" t="s">
        <v>13692</v>
      </c>
    </row>
    <row r="12717" ht="14.25" customHeight="1">
      <c r="A12717" s="89">
        <v>5.1121901E7</v>
      </c>
      <c r="B12717" s="90" t="s">
        <v>13693</v>
      </c>
    </row>
    <row r="12718" ht="14.25" customHeight="1">
      <c r="A12718" s="89">
        <v>5.1121902E7</v>
      </c>
      <c r="B12718" s="90" t="s">
        <v>13694</v>
      </c>
    </row>
    <row r="12719" ht="14.25" customHeight="1">
      <c r="A12719" s="89">
        <v>5.1121903E7</v>
      </c>
      <c r="B12719" s="90" t="s">
        <v>13695</v>
      </c>
    </row>
    <row r="12720" ht="14.25" customHeight="1">
      <c r="A12720" s="89">
        <v>5.1121904E7</v>
      </c>
      <c r="B12720" s="90" t="s">
        <v>13696</v>
      </c>
    </row>
    <row r="12721" ht="14.25" customHeight="1">
      <c r="A12721" s="89">
        <v>5.1121905E7</v>
      </c>
      <c r="B12721" s="90" t="s">
        <v>13697</v>
      </c>
    </row>
    <row r="12722" ht="14.25" customHeight="1">
      <c r="A12722" s="89">
        <v>5.1121906E7</v>
      </c>
      <c r="B12722" s="90" t="s">
        <v>13698</v>
      </c>
    </row>
    <row r="12723" ht="14.25" customHeight="1">
      <c r="A12723" s="89">
        <v>5.1121907E7</v>
      </c>
      <c r="B12723" s="90" t="s">
        <v>13699</v>
      </c>
    </row>
    <row r="12724" ht="14.25" customHeight="1">
      <c r="A12724" s="89">
        <v>5.1121908E7</v>
      </c>
      <c r="B12724" s="90" t="s">
        <v>13700</v>
      </c>
    </row>
    <row r="12725" ht="14.25" customHeight="1">
      <c r="A12725" s="89">
        <v>5.1122101E7</v>
      </c>
      <c r="B12725" s="90" t="s">
        <v>13701</v>
      </c>
    </row>
    <row r="12726" ht="14.25" customHeight="1">
      <c r="A12726" s="89">
        <v>5.1122102E7</v>
      </c>
      <c r="B12726" s="90" t="s">
        <v>13702</v>
      </c>
    </row>
    <row r="12727" ht="14.25" customHeight="1">
      <c r="A12727" s="89">
        <v>5.1122103E7</v>
      </c>
      <c r="B12727" s="90" t="s">
        <v>13703</v>
      </c>
    </row>
    <row r="12728" ht="14.25" customHeight="1">
      <c r="A12728" s="89">
        <v>5.1122104E7</v>
      </c>
      <c r="B12728" s="90" t="s">
        <v>13704</v>
      </c>
    </row>
    <row r="12729" ht="14.25" customHeight="1">
      <c r="A12729" s="89">
        <v>5.1122105E7</v>
      </c>
      <c r="B12729" s="90" t="s">
        <v>13705</v>
      </c>
    </row>
    <row r="12730" ht="14.25" customHeight="1">
      <c r="A12730" s="89">
        <v>5.1122107E7</v>
      </c>
      <c r="B12730" s="90" t="s">
        <v>13706</v>
      </c>
    </row>
    <row r="12731" ht="14.25" customHeight="1">
      <c r="A12731" s="89">
        <v>5.1122108E7</v>
      </c>
      <c r="B12731" s="90" t="s">
        <v>13707</v>
      </c>
    </row>
    <row r="12732" ht="14.25" customHeight="1">
      <c r="A12732" s="89">
        <v>5.1122109E7</v>
      </c>
      <c r="B12732" s="90" t="s">
        <v>13708</v>
      </c>
    </row>
    <row r="12733" ht="14.25" customHeight="1">
      <c r="A12733" s="89">
        <v>5.112211E7</v>
      </c>
      <c r="B12733" s="90" t="s">
        <v>13709</v>
      </c>
    </row>
    <row r="12734" ht="14.25" customHeight="1">
      <c r="A12734" s="89">
        <v>5.1122111E7</v>
      </c>
      <c r="B12734" s="90" t="s">
        <v>13710</v>
      </c>
    </row>
    <row r="12735" ht="14.25" customHeight="1">
      <c r="A12735" s="89">
        <v>5.1122112E7</v>
      </c>
      <c r="B12735" s="90" t="s">
        <v>13711</v>
      </c>
    </row>
    <row r="12736" ht="14.25" customHeight="1">
      <c r="A12736" s="89">
        <v>5.1122201E7</v>
      </c>
      <c r="B12736" s="90" t="s">
        <v>13712</v>
      </c>
    </row>
    <row r="12737" ht="14.25" customHeight="1">
      <c r="A12737" s="89">
        <v>5.1122301E7</v>
      </c>
      <c r="B12737" s="90" t="s">
        <v>13713</v>
      </c>
    </row>
    <row r="12738" ht="14.25" customHeight="1">
      <c r="A12738" s="89">
        <v>5.1131501E7</v>
      </c>
      <c r="B12738" s="90" t="s">
        <v>13714</v>
      </c>
    </row>
    <row r="12739" ht="14.25" customHeight="1">
      <c r="A12739" s="89">
        <v>5.1131502E7</v>
      </c>
      <c r="B12739" s="90" t="s">
        <v>13715</v>
      </c>
    </row>
    <row r="12740" ht="14.25" customHeight="1">
      <c r="A12740" s="89">
        <v>5.1131503E7</v>
      </c>
      <c r="B12740" s="90" t="s">
        <v>13716</v>
      </c>
    </row>
    <row r="12741" ht="14.25" customHeight="1">
      <c r="A12741" s="89">
        <v>5.1131504E7</v>
      </c>
      <c r="B12741" s="90" t="s">
        <v>13717</v>
      </c>
    </row>
    <row r="12742" ht="14.25" customHeight="1">
      <c r="A12742" s="89">
        <v>5.1131505E7</v>
      </c>
      <c r="B12742" s="90" t="s">
        <v>13718</v>
      </c>
    </row>
    <row r="12743" ht="14.25" customHeight="1">
      <c r="A12743" s="89">
        <v>5.1131506E7</v>
      </c>
      <c r="B12743" s="90" t="s">
        <v>13719</v>
      </c>
    </row>
    <row r="12744" ht="14.25" customHeight="1">
      <c r="A12744" s="89">
        <v>5.1131507E7</v>
      </c>
      <c r="B12744" s="90" t="s">
        <v>13720</v>
      </c>
    </row>
    <row r="12745" ht="14.25" customHeight="1">
      <c r="A12745" s="89">
        <v>5.1131508E7</v>
      </c>
      <c r="B12745" s="90" t="s">
        <v>13721</v>
      </c>
    </row>
    <row r="12746" ht="14.25" customHeight="1">
      <c r="A12746" s="89">
        <v>5.1131509E7</v>
      </c>
      <c r="B12746" s="90" t="s">
        <v>13722</v>
      </c>
    </row>
    <row r="12747" ht="14.25" customHeight="1">
      <c r="A12747" s="89">
        <v>5.113151E7</v>
      </c>
      <c r="B12747" s="90" t="s">
        <v>13723</v>
      </c>
    </row>
    <row r="12748" ht="14.25" customHeight="1">
      <c r="A12748" s="89">
        <v>5.1131511E7</v>
      </c>
      <c r="B12748" s="90" t="s">
        <v>13724</v>
      </c>
    </row>
    <row r="12749" ht="14.25" customHeight="1">
      <c r="A12749" s="89">
        <v>5.1131512E7</v>
      </c>
      <c r="B12749" s="90" t="s">
        <v>13725</v>
      </c>
    </row>
    <row r="12750" ht="14.25" customHeight="1">
      <c r="A12750" s="89">
        <v>5.1131513E7</v>
      </c>
      <c r="B12750" s="90" t="s">
        <v>13726</v>
      </c>
    </row>
    <row r="12751" ht="14.25" customHeight="1">
      <c r="A12751" s="89">
        <v>5.1131514E7</v>
      </c>
      <c r="B12751" s="90" t="s">
        <v>13727</v>
      </c>
    </row>
    <row r="12752" ht="14.25" customHeight="1">
      <c r="A12752" s="89">
        <v>5.1131515E7</v>
      </c>
      <c r="B12752" s="90" t="s">
        <v>13728</v>
      </c>
    </row>
    <row r="12753" ht="14.25" customHeight="1">
      <c r="A12753" s="89">
        <v>5.1131516E7</v>
      </c>
      <c r="B12753" s="90" t="s">
        <v>13729</v>
      </c>
    </row>
    <row r="12754" ht="14.25" customHeight="1">
      <c r="A12754" s="89">
        <v>5.1131601E7</v>
      </c>
      <c r="B12754" s="90" t="s">
        <v>13730</v>
      </c>
    </row>
    <row r="12755" ht="14.25" customHeight="1">
      <c r="A12755" s="89">
        <v>5.1131602E7</v>
      </c>
      <c r="B12755" s="90" t="s">
        <v>13731</v>
      </c>
    </row>
    <row r="12756" ht="14.25" customHeight="1">
      <c r="A12756" s="89">
        <v>5.1131603E7</v>
      </c>
      <c r="B12756" s="90" t="s">
        <v>13732</v>
      </c>
    </row>
    <row r="12757" ht="14.25" customHeight="1">
      <c r="A12757" s="89">
        <v>5.1131604E7</v>
      </c>
      <c r="B12757" s="90" t="s">
        <v>13733</v>
      </c>
    </row>
    <row r="12758" ht="14.25" customHeight="1">
      <c r="A12758" s="89">
        <v>5.1131605E7</v>
      </c>
      <c r="B12758" s="90" t="s">
        <v>13734</v>
      </c>
    </row>
    <row r="12759" ht="14.25" customHeight="1">
      <c r="A12759" s="89">
        <v>5.1131606E7</v>
      </c>
      <c r="B12759" s="90" t="s">
        <v>13735</v>
      </c>
    </row>
    <row r="12760" ht="14.25" customHeight="1">
      <c r="A12760" s="89">
        <v>5.1131607E7</v>
      </c>
      <c r="B12760" s="90" t="s">
        <v>13736</v>
      </c>
    </row>
    <row r="12761" ht="14.25" customHeight="1">
      <c r="A12761" s="89">
        <v>5.1131608E7</v>
      </c>
      <c r="B12761" s="90" t="s">
        <v>13737</v>
      </c>
    </row>
    <row r="12762" ht="14.25" customHeight="1">
      <c r="A12762" s="89">
        <v>5.1131609E7</v>
      </c>
      <c r="B12762" s="90" t="s">
        <v>13738</v>
      </c>
    </row>
    <row r="12763" ht="14.25" customHeight="1">
      <c r="A12763" s="89">
        <v>5.113161E7</v>
      </c>
      <c r="B12763" s="90" t="s">
        <v>13739</v>
      </c>
    </row>
    <row r="12764" ht="14.25" customHeight="1">
      <c r="A12764" s="89">
        <v>5.1131611E7</v>
      </c>
      <c r="B12764" s="90" t="s">
        <v>13740</v>
      </c>
    </row>
    <row r="12765" ht="14.25" customHeight="1">
      <c r="A12765" s="89">
        <v>5.1131612E7</v>
      </c>
      <c r="B12765" s="90" t="s">
        <v>13741</v>
      </c>
    </row>
    <row r="12766" ht="14.25" customHeight="1">
      <c r="A12766" s="89">
        <v>5.1131613E7</v>
      </c>
      <c r="B12766" s="90" t="s">
        <v>13742</v>
      </c>
    </row>
    <row r="12767" ht="14.25" customHeight="1">
      <c r="A12767" s="89">
        <v>5.1131614E7</v>
      </c>
      <c r="B12767" s="90" t="s">
        <v>13743</v>
      </c>
    </row>
    <row r="12768" ht="14.25" customHeight="1">
      <c r="A12768" s="89">
        <v>5.1131615E7</v>
      </c>
      <c r="B12768" s="90" t="s">
        <v>13744</v>
      </c>
    </row>
    <row r="12769" ht="14.25" customHeight="1">
      <c r="A12769" s="89">
        <v>5.1131616E7</v>
      </c>
      <c r="B12769" s="90" t="s">
        <v>13745</v>
      </c>
    </row>
    <row r="12770" ht="14.25" customHeight="1">
      <c r="A12770" s="89">
        <v>5.1131617E7</v>
      </c>
      <c r="B12770" s="90" t="s">
        <v>13746</v>
      </c>
    </row>
    <row r="12771" ht="14.25" customHeight="1">
      <c r="A12771" s="89">
        <v>5.1131701E7</v>
      </c>
      <c r="B12771" s="90" t="s">
        <v>13747</v>
      </c>
    </row>
    <row r="12772" ht="14.25" customHeight="1">
      <c r="A12772" s="89">
        <v>5.1131702E7</v>
      </c>
      <c r="B12772" s="90" t="s">
        <v>13748</v>
      </c>
    </row>
    <row r="12773" ht="14.25" customHeight="1">
      <c r="A12773" s="89">
        <v>5.1131703E7</v>
      </c>
      <c r="B12773" s="90" t="s">
        <v>13749</v>
      </c>
    </row>
    <row r="12774" ht="14.25" customHeight="1">
      <c r="A12774" s="89">
        <v>5.1131704E7</v>
      </c>
      <c r="B12774" s="90" t="s">
        <v>13750</v>
      </c>
    </row>
    <row r="12775" ht="14.25" customHeight="1">
      <c r="A12775" s="89">
        <v>5.1131705E7</v>
      </c>
      <c r="B12775" s="90" t="s">
        <v>13751</v>
      </c>
    </row>
    <row r="12776" ht="14.25" customHeight="1">
      <c r="A12776" s="89">
        <v>5.1131706E7</v>
      </c>
      <c r="B12776" s="90" t="s">
        <v>13752</v>
      </c>
    </row>
    <row r="12777" ht="14.25" customHeight="1">
      <c r="A12777" s="89">
        <v>5.1131707E7</v>
      </c>
      <c r="B12777" s="90" t="s">
        <v>13753</v>
      </c>
    </row>
    <row r="12778" ht="14.25" customHeight="1">
      <c r="A12778" s="89">
        <v>5.1131708E7</v>
      </c>
      <c r="B12778" s="90" t="s">
        <v>13754</v>
      </c>
    </row>
    <row r="12779" ht="14.25" customHeight="1">
      <c r="A12779" s="89">
        <v>5.1131709E7</v>
      </c>
      <c r="B12779" s="90" t="s">
        <v>13755</v>
      </c>
    </row>
    <row r="12780" ht="14.25" customHeight="1">
      <c r="A12780" s="89">
        <v>5.113171E7</v>
      </c>
      <c r="B12780" s="90" t="s">
        <v>13756</v>
      </c>
    </row>
    <row r="12781" ht="14.25" customHeight="1">
      <c r="A12781" s="89">
        <v>5.1131711E7</v>
      </c>
      <c r="B12781" s="90" t="s">
        <v>13757</v>
      </c>
    </row>
    <row r="12782" ht="14.25" customHeight="1">
      <c r="A12782" s="89">
        <v>5.1131712E7</v>
      </c>
      <c r="B12782" s="90" t="s">
        <v>13758</v>
      </c>
    </row>
    <row r="12783" ht="14.25" customHeight="1">
      <c r="A12783" s="89">
        <v>5.1131713E7</v>
      </c>
      <c r="B12783" s="90" t="s">
        <v>13759</v>
      </c>
    </row>
    <row r="12784" ht="14.25" customHeight="1">
      <c r="A12784" s="89">
        <v>5.1131714E7</v>
      </c>
      <c r="B12784" s="90" t="s">
        <v>13760</v>
      </c>
    </row>
    <row r="12785" ht="14.25" customHeight="1">
      <c r="A12785" s="89">
        <v>5.1131715E7</v>
      </c>
      <c r="B12785" s="90" t="s">
        <v>13761</v>
      </c>
    </row>
    <row r="12786" ht="14.25" customHeight="1">
      <c r="A12786" s="89">
        <v>5.1131716E7</v>
      </c>
      <c r="B12786" s="90" t="s">
        <v>13762</v>
      </c>
    </row>
    <row r="12787" ht="14.25" customHeight="1">
      <c r="A12787" s="89">
        <v>5.1131801E7</v>
      </c>
      <c r="B12787" s="90" t="s">
        <v>13763</v>
      </c>
    </row>
    <row r="12788" ht="14.25" customHeight="1">
      <c r="A12788" s="89">
        <v>5.1131802E7</v>
      </c>
      <c r="B12788" s="90" t="s">
        <v>13764</v>
      </c>
    </row>
    <row r="12789" ht="14.25" customHeight="1">
      <c r="A12789" s="89">
        <v>5.1131803E7</v>
      </c>
      <c r="B12789" s="90" t="s">
        <v>13765</v>
      </c>
    </row>
    <row r="12790" ht="14.25" customHeight="1">
      <c r="A12790" s="89">
        <v>5.1131804E7</v>
      </c>
      <c r="B12790" s="90" t="s">
        <v>13766</v>
      </c>
    </row>
    <row r="12791" ht="14.25" customHeight="1">
      <c r="A12791" s="89">
        <v>5.1131805E7</v>
      </c>
      <c r="B12791" s="90" t="s">
        <v>13767</v>
      </c>
    </row>
    <row r="12792" ht="14.25" customHeight="1">
      <c r="A12792" s="89">
        <v>5.1131806E7</v>
      </c>
      <c r="B12792" s="90" t="s">
        <v>13768</v>
      </c>
    </row>
    <row r="12793" ht="14.25" customHeight="1">
      <c r="A12793" s="89">
        <v>5.1131807E7</v>
      </c>
      <c r="B12793" s="90" t="s">
        <v>13769</v>
      </c>
    </row>
    <row r="12794" ht="14.25" customHeight="1">
      <c r="A12794" s="89">
        <v>5.1131808E7</v>
      </c>
      <c r="B12794" s="90" t="s">
        <v>13770</v>
      </c>
    </row>
    <row r="12795" ht="14.25" customHeight="1">
      <c r="A12795" s="89">
        <v>5.1131809E7</v>
      </c>
      <c r="B12795" s="90" t="s">
        <v>13771</v>
      </c>
    </row>
    <row r="12796" ht="14.25" customHeight="1">
      <c r="A12796" s="89">
        <v>5.1131901E7</v>
      </c>
      <c r="B12796" s="90" t="s">
        <v>13772</v>
      </c>
    </row>
    <row r="12797" ht="14.25" customHeight="1">
      <c r="A12797" s="89">
        <v>5.1131903E7</v>
      </c>
      <c r="B12797" s="90" t="s">
        <v>13773</v>
      </c>
    </row>
    <row r="12798" ht="14.25" customHeight="1">
      <c r="A12798" s="89">
        <v>5.1131904E7</v>
      </c>
      <c r="B12798" s="90" t="s">
        <v>13774</v>
      </c>
    </row>
    <row r="12799" ht="14.25" customHeight="1">
      <c r="A12799" s="89">
        <v>5.1131905E7</v>
      </c>
      <c r="B12799" s="90" t="s">
        <v>13775</v>
      </c>
    </row>
    <row r="12800" ht="14.25" customHeight="1">
      <c r="A12800" s="89">
        <v>5.1131906E7</v>
      </c>
      <c r="B12800" s="90" t="s">
        <v>13776</v>
      </c>
    </row>
    <row r="12801" ht="14.25" customHeight="1">
      <c r="A12801" s="89">
        <v>5.1131907E7</v>
      </c>
      <c r="B12801" s="90" t="s">
        <v>13777</v>
      </c>
    </row>
    <row r="12802" ht="14.25" customHeight="1">
      <c r="A12802" s="89">
        <v>5.1131908E7</v>
      </c>
      <c r="B12802" s="90" t="s">
        <v>13778</v>
      </c>
    </row>
    <row r="12803" ht="14.25" customHeight="1">
      <c r="A12803" s="89">
        <v>5.1131909E7</v>
      </c>
      <c r="B12803" s="90" t="s">
        <v>13779</v>
      </c>
    </row>
    <row r="12804" ht="14.25" customHeight="1">
      <c r="A12804" s="89">
        <v>5.113191E7</v>
      </c>
      <c r="B12804" s="90" t="s">
        <v>13780</v>
      </c>
    </row>
    <row r="12805" ht="14.25" customHeight="1">
      <c r="A12805" s="89">
        <v>5.1132001E7</v>
      </c>
      <c r="B12805" s="90" t="s">
        <v>13781</v>
      </c>
    </row>
    <row r="12806" ht="14.25" customHeight="1">
      <c r="A12806" s="89">
        <v>5.1141501E7</v>
      </c>
      <c r="B12806" s="90" t="s">
        <v>13782</v>
      </c>
    </row>
    <row r="12807" ht="14.25" customHeight="1">
      <c r="A12807" s="89">
        <v>5.1141502E7</v>
      </c>
      <c r="B12807" s="90" t="s">
        <v>13783</v>
      </c>
    </row>
    <row r="12808" ht="14.25" customHeight="1">
      <c r="A12808" s="89">
        <v>5.1141503E7</v>
      </c>
      <c r="B12808" s="90" t="s">
        <v>13784</v>
      </c>
    </row>
    <row r="12809" ht="14.25" customHeight="1">
      <c r="A12809" s="89">
        <v>5.1141504E7</v>
      </c>
      <c r="B12809" s="90" t="s">
        <v>13785</v>
      </c>
    </row>
    <row r="12810" ht="14.25" customHeight="1">
      <c r="A12810" s="89">
        <v>5.1141505E7</v>
      </c>
      <c r="B12810" s="90" t="s">
        <v>13786</v>
      </c>
    </row>
    <row r="12811" ht="14.25" customHeight="1">
      <c r="A12811" s="89">
        <v>5.1141506E7</v>
      </c>
      <c r="B12811" s="90" t="s">
        <v>13787</v>
      </c>
    </row>
    <row r="12812" ht="14.25" customHeight="1">
      <c r="A12812" s="89">
        <v>5.1141507E7</v>
      </c>
      <c r="B12812" s="90" t="s">
        <v>13788</v>
      </c>
    </row>
    <row r="12813" ht="14.25" customHeight="1">
      <c r="A12813" s="89">
        <v>5.1141508E7</v>
      </c>
      <c r="B12813" s="90" t="s">
        <v>13789</v>
      </c>
    </row>
    <row r="12814" ht="14.25" customHeight="1">
      <c r="A12814" s="89">
        <v>5.1141509E7</v>
      </c>
      <c r="B12814" s="90" t="s">
        <v>13790</v>
      </c>
    </row>
    <row r="12815" ht="14.25" customHeight="1">
      <c r="A12815" s="89">
        <v>5.114151E7</v>
      </c>
      <c r="B12815" s="90" t="s">
        <v>13791</v>
      </c>
    </row>
    <row r="12816" ht="14.25" customHeight="1">
      <c r="A12816" s="89">
        <v>5.1141511E7</v>
      </c>
      <c r="B12816" s="90" t="s">
        <v>13792</v>
      </c>
    </row>
    <row r="12817" ht="14.25" customHeight="1">
      <c r="A12817" s="89">
        <v>5.1141512E7</v>
      </c>
      <c r="B12817" s="90" t="s">
        <v>13793</v>
      </c>
    </row>
    <row r="12818" ht="14.25" customHeight="1">
      <c r="A12818" s="89">
        <v>5.1141513E7</v>
      </c>
      <c r="B12818" s="90" t="s">
        <v>13794</v>
      </c>
    </row>
    <row r="12819" ht="14.25" customHeight="1">
      <c r="A12819" s="89">
        <v>5.1141514E7</v>
      </c>
      <c r="B12819" s="90" t="s">
        <v>13795</v>
      </c>
    </row>
    <row r="12820" ht="14.25" customHeight="1">
      <c r="A12820" s="89">
        <v>5.1141515E7</v>
      </c>
      <c r="B12820" s="90" t="s">
        <v>13796</v>
      </c>
    </row>
    <row r="12821" ht="14.25" customHeight="1">
      <c r="A12821" s="89">
        <v>5.1141516E7</v>
      </c>
      <c r="B12821" s="90" t="s">
        <v>13797</v>
      </c>
    </row>
    <row r="12822" ht="14.25" customHeight="1">
      <c r="A12822" s="89">
        <v>5.1141517E7</v>
      </c>
      <c r="B12822" s="90" t="s">
        <v>13798</v>
      </c>
    </row>
    <row r="12823" ht="14.25" customHeight="1">
      <c r="A12823" s="89">
        <v>5.1141518E7</v>
      </c>
      <c r="B12823" s="90" t="s">
        <v>13799</v>
      </c>
    </row>
    <row r="12824" ht="14.25" customHeight="1">
      <c r="A12824" s="89">
        <v>5.1141519E7</v>
      </c>
      <c r="B12824" s="90" t="s">
        <v>13800</v>
      </c>
    </row>
    <row r="12825" ht="14.25" customHeight="1">
      <c r="A12825" s="89">
        <v>5.114152E7</v>
      </c>
      <c r="B12825" s="90" t="s">
        <v>13801</v>
      </c>
    </row>
    <row r="12826" ht="14.25" customHeight="1">
      <c r="A12826" s="89">
        <v>5.1141521E7</v>
      </c>
      <c r="B12826" s="90" t="s">
        <v>13802</v>
      </c>
    </row>
    <row r="12827" ht="14.25" customHeight="1">
      <c r="A12827" s="89">
        <v>5.1141522E7</v>
      </c>
      <c r="B12827" s="90" t="s">
        <v>13803</v>
      </c>
    </row>
    <row r="12828" ht="14.25" customHeight="1">
      <c r="A12828" s="89">
        <v>5.1141523E7</v>
      </c>
      <c r="B12828" s="90" t="s">
        <v>13804</v>
      </c>
    </row>
    <row r="12829" ht="14.25" customHeight="1">
      <c r="A12829" s="89">
        <v>5.1141524E7</v>
      </c>
      <c r="B12829" s="90" t="s">
        <v>13805</v>
      </c>
    </row>
    <row r="12830" ht="14.25" customHeight="1">
      <c r="A12830" s="89">
        <v>5.1141525E7</v>
      </c>
      <c r="B12830" s="90" t="s">
        <v>13806</v>
      </c>
    </row>
    <row r="12831" ht="14.25" customHeight="1">
      <c r="A12831" s="89">
        <v>5.1141526E7</v>
      </c>
      <c r="B12831" s="90" t="s">
        <v>13807</v>
      </c>
    </row>
    <row r="12832" ht="14.25" customHeight="1">
      <c r="A12832" s="89">
        <v>5.1141527E7</v>
      </c>
      <c r="B12832" s="90" t="s">
        <v>13808</v>
      </c>
    </row>
    <row r="12833" ht="14.25" customHeight="1">
      <c r="A12833" s="89">
        <v>5.1141528E7</v>
      </c>
      <c r="B12833" s="90" t="s">
        <v>13809</v>
      </c>
    </row>
    <row r="12834" ht="14.25" customHeight="1">
      <c r="A12834" s="89">
        <v>5.1141529E7</v>
      </c>
      <c r="B12834" s="90" t="s">
        <v>13810</v>
      </c>
    </row>
    <row r="12835" ht="14.25" customHeight="1">
      <c r="A12835" s="89">
        <v>5.114153E7</v>
      </c>
      <c r="B12835" s="90" t="s">
        <v>13811</v>
      </c>
    </row>
    <row r="12836" ht="14.25" customHeight="1">
      <c r="A12836" s="89">
        <v>5.1141531E7</v>
      </c>
      <c r="B12836" s="90" t="s">
        <v>13812</v>
      </c>
    </row>
    <row r="12837" ht="14.25" customHeight="1">
      <c r="A12837" s="89">
        <v>5.1141532E7</v>
      </c>
      <c r="B12837" s="90" t="s">
        <v>13813</v>
      </c>
    </row>
    <row r="12838" ht="14.25" customHeight="1">
      <c r="A12838" s="89">
        <v>5.1141533E7</v>
      </c>
      <c r="B12838" s="90" t="s">
        <v>13814</v>
      </c>
    </row>
    <row r="12839" ht="14.25" customHeight="1">
      <c r="A12839" s="89">
        <v>5.1141601E7</v>
      </c>
      <c r="B12839" s="90" t="s">
        <v>13815</v>
      </c>
    </row>
    <row r="12840" ht="14.25" customHeight="1">
      <c r="A12840" s="89">
        <v>5.1141602E7</v>
      </c>
      <c r="B12840" s="90" t="s">
        <v>13816</v>
      </c>
    </row>
    <row r="12841" ht="14.25" customHeight="1">
      <c r="A12841" s="89">
        <v>5.1141603E7</v>
      </c>
      <c r="B12841" s="90" t="s">
        <v>13817</v>
      </c>
    </row>
    <row r="12842" ht="14.25" customHeight="1">
      <c r="A12842" s="89">
        <v>5.1141604E7</v>
      </c>
      <c r="B12842" s="90" t="s">
        <v>13818</v>
      </c>
    </row>
    <row r="12843" ht="14.25" customHeight="1">
      <c r="A12843" s="89">
        <v>5.1141605E7</v>
      </c>
      <c r="B12843" s="90" t="s">
        <v>13819</v>
      </c>
    </row>
    <row r="12844" ht="14.25" customHeight="1">
      <c r="A12844" s="89">
        <v>5.1141606E7</v>
      </c>
      <c r="B12844" s="90" t="s">
        <v>13820</v>
      </c>
    </row>
    <row r="12845" ht="14.25" customHeight="1">
      <c r="A12845" s="89">
        <v>5.1141607E7</v>
      </c>
      <c r="B12845" s="90" t="s">
        <v>13821</v>
      </c>
    </row>
    <row r="12846" ht="14.25" customHeight="1">
      <c r="A12846" s="89">
        <v>5.1141608E7</v>
      </c>
      <c r="B12846" s="90" t="s">
        <v>13822</v>
      </c>
    </row>
    <row r="12847" ht="14.25" customHeight="1">
      <c r="A12847" s="89">
        <v>5.1141609E7</v>
      </c>
      <c r="B12847" s="90" t="s">
        <v>13823</v>
      </c>
    </row>
    <row r="12848" ht="14.25" customHeight="1">
      <c r="A12848" s="89">
        <v>5.114161E7</v>
      </c>
      <c r="B12848" s="90" t="s">
        <v>13824</v>
      </c>
    </row>
    <row r="12849" ht="14.25" customHeight="1">
      <c r="A12849" s="89">
        <v>5.1141611E7</v>
      </c>
      <c r="B12849" s="90" t="s">
        <v>13825</v>
      </c>
    </row>
    <row r="12850" ht="14.25" customHeight="1">
      <c r="A12850" s="89">
        <v>5.1141612E7</v>
      </c>
      <c r="B12850" s="90" t="s">
        <v>13826</v>
      </c>
    </row>
    <row r="12851" ht="14.25" customHeight="1">
      <c r="A12851" s="89">
        <v>5.1141613E7</v>
      </c>
      <c r="B12851" s="90" t="s">
        <v>13827</v>
      </c>
    </row>
    <row r="12852" ht="14.25" customHeight="1">
      <c r="A12852" s="89">
        <v>5.1141614E7</v>
      </c>
      <c r="B12852" s="90" t="s">
        <v>13828</v>
      </c>
    </row>
    <row r="12853" ht="14.25" customHeight="1">
      <c r="A12853" s="89">
        <v>5.1141615E7</v>
      </c>
      <c r="B12853" s="90" t="s">
        <v>13829</v>
      </c>
    </row>
    <row r="12854" ht="14.25" customHeight="1">
      <c r="A12854" s="89">
        <v>5.1141616E7</v>
      </c>
      <c r="B12854" s="90" t="s">
        <v>13830</v>
      </c>
    </row>
    <row r="12855" ht="14.25" customHeight="1">
      <c r="A12855" s="89">
        <v>5.1141617E7</v>
      </c>
      <c r="B12855" s="90" t="s">
        <v>13831</v>
      </c>
    </row>
    <row r="12856" ht="14.25" customHeight="1">
      <c r="A12856" s="89">
        <v>5.1141618E7</v>
      </c>
      <c r="B12856" s="90" t="s">
        <v>13832</v>
      </c>
    </row>
    <row r="12857" ht="14.25" customHeight="1">
      <c r="A12857" s="89">
        <v>5.1141619E7</v>
      </c>
      <c r="B12857" s="90" t="s">
        <v>13833</v>
      </c>
    </row>
    <row r="12858" ht="14.25" customHeight="1">
      <c r="A12858" s="89">
        <v>5.114162E7</v>
      </c>
      <c r="B12858" s="90" t="s">
        <v>13834</v>
      </c>
    </row>
    <row r="12859" ht="14.25" customHeight="1">
      <c r="A12859" s="89">
        <v>5.1141621E7</v>
      </c>
      <c r="B12859" s="90" t="s">
        <v>13835</v>
      </c>
    </row>
    <row r="12860" ht="14.25" customHeight="1">
      <c r="A12860" s="89">
        <v>5.1141622E7</v>
      </c>
      <c r="B12860" s="90" t="s">
        <v>13836</v>
      </c>
    </row>
    <row r="12861" ht="14.25" customHeight="1">
      <c r="A12861" s="89">
        <v>5.1141623E7</v>
      </c>
      <c r="B12861" s="90" t="s">
        <v>13837</v>
      </c>
    </row>
    <row r="12862" ht="14.25" customHeight="1">
      <c r="A12862" s="89">
        <v>5.1141624E7</v>
      </c>
      <c r="B12862" s="90" t="s">
        <v>13838</v>
      </c>
    </row>
    <row r="12863" ht="14.25" customHeight="1">
      <c r="A12863" s="89">
        <v>5.1141625E7</v>
      </c>
      <c r="B12863" s="90" t="s">
        <v>13839</v>
      </c>
    </row>
    <row r="12864" ht="14.25" customHeight="1">
      <c r="A12864" s="89">
        <v>5.1141626E7</v>
      </c>
      <c r="B12864" s="90" t="s">
        <v>13840</v>
      </c>
    </row>
    <row r="12865" ht="14.25" customHeight="1">
      <c r="A12865" s="89">
        <v>5.1141627E7</v>
      </c>
      <c r="B12865" s="90" t="s">
        <v>13841</v>
      </c>
    </row>
    <row r="12866" ht="14.25" customHeight="1">
      <c r="A12866" s="89">
        <v>5.1141628E7</v>
      </c>
      <c r="B12866" s="90" t="s">
        <v>13842</v>
      </c>
    </row>
    <row r="12867" ht="14.25" customHeight="1">
      <c r="A12867" s="89">
        <v>5.1141629E7</v>
      </c>
      <c r="B12867" s="90" t="s">
        <v>13843</v>
      </c>
    </row>
    <row r="12868" ht="14.25" customHeight="1">
      <c r="A12868" s="89">
        <v>5.114163E7</v>
      </c>
      <c r="B12868" s="90" t="s">
        <v>13844</v>
      </c>
    </row>
    <row r="12869" ht="14.25" customHeight="1">
      <c r="A12869" s="89">
        <v>5.1141631E7</v>
      </c>
      <c r="B12869" s="90" t="s">
        <v>13845</v>
      </c>
    </row>
    <row r="12870" ht="14.25" customHeight="1">
      <c r="A12870" s="89">
        <v>5.1141632E7</v>
      </c>
      <c r="B12870" s="90" t="s">
        <v>13846</v>
      </c>
    </row>
    <row r="12871" ht="14.25" customHeight="1">
      <c r="A12871" s="89">
        <v>5.1141633E7</v>
      </c>
      <c r="B12871" s="90" t="s">
        <v>13847</v>
      </c>
    </row>
    <row r="12872" ht="14.25" customHeight="1">
      <c r="A12872" s="89">
        <v>5.1141701E7</v>
      </c>
      <c r="B12872" s="90" t="s">
        <v>13848</v>
      </c>
    </row>
    <row r="12873" ht="14.25" customHeight="1">
      <c r="A12873" s="89">
        <v>5.1141702E7</v>
      </c>
      <c r="B12873" s="90" t="s">
        <v>13849</v>
      </c>
    </row>
    <row r="12874" ht="14.25" customHeight="1">
      <c r="A12874" s="89">
        <v>5.1141703E7</v>
      </c>
      <c r="B12874" s="90" t="s">
        <v>13850</v>
      </c>
    </row>
    <row r="12875" ht="14.25" customHeight="1">
      <c r="A12875" s="89">
        <v>5.1141704E7</v>
      </c>
      <c r="B12875" s="90" t="s">
        <v>13851</v>
      </c>
    </row>
    <row r="12876" ht="14.25" customHeight="1">
      <c r="A12876" s="89">
        <v>5.1141705E7</v>
      </c>
      <c r="B12876" s="90" t="s">
        <v>13852</v>
      </c>
    </row>
    <row r="12877" ht="14.25" customHeight="1">
      <c r="A12877" s="89">
        <v>5.1141706E7</v>
      </c>
      <c r="B12877" s="90" t="s">
        <v>13853</v>
      </c>
    </row>
    <row r="12878" ht="14.25" customHeight="1">
      <c r="A12878" s="89">
        <v>5.1141707E7</v>
      </c>
      <c r="B12878" s="90" t="s">
        <v>13854</v>
      </c>
    </row>
    <row r="12879" ht="14.25" customHeight="1">
      <c r="A12879" s="89">
        <v>5.1141708E7</v>
      </c>
      <c r="B12879" s="90" t="s">
        <v>13855</v>
      </c>
    </row>
    <row r="12880" ht="14.25" customHeight="1">
      <c r="A12880" s="89">
        <v>5.1141709E7</v>
      </c>
      <c r="B12880" s="90" t="s">
        <v>13856</v>
      </c>
    </row>
    <row r="12881" ht="14.25" customHeight="1">
      <c r="A12881" s="89">
        <v>5.114171E7</v>
      </c>
      <c r="B12881" s="90" t="s">
        <v>13857</v>
      </c>
    </row>
    <row r="12882" ht="14.25" customHeight="1">
      <c r="A12882" s="89">
        <v>5.1141711E7</v>
      </c>
      <c r="B12882" s="90" t="s">
        <v>13858</v>
      </c>
    </row>
    <row r="12883" ht="14.25" customHeight="1">
      <c r="A12883" s="89">
        <v>5.1141712E7</v>
      </c>
      <c r="B12883" s="90" t="s">
        <v>13859</v>
      </c>
    </row>
    <row r="12884" ht="14.25" customHeight="1">
      <c r="A12884" s="89">
        <v>5.1141713E7</v>
      </c>
      <c r="B12884" s="90" t="s">
        <v>13860</v>
      </c>
    </row>
    <row r="12885" ht="14.25" customHeight="1">
      <c r="A12885" s="89">
        <v>5.1141714E7</v>
      </c>
      <c r="B12885" s="90" t="s">
        <v>13861</v>
      </c>
    </row>
    <row r="12886" ht="14.25" customHeight="1">
      <c r="A12886" s="89">
        <v>5.1141715E7</v>
      </c>
      <c r="B12886" s="90" t="s">
        <v>13862</v>
      </c>
    </row>
    <row r="12887" ht="14.25" customHeight="1">
      <c r="A12887" s="89">
        <v>5.1141716E7</v>
      </c>
      <c r="B12887" s="90" t="s">
        <v>13863</v>
      </c>
    </row>
    <row r="12888" ht="14.25" customHeight="1">
      <c r="A12888" s="89">
        <v>5.1141717E7</v>
      </c>
      <c r="B12888" s="90" t="s">
        <v>13864</v>
      </c>
    </row>
    <row r="12889" ht="14.25" customHeight="1">
      <c r="A12889" s="89">
        <v>5.1141718E7</v>
      </c>
      <c r="B12889" s="90" t="s">
        <v>13865</v>
      </c>
    </row>
    <row r="12890" ht="14.25" customHeight="1">
      <c r="A12890" s="89">
        <v>5.1141719E7</v>
      </c>
      <c r="B12890" s="90" t="s">
        <v>13866</v>
      </c>
    </row>
    <row r="12891" ht="14.25" customHeight="1">
      <c r="A12891" s="89">
        <v>5.114172E7</v>
      </c>
      <c r="B12891" s="90" t="s">
        <v>13867</v>
      </c>
    </row>
    <row r="12892" ht="14.25" customHeight="1">
      <c r="A12892" s="89">
        <v>5.1141721E7</v>
      </c>
      <c r="B12892" s="90" t="s">
        <v>13868</v>
      </c>
    </row>
    <row r="12893" ht="14.25" customHeight="1">
      <c r="A12893" s="89">
        <v>5.1141722E7</v>
      </c>
      <c r="B12893" s="90" t="s">
        <v>13869</v>
      </c>
    </row>
    <row r="12894" ht="14.25" customHeight="1">
      <c r="A12894" s="89">
        <v>5.1141723E7</v>
      </c>
      <c r="B12894" s="90" t="s">
        <v>13870</v>
      </c>
    </row>
    <row r="12895" ht="14.25" customHeight="1">
      <c r="A12895" s="89">
        <v>5.1141724E7</v>
      </c>
      <c r="B12895" s="90" t="s">
        <v>13871</v>
      </c>
    </row>
    <row r="12896" ht="14.25" customHeight="1">
      <c r="A12896" s="89">
        <v>5.1141725E7</v>
      </c>
      <c r="B12896" s="90" t="s">
        <v>13872</v>
      </c>
    </row>
    <row r="12897" ht="14.25" customHeight="1">
      <c r="A12897" s="89">
        <v>5.1141726E7</v>
      </c>
      <c r="B12897" s="90" t="s">
        <v>13873</v>
      </c>
    </row>
    <row r="12898" ht="14.25" customHeight="1">
      <c r="A12898" s="89">
        <v>5.1141727E7</v>
      </c>
      <c r="B12898" s="90" t="s">
        <v>13874</v>
      </c>
    </row>
    <row r="12899" ht="14.25" customHeight="1">
      <c r="A12899" s="89">
        <v>5.1141728E7</v>
      </c>
      <c r="B12899" s="90" t="s">
        <v>13875</v>
      </c>
    </row>
    <row r="12900" ht="14.25" customHeight="1">
      <c r="A12900" s="89">
        <v>5.1141729E7</v>
      </c>
      <c r="B12900" s="90" t="s">
        <v>13876</v>
      </c>
    </row>
    <row r="12901" ht="14.25" customHeight="1">
      <c r="A12901" s="89">
        <v>5.1141801E7</v>
      </c>
      <c r="B12901" s="90" t="s">
        <v>13877</v>
      </c>
    </row>
    <row r="12902" ht="14.25" customHeight="1">
      <c r="A12902" s="89">
        <v>5.1141802E7</v>
      </c>
      <c r="B12902" s="90" t="s">
        <v>13878</v>
      </c>
    </row>
    <row r="12903" ht="14.25" customHeight="1">
      <c r="A12903" s="89">
        <v>5.1141803E7</v>
      </c>
      <c r="B12903" s="90" t="s">
        <v>13879</v>
      </c>
    </row>
    <row r="12904" ht="14.25" customHeight="1">
      <c r="A12904" s="89">
        <v>5.1141804E7</v>
      </c>
      <c r="B12904" s="90" t="s">
        <v>13880</v>
      </c>
    </row>
    <row r="12905" ht="14.25" customHeight="1">
      <c r="A12905" s="89">
        <v>5.1141805E7</v>
      </c>
      <c r="B12905" s="90" t="s">
        <v>13881</v>
      </c>
    </row>
    <row r="12906" ht="14.25" customHeight="1">
      <c r="A12906" s="89">
        <v>5.1141806E7</v>
      </c>
      <c r="B12906" s="90" t="s">
        <v>13882</v>
      </c>
    </row>
    <row r="12907" ht="14.25" customHeight="1">
      <c r="A12907" s="89">
        <v>5.1141807E7</v>
      </c>
      <c r="B12907" s="90" t="s">
        <v>13883</v>
      </c>
    </row>
    <row r="12908" ht="14.25" customHeight="1">
      <c r="A12908" s="89">
        <v>5.1141808E7</v>
      </c>
      <c r="B12908" s="90" t="s">
        <v>13884</v>
      </c>
    </row>
    <row r="12909" ht="14.25" customHeight="1">
      <c r="A12909" s="89">
        <v>5.1141809E7</v>
      </c>
      <c r="B12909" s="90" t="s">
        <v>13885</v>
      </c>
    </row>
    <row r="12910" ht="14.25" customHeight="1">
      <c r="A12910" s="89">
        <v>5.114181E7</v>
      </c>
      <c r="B12910" s="90" t="s">
        <v>13886</v>
      </c>
    </row>
    <row r="12911" ht="14.25" customHeight="1">
      <c r="A12911" s="89">
        <v>5.1141811E7</v>
      </c>
      <c r="B12911" s="90" t="s">
        <v>13887</v>
      </c>
    </row>
    <row r="12912" ht="14.25" customHeight="1">
      <c r="A12912" s="89">
        <v>5.1141812E7</v>
      </c>
      <c r="B12912" s="90" t="s">
        <v>13888</v>
      </c>
    </row>
    <row r="12913" ht="14.25" customHeight="1">
      <c r="A12913" s="89">
        <v>5.1141813E7</v>
      </c>
      <c r="B12913" s="90" t="s">
        <v>13889</v>
      </c>
    </row>
    <row r="12914" ht="14.25" customHeight="1">
      <c r="A12914" s="89">
        <v>5.1141814E7</v>
      </c>
      <c r="B12914" s="90" t="s">
        <v>13890</v>
      </c>
    </row>
    <row r="12915" ht="14.25" customHeight="1">
      <c r="A12915" s="89">
        <v>5.1141815E7</v>
      </c>
      <c r="B12915" s="90" t="s">
        <v>13891</v>
      </c>
    </row>
    <row r="12916" ht="14.25" customHeight="1">
      <c r="A12916" s="89">
        <v>5.1141816E7</v>
      </c>
      <c r="B12916" s="90" t="s">
        <v>13892</v>
      </c>
    </row>
    <row r="12917" ht="14.25" customHeight="1">
      <c r="A12917" s="89">
        <v>5.1141817E7</v>
      </c>
      <c r="B12917" s="90" t="s">
        <v>13893</v>
      </c>
    </row>
    <row r="12918" ht="14.25" customHeight="1">
      <c r="A12918" s="89">
        <v>5.1141818E7</v>
      </c>
      <c r="B12918" s="90" t="s">
        <v>13894</v>
      </c>
    </row>
    <row r="12919" ht="14.25" customHeight="1">
      <c r="A12919" s="89">
        <v>5.1141819E7</v>
      </c>
      <c r="B12919" s="90" t="s">
        <v>13895</v>
      </c>
    </row>
    <row r="12920" ht="14.25" customHeight="1">
      <c r="A12920" s="89">
        <v>5.114182E7</v>
      </c>
      <c r="B12920" s="90" t="s">
        <v>13896</v>
      </c>
    </row>
    <row r="12921" ht="14.25" customHeight="1">
      <c r="A12921" s="89">
        <v>5.1141821E7</v>
      </c>
      <c r="B12921" s="90" t="s">
        <v>13897</v>
      </c>
    </row>
    <row r="12922" ht="14.25" customHeight="1">
      <c r="A12922" s="89">
        <v>5.1141822E7</v>
      </c>
      <c r="B12922" s="90" t="s">
        <v>13898</v>
      </c>
    </row>
    <row r="12923" ht="14.25" customHeight="1">
      <c r="A12923" s="89">
        <v>5.1141903E7</v>
      </c>
      <c r="B12923" s="90" t="s">
        <v>13899</v>
      </c>
    </row>
    <row r="12924" ht="14.25" customHeight="1">
      <c r="A12924" s="89">
        <v>5.1141904E7</v>
      </c>
      <c r="B12924" s="90" t="s">
        <v>13900</v>
      </c>
    </row>
    <row r="12925" ht="14.25" customHeight="1">
      <c r="A12925" s="89">
        <v>5.1141907E7</v>
      </c>
      <c r="B12925" s="90" t="s">
        <v>13901</v>
      </c>
    </row>
    <row r="12926" ht="14.25" customHeight="1">
      <c r="A12926" s="89">
        <v>5.1141908E7</v>
      </c>
      <c r="B12926" s="90" t="s">
        <v>13902</v>
      </c>
    </row>
    <row r="12927" ht="14.25" customHeight="1">
      <c r="A12927" s="89">
        <v>5.114191E7</v>
      </c>
      <c r="B12927" s="90" t="s">
        <v>13903</v>
      </c>
    </row>
    <row r="12928" ht="14.25" customHeight="1">
      <c r="A12928" s="89">
        <v>5.1141911E7</v>
      </c>
      <c r="B12928" s="90" t="s">
        <v>13904</v>
      </c>
    </row>
    <row r="12929" ht="14.25" customHeight="1">
      <c r="A12929" s="89">
        <v>5.1141912E7</v>
      </c>
      <c r="B12929" s="90" t="s">
        <v>13905</v>
      </c>
    </row>
    <row r="12930" ht="14.25" customHeight="1">
      <c r="A12930" s="89">
        <v>5.1141913E7</v>
      </c>
      <c r="B12930" s="90" t="s">
        <v>13906</v>
      </c>
    </row>
    <row r="12931" ht="14.25" customHeight="1">
      <c r="A12931" s="89">
        <v>5.1141914E7</v>
      </c>
      <c r="B12931" s="90" t="s">
        <v>13907</v>
      </c>
    </row>
    <row r="12932" ht="14.25" customHeight="1">
      <c r="A12932" s="89">
        <v>5.1141915E7</v>
      </c>
      <c r="B12932" s="90" t="s">
        <v>13908</v>
      </c>
    </row>
    <row r="12933" ht="14.25" customHeight="1">
      <c r="A12933" s="89">
        <v>5.1141916E7</v>
      </c>
      <c r="B12933" s="90" t="s">
        <v>13909</v>
      </c>
    </row>
    <row r="12934" ht="14.25" customHeight="1">
      <c r="A12934" s="89">
        <v>5.1141917E7</v>
      </c>
      <c r="B12934" s="90" t="s">
        <v>13910</v>
      </c>
    </row>
    <row r="12935" ht="14.25" customHeight="1">
      <c r="A12935" s="89">
        <v>5.1141918E7</v>
      </c>
      <c r="B12935" s="90" t="s">
        <v>13911</v>
      </c>
    </row>
    <row r="12936" ht="14.25" customHeight="1">
      <c r="A12936" s="89">
        <v>5.1141919E7</v>
      </c>
      <c r="B12936" s="90" t="s">
        <v>13912</v>
      </c>
    </row>
    <row r="12937" ht="14.25" customHeight="1">
      <c r="A12937" s="89">
        <v>5.114192E7</v>
      </c>
      <c r="B12937" s="90" t="s">
        <v>13913</v>
      </c>
    </row>
    <row r="12938" ht="14.25" customHeight="1">
      <c r="A12938" s="89">
        <v>5.1141921E7</v>
      </c>
      <c r="B12938" s="90" t="s">
        <v>13914</v>
      </c>
    </row>
    <row r="12939" ht="14.25" customHeight="1">
      <c r="A12939" s="89">
        <v>5.1141922E7</v>
      </c>
      <c r="B12939" s="90" t="s">
        <v>13915</v>
      </c>
    </row>
    <row r="12940" ht="14.25" customHeight="1">
      <c r="A12940" s="89">
        <v>5.1142001E7</v>
      </c>
      <c r="B12940" s="90" t="s">
        <v>13916</v>
      </c>
    </row>
    <row r="12941" ht="14.25" customHeight="1">
      <c r="A12941" s="89">
        <v>5.1142002E7</v>
      </c>
      <c r="B12941" s="90" t="s">
        <v>13917</v>
      </c>
    </row>
    <row r="12942" ht="14.25" customHeight="1">
      <c r="A12942" s="89">
        <v>5.1142003E7</v>
      </c>
      <c r="B12942" s="90" t="s">
        <v>13918</v>
      </c>
    </row>
    <row r="12943" ht="14.25" customHeight="1">
      <c r="A12943" s="89">
        <v>5.1142004E7</v>
      </c>
      <c r="B12943" s="90" t="s">
        <v>13919</v>
      </c>
    </row>
    <row r="12944" ht="14.25" customHeight="1">
      <c r="A12944" s="89">
        <v>5.1142005E7</v>
      </c>
      <c r="B12944" s="90" t="s">
        <v>13920</v>
      </c>
    </row>
    <row r="12945" ht="14.25" customHeight="1">
      <c r="A12945" s="89">
        <v>5.1142006E7</v>
      </c>
      <c r="B12945" s="90" t="s">
        <v>13921</v>
      </c>
    </row>
    <row r="12946" ht="14.25" customHeight="1">
      <c r="A12946" s="89">
        <v>5.1142009E7</v>
      </c>
      <c r="B12946" s="90" t="s">
        <v>13922</v>
      </c>
    </row>
    <row r="12947" ht="14.25" customHeight="1">
      <c r="A12947" s="89">
        <v>5.114201E7</v>
      </c>
      <c r="B12947" s="90" t="s">
        <v>13923</v>
      </c>
    </row>
    <row r="12948" ht="14.25" customHeight="1">
      <c r="A12948" s="89">
        <v>5.1142011E7</v>
      </c>
      <c r="B12948" s="90" t="s">
        <v>13924</v>
      </c>
    </row>
    <row r="12949" ht="14.25" customHeight="1">
      <c r="A12949" s="89">
        <v>5.1142012E7</v>
      </c>
      <c r="B12949" s="90" t="s">
        <v>13925</v>
      </c>
    </row>
    <row r="12950" ht="14.25" customHeight="1">
      <c r="A12950" s="89">
        <v>5.1142013E7</v>
      </c>
      <c r="B12950" s="90" t="s">
        <v>13926</v>
      </c>
    </row>
    <row r="12951" ht="14.25" customHeight="1">
      <c r="A12951" s="89">
        <v>5.1142014E7</v>
      </c>
      <c r="B12951" s="90" t="s">
        <v>13927</v>
      </c>
    </row>
    <row r="12952" ht="14.25" customHeight="1">
      <c r="A12952" s="89">
        <v>5.1142015E7</v>
      </c>
      <c r="B12952" s="90" t="s">
        <v>13928</v>
      </c>
    </row>
    <row r="12953" ht="14.25" customHeight="1">
      <c r="A12953" s="89">
        <v>5.1142016E7</v>
      </c>
      <c r="B12953" s="90" t="s">
        <v>13929</v>
      </c>
    </row>
    <row r="12954" ht="14.25" customHeight="1">
      <c r="A12954" s="89">
        <v>5.1142017E7</v>
      </c>
      <c r="B12954" s="90" t="s">
        <v>13930</v>
      </c>
    </row>
    <row r="12955" ht="14.25" customHeight="1">
      <c r="A12955" s="89">
        <v>5.1142018E7</v>
      </c>
      <c r="B12955" s="90" t="s">
        <v>13931</v>
      </c>
    </row>
    <row r="12956" ht="14.25" customHeight="1">
      <c r="A12956" s="89">
        <v>5.1142101E7</v>
      </c>
      <c r="B12956" s="90" t="s">
        <v>13932</v>
      </c>
    </row>
    <row r="12957" ht="14.25" customHeight="1">
      <c r="A12957" s="89">
        <v>5.1142102E7</v>
      </c>
      <c r="B12957" s="90" t="s">
        <v>13933</v>
      </c>
    </row>
    <row r="12958" ht="14.25" customHeight="1">
      <c r="A12958" s="89">
        <v>5.1142103E7</v>
      </c>
      <c r="B12958" s="90" t="s">
        <v>13934</v>
      </c>
    </row>
    <row r="12959" ht="14.25" customHeight="1">
      <c r="A12959" s="89">
        <v>5.1142104E7</v>
      </c>
      <c r="B12959" s="90" t="s">
        <v>13935</v>
      </c>
    </row>
    <row r="12960" ht="14.25" customHeight="1">
      <c r="A12960" s="89">
        <v>5.1142105E7</v>
      </c>
      <c r="B12960" s="90" t="s">
        <v>13936</v>
      </c>
    </row>
    <row r="12961" ht="14.25" customHeight="1">
      <c r="A12961" s="89">
        <v>5.1142106E7</v>
      </c>
      <c r="B12961" s="90" t="s">
        <v>13937</v>
      </c>
    </row>
    <row r="12962" ht="14.25" customHeight="1">
      <c r="A12962" s="89">
        <v>5.1142107E7</v>
      </c>
      <c r="B12962" s="90" t="s">
        <v>13938</v>
      </c>
    </row>
    <row r="12963" ht="14.25" customHeight="1">
      <c r="A12963" s="89">
        <v>5.1142108E7</v>
      </c>
      <c r="B12963" s="90" t="s">
        <v>13939</v>
      </c>
    </row>
    <row r="12964" ht="14.25" customHeight="1">
      <c r="A12964" s="89">
        <v>5.1142109E7</v>
      </c>
      <c r="B12964" s="90" t="s">
        <v>13940</v>
      </c>
    </row>
    <row r="12965" ht="14.25" customHeight="1">
      <c r="A12965" s="89">
        <v>5.114211E7</v>
      </c>
      <c r="B12965" s="90" t="s">
        <v>13941</v>
      </c>
    </row>
    <row r="12966" ht="14.25" customHeight="1">
      <c r="A12966" s="89">
        <v>5.1142111E7</v>
      </c>
      <c r="B12966" s="90" t="s">
        <v>13942</v>
      </c>
    </row>
    <row r="12967" ht="14.25" customHeight="1">
      <c r="A12967" s="89">
        <v>5.1142112E7</v>
      </c>
      <c r="B12967" s="90" t="s">
        <v>13943</v>
      </c>
    </row>
    <row r="12968" ht="14.25" customHeight="1">
      <c r="A12968" s="89">
        <v>5.1142113E7</v>
      </c>
      <c r="B12968" s="90" t="s">
        <v>13944</v>
      </c>
    </row>
    <row r="12969" ht="14.25" customHeight="1">
      <c r="A12969" s="89">
        <v>5.1142114E7</v>
      </c>
      <c r="B12969" s="90" t="s">
        <v>13945</v>
      </c>
    </row>
    <row r="12970" ht="14.25" customHeight="1">
      <c r="A12970" s="89">
        <v>5.1142116E7</v>
      </c>
      <c r="B12970" s="90" t="s">
        <v>13946</v>
      </c>
    </row>
    <row r="12971" ht="14.25" customHeight="1">
      <c r="A12971" s="89">
        <v>5.1142117E7</v>
      </c>
      <c r="B12971" s="90" t="s">
        <v>13947</v>
      </c>
    </row>
    <row r="12972" ht="14.25" customHeight="1">
      <c r="A12972" s="89">
        <v>5.1142118E7</v>
      </c>
      <c r="B12972" s="90" t="s">
        <v>13948</v>
      </c>
    </row>
    <row r="12973" ht="14.25" customHeight="1">
      <c r="A12973" s="89">
        <v>5.1142119E7</v>
      </c>
      <c r="B12973" s="90" t="s">
        <v>13949</v>
      </c>
    </row>
    <row r="12974" ht="14.25" customHeight="1">
      <c r="A12974" s="89">
        <v>5.114212E7</v>
      </c>
      <c r="B12974" s="90" t="s">
        <v>13950</v>
      </c>
    </row>
    <row r="12975" ht="14.25" customHeight="1">
      <c r="A12975" s="89">
        <v>5.1142121E7</v>
      </c>
      <c r="B12975" s="90" t="s">
        <v>13951</v>
      </c>
    </row>
    <row r="12976" ht="14.25" customHeight="1">
      <c r="A12976" s="89">
        <v>5.1142122E7</v>
      </c>
      <c r="B12976" s="90" t="s">
        <v>13952</v>
      </c>
    </row>
    <row r="12977" ht="14.25" customHeight="1">
      <c r="A12977" s="89">
        <v>5.1142123E7</v>
      </c>
      <c r="B12977" s="90" t="s">
        <v>13953</v>
      </c>
    </row>
    <row r="12978" ht="14.25" customHeight="1">
      <c r="A12978" s="89">
        <v>5.1142124E7</v>
      </c>
      <c r="B12978" s="90" t="s">
        <v>13954</v>
      </c>
    </row>
    <row r="12979" ht="14.25" customHeight="1">
      <c r="A12979" s="89">
        <v>5.1142125E7</v>
      </c>
      <c r="B12979" s="90" t="s">
        <v>13955</v>
      </c>
    </row>
    <row r="12980" ht="14.25" customHeight="1">
      <c r="A12980" s="89">
        <v>5.1142126E7</v>
      </c>
      <c r="B12980" s="90" t="s">
        <v>13956</v>
      </c>
    </row>
    <row r="12981" ht="14.25" customHeight="1">
      <c r="A12981" s="89">
        <v>5.1142127E7</v>
      </c>
      <c r="B12981" s="90" t="s">
        <v>13957</v>
      </c>
    </row>
    <row r="12982" ht="14.25" customHeight="1">
      <c r="A12982" s="89">
        <v>5.1142128E7</v>
      </c>
      <c r="B12982" s="90" t="s">
        <v>13958</v>
      </c>
    </row>
    <row r="12983" ht="14.25" customHeight="1">
      <c r="A12983" s="89">
        <v>5.1142129E7</v>
      </c>
      <c r="B12983" s="90" t="s">
        <v>13959</v>
      </c>
    </row>
    <row r="12984" ht="14.25" customHeight="1">
      <c r="A12984" s="89">
        <v>5.114213E7</v>
      </c>
      <c r="B12984" s="90" t="s">
        <v>13960</v>
      </c>
    </row>
    <row r="12985" ht="14.25" customHeight="1">
      <c r="A12985" s="89">
        <v>5.1142131E7</v>
      </c>
      <c r="B12985" s="90" t="s">
        <v>13961</v>
      </c>
    </row>
    <row r="12986" ht="14.25" customHeight="1">
      <c r="A12986" s="89">
        <v>5.1142132E7</v>
      </c>
      <c r="B12986" s="90" t="s">
        <v>13962</v>
      </c>
    </row>
    <row r="12987" ht="14.25" customHeight="1">
      <c r="A12987" s="89">
        <v>5.1142133E7</v>
      </c>
      <c r="B12987" s="90" t="s">
        <v>13963</v>
      </c>
    </row>
    <row r="12988" ht="14.25" customHeight="1">
      <c r="A12988" s="89">
        <v>5.1142134E7</v>
      </c>
      <c r="B12988" s="90" t="s">
        <v>13964</v>
      </c>
    </row>
    <row r="12989" ht="14.25" customHeight="1">
      <c r="A12989" s="89">
        <v>5.1142135E7</v>
      </c>
      <c r="B12989" s="90" t="s">
        <v>13965</v>
      </c>
    </row>
    <row r="12990" ht="14.25" customHeight="1">
      <c r="A12990" s="89">
        <v>5.1142136E7</v>
      </c>
      <c r="B12990" s="90" t="s">
        <v>13966</v>
      </c>
    </row>
    <row r="12991" ht="14.25" customHeight="1">
      <c r="A12991" s="89">
        <v>5.1142137E7</v>
      </c>
      <c r="B12991" s="90" t="s">
        <v>13967</v>
      </c>
    </row>
    <row r="12992" ht="14.25" customHeight="1">
      <c r="A12992" s="89">
        <v>5.1142138E7</v>
      </c>
      <c r="B12992" s="90" t="s">
        <v>13968</v>
      </c>
    </row>
    <row r="12993" ht="14.25" customHeight="1">
      <c r="A12993" s="89">
        <v>5.1142139E7</v>
      </c>
      <c r="B12993" s="90" t="s">
        <v>13969</v>
      </c>
    </row>
    <row r="12994" ht="14.25" customHeight="1">
      <c r="A12994" s="89">
        <v>5.114214E7</v>
      </c>
      <c r="B12994" s="90" t="s">
        <v>13970</v>
      </c>
    </row>
    <row r="12995" ht="14.25" customHeight="1">
      <c r="A12995" s="89">
        <v>5.1142141E7</v>
      </c>
      <c r="B12995" s="90" t="s">
        <v>13971</v>
      </c>
    </row>
    <row r="12996" ht="14.25" customHeight="1">
      <c r="A12996" s="89">
        <v>5.1142142E7</v>
      </c>
      <c r="B12996" s="90" t="s">
        <v>13972</v>
      </c>
    </row>
    <row r="12997" ht="14.25" customHeight="1">
      <c r="A12997" s="89">
        <v>5.1142143E7</v>
      </c>
      <c r="B12997" s="90" t="s">
        <v>13973</v>
      </c>
    </row>
    <row r="12998" ht="14.25" customHeight="1">
      <c r="A12998" s="89">
        <v>5.1142144E7</v>
      </c>
      <c r="B12998" s="90" t="s">
        <v>13974</v>
      </c>
    </row>
    <row r="12999" ht="14.25" customHeight="1">
      <c r="A12999" s="89">
        <v>5.1142145E7</v>
      </c>
      <c r="B12999" s="90" t="s">
        <v>13975</v>
      </c>
    </row>
    <row r="13000" ht="14.25" customHeight="1">
      <c r="A13000" s="89">
        <v>5.1142146E7</v>
      </c>
      <c r="B13000" s="90" t="s">
        <v>13976</v>
      </c>
    </row>
    <row r="13001" ht="14.25" customHeight="1">
      <c r="A13001" s="89">
        <v>5.1142147E7</v>
      </c>
      <c r="B13001" s="90" t="s">
        <v>13977</v>
      </c>
    </row>
    <row r="13002" ht="14.25" customHeight="1">
      <c r="A13002" s="89">
        <v>5.1142148E7</v>
      </c>
      <c r="B13002" s="90" t="s">
        <v>13978</v>
      </c>
    </row>
    <row r="13003" ht="14.25" customHeight="1">
      <c r="A13003" s="89">
        <v>5.1142149E7</v>
      </c>
      <c r="B13003" s="90" t="s">
        <v>13979</v>
      </c>
    </row>
    <row r="13004" ht="14.25" customHeight="1">
      <c r="A13004" s="89">
        <v>5.1142201E7</v>
      </c>
      <c r="B13004" s="90" t="s">
        <v>13980</v>
      </c>
    </row>
    <row r="13005" ht="14.25" customHeight="1">
      <c r="A13005" s="89">
        <v>5.1142202E7</v>
      </c>
      <c r="B13005" s="90" t="s">
        <v>13981</v>
      </c>
    </row>
    <row r="13006" ht="14.25" customHeight="1">
      <c r="A13006" s="89">
        <v>5.1142203E7</v>
      </c>
      <c r="B13006" s="90" t="s">
        <v>13982</v>
      </c>
    </row>
    <row r="13007" ht="14.25" customHeight="1">
      <c r="A13007" s="89">
        <v>5.1142205E7</v>
      </c>
      <c r="B13007" s="90" t="s">
        <v>13983</v>
      </c>
    </row>
    <row r="13008" ht="14.25" customHeight="1">
      <c r="A13008" s="89">
        <v>5.1142206E7</v>
      </c>
      <c r="B13008" s="90" t="s">
        <v>13984</v>
      </c>
    </row>
    <row r="13009" ht="14.25" customHeight="1">
      <c r="A13009" s="89">
        <v>5.1142207E7</v>
      </c>
      <c r="B13009" s="90" t="s">
        <v>13985</v>
      </c>
    </row>
    <row r="13010" ht="14.25" customHeight="1">
      <c r="A13010" s="89">
        <v>5.1142208E7</v>
      </c>
      <c r="B13010" s="90" t="s">
        <v>13986</v>
      </c>
    </row>
    <row r="13011" ht="14.25" customHeight="1">
      <c r="A13011" s="89">
        <v>5.1142209E7</v>
      </c>
      <c r="B13011" s="90" t="s">
        <v>13987</v>
      </c>
    </row>
    <row r="13012" ht="14.25" customHeight="1">
      <c r="A13012" s="89">
        <v>5.114221E7</v>
      </c>
      <c r="B13012" s="90" t="s">
        <v>13988</v>
      </c>
    </row>
    <row r="13013" ht="14.25" customHeight="1">
      <c r="A13013" s="89">
        <v>5.1142211E7</v>
      </c>
      <c r="B13013" s="90" t="s">
        <v>13989</v>
      </c>
    </row>
    <row r="13014" ht="14.25" customHeight="1">
      <c r="A13014" s="89">
        <v>5.1142212E7</v>
      </c>
      <c r="B13014" s="90" t="s">
        <v>13990</v>
      </c>
    </row>
    <row r="13015" ht="14.25" customHeight="1">
      <c r="A13015" s="89">
        <v>5.1142213E7</v>
      </c>
      <c r="B13015" s="90" t="s">
        <v>13991</v>
      </c>
    </row>
    <row r="13016" ht="14.25" customHeight="1">
      <c r="A13016" s="89">
        <v>5.1142214E7</v>
      </c>
      <c r="B13016" s="90" t="s">
        <v>13992</v>
      </c>
    </row>
    <row r="13017" ht="14.25" customHeight="1">
      <c r="A13017" s="89">
        <v>5.1142215E7</v>
      </c>
      <c r="B13017" s="90" t="s">
        <v>13993</v>
      </c>
    </row>
    <row r="13018" ht="14.25" customHeight="1">
      <c r="A13018" s="89">
        <v>5.1142216E7</v>
      </c>
      <c r="B13018" s="90" t="s">
        <v>13994</v>
      </c>
    </row>
    <row r="13019" ht="14.25" customHeight="1">
      <c r="A13019" s="89">
        <v>5.1142217E7</v>
      </c>
      <c r="B13019" s="90" t="s">
        <v>13995</v>
      </c>
    </row>
    <row r="13020" ht="14.25" customHeight="1">
      <c r="A13020" s="89">
        <v>5.1142218E7</v>
      </c>
      <c r="B13020" s="90" t="s">
        <v>13996</v>
      </c>
    </row>
    <row r="13021" ht="14.25" customHeight="1">
      <c r="A13021" s="89">
        <v>5.1142219E7</v>
      </c>
      <c r="B13021" s="90" t="s">
        <v>13997</v>
      </c>
    </row>
    <row r="13022" ht="14.25" customHeight="1">
      <c r="A13022" s="89">
        <v>5.114222E7</v>
      </c>
      <c r="B13022" s="90" t="s">
        <v>13998</v>
      </c>
    </row>
    <row r="13023" ht="14.25" customHeight="1">
      <c r="A13023" s="89">
        <v>5.1142221E7</v>
      </c>
      <c r="B13023" s="90" t="s">
        <v>13999</v>
      </c>
    </row>
    <row r="13024" ht="14.25" customHeight="1">
      <c r="A13024" s="89">
        <v>5.1142222E7</v>
      </c>
      <c r="B13024" s="90" t="s">
        <v>14000</v>
      </c>
    </row>
    <row r="13025" ht="14.25" customHeight="1">
      <c r="A13025" s="89">
        <v>5.1142223E7</v>
      </c>
      <c r="B13025" s="90" t="s">
        <v>14001</v>
      </c>
    </row>
    <row r="13026" ht="14.25" customHeight="1">
      <c r="A13026" s="89">
        <v>5.1142224E7</v>
      </c>
      <c r="B13026" s="90" t="s">
        <v>14002</v>
      </c>
    </row>
    <row r="13027" ht="14.25" customHeight="1">
      <c r="A13027" s="89">
        <v>5.1142225E7</v>
      </c>
      <c r="B13027" s="90" t="s">
        <v>14003</v>
      </c>
    </row>
    <row r="13028" ht="14.25" customHeight="1">
      <c r="A13028" s="89">
        <v>5.1142226E7</v>
      </c>
      <c r="B13028" s="90" t="s">
        <v>14004</v>
      </c>
    </row>
    <row r="13029" ht="14.25" customHeight="1">
      <c r="A13029" s="89">
        <v>5.1142227E7</v>
      </c>
      <c r="B13029" s="90" t="s">
        <v>14005</v>
      </c>
    </row>
    <row r="13030" ht="14.25" customHeight="1">
      <c r="A13030" s="89">
        <v>5.1142228E7</v>
      </c>
      <c r="B13030" s="90" t="s">
        <v>14006</v>
      </c>
    </row>
    <row r="13031" ht="14.25" customHeight="1">
      <c r="A13031" s="89">
        <v>5.1142229E7</v>
      </c>
      <c r="B13031" s="90" t="s">
        <v>14007</v>
      </c>
    </row>
    <row r="13032" ht="14.25" customHeight="1">
      <c r="A13032" s="89">
        <v>5.114223E7</v>
      </c>
      <c r="B13032" s="90" t="s">
        <v>14008</v>
      </c>
    </row>
    <row r="13033" ht="14.25" customHeight="1">
      <c r="A13033" s="89">
        <v>5.1142231E7</v>
      </c>
      <c r="B13033" s="90" t="s">
        <v>14009</v>
      </c>
    </row>
    <row r="13034" ht="14.25" customHeight="1">
      <c r="A13034" s="89">
        <v>5.1142232E7</v>
      </c>
      <c r="B13034" s="90" t="s">
        <v>14010</v>
      </c>
    </row>
    <row r="13035" ht="14.25" customHeight="1">
      <c r="A13035" s="89">
        <v>5.1142233E7</v>
      </c>
      <c r="B13035" s="90" t="s">
        <v>14011</v>
      </c>
    </row>
    <row r="13036" ht="14.25" customHeight="1">
      <c r="A13036" s="89">
        <v>5.1142234E7</v>
      </c>
      <c r="B13036" s="90" t="s">
        <v>14012</v>
      </c>
    </row>
    <row r="13037" ht="14.25" customHeight="1">
      <c r="A13037" s="89">
        <v>5.1142235E7</v>
      </c>
      <c r="B13037" s="90" t="s">
        <v>14013</v>
      </c>
    </row>
    <row r="13038" ht="14.25" customHeight="1">
      <c r="A13038" s="89">
        <v>5.1142236E7</v>
      </c>
      <c r="B13038" s="90" t="s">
        <v>14014</v>
      </c>
    </row>
    <row r="13039" ht="14.25" customHeight="1">
      <c r="A13039" s="89">
        <v>5.1142237E7</v>
      </c>
      <c r="B13039" s="90" t="s">
        <v>14015</v>
      </c>
    </row>
    <row r="13040" ht="14.25" customHeight="1">
      <c r="A13040" s="89">
        <v>5.1142301E7</v>
      </c>
      <c r="B13040" s="90" t="s">
        <v>14016</v>
      </c>
    </row>
    <row r="13041" ht="14.25" customHeight="1">
      <c r="A13041" s="89">
        <v>5.1142302E7</v>
      </c>
      <c r="B13041" s="90" t="s">
        <v>14017</v>
      </c>
    </row>
    <row r="13042" ht="14.25" customHeight="1">
      <c r="A13042" s="89">
        <v>5.1142303E7</v>
      </c>
      <c r="B13042" s="90" t="s">
        <v>14018</v>
      </c>
    </row>
    <row r="13043" ht="14.25" customHeight="1">
      <c r="A13043" s="89">
        <v>5.1142304E7</v>
      </c>
      <c r="B13043" s="90" t="s">
        <v>14019</v>
      </c>
    </row>
    <row r="13044" ht="14.25" customHeight="1">
      <c r="A13044" s="89">
        <v>5.1142305E7</v>
      </c>
      <c r="B13044" s="90" t="s">
        <v>14020</v>
      </c>
    </row>
    <row r="13045" ht="14.25" customHeight="1">
      <c r="A13045" s="89">
        <v>5.1142401E7</v>
      </c>
      <c r="B13045" s="90" t="s">
        <v>14021</v>
      </c>
    </row>
    <row r="13046" ht="14.25" customHeight="1">
      <c r="A13046" s="89">
        <v>5.1142402E7</v>
      </c>
      <c r="B13046" s="90" t="s">
        <v>14022</v>
      </c>
    </row>
    <row r="13047" ht="14.25" customHeight="1">
      <c r="A13047" s="89">
        <v>5.1142403E7</v>
      </c>
      <c r="B13047" s="90" t="s">
        <v>14023</v>
      </c>
    </row>
    <row r="13048" ht="14.25" customHeight="1">
      <c r="A13048" s="89">
        <v>5.1142404E7</v>
      </c>
      <c r="B13048" s="90" t="s">
        <v>14024</v>
      </c>
    </row>
    <row r="13049" ht="14.25" customHeight="1">
      <c r="A13049" s="89">
        <v>5.1142405E7</v>
      </c>
      <c r="B13049" s="90" t="s">
        <v>14025</v>
      </c>
    </row>
    <row r="13050" ht="14.25" customHeight="1">
      <c r="A13050" s="89">
        <v>5.1142406E7</v>
      </c>
      <c r="B13050" s="90" t="s">
        <v>14026</v>
      </c>
    </row>
    <row r="13051" ht="14.25" customHeight="1">
      <c r="A13051" s="89">
        <v>5.1142407E7</v>
      </c>
      <c r="B13051" s="90" t="s">
        <v>14027</v>
      </c>
    </row>
    <row r="13052" ht="14.25" customHeight="1">
      <c r="A13052" s="89">
        <v>5.1142408E7</v>
      </c>
      <c r="B13052" s="90" t="s">
        <v>14028</v>
      </c>
    </row>
    <row r="13053" ht="14.25" customHeight="1">
      <c r="A13053" s="89">
        <v>5.1142409E7</v>
      </c>
      <c r="B13053" s="90" t="s">
        <v>14029</v>
      </c>
    </row>
    <row r="13054" ht="14.25" customHeight="1">
      <c r="A13054" s="89">
        <v>5.114241E7</v>
      </c>
      <c r="B13054" s="90" t="s">
        <v>14030</v>
      </c>
    </row>
    <row r="13055" ht="14.25" customHeight="1">
      <c r="A13055" s="89">
        <v>5.1142411E7</v>
      </c>
      <c r="B13055" s="90" t="s">
        <v>14031</v>
      </c>
    </row>
    <row r="13056" ht="14.25" customHeight="1">
      <c r="A13056" s="89">
        <v>5.1142412E7</v>
      </c>
      <c r="B13056" s="90" t="s">
        <v>14032</v>
      </c>
    </row>
    <row r="13057" ht="14.25" customHeight="1">
      <c r="A13057" s="89">
        <v>5.1142413E7</v>
      </c>
      <c r="B13057" s="90" t="s">
        <v>14033</v>
      </c>
    </row>
    <row r="13058" ht="14.25" customHeight="1">
      <c r="A13058" s="89">
        <v>5.1142414E7</v>
      </c>
      <c r="B13058" s="90" t="s">
        <v>14034</v>
      </c>
    </row>
    <row r="13059" ht="14.25" customHeight="1">
      <c r="A13059" s="89">
        <v>5.1142501E7</v>
      </c>
      <c r="B13059" s="90" t="s">
        <v>14035</v>
      </c>
    </row>
    <row r="13060" ht="14.25" customHeight="1">
      <c r="A13060" s="89">
        <v>5.1142502E7</v>
      </c>
      <c r="B13060" s="90" t="s">
        <v>14036</v>
      </c>
    </row>
    <row r="13061" ht="14.25" customHeight="1">
      <c r="A13061" s="89">
        <v>5.1142503E7</v>
      </c>
      <c r="B13061" s="90" t="s">
        <v>14037</v>
      </c>
    </row>
    <row r="13062" ht="14.25" customHeight="1">
      <c r="A13062" s="89">
        <v>5.1142504E7</v>
      </c>
      <c r="B13062" s="90" t="s">
        <v>14038</v>
      </c>
    </row>
    <row r="13063" ht="14.25" customHeight="1">
      <c r="A13063" s="89">
        <v>5.1142505E7</v>
      </c>
      <c r="B13063" s="90" t="s">
        <v>14039</v>
      </c>
    </row>
    <row r="13064" ht="14.25" customHeight="1">
      <c r="A13064" s="89">
        <v>5.1142506E7</v>
      </c>
      <c r="B13064" s="90" t="s">
        <v>14040</v>
      </c>
    </row>
    <row r="13065" ht="14.25" customHeight="1">
      <c r="A13065" s="89">
        <v>5.1142507E7</v>
      </c>
      <c r="B13065" s="90" t="s">
        <v>14041</v>
      </c>
    </row>
    <row r="13066" ht="14.25" customHeight="1">
      <c r="A13066" s="89">
        <v>5.1142508E7</v>
      </c>
      <c r="B13066" s="90" t="s">
        <v>14042</v>
      </c>
    </row>
    <row r="13067" ht="14.25" customHeight="1">
      <c r="A13067" s="89">
        <v>5.1142509E7</v>
      </c>
      <c r="B13067" s="90" t="s">
        <v>14043</v>
      </c>
    </row>
    <row r="13068" ht="14.25" customHeight="1">
      <c r="A13068" s="89">
        <v>5.114251E7</v>
      </c>
      <c r="B13068" s="90" t="s">
        <v>14044</v>
      </c>
    </row>
    <row r="13069" ht="14.25" customHeight="1">
      <c r="A13069" s="89">
        <v>5.1142601E7</v>
      </c>
      <c r="B13069" s="90" t="s">
        <v>14045</v>
      </c>
    </row>
    <row r="13070" ht="14.25" customHeight="1">
      <c r="A13070" s="89">
        <v>5.1142602E7</v>
      </c>
      <c r="B13070" s="90" t="s">
        <v>14046</v>
      </c>
    </row>
    <row r="13071" ht="14.25" customHeight="1">
      <c r="A13071" s="89">
        <v>5.1142603E7</v>
      </c>
      <c r="B13071" s="90" t="s">
        <v>14047</v>
      </c>
    </row>
    <row r="13072" ht="14.25" customHeight="1">
      <c r="A13072" s="89">
        <v>5.1142604E7</v>
      </c>
      <c r="B13072" s="90" t="s">
        <v>14048</v>
      </c>
    </row>
    <row r="13073" ht="14.25" customHeight="1">
      <c r="A13073" s="89">
        <v>5.1142605E7</v>
      </c>
      <c r="B13073" s="90" t="s">
        <v>14049</v>
      </c>
    </row>
    <row r="13074" ht="14.25" customHeight="1">
      <c r="A13074" s="89">
        <v>5.1142606E7</v>
      </c>
      <c r="B13074" s="90" t="s">
        <v>14050</v>
      </c>
    </row>
    <row r="13075" ht="14.25" customHeight="1">
      <c r="A13075" s="89">
        <v>5.1142607E7</v>
      </c>
      <c r="B13075" s="90" t="s">
        <v>14051</v>
      </c>
    </row>
    <row r="13076" ht="14.25" customHeight="1">
      <c r="A13076" s="89">
        <v>5.1142608E7</v>
      </c>
      <c r="B13076" s="90" t="s">
        <v>14052</v>
      </c>
    </row>
    <row r="13077" ht="14.25" customHeight="1">
      <c r="A13077" s="89">
        <v>5.1142609E7</v>
      </c>
      <c r="B13077" s="90" t="s">
        <v>14053</v>
      </c>
    </row>
    <row r="13078" ht="14.25" customHeight="1">
      <c r="A13078" s="89">
        <v>5.114261E7</v>
      </c>
      <c r="B13078" s="90" t="s">
        <v>14054</v>
      </c>
    </row>
    <row r="13079" ht="14.25" customHeight="1">
      <c r="A13079" s="89">
        <v>5.1142611E7</v>
      </c>
      <c r="B13079" s="90" t="s">
        <v>14055</v>
      </c>
    </row>
    <row r="13080" ht="14.25" customHeight="1">
      <c r="A13080" s="89">
        <v>5.1142612E7</v>
      </c>
      <c r="B13080" s="90" t="s">
        <v>14056</v>
      </c>
    </row>
    <row r="13081" ht="14.25" customHeight="1">
      <c r="A13081" s="89">
        <v>5.1142613E7</v>
      </c>
      <c r="B13081" s="90" t="s">
        <v>14057</v>
      </c>
    </row>
    <row r="13082" ht="14.25" customHeight="1">
      <c r="A13082" s="89">
        <v>5.1142614E7</v>
      </c>
      <c r="B13082" s="90" t="s">
        <v>14058</v>
      </c>
    </row>
    <row r="13083" ht="14.25" customHeight="1">
      <c r="A13083" s="89">
        <v>5.1142615E7</v>
      </c>
      <c r="B13083" s="90" t="s">
        <v>14059</v>
      </c>
    </row>
    <row r="13084" ht="14.25" customHeight="1">
      <c r="A13084" s="89">
        <v>5.1142616E7</v>
      </c>
      <c r="B13084" s="90" t="s">
        <v>14060</v>
      </c>
    </row>
    <row r="13085" ht="14.25" customHeight="1">
      <c r="A13085" s="89">
        <v>5.1142617E7</v>
      </c>
      <c r="B13085" s="90" t="s">
        <v>14061</v>
      </c>
    </row>
    <row r="13086" ht="14.25" customHeight="1">
      <c r="A13086" s="89">
        <v>5.1142618E7</v>
      </c>
      <c r="B13086" s="90" t="s">
        <v>14062</v>
      </c>
    </row>
    <row r="13087" ht="14.25" customHeight="1">
      <c r="A13087" s="89">
        <v>5.1142619E7</v>
      </c>
      <c r="B13087" s="90" t="s">
        <v>14063</v>
      </c>
    </row>
    <row r="13088" ht="14.25" customHeight="1">
      <c r="A13088" s="89">
        <v>5.1142701E7</v>
      </c>
      <c r="B13088" s="90" t="s">
        <v>14064</v>
      </c>
    </row>
    <row r="13089" ht="14.25" customHeight="1">
      <c r="A13089" s="89">
        <v>5.1142702E7</v>
      </c>
      <c r="B13089" s="90" t="s">
        <v>14065</v>
      </c>
    </row>
    <row r="13090" ht="14.25" customHeight="1">
      <c r="A13090" s="89">
        <v>5.1142801E7</v>
      </c>
      <c r="B13090" s="90" t="s">
        <v>14066</v>
      </c>
    </row>
    <row r="13091" ht="14.25" customHeight="1">
      <c r="A13091" s="89">
        <v>5.1142901E7</v>
      </c>
      <c r="B13091" s="90" t="s">
        <v>14067</v>
      </c>
    </row>
    <row r="13092" ht="14.25" customHeight="1">
      <c r="A13092" s="89">
        <v>5.1142902E7</v>
      </c>
      <c r="B13092" s="90" t="s">
        <v>14068</v>
      </c>
    </row>
    <row r="13093" ht="14.25" customHeight="1">
      <c r="A13093" s="89">
        <v>5.1142903E7</v>
      </c>
      <c r="B13093" s="90" t="s">
        <v>14069</v>
      </c>
    </row>
    <row r="13094" ht="14.25" customHeight="1">
      <c r="A13094" s="89">
        <v>5.1142904E7</v>
      </c>
      <c r="B13094" s="90" t="s">
        <v>14070</v>
      </c>
    </row>
    <row r="13095" ht="14.25" customHeight="1">
      <c r="A13095" s="89">
        <v>5.1142905E7</v>
      </c>
      <c r="B13095" s="90" t="s">
        <v>14071</v>
      </c>
    </row>
    <row r="13096" ht="14.25" customHeight="1">
      <c r="A13096" s="89">
        <v>5.1142906E7</v>
      </c>
      <c r="B13096" s="90" t="s">
        <v>14072</v>
      </c>
    </row>
    <row r="13097" ht="14.25" customHeight="1">
      <c r="A13097" s="89">
        <v>5.1142907E7</v>
      </c>
      <c r="B13097" s="90" t="s">
        <v>14073</v>
      </c>
    </row>
    <row r="13098" ht="14.25" customHeight="1">
      <c r="A13098" s="89">
        <v>5.1142908E7</v>
      </c>
      <c r="B13098" s="90" t="s">
        <v>14074</v>
      </c>
    </row>
    <row r="13099" ht="14.25" customHeight="1">
      <c r="A13099" s="89">
        <v>5.1142909E7</v>
      </c>
      <c r="B13099" s="90" t="s">
        <v>14075</v>
      </c>
    </row>
    <row r="13100" ht="14.25" customHeight="1">
      <c r="A13100" s="89">
        <v>5.114291E7</v>
      </c>
      <c r="B13100" s="90" t="s">
        <v>14076</v>
      </c>
    </row>
    <row r="13101" ht="14.25" customHeight="1">
      <c r="A13101" s="89">
        <v>5.1142911E7</v>
      </c>
      <c r="B13101" s="90" t="s">
        <v>14077</v>
      </c>
    </row>
    <row r="13102" ht="14.25" customHeight="1">
      <c r="A13102" s="89">
        <v>5.1142912E7</v>
      </c>
      <c r="B13102" s="90" t="s">
        <v>14078</v>
      </c>
    </row>
    <row r="13103" ht="14.25" customHeight="1">
      <c r="A13103" s="89">
        <v>5.1142913E7</v>
      </c>
      <c r="B13103" s="90" t="s">
        <v>14079</v>
      </c>
    </row>
    <row r="13104" ht="14.25" customHeight="1">
      <c r="A13104" s="89">
        <v>5.1142914E7</v>
      </c>
      <c r="B13104" s="90" t="s">
        <v>14080</v>
      </c>
    </row>
    <row r="13105" ht="14.25" customHeight="1">
      <c r="A13105" s="89">
        <v>5.1142915E7</v>
      </c>
      <c r="B13105" s="90" t="s">
        <v>14081</v>
      </c>
    </row>
    <row r="13106" ht="14.25" customHeight="1">
      <c r="A13106" s="89">
        <v>5.1142916E7</v>
      </c>
      <c r="B13106" s="90" t="s">
        <v>14082</v>
      </c>
    </row>
    <row r="13107" ht="14.25" customHeight="1">
      <c r="A13107" s="89">
        <v>5.1142917E7</v>
      </c>
      <c r="B13107" s="90" t="s">
        <v>14083</v>
      </c>
    </row>
    <row r="13108" ht="14.25" customHeight="1">
      <c r="A13108" s="89">
        <v>5.1142918E7</v>
      </c>
      <c r="B13108" s="90" t="s">
        <v>14084</v>
      </c>
    </row>
    <row r="13109" ht="14.25" customHeight="1">
      <c r="A13109" s="89">
        <v>5.1142919E7</v>
      </c>
      <c r="B13109" s="90" t="s">
        <v>14085</v>
      </c>
    </row>
    <row r="13110" ht="14.25" customHeight="1">
      <c r="A13110" s="89">
        <v>5.114292E7</v>
      </c>
      <c r="B13110" s="90" t="s">
        <v>14086</v>
      </c>
    </row>
    <row r="13111" ht="14.25" customHeight="1">
      <c r="A13111" s="89">
        <v>5.1142921E7</v>
      </c>
      <c r="B13111" s="90" t="s">
        <v>14087</v>
      </c>
    </row>
    <row r="13112" ht="14.25" customHeight="1">
      <c r="A13112" s="89">
        <v>5.1142922E7</v>
      </c>
      <c r="B13112" s="90" t="s">
        <v>14088</v>
      </c>
    </row>
    <row r="13113" ht="14.25" customHeight="1">
      <c r="A13113" s="89">
        <v>5.1142923E7</v>
      </c>
      <c r="B13113" s="90" t="s">
        <v>14089</v>
      </c>
    </row>
    <row r="13114" ht="14.25" customHeight="1">
      <c r="A13114" s="89">
        <v>5.1142924E7</v>
      </c>
      <c r="B13114" s="90" t="s">
        <v>14090</v>
      </c>
    </row>
    <row r="13115" ht="14.25" customHeight="1">
      <c r="A13115" s="89">
        <v>5.1142925E7</v>
      </c>
      <c r="B13115" s="90" t="s">
        <v>14091</v>
      </c>
    </row>
    <row r="13116" ht="14.25" customHeight="1">
      <c r="A13116" s="89">
        <v>5.1142926E7</v>
      </c>
      <c r="B13116" s="90" t="s">
        <v>14092</v>
      </c>
    </row>
    <row r="13117" ht="14.25" customHeight="1">
      <c r="A13117" s="89">
        <v>5.1142927E7</v>
      </c>
      <c r="B13117" s="90" t="s">
        <v>14093</v>
      </c>
    </row>
    <row r="13118" ht="14.25" customHeight="1">
      <c r="A13118" s="89">
        <v>5.1142928E7</v>
      </c>
      <c r="B13118" s="90" t="s">
        <v>14094</v>
      </c>
    </row>
    <row r="13119" ht="14.25" customHeight="1">
      <c r="A13119" s="89">
        <v>5.1142929E7</v>
      </c>
      <c r="B13119" s="90" t="s">
        <v>14095</v>
      </c>
    </row>
    <row r="13120" ht="14.25" customHeight="1">
      <c r="A13120" s="89">
        <v>5.114293E7</v>
      </c>
      <c r="B13120" s="90" t="s">
        <v>14096</v>
      </c>
    </row>
    <row r="13121" ht="14.25" customHeight="1">
      <c r="A13121" s="89">
        <v>5.1142931E7</v>
      </c>
      <c r="B13121" s="90" t="s">
        <v>14097</v>
      </c>
    </row>
    <row r="13122" ht="14.25" customHeight="1">
      <c r="A13122" s="89">
        <v>5.1142932E7</v>
      </c>
      <c r="B13122" s="90" t="s">
        <v>14098</v>
      </c>
    </row>
    <row r="13123" ht="14.25" customHeight="1">
      <c r="A13123" s="89">
        <v>5.1142933E7</v>
      </c>
      <c r="B13123" s="90" t="s">
        <v>14099</v>
      </c>
    </row>
    <row r="13124" ht="14.25" customHeight="1">
      <c r="A13124" s="89">
        <v>5.1142934E7</v>
      </c>
      <c r="B13124" s="90" t="s">
        <v>14100</v>
      </c>
    </row>
    <row r="13125" ht="14.25" customHeight="1">
      <c r="A13125" s="89">
        <v>5.1142935E7</v>
      </c>
      <c r="B13125" s="90" t="s">
        <v>14101</v>
      </c>
    </row>
    <row r="13126" ht="14.25" customHeight="1">
      <c r="A13126" s="89">
        <v>5.1142936E7</v>
      </c>
      <c r="B13126" s="90" t="s">
        <v>14102</v>
      </c>
    </row>
    <row r="13127" ht="14.25" customHeight="1">
      <c r="A13127" s="89">
        <v>5.1142937E7</v>
      </c>
      <c r="B13127" s="90" t="s">
        <v>14103</v>
      </c>
    </row>
    <row r="13128" ht="14.25" customHeight="1">
      <c r="A13128" s="89">
        <v>5.1142938E7</v>
      </c>
      <c r="B13128" s="90" t="s">
        <v>14104</v>
      </c>
    </row>
    <row r="13129" ht="14.25" customHeight="1">
      <c r="A13129" s="89">
        <v>5.1142939E7</v>
      </c>
      <c r="B13129" s="90" t="s">
        <v>14105</v>
      </c>
    </row>
    <row r="13130" ht="14.25" customHeight="1">
      <c r="A13130" s="89">
        <v>5.114294E7</v>
      </c>
      <c r="B13130" s="90" t="s">
        <v>14106</v>
      </c>
    </row>
    <row r="13131" ht="14.25" customHeight="1">
      <c r="A13131" s="89">
        <v>5.1142941E7</v>
      </c>
      <c r="B13131" s="90" t="s">
        <v>14107</v>
      </c>
    </row>
    <row r="13132" ht="14.25" customHeight="1">
      <c r="A13132" s="89">
        <v>5.1142942E7</v>
      </c>
      <c r="B13132" s="90" t="s">
        <v>14108</v>
      </c>
    </row>
    <row r="13133" ht="14.25" customHeight="1">
      <c r="A13133" s="89">
        <v>5.1142943E7</v>
      </c>
      <c r="B13133" s="90" t="s">
        <v>14109</v>
      </c>
    </row>
    <row r="13134" ht="14.25" customHeight="1">
      <c r="A13134" s="89">
        <v>5.1142944E7</v>
      </c>
      <c r="B13134" s="90" t="s">
        <v>14110</v>
      </c>
    </row>
    <row r="13135" ht="14.25" customHeight="1">
      <c r="A13135" s="89">
        <v>5.1142945E7</v>
      </c>
      <c r="B13135" s="90" t="s">
        <v>14111</v>
      </c>
    </row>
    <row r="13136" ht="14.25" customHeight="1">
      <c r="A13136" s="89">
        <v>5.1142946E7</v>
      </c>
      <c r="B13136" s="90" t="s">
        <v>14112</v>
      </c>
    </row>
    <row r="13137" ht="14.25" customHeight="1">
      <c r="A13137" s="89">
        <v>5.1142947E7</v>
      </c>
      <c r="B13137" s="90" t="s">
        <v>14113</v>
      </c>
    </row>
    <row r="13138" ht="14.25" customHeight="1">
      <c r="A13138" s="89">
        <v>5.1151501E7</v>
      </c>
      <c r="B13138" s="90" t="s">
        <v>14114</v>
      </c>
    </row>
    <row r="13139" ht="14.25" customHeight="1">
      <c r="A13139" s="89">
        <v>5.1151502E7</v>
      </c>
      <c r="B13139" s="90" t="s">
        <v>14115</v>
      </c>
    </row>
    <row r="13140" ht="14.25" customHeight="1">
      <c r="A13140" s="89">
        <v>5.1151503E7</v>
      </c>
      <c r="B13140" s="90" t="s">
        <v>14116</v>
      </c>
    </row>
    <row r="13141" ht="14.25" customHeight="1">
      <c r="A13141" s="89">
        <v>5.1151504E7</v>
      </c>
      <c r="B13141" s="90" t="s">
        <v>14117</v>
      </c>
    </row>
    <row r="13142" ht="14.25" customHeight="1">
      <c r="A13142" s="89">
        <v>5.1151505E7</v>
      </c>
      <c r="B13142" s="90" t="s">
        <v>14118</v>
      </c>
    </row>
    <row r="13143" ht="14.25" customHeight="1">
      <c r="A13143" s="89">
        <v>5.1151506E7</v>
      </c>
      <c r="B13143" s="90" t="s">
        <v>14119</v>
      </c>
    </row>
    <row r="13144" ht="14.25" customHeight="1">
      <c r="A13144" s="89">
        <v>5.1151507E7</v>
      </c>
      <c r="B13144" s="90" t="s">
        <v>14120</v>
      </c>
    </row>
    <row r="13145" ht="14.25" customHeight="1">
      <c r="A13145" s="89">
        <v>5.1151508E7</v>
      </c>
      <c r="B13145" s="90" t="s">
        <v>14121</v>
      </c>
    </row>
    <row r="13146" ht="14.25" customHeight="1">
      <c r="A13146" s="89">
        <v>5.1151509E7</v>
      </c>
      <c r="B13146" s="90" t="s">
        <v>14122</v>
      </c>
    </row>
    <row r="13147" ht="14.25" customHeight="1">
      <c r="A13147" s="89">
        <v>5.115151E7</v>
      </c>
      <c r="B13147" s="90" t="s">
        <v>14123</v>
      </c>
    </row>
    <row r="13148" ht="14.25" customHeight="1">
      <c r="A13148" s="89">
        <v>5.1151511E7</v>
      </c>
      <c r="B13148" s="90" t="s">
        <v>14124</v>
      </c>
    </row>
    <row r="13149" ht="14.25" customHeight="1">
      <c r="A13149" s="89">
        <v>5.1151512E7</v>
      </c>
      <c r="B13149" s="90" t="s">
        <v>14125</v>
      </c>
    </row>
    <row r="13150" ht="14.25" customHeight="1">
      <c r="A13150" s="89">
        <v>5.1151513E7</v>
      </c>
      <c r="B13150" s="90" t="s">
        <v>14126</v>
      </c>
    </row>
    <row r="13151" ht="14.25" customHeight="1">
      <c r="A13151" s="89">
        <v>5.1151514E7</v>
      </c>
      <c r="B13151" s="90" t="s">
        <v>14127</v>
      </c>
    </row>
    <row r="13152" ht="14.25" customHeight="1">
      <c r="A13152" s="89">
        <v>5.1151515E7</v>
      </c>
      <c r="B13152" s="90" t="s">
        <v>14128</v>
      </c>
    </row>
    <row r="13153" ht="14.25" customHeight="1">
      <c r="A13153" s="89">
        <v>5.1151516E7</v>
      </c>
      <c r="B13153" s="90" t="s">
        <v>14129</v>
      </c>
    </row>
    <row r="13154" ht="14.25" customHeight="1">
      <c r="A13154" s="89">
        <v>5.1151517E7</v>
      </c>
      <c r="B13154" s="90" t="s">
        <v>14130</v>
      </c>
    </row>
    <row r="13155" ht="14.25" customHeight="1">
      <c r="A13155" s="89">
        <v>5.1151518E7</v>
      </c>
      <c r="B13155" s="90" t="s">
        <v>14131</v>
      </c>
    </row>
    <row r="13156" ht="14.25" customHeight="1">
      <c r="A13156" s="89">
        <v>5.1151601E7</v>
      </c>
      <c r="B13156" s="90" t="s">
        <v>14132</v>
      </c>
    </row>
    <row r="13157" ht="14.25" customHeight="1">
      <c r="A13157" s="89">
        <v>5.1151602E7</v>
      </c>
      <c r="B13157" s="90" t="s">
        <v>14133</v>
      </c>
    </row>
    <row r="13158" ht="14.25" customHeight="1">
      <c r="A13158" s="89">
        <v>5.1151603E7</v>
      </c>
      <c r="B13158" s="90" t="s">
        <v>14134</v>
      </c>
    </row>
    <row r="13159" ht="14.25" customHeight="1">
      <c r="A13159" s="89">
        <v>5.1151604E7</v>
      </c>
      <c r="B13159" s="90" t="s">
        <v>14135</v>
      </c>
    </row>
    <row r="13160" ht="14.25" customHeight="1">
      <c r="A13160" s="89">
        <v>5.1151605E7</v>
      </c>
      <c r="B13160" s="90" t="s">
        <v>14136</v>
      </c>
    </row>
    <row r="13161" ht="14.25" customHeight="1">
      <c r="A13161" s="89">
        <v>5.1151606E7</v>
      </c>
      <c r="B13161" s="90" t="s">
        <v>14137</v>
      </c>
    </row>
    <row r="13162" ht="14.25" customHeight="1">
      <c r="A13162" s="89">
        <v>5.1151607E7</v>
      </c>
      <c r="B13162" s="90" t="s">
        <v>14138</v>
      </c>
    </row>
    <row r="13163" ht="14.25" customHeight="1">
      <c r="A13163" s="89">
        <v>5.1151608E7</v>
      </c>
      <c r="B13163" s="90" t="s">
        <v>14139</v>
      </c>
    </row>
    <row r="13164" ht="14.25" customHeight="1">
      <c r="A13164" s="89">
        <v>5.1151609E7</v>
      </c>
      <c r="B13164" s="90" t="s">
        <v>14140</v>
      </c>
    </row>
    <row r="13165" ht="14.25" customHeight="1">
      <c r="A13165" s="89">
        <v>5.115161E7</v>
      </c>
      <c r="B13165" s="90" t="s">
        <v>14141</v>
      </c>
    </row>
    <row r="13166" ht="14.25" customHeight="1">
      <c r="A13166" s="89">
        <v>5.1151611E7</v>
      </c>
      <c r="B13166" s="90" t="s">
        <v>14142</v>
      </c>
    </row>
    <row r="13167" ht="14.25" customHeight="1">
      <c r="A13167" s="89">
        <v>5.1151612E7</v>
      </c>
      <c r="B13167" s="90" t="s">
        <v>14143</v>
      </c>
    </row>
    <row r="13168" ht="14.25" customHeight="1">
      <c r="A13168" s="89">
        <v>5.1151613E7</v>
      </c>
      <c r="B13168" s="90" t="s">
        <v>14144</v>
      </c>
    </row>
    <row r="13169" ht="14.25" customHeight="1">
      <c r="A13169" s="89">
        <v>5.1151614E7</v>
      </c>
      <c r="B13169" s="90" t="s">
        <v>14145</v>
      </c>
    </row>
    <row r="13170" ht="14.25" customHeight="1">
      <c r="A13170" s="89">
        <v>5.1151615E7</v>
      </c>
      <c r="B13170" s="90" t="s">
        <v>14146</v>
      </c>
    </row>
    <row r="13171" ht="14.25" customHeight="1">
      <c r="A13171" s="89">
        <v>5.1151616E7</v>
      </c>
      <c r="B13171" s="90" t="s">
        <v>14147</v>
      </c>
    </row>
    <row r="13172" ht="14.25" customHeight="1">
      <c r="A13172" s="89">
        <v>5.1151701E7</v>
      </c>
      <c r="B13172" s="90" t="s">
        <v>14148</v>
      </c>
    </row>
    <row r="13173" ht="14.25" customHeight="1">
      <c r="A13173" s="89">
        <v>5.1151702E7</v>
      </c>
      <c r="B13173" s="90" t="s">
        <v>14149</v>
      </c>
    </row>
    <row r="13174" ht="14.25" customHeight="1">
      <c r="A13174" s="89">
        <v>5.1151703E7</v>
      </c>
      <c r="B13174" s="90" t="s">
        <v>14150</v>
      </c>
    </row>
    <row r="13175" ht="14.25" customHeight="1">
      <c r="A13175" s="89">
        <v>5.1151704E7</v>
      </c>
      <c r="B13175" s="90" t="s">
        <v>14151</v>
      </c>
    </row>
    <row r="13176" ht="14.25" customHeight="1">
      <c r="A13176" s="89">
        <v>5.1151705E7</v>
      </c>
      <c r="B13176" s="90" t="s">
        <v>14152</v>
      </c>
    </row>
    <row r="13177" ht="14.25" customHeight="1">
      <c r="A13177" s="89">
        <v>5.1151706E7</v>
      </c>
      <c r="B13177" s="90" t="s">
        <v>14153</v>
      </c>
    </row>
    <row r="13178" ht="14.25" customHeight="1">
      <c r="A13178" s="89">
        <v>5.1151707E7</v>
      </c>
      <c r="B13178" s="90" t="s">
        <v>14154</v>
      </c>
    </row>
    <row r="13179" ht="14.25" customHeight="1">
      <c r="A13179" s="89">
        <v>5.1151708E7</v>
      </c>
      <c r="B13179" s="90" t="s">
        <v>14155</v>
      </c>
    </row>
    <row r="13180" ht="14.25" customHeight="1">
      <c r="A13180" s="89">
        <v>5.1151709E7</v>
      </c>
      <c r="B13180" s="90" t="s">
        <v>14156</v>
      </c>
    </row>
    <row r="13181" ht="14.25" customHeight="1">
      <c r="A13181" s="89">
        <v>5.115171E7</v>
      </c>
      <c r="B13181" s="90" t="s">
        <v>14157</v>
      </c>
    </row>
    <row r="13182" ht="14.25" customHeight="1">
      <c r="A13182" s="89">
        <v>5.1151711E7</v>
      </c>
      <c r="B13182" s="90" t="s">
        <v>14158</v>
      </c>
    </row>
    <row r="13183" ht="14.25" customHeight="1">
      <c r="A13183" s="89">
        <v>5.1151712E7</v>
      </c>
      <c r="B13183" s="90" t="s">
        <v>14159</v>
      </c>
    </row>
    <row r="13184" ht="14.25" customHeight="1">
      <c r="A13184" s="89">
        <v>5.1151713E7</v>
      </c>
      <c r="B13184" s="90" t="s">
        <v>14160</v>
      </c>
    </row>
    <row r="13185" ht="14.25" customHeight="1">
      <c r="A13185" s="89">
        <v>5.1151714E7</v>
      </c>
      <c r="B13185" s="90" t="s">
        <v>14161</v>
      </c>
    </row>
    <row r="13186" ht="14.25" customHeight="1">
      <c r="A13186" s="89">
        <v>5.1151715E7</v>
      </c>
      <c r="B13186" s="90" t="s">
        <v>14162</v>
      </c>
    </row>
    <row r="13187" ht="14.25" customHeight="1">
      <c r="A13187" s="89">
        <v>5.1151716E7</v>
      </c>
      <c r="B13187" s="90" t="s">
        <v>14163</v>
      </c>
    </row>
    <row r="13188" ht="14.25" customHeight="1">
      <c r="A13188" s="89">
        <v>5.1151717E7</v>
      </c>
      <c r="B13188" s="90" t="s">
        <v>14164</v>
      </c>
    </row>
    <row r="13189" ht="14.25" customHeight="1">
      <c r="A13189" s="89">
        <v>5.1151718E7</v>
      </c>
      <c r="B13189" s="90" t="s">
        <v>14165</v>
      </c>
    </row>
    <row r="13190" ht="14.25" customHeight="1">
      <c r="A13190" s="89">
        <v>5.1151719E7</v>
      </c>
      <c r="B13190" s="90" t="s">
        <v>14166</v>
      </c>
    </row>
    <row r="13191" ht="14.25" customHeight="1">
      <c r="A13191" s="89">
        <v>5.115172E7</v>
      </c>
      <c r="B13191" s="90" t="s">
        <v>14167</v>
      </c>
    </row>
    <row r="13192" ht="14.25" customHeight="1">
      <c r="A13192" s="89">
        <v>5.1151721E7</v>
      </c>
      <c r="B13192" s="90" t="s">
        <v>14168</v>
      </c>
    </row>
    <row r="13193" ht="14.25" customHeight="1">
      <c r="A13193" s="89">
        <v>5.1151722E7</v>
      </c>
      <c r="B13193" s="90" t="s">
        <v>14169</v>
      </c>
    </row>
    <row r="13194" ht="14.25" customHeight="1">
      <c r="A13194" s="89">
        <v>5.1151723E7</v>
      </c>
      <c r="B13194" s="90" t="s">
        <v>14170</v>
      </c>
    </row>
    <row r="13195" ht="14.25" customHeight="1">
      <c r="A13195" s="89">
        <v>5.1151724E7</v>
      </c>
      <c r="B13195" s="90" t="s">
        <v>14171</v>
      </c>
    </row>
    <row r="13196" ht="14.25" customHeight="1">
      <c r="A13196" s="89">
        <v>5.1151725E7</v>
      </c>
      <c r="B13196" s="90" t="s">
        <v>14172</v>
      </c>
    </row>
    <row r="13197" ht="14.25" customHeight="1">
      <c r="A13197" s="89">
        <v>5.1151726E7</v>
      </c>
      <c r="B13197" s="90" t="s">
        <v>14173</v>
      </c>
    </row>
    <row r="13198" ht="14.25" customHeight="1">
      <c r="A13198" s="89">
        <v>5.1151727E7</v>
      </c>
      <c r="B13198" s="90" t="s">
        <v>14174</v>
      </c>
    </row>
    <row r="13199" ht="14.25" customHeight="1">
      <c r="A13199" s="89">
        <v>5.1151728E7</v>
      </c>
      <c r="B13199" s="90" t="s">
        <v>14175</v>
      </c>
    </row>
    <row r="13200" ht="14.25" customHeight="1">
      <c r="A13200" s="89">
        <v>5.1151729E7</v>
      </c>
      <c r="B13200" s="90" t="s">
        <v>14176</v>
      </c>
    </row>
    <row r="13201" ht="14.25" customHeight="1">
      <c r="A13201" s="89">
        <v>5.115173E7</v>
      </c>
      <c r="B13201" s="90" t="s">
        <v>14177</v>
      </c>
    </row>
    <row r="13202" ht="14.25" customHeight="1">
      <c r="A13202" s="89">
        <v>5.1151731E7</v>
      </c>
      <c r="B13202" s="90" t="s">
        <v>14178</v>
      </c>
    </row>
    <row r="13203" ht="14.25" customHeight="1">
      <c r="A13203" s="89">
        <v>5.1151732E7</v>
      </c>
      <c r="B13203" s="90" t="s">
        <v>14179</v>
      </c>
    </row>
    <row r="13204" ht="14.25" customHeight="1">
      <c r="A13204" s="89">
        <v>5.1151733E7</v>
      </c>
      <c r="B13204" s="90" t="s">
        <v>14180</v>
      </c>
    </row>
    <row r="13205" ht="14.25" customHeight="1">
      <c r="A13205" s="89">
        <v>5.1151734E7</v>
      </c>
      <c r="B13205" s="90" t="s">
        <v>14181</v>
      </c>
    </row>
    <row r="13206" ht="14.25" customHeight="1">
      <c r="A13206" s="89">
        <v>5.1151735E7</v>
      </c>
      <c r="B13206" s="90" t="s">
        <v>14182</v>
      </c>
    </row>
    <row r="13207" ht="14.25" customHeight="1">
      <c r="A13207" s="89">
        <v>5.1151736E7</v>
      </c>
      <c r="B13207" s="90" t="s">
        <v>14183</v>
      </c>
    </row>
    <row r="13208" ht="14.25" customHeight="1">
      <c r="A13208" s="89">
        <v>5.1151737E7</v>
      </c>
      <c r="B13208" s="90" t="s">
        <v>14184</v>
      </c>
    </row>
    <row r="13209" ht="14.25" customHeight="1">
      <c r="A13209" s="89">
        <v>5.1151738E7</v>
      </c>
      <c r="B13209" s="90" t="s">
        <v>14185</v>
      </c>
    </row>
    <row r="13210" ht="14.25" customHeight="1">
      <c r="A13210" s="89">
        <v>5.1151739E7</v>
      </c>
      <c r="B13210" s="90" t="s">
        <v>14186</v>
      </c>
    </row>
    <row r="13211" ht="14.25" customHeight="1">
      <c r="A13211" s="89">
        <v>5.115174E7</v>
      </c>
      <c r="B13211" s="90" t="s">
        <v>14187</v>
      </c>
    </row>
    <row r="13212" ht="14.25" customHeight="1">
      <c r="A13212" s="89">
        <v>5.1151741E7</v>
      </c>
      <c r="B13212" s="90" t="s">
        <v>14188</v>
      </c>
    </row>
    <row r="13213" ht="14.25" customHeight="1">
      <c r="A13213" s="89">
        <v>5.1151742E7</v>
      </c>
      <c r="B13213" s="90" t="s">
        <v>14189</v>
      </c>
    </row>
    <row r="13214" ht="14.25" customHeight="1">
      <c r="A13214" s="89">
        <v>5.1151743E7</v>
      </c>
      <c r="B13214" s="90" t="s">
        <v>14190</v>
      </c>
    </row>
    <row r="13215" ht="14.25" customHeight="1">
      <c r="A13215" s="89">
        <v>5.1151744E7</v>
      </c>
      <c r="B13215" s="90" t="s">
        <v>14191</v>
      </c>
    </row>
    <row r="13216" ht="14.25" customHeight="1">
      <c r="A13216" s="89">
        <v>5.1151745E7</v>
      </c>
      <c r="B13216" s="90" t="s">
        <v>14192</v>
      </c>
    </row>
    <row r="13217" ht="14.25" customHeight="1">
      <c r="A13217" s="89">
        <v>5.1151746E7</v>
      </c>
      <c r="B13217" s="90" t="s">
        <v>14193</v>
      </c>
    </row>
    <row r="13218" ht="14.25" customHeight="1">
      <c r="A13218" s="89">
        <v>5.1151747E7</v>
      </c>
      <c r="B13218" s="90" t="s">
        <v>14194</v>
      </c>
    </row>
    <row r="13219" ht="14.25" customHeight="1">
      <c r="A13219" s="89">
        <v>5.1151748E7</v>
      </c>
      <c r="B13219" s="90" t="s">
        <v>14195</v>
      </c>
    </row>
    <row r="13220" ht="14.25" customHeight="1">
      <c r="A13220" s="89">
        <v>5.1151749E7</v>
      </c>
      <c r="B13220" s="90" t="s">
        <v>14196</v>
      </c>
    </row>
    <row r="13221" ht="14.25" customHeight="1">
      <c r="A13221" s="89">
        <v>5.1151801E7</v>
      </c>
      <c r="B13221" s="90" t="s">
        <v>14197</v>
      </c>
    </row>
    <row r="13222" ht="14.25" customHeight="1">
      <c r="A13222" s="89">
        <v>5.1151802E7</v>
      </c>
      <c r="B13222" s="90" t="s">
        <v>14198</v>
      </c>
    </row>
    <row r="13223" ht="14.25" customHeight="1">
      <c r="A13223" s="89">
        <v>5.1151803E7</v>
      </c>
      <c r="B13223" s="90" t="s">
        <v>14199</v>
      </c>
    </row>
    <row r="13224" ht="14.25" customHeight="1">
      <c r="A13224" s="89">
        <v>5.1151804E7</v>
      </c>
      <c r="B13224" s="90" t="s">
        <v>14200</v>
      </c>
    </row>
    <row r="13225" ht="14.25" customHeight="1">
      <c r="A13225" s="89">
        <v>5.1151805E7</v>
      </c>
      <c r="B13225" s="90" t="s">
        <v>14201</v>
      </c>
    </row>
    <row r="13226" ht="14.25" customHeight="1">
      <c r="A13226" s="89">
        <v>5.115181E7</v>
      </c>
      <c r="B13226" s="90" t="s">
        <v>14202</v>
      </c>
    </row>
    <row r="13227" ht="14.25" customHeight="1">
      <c r="A13227" s="89">
        <v>5.1151811E7</v>
      </c>
      <c r="B13227" s="90" t="s">
        <v>14203</v>
      </c>
    </row>
    <row r="13228" ht="14.25" customHeight="1">
      <c r="A13228" s="89">
        <v>5.1151812E7</v>
      </c>
      <c r="B13228" s="90" t="s">
        <v>14204</v>
      </c>
    </row>
    <row r="13229" ht="14.25" customHeight="1">
      <c r="A13229" s="89">
        <v>5.1151813E7</v>
      </c>
      <c r="B13229" s="90" t="s">
        <v>14205</v>
      </c>
    </row>
    <row r="13230" ht="14.25" customHeight="1">
      <c r="A13230" s="89">
        <v>5.1151814E7</v>
      </c>
      <c r="B13230" s="90" t="s">
        <v>14206</v>
      </c>
    </row>
    <row r="13231" ht="14.25" customHeight="1">
      <c r="A13231" s="89">
        <v>5.1151815E7</v>
      </c>
      <c r="B13231" s="90" t="s">
        <v>14207</v>
      </c>
    </row>
    <row r="13232" ht="14.25" customHeight="1">
      <c r="A13232" s="89">
        <v>5.1151816E7</v>
      </c>
      <c r="B13232" s="90" t="s">
        <v>14208</v>
      </c>
    </row>
    <row r="13233" ht="14.25" customHeight="1">
      <c r="A13233" s="89">
        <v>5.1151817E7</v>
      </c>
      <c r="B13233" s="90" t="s">
        <v>14209</v>
      </c>
    </row>
    <row r="13234" ht="14.25" customHeight="1">
      <c r="A13234" s="89">
        <v>5.1151818E7</v>
      </c>
      <c r="B13234" s="90" t="s">
        <v>14210</v>
      </c>
    </row>
    <row r="13235" ht="14.25" customHeight="1">
      <c r="A13235" s="89">
        <v>5.1151819E7</v>
      </c>
      <c r="B13235" s="90" t="s">
        <v>14211</v>
      </c>
    </row>
    <row r="13236" ht="14.25" customHeight="1">
      <c r="A13236" s="89">
        <v>5.115182E7</v>
      </c>
      <c r="B13236" s="90" t="s">
        <v>14212</v>
      </c>
    </row>
    <row r="13237" ht="14.25" customHeight="1">
      <c r="A13237" s="89">
        <v>5.1151821E7</v>
      </c>
      <c r="B13237" s="90" t="s">
        <v>14213</v>
      </c>
    </row>
    <row r="13238" ht="14.25" customHeight="1">
      <c r="A13238" s="89">
        <v>5.1151822E7</v>
      </c>
      <c r="B13238" s="90" t="s">
        <v>14214</v>
      </c>
    </row>
    <row r="13239" ht="14.25" customHeight="1">
      <c r="A13239" s="89">
        <v>5.1151823E7</v>
      </c>
      <c r="B13239" s="90" t="s">
        <v>14215</v>
      </c>
    </row>
    <row r="13240" ht="14.25" customHeight="1">
      <c r="A13240" s="89">
        <v>5.1151824E7</v>
      </c>
      <c r="B13240" s="90" t="s">
        <v>14216</v>
      </c>
    </row>
    <row r="13241" ht="14.25" customHeight="1">
      <c r="A13241" s="89">
        <v>5.1151825E7</v>
      </c>
      <c r="B13241" s="90" t="s">
        <v>14217</v>
      </c>
    </row>
    <row r="13242" ht="14.25" customHeight="1">
      <c r="A13242" s="89">
        <v>5.1151901E7</v>
      </c>
      <c r="B13242" s="90" t="s">
        <v>14218</v>
      </c>
    </row>
    <row r="13243" ht="14.25" customHeight="1">
      <c r="A13243" s="89">
        <v>5.1151902E7</v>
      </c>
      <c r="B13243" s="90" t="s">
        <v>14219</v>
      </c>
    </row>
    <row r="13244" ht="14.25" customHeight="1">
      <c r="A13244" s="89">
        <v>5.1151903E7</v>
      </c>
      <c r="B13244" s="90" t="s">
        <v>14220</v>
      </c>
    </row>
    <row r="13245" ht="14.25" customHeight="1">
      <c r="A13245" s="89">
        <v>5.1151904E7</v>
      </c>
      <c r="B13245" s="90" t="s">
        <v>14221</v>
      </c>
    </row>
    <row r="13246" ht="14.25" customHeight="1">
      <c r="A13246" s="89">
        <v>5.1151905E7</v>
      </c>
      <c r="B13246" s="90" t="s">
        <v>14222</v>
      </c>
    </row>
    <row r="13247" ht="14.25" customHeight="1">
      <c r="A13247" s="89">
        <v>5.1151906E7</v>
      </c>
      <c r="B13247" s="90" t="s">
        <v>14223</v>
      </c>
    </row>
    <row r="13248" ht="14.25" customHeight="1">
      <c r="A13248" s="89">
        <v>5.1151907E7</v>
      </c>
      <c r="B13248" s="90" t="s">
        <v>14224</v>
      </c>
    </row>
    <row r="13249" ht="14.25" customHeight="1">
      <c r="A13249" s="89">
        <v>5.1151908E7</v>
      </c>
      <c r="B13249" s="90" t="s">
        <v>14225</v>
      </c>
    </row>
    <row r="13250" ht="14.25" customHeight="1">
      <c r="A13250" s="89">
        <v>5.115191E7</v>
      </c>
      <c r="B13250" s="90" t="s">
        <v>14226</v>
      </c>
    </row>
    <row r="13251" ht="14.25" customHeight="1">
      <c r="A13251" s="89">
        <v>5.1151911E7</v>
      </c>
      <c r="B13251" s="90" t="s">
        <v>14227</v>
      </c>
    </row>
    <row r="13252" ht="14.25" customHeight="1">
      <c r="A13252" s="89">
        <v>5.1151912E7</v>
      </c>
      <c r="B13252" s="90" t="s">
        <v>14228</v>
      </c>
    </row>
    <row r="13253" ht="14.25" customHeight="1">
      <c r="A13253" s="89">
        <v>5.1151913E7</v>
      </c>
      <c r="B13253" s="90" t="s">
        <v>14229</v>
      </c>
    </row>
    <row r="13254" ht="14.25" customHeight="1">
      <c r="A13254" s="89">
        <v>5.1151914E7</v>
      </c>
      <c r="B13254" s="90" t="s">
        <v>14230</v>
      </c>
    </row>
    <row r="13255" ht="14.25" customHeight="1">
      <c r="A13255" s="89">
        <v>5.1151915E7</v>
      </c>
      <c r="B13255" s="90" t="s">
        <v>14231</v>
      </c>
    </row>
    <row r="13256" ht="14.25" customHeight="1">
      <c r="A13256" s="89">
        <v>5.1151916E7</v>
      </c>
      <c r="B13256" s="90" t="s">
        <v>14232</v>
      </c>
    </row>
    <row r="13257" ht="14.25" customHeight="1">
      <c r="A13257" s="89">
        <v>5.1151917E7</v>
      </c>
      <c r="B13257" s="90" t="s">
        <v>14233</v>
      </c>
    </row>
    <row r="13258" ht="14.25" customHeight="1">
      <c r="A13258" s="89">
        <v>5.1152001E7</v>
      </c>
      <c r="B13258" s="90" t="s">
        <v>14234</v>
      </c>
    </row>
    <row r="13259" ht="14.25" customHeight="1">
      <c r="A13259" s="89">
        <v>5.1152002E7</v>
      </c>
      <c r="B13259" s="90" t="s">
        <v>14235</v>
      </c>
    </row>
    <row r="13260" ht="14.25" customHeight="1">
      <c r="A13260" s="89">
        <v>5.1152003E7</v>
      </c>
      <c r="B13260" s="90" t="s">
        <v>14236</v>
      </c>
    </row>
    <row r="13261" ht="14.25" customHeight="1">
      <c r="A13261" s="89">
        <v>5.1152004E7</v>
      </c>
      <c r="B13261" s="90" t="s">
        <v>14237</v>
      </c>
    </row>
    <row r="13262" ht="14.25" customHeight="1">
      <c r="A13262" s="89">
        <v>5.1152005E7</v>
      </c>
      <c r="B13262" s="90" t="s">
        <v>14238</v>
      </c>
    </row>
    <row r="13263" ht="14.25" customHeight="1">
      <c r="A13263" s="89">
        <v>5.1152006E7</v>
      </c>
      <c r="B13263" s="90" t="s">
        <v>14239</v>
      </c>
    </row>
    <row r="13264" ht="14.25" customHeight="1">
      <c r="A13264" s="89">
        <v>5.1152007E7</v>
      </c>
      <c r="B13264" s="90" t="s">
        <v>14240</v>
      </c>
    </row>
    <row r="13265" ht="14.25" customHeight="1">
      <c r="A13265" s="89">
        <v>5.1152008E7</v>
      </c>
      <c r="B13265" s="90" t="s">
        <v>14241</v>
      </c>
    </row>
    <row r="13266" ht="14.25" customHeight="1">
      <c r="A13266" s="89">
        <v>5.1152009E7</v>
      </c>
      <c r="B13266" s="90" t="s">
        <v>14242</v>
      </c>
    </row>
    <row r="13267" ht="14.25" customHeight="1">
      <c r="A13267" s="89">
        <v>5.115201E7</v>
      </c>
      <c r="B13267" s="90" t="s">
        <v>14243</v>
      </c>
    </row>
    <row r="13268" ht="14.25" customHeight="1">
      <c r="A13268" s="89">
        <v>5.1152011E7</v>
      </c>
      <c r="B13268" s="90" t="s">
        <v>14244</v>
      </c>
    </row>
    <row r="13269" ht="14.25" customHeight="1">
      <c r="A13269" s="89">
        <v>5.1152012E7</v>
      </c>
      <c r="B13269" s="90" t="s">
        <v>14245</v>
      </c>
    </row>
    <row r="13270" ht="14.25" customHeight="1">
      <c r="A13270" s="89">
        <v>5.1161501E7</v>
      </c>
      <c r="B13270" s="90" t="s">
        <v>14246</v>
      </c>
    </row>
    <row r="13271" ht="14.25" customHeight="1">
      <c r="A13271" s="89">
        <v>5.1161502E7</v>
      </c>
      <c r="B13271" s="90" t="s">
        <v>14247</v>
      </c>
    </row>
    <row r="13272" ht="14.25" customHeight="1">
      <c r="A13272" s="89">
        <v>5.1161503E7</v>
      </c>
      <c r="B13272" s="90" t="s">
        <v>14248</v>
      </c>
    </row>
    <row r="13273" ht="14.25" customHeight="1">
      <c r="A13273" s="89">
        <v>5.1161504E7</v>
      </c>
      <c r="B13273" s="90" t="s">
        <v>14249</v>
      </c>
    </row>
    <row r="13274" ht="14.25" customHeight="1">
      <c r="A13274" s="89">
        <v>5.1161505E7</v>
      </c>
      <c r="B13274" s="90" t="s">
        <v>14250</v>
      </c>
    </row>
    <row r="13275" ht="14.25" customHeight="1">
      <c r="A13275" s="89">
        <v>5.1161506E7</v>
      </c>
      <c r="B13275" s="90" t="s">
        <v>14251</v>
      </c>
    </row>
    <row r="13276" ht="14.25" customHeight="1">
      <c r="A13276" s="89">
        <v>5.1161507E7</v>
      </c>
      <c r="B13276" s="90" t="s">
        <v>14252</v>
      </c>
    </row>
    <row r="13277" ht="14.25" customHeight="1">
      <c r="A13277" s="89">
        <v>5.1161508E7</v>
      </c>
      <c r="B13277" s="90" t="s">
        <v>14253</v>
      </c>
    </row>
    <row r="13278" ht="14.25" customHeight="1">
      <c r="A13278" s="89">
        <v>5.116151E7</v>
      </c>
      <c r="B13278" s="90" t="s">
        <v>14250</v>
      </c>
    </row>
    <row r="13279" ht="14.25" customHeight="1">
      <c r="A13279" s="89">
        <v>5.1161511E7</v>
      </c>
      <c r="B13279" s="90" t="s">
        <v>14254</v>
      </c>
    </row>
    <row r="13280" ht="14.25" customHeight="1">
      <c r="A13280" s="89">
        <v>5.1161513E7</v>
      </c>
      <c r="B13280" s="90" t="s">
        <v>14255</v>
      </c>
    </row>
    <row r="13281" ht="14.25" customHeight="1">
      <c r="A13281" s="89">
        <v>5.1161514E7</v>
      </c>
      <c r="B13281" s="90" t="s">
        <v>14256</v>
      </c>
    </row>
    <row r="13282" ht="14.25" customHeight="1">
      <c r="A13282" s="89">
        <v>5.1161515E7</v>
      </c>
      <c r="B13282" s="90" t="s">
        <v>14257</v>
      </c>
    </row>
    <row r="13283" ht="14.25" customHeight="1">
      <c r="A13283" s="89">
        <v>5.1161516E7</v>
      </c>
      <c r="B13283" s="90" t="s">
        <v>14258</v>
      </c>
    </row>
    <row r="13284" ht="14.25" customHeight="1">
      <c r="A13284" s="89">
        <v>5.1161517E7</v>
      </c>
      <c r="B13284" s="90" t="s">
        <v>14259</v>
      </c>
    </row>
    <row r="13285" ht="14.25" customHeight="1">
      <c r="A13285" s="89">
        <v>5.1161601E7</v>
      </c>
      <c r="B13285" s="90" t="s">
        <v>14260</v>
      </c>
    </row>
    <row r="13286" ht="14.25" customHeight="1">
      <c r="A13286" s="89">
        <v>5.1161602E7</v>
      </c>
      <c r="B13286" s="90" t="s">
        <v>14261</v>
      </c>
    </row>
    <row r="13287" ht="14.25" customHeight="1">
      <c r="A13287" s="89">
        <v>5.1161603E7</v>
      </c>
      <c r="B13287" s="90" t="s">
        <v>14262</v>
      </c>
    </row>
    <row r="13288" ht="14.25" customHeight="1">
      <c r="A13288" s="89">
        <v>5.1161605E7</v>
      </c>
      <c r="B13288" s="90" t="s">
        <v>14263</v>
      </c>
    </row>
    <row r="13289" ht="14.25" customHeight="1">
      <c r="A13289" s="89">
        <v>5.1161606E7</v>
      </c>
      <c r="B13289" s="90" t="s">
        <v>14264</v>
      </c>
    </row>
    <row r="13290" ht="14.25" customHeight="1">
      <c r="A13290" s="89">
        <v>5.1161607E7</v>
      </c>
      <c r="B13290" s="90" t="s">
        <v>14265</v>
      </c>
    </row>
    <row r="13291" ht="14.25" customHeight="1">
      <c r="A13291" s="89">
        <v>5.1161608E7</v>
      </c>
      <c r="B13291" s="90" t="s">
        <v>14266</v>
      </c>
    </row>
    <row r="13292" ht="14.25" customHeight="1">
      <c r="A13292" s="89">
        <v>5.1161609E7</v>
      </c>
      <c r="B13292" s="90" t="s">
        <v>14267</v>
      </c>
    </row>
    <row r="13293" ht="14.25" customHeight="1">
      <c r="A13293" s="89">
        <v>5.116161E7</v>
      </c>
      <c r="B13293" s="90" t="s">
        <v>14268</v>
      </c>
    </row>
    <row r="13294" ht="14.25" customHeight="1">
      <c r="A13294" s="89">
        <v>5.1161611E7</v>
      </c>
      <c r="B13294" s="90" t="s">
        <v>14269</v>
      </c>
    </row>
    <row r="13295" ht="14.25" customHeight="1">
      <c r="A13295" s="89">
        <v>5.1161612E7</v>
      </c>
      <c r="B13295" s="90" t="s">
        <v>14270</v>
      </c>
    </row>
    <row r="13296" ht="14.25" customHeight="1">
      <c r="A13296" s="89">
        <v>5.1161613E7</v>
      </c>
      <c r="B13296" s="90" t="s">
        <v>14271</v>
      </c>
    </row>
    <row r="13297" ht="14.25" customHeight="1">
      <c r="A13297" s="89">
        <v>5.1161614E7</v>
      </c>
      <c r="B13297" s="90" t="s">
        <v>14272</v>
      </c>
    </row>
    <row r="13298" ht="14.25" customHeight="1">
      <c r="A13298" s="89">
        <v>5.1161615E7</v>
      </c>
      <c r="B13298" s="90" t="s">
        <v>14273</v>
      </c>
    </row>
    <row r="13299" ht="14.25" customHeight="1">
      <c r="A13299" s="89">
        <v>5.1161616E7</v>
      </c>
      <c r="B13299" s="90" t="s">
        <v>14274</v>
      </c>
    </row>
    <row r="13300" ht="14.25" customHeight="1">
      <c r="A13300" s="89">
        <v>5.1161617E7</v>
      </c>
      <c r="B13300" s="90" t="s">
        <v>14275</v>
      </c>
    </row>
    <row r="13301" ht="14.25" customHeight="1">
      <c r="A13301" s="89">
        <v>5.1161618E7</v>
      </c>
      <c r="B13301" s="90" t="s">
        <v>14276</v>
      </c>
    </row>
    <row r="13302" ht="14.25" customHeight="1">
      <c r="A13302" s="89">
        <v>5.1161619E7</v>
      </c>
      <c r="B13302" s="90" t="s">
        <v>14277</v>
      </c>
    </row>
    <row r="13303" ht="14.25" customHeight="1">
      <c r="A13303" s="89">
        <v>5.116162E7</v>
      </c>
      <c r="B13303" s="90" t="s">
        <v>14278</v>
      </c>
    </row>
    <row r="13304" ht="14.25" customHeight="1">
      <c r="A13304" s="89">
        <v>5.1161621E7</v>
      </c>
      <c r="B13304" s="90" t="s">
        <v>14279</v>
      </c>
    </row>
    <row r="13305" ht="14.25" customHeight="1">
      <c r="A13305" s="89">
        <v>5.1161622E7</v>
      </c>
      <c r="B13305" s="90" t="s">
        <v>14254</v>
      </c>
    </row>
    <row r="13306" ht="14.25" customHeight="1">
      <c r="A13306" s="89">
        <v>5.1161623E7</v>
      </c>
      <c r="B13306" s="90" t="s">
        <v>14280</v>
      </c>
    </row>
    <row r="13307" ht="14.25" customHeight="1">
      <c r="A13307" s="89">
        <v>5.1161624E7</v>
      </c>
      <c r="B13307" s="90" t="s">
        <v>14281</v>
      </c>
    </row>
    <row r="13308" ht="14.25" customHeight="1">
      <c r="A13308" s="89">
        <v>5.1161625E7</v>
      </c>
      <c r="B13308" s="90" t="s">
        <v>14282</v>
      </c>
    </row>
    <row r="13309" ht="14.25" customHeight="1">
      <c r="A13309" s="89">
        <v>5.1161626E7</v>
      </c>
      <c r="B13309" s="90" t="s">
        <v>14283</v>
      </c>
    </row>
    <row r="13310" ht="14.25" customHeight="1">
      <c r="A13310" s="89">
        <v>5.1161627E7</v>
      </c>
      <c r="B13310" s="90" t="s">
        <v>14284</v>
      </c>
    </row>
    <row r="13311" ht="14.25" customHeight="1">
      <c r="A13311" s="89">
        <v>5.1161628E7</v>
      </c>
      <c r="B13311" s="90" t="s">
        <v>14285</v>
      </c>
    </row>
    <row r="13312" ht="14.25" customHeight="1">
      <c r="A13312" s="89">
        <v>5.1161629E7</v>
      </c>
      <c r="B13312" s="90" t="s">
        <v>14286</v>
      </c>
    </row>
    <row r="13313" ht="14.25" customHeight="1">
      <c r="A13313" s="89">
        <v>5.116163E7</v>
      </c>
      <c r="B13313" s="90" t="s">
        <v>14287</v>
      </c>
    </row>
    <row r="13314" ht="14.25" customHeight="1">
      <c r="A13314" s="89">
        <v>5.1161631E7</v>
      </c>
      <c r="B13314" s="90" t="s">
        <v>14288</v>
      </c>
    </row>
    <row r="13315" ht="14.25" customHeight="1">
      <c r="A13315" s="89">
        <v>5.1161632E7</v>
      </c>
      <c r="B13315" s="90" t="s">
        <v>14289</v>
      </c>
    </row>
    <row r="13316" ht="14.25" customHeight="1">
      <c r="A13316" s="89">
        <v>5.1161633E7</v>
      </c>
      <c r="B13316" s="90" t="s">
        <v>14290</v>
      </c>
    </row>
    <row r="13317" ht="14.25" customHeight="1">
      <c r="A13317" s="89">
        <v>5.1161634E7</v>
      </c>
      <c r="B13317" s="90" t="s">
        <v>14291</v>
      </c>
    </row>
    <row r="13318" ht="14.25" customHeight="1">
      <c r="A13318" s="89">
        <v>5.1161635E7</v>
      </c>
      <c r="B13318" s="90" t="s">
        <v>14292</v>
      </c>
    </row>
    <row r="13319" ht="14.25" customHeight="1">
      <c r="A13319" s="89">
        <v>5.1161636E7</v>
      </c>
      <c r="B13319" s="90" t="s">
        <v>14293</v>
      </c>
    </row>
    <row r="13320" ht="14.25" customHeight="1">
      <c r="A13320" s="89">
        <v>5.1161637E7</v>
      </c>
      <c r="B13320" s="90" t="s">
        <v>14294</v>
      </c>
    </row>
    <row r="13321" ht="14.25" customHeight="1">
      <c r="A13321" s="89">
        <v>5.1161638E7</v>
      </c>
      <c r="B13321" s="90" t="s">
        <v>14295</v>
      </c>
    </row>
    <row r="13322" ht="14.25" customHeight="1">
      <c r="A13322" s="89">
        <v>5.1161639E7</v>
      </c>
      <c r="B13322" s="90" t="s">
        <v>14296</v>
      </c>
    </row>
    <row r="13323" ht="14.25" customHeight="1">
      <c r="A13323" s="89">
        <v>5.116164E7</v>
      </c>
      <c r="B13323" s="90" t="s">
        <v>14297</v>
      </c>
    </row>
    <row r="13324" ht="14.25" customHeight="1">
      <c r="A13324" s="89">
        <v>5.1161646E7</v>
      </c>
      <c r="B13324" s="90" t="s">
        <v>14298</v>
      </c>
    </row>
    <row r="13325" ht="14.25" customHeight="1">
      <c r="A13325" s="89">
        <v>5.1161647E7</v>
      </c>
      <c r="B13325" s="90" t="s">
        <v>14299</v>
      </c>
    </row>
    <row r="13326" ht="14.25" customHeight="1">
      <c r="A13326" s="89">
        <v>5.1161648E7</v>
      </c>
      <c r="B13326" s="90" t="s">
        <v>14300</v>
      </c>
    </row>
    <row r="13327" ht="14.25" customHeight="1">
      <c r="A13327" s="89">
        <v>5.1161649E7</v>
      </c>
      <c r="B13327" s="90" t="s">
        <v>14301</v>
      </c>
    </row>
    <row r="13328" ht="14.25" customHeight="1">
      <c r="A13328" s="89">
        <v>5.116165E7</v>
      </c>
      <c r="B13328" s="90" t="s">
        <v>14302</v>
      </c>
    </row>
    <row r="13329" ht="14.25" customHeight="1">
      <c r="A13329" s="89">
        <v>5.1161651E7</v>
      </c>
      <c r="B13329" s="90" t="s">
        <v>14303</v>
      </c>
    </row>
    <row r="13330" ht="14.25" customHeight="1">
      <c r="A13330" s="89">
        <v>5.1161701E7</v>
      </c>
      <c r="B13330" s="90" t="s">
        <v>14304</v>
      </c>
    </row>
    <row r="13331" ht="14.25" customHeight="1">
      <c r="A13331" s="89">
        <v>5.1161702E7</v>
      </c>
      <c r="B13331" s="90" t="s">
        <v>14305</v>
      </c>
    </row>
    <row r="13332" ht="14.25" customHeight="1">
      <c r="A13332" s="89">
        <v>5.1161703E7</v>
      </c>
      <c r="B13332" s="90" t="s">
        <v>14306</v>
      </c>
    </row>
    <row r="13333" ht="14.25" customHeight="1">
      <c r="A13333" s="89">
        <v>5.1161704E7</v>
      </c>
      <c r="B13333" s="90" t="s">
        <v>14307</v>
      </c>
    </row>
    <row r="13334" ht="14.25" customHeight="1">
      <c r="A13334" s="89">
        <v>5.1161705E7</v>
      </c>
      <c r="B13334" s="90" t="s">
        <v>14308</v>
      </c>
    </row>
    <row r="13335" ht="14.25" customHeight="1">
      <c r="A13335" s="89">
        <v>5.1161706E7</v>
      </c>
      <c r="B13335" s="90" t="s">
        <v>14309</v>
      </c>
    </row>
    <row r="13336" ht="14.25" customHeight="1">
      <c r="A13336" s="89">
        <v>5.1161707E7</v>
      </c>
      <c r="B13336" s="90" t="s">
        <v>14310</v>
      </c>
    </row>
    <row r="13337" ht="14.25" customHeight="1">
      <c r="A13337" s="89">
        <v>5.1161708E7</v>
      </c>
      <c r="B13337" s="90" t="s">
        <v>14311</v>
      </c>
    </row>
    <row r="13338" ht="14.25" customHeight="1">
      <c r="A13338" s="89">
        <v>5.1161709E7</v>
      </c>
      <c r="B13338" s="90" t="s">
        <v>14312</v>
      </c>
    </row>
    <row r="13339" ht="14.25" customHeight="1">
      <c r="A13339" s="89">
        <v>5.116171E7</v>
      </c>
      <c r="B13339" s="90" t="s">
        <v>14313</v>
      </c>
    </row>
    <row r="13340" ht="14.25" customHeight="1">
      <c r="A13340" s="89">
        <v>5.1161801E7</v>
      </c>
      <c r="B13340" s="90" t="s">
        <v>14314</v>
      </c>
    </row>
    <row r="13341" ht="14.25" customHeight="1">
      <c r="A13341" s="89">
        <v>5.1161802E7</v>
      </c>
      <c r="B13341" s="90" t="s">
        <v>14315</v>
      </c>
    </row>
    <row r="13342" ht="14.25" customHeight="1">
      <c r="A13342" s="89">
        <v>5.1161803E7</v>
      </c>
      <c r="B13342" s="90" t="s">
        <v>14316</v>
      </c>
    </row>
    <row r="13343" ht="14.25" customHeight="1">
      <c r="A13343" s="89">
        <v>5.1161805E7</v>
      </c>
      <c r="B13343" s="90" t="s">
        <v>14317</v>
      </c>
    </row>
    <row r="13344" ht="14.25" customHeight="1">
      <c r="A13344" s="89">
        <v>5.1161806E7</v>
      </c>
      <c r="B13344" s="90" t="s">
        <v>14318</v>
      </c>
    </row>
    <row r="13345" ht="14.25" customHeight="1">
      <c r="A13345" s="89">
        <v>5.1161808E7</v>
      </c>
      <c r="B13345" s="90" t="s">
        <v>14319</v>
      </c>
    </row>
    <row r="13346" ht="14.25" customHeight="1">
      <c r="A13346" s="89">
        <v>5.1161809E7</v>
      </c>
      <c r="B13346" s="90" t="s">
        <v>14320</v>
      </c>
    </row>
    <row r="13347" ht="14.25" customHeight="1">
      <c r="A13347" s="89">
        <v>5.116181E7</v>
      </c>
      <c r="B13347" s="90" t="s">
        <v>14321</v>
      </c>
    </row>
    <row r="13348" ht="14.25" customHeight="1">
      <c r="A13348" s="89">
        <v>5.1161811E7</v>
      </c>
      <c r="B13348" s="90" t="s">
        <v>14322</v>
      </c>
    </row>
    <row r="13349" ht="14.25" customHeight="1">
      <c r="A13349" s="89">
        <v>5.1161812E7</v>
      </c>
      <c r="B13349" s="90" t="s">
        <v>14323</v>
      </c>
    </row>
    <row r="13350" ht="14.25" customHeight="1">
      <c r="A13350" s="89">
        <v>5.1161813E7</v>
      </c>
      <c r="B13350" s="90" t="s">
        <v>14324</v>
      </c>
    </row>
    <row r="13351" ht="14.25" customHeight="1">
      <c r="A13351" s="89">
        <v>5.1161814E7</v>
      </c>
      <c r="B13351" s="90" t="s">
        <v>14325</v>
      </c>
    </row>
    <row r="13352" ht="14.25" customHeight="1">
      <c r="A13352" s="89">
        <v>5.1161815E7</v>
      </c>
      <c r="B13352" s="90" t="s">
        <v>14326</v>
      </c>
    </row>
    <row r="13353" ht="14.25" customHeight="1">
      <c r="A13353" s="89">
        <v>5.1161817E7</v>
      </c>
      <c r="B13353" s="90" t="s">
        <v>14327</v>
      </c>
    </row>
    <row r="13354" ht="14.25" customHeight="1">
      <c r="A13354" s="89">
        <v>5.1161818E7</v>
      </c>
      <c r="B13354" s="90" t="s">
        <v>14328</v>
      </c>
    </row>
    <row r="13355" ht="14.25" customHeight="1">
      <c r="A13355" s="89">
        <v>5.1161819E7</v>
      </c>
      <c r="B13355" s="90" t="s">
        <v>14329</v>
      </c>
    </row>
    <row r="13356" ht="14.25" customHeight="1">
      <c r="A13356" s="89">
        <v>5.116182E7</v>
      </c>
      <c r="B13356" s="90" t="s">
        <v>14330</v>
      </c>
    </row>
    <row r="13357" ht="14.25" customHeight="1">
      <c r="A13357" s="89">
        <v>5.1161901E7</v>
      </c>
      <c r="B13357" s="90" t="s">
        <v>14331</v>
      </c>
    </row>
    <row r="13358" ht="14.25" customHeight="1">
      <c r="A13358" s="89">
        <v>5.1161903E7</v>
      </c>
      <c r="B13358" s="90" t="s">
        <v>14332</v>
      </c>
    </row>
    <row r="13359" ht="14.25" customHeight="1">
      <c r="A13359" s="89">
        <v>5.1171501E7</v>
      </c>
      <c r="B13359" s="90" t="s">
        <v>14333</v>
      </c>
    </row>
    <row r="13360" ht="14.25" customHeight="1">
      <c r="A13360" s="89">
        <v>5.1171502E7</v>
      </c>
      <c r="B13360" s="90" t="s">
        <v>14334</v>
      </c>
    </row>
    <row r="13361" ht="14.25" customHeight="1">
      <c r="A13361" s="89">
        <v>5.1171503E7</v>
      </c>
      <c r="B13361" s="90" t="s">
        <v>14335</v>
      </c>
    </row>
    <row r="13362" ht="14.25" customHeight="1">
      <c r="A13362" s="89">
        <v>5.1171504E7</v>
      </c>
      <c r="B13362" s="90" t="s">
        <v>14336</v>
      </c>
    </row>
    <row r="13363" ht="14.25" customHeight="1">
      <c r="A13363" s="89">
        <v>5.1171505E7</v>
      </c>
      <c r="B13363" s="90" t="s">
        <v>14337</v>
      </c>
    </row>
    <row r="13364" ht="14.25" customHeight="1">
      <c r="A13364" s="89">
        <v>5.1171507E7</v>
      </c>
      <c r="B13364" s="90" t="s">
        <v>14338</v>
      </c>
    </row>
    <row r="13365" ht="14.25" customHeight="1">
      <c r="A13365" s="89">
        <v>5.1171508E7</v>
      </c>
      <c r="B13365" s="90" t="s">
        <v>14339</v>
      </c>
    </row>
    <row r="13366" ht="14.25" customHeight="1">
      <c r="A13366" s="89">
        <v>5.1171509E7</v>
      </c>
      <c r="B13366" s="90" t="s">
        <v>14340</v>
      </c>
    </row>
    <row r="13367" ht="14.25" customHeight="1">
      <c r="A13367" s="89">
        <v>5.117151E7</v>
      </c>
      <c r="B13367" s="90" t="s">
        <v>14341</v>
      </c>
    </row>
    <row r="13368" ht="14.25" customHeight="1">
      <c r="A13368" s="89">
        <v>5.1171511E7</v>
      </c>
      <c r="B13368" s="90" t="s">
        <v>14342</v>
      </c>
    </row>
    <row r="13369" ht="14.25" customHeight="1">
      <c r="A13369" s="89">
        <v>5.1171513E7</v>
      </c>
      <c r="B13369" s="90" t="s">
        <v>14343</v>
      </c>
    </row>
    <row r="13370" ht="14.25" customHeight="1">
      <c r="A13370" s="89">
        <v>5.1171601E7</v>
      </c>
      <c r="B13370" s="90" t="s">
        <v>14344</v>
      </c>
    </row>
    <row r="13371" ht="14.25" customHeight="1">
      <c r="A13371" s="89">
        <v>5.1171602E7</v>
      </c>
      <c r="B13371" s="90" t="s">
        <v>14345</v>
      </c>
    </row>
    <row r="13372" ht="14.25" customHeight="1">
      <c r="A13372" s="89">
        <v>5.1171603E7</v>
      </c>
      <c r="B13372" s="90" t="s">
        <v>14346</v>
      </c>
    </row>
    <row r="13373" ht="14.25" customHeight="1">
      <c r="A13373" s="89">
        <v>5.1171604E7</v>
      </c>
      <c r="B13373" s="90" t="s">
        <v>14347</v>
      </c>
    </row>
    <row r="13374" ht="14.25" customHeight="1">
      <c r="A13374" s="89">
        <v>5.1171605E7</v>
      </c>
      <c r="B13374" s="90" t="s">
        <v>14348</v>
      </c>
    </row>
    <row r="13375" ht="14.25" customHeight="1">
      <c r="A13375" s="89">
        <v>5.1171606E7</v>
      </c>
      <c r="B13375" s="90" t="s">
        <v>14349</v>
      </c>
    </row>
    <row r="13376" ht="14.25" customHeight="1">
      <c r="A13376" s="89">
        <v>5.1171607E7</v>
      </c>
      <c r="B13376" s="90" t="s">
        <v>14350</v>
      </c>
    </row>
    <row r="13377" ht="14.25" customHeight="1">
      <c r="A13377" s="89">
        <v>5.1171608E7</v>
      </c>
      <c r="B13377" s="90" t="s">
        <v>14351</v>
      </c>
    </row>
    <row r="13378" ht="14.25" customHeight="1">
      <c r="A13378" s="89">
        <v>5.1171609E7</v>
      </c>
      <c r="B13378" s="90" t="s">
        <v>14352</v>
      </c>
    </row>
    <row r="13379" ht="14.25" customHeight="1">
      <c r="A13379" s="89">
        <v>5.117161E7</v>
      </c>
      <c r="B13379" s="90" t="s">
        <v>14353</v>
      </c>
    </row>
    <row r="13380" ht="14.25" customHeight="1">
      <c r="A13380" s="89">
        <v>5.1171611E7</v>
      </c>
      <c r="B13380" s="90" t="s">
        <v>14354</v>
      </c>
    </row>
    <row r="13381" ht="14.25" customHeight="1">
      <c r="A13381" s="89">
        <v>5.1171612E7</v>
      </c>
      <c r="B13381" s="90" t="s">
        <v>14355</v>
      </c>
    </row>
    <row r="13382" ht="14.25" customHeight="1">
      <c r="A13382" s="89">
        <v>5.1171613E7</v>
      </c>
      <c r="B13382" s="90" t="s">
        <v>14356</v>
      </c>
    </row>
    <row r="13383" ht="14.25" customHeight="1">
      <c r="A13383" s="89">
        <v>5.1171614E7</v>
      </c>
      <c r="B13383" s="90" t="s">
        <v>14357</v>
      </c>
    </row>
    <row r="13384" ht="14.25" customHeight="1">
      <c r="A13384" s="89">
        <v>5.1171615E7</v>
      </c>
      <c r="B13384" s="90" t="s">
        <v>14358</v>
      </c>
    </row>
    <row r="13385" ht="14.25" customHeight="1">
      <c r="A13385" s="89">
        <v>5.1171616E7</v>
      </c>
      <c r="B13385" s="90" t="s">
        <v>14359</v>
      </c>
    </row>
    <row r="13386" ht="14.25" customHeight="1">
      <c r="A13386" s="89">
        <v>5.1171617E7</v>
      </c>
      <c r="B13386" s="90" t="s">
        <v>14360</v>
      </c>
    </row>
    <row r="13387" ht="14.25" customHeight="1">
      <c r="A13387" s="89">
        <v>5.1171618E7</v>
      </c>
      <c r="B13387" s="90" t="s">
        <v>14361</v>
      </c>
    </row>
    <row r="13388" ht="14.25" customHeight="1">
      <c r="A13388" s="89">
        <v>5.1171619E7</v>
      </c>
      <c r="B13388" s="90" t="s">
        <v>14362</v>
      </c>
    </row>
    <row r="13389" ht="14.25" customHeight="1">
      <c r="A13389" s="89">
        <v>5.117162E7</v>
      </c>
      <c r="B13389" s="90" t="s">
        <v>14363</v>
      </c>
    </row>
    <row r="13390" ht="14.25" customHeight="1">
      <c r="A13390" s="89">
        <v>5.1171621E7</v>
      </c>
      <c r="B13390" s="90" t="s">
        <v>14364</v>
      </c>
    </row>
    <row r="13391" ht="14.25" customHeight="1">
      <c r="A13391" s="89">
        <v>5.1171622E7</v>
      </c>
      <c r="B13391" s="90" t="s">
        <v>14365</v>
      </c>
    </row>
    <row r="13392" ht="14.25" customHeight="1">
      <c r="A13392" s="89">
        <v>5.1171623E7</v>
      </c>
      <c r="B13392" s="90" t="s">
        <v>14366</v>
      </c>
    </row>
    <row r="13393" ht="14.25" customHeight="1">
      <c r="A13393" s="89">
        <v>5.1171624E7</v>
      </c>
      <c r="B13393" s="90" t="s">
        <v>14367</v>
      </c>
    </row>
    <row r="13394" ht="14.25" customHeight="1">
      <c r="A13394" s="89">
        <v>5.1171626E7</v>
      </c>
      <c r="B13394" s="90" t="s">
        <v>14368</v>
      </c>
    </row>
    <row r="13395" ht="14.25" customHeight="1">
      <c r="A13395" s="89">
        <v>5.1171627E7</v>
      </c>
      <c r="B13395" s="90" t="s">
        <v>14369</v>
      </c>
    </row>
    <row r="13396" ht="14.25" customHeight="1">
      <c r="A13396" s="89">
        <v>5.1171628E7</v>
      </c>
      <c r="B13396" s="90" t="s">
        <v>14370</v>
      </c>
    </row>
    <row r="13397" ht="14.25" customHeight="1">
      <c r="A13397" s="89">
        <v>5.1171629E7</v>
      </c>
      <c r="B13397" s="90" t="s">
        <v>14371</v>
      </c>
    </row>
    <row r="13398" ht="14.25" customHeight="1">
      <c r="A13398" s="89">
        <v>5.117163E7</v>
      </c>
      <c r="B13398" s="90" t="s">
        <v>14372</v>
      </c>
    </row>
    <row r="13399" ht="14.25" customHeight="1">
      <c r="A13399" s="89">
        <v>5.1171631E7</v>
      </c>
      <c r="B13399" s="90" t="s">
        <v>14373</v>
      </c>
    </row>
    <row r="13400" ht="14.25" customHeight="1">
      <c r="A13400" s="89">
        <v>5.1171632E7</v>
      </c>
      <c r="B13400" s="90" t="s">
        <v>14374</v>
      </c>
    </row>
    <row r="13401" ht="14.25" customHeight="1">
      <c r="A13401" s="89">
        <v>5.1171701E7</v>
      </c>
      <c r="B13401" s="90" t="s">
        <v>14375</v>
      </c>
    </row>
    <row r="13402" ht="14.25" customHeight="1">
      <c r="A13402" s="89">
        <v>5.1171702E7</v>
      </c>
      <c r="B13402" s="90" t="s">
        <v>14376</v>
      </c>
    </row>
    <row r="13403" ht="14.25" customHeight="1">
      <c r="A13403" s="89">
        <v>5.1171703E7</v>
      </c>
      <c r="B13403" s="90" t="s">
        <v>14377</v>
      </c>
    </row>
    <row r="13404" ht="14.25" customHeight="1">
      <c r="A13404" s="89">
        <v>5.1171704E7</v>
      </c>
      <c r="B13404" s="90" t="s">
        <v>14378</v>
      </c>
    </row>
    <row r="13405" ht="14.25" customHeight="1">
      <c r="A13405" s="89">
        <v>5.1171706E7</v>
      </c>
      <c r="B13405" s="90" t="s">
        <v>14379</v>
      </c>
    </row>
    <row r="13406" ht="14.25" customHeight="1">
      <c r="A13406" s="89">
        <v>5.1171707E7</v>
      </c>
      <c r="B13406" s="90" t="s">
        <v>14380</v>
      </c>
    </row>
    <row r="13407" ht="14.25" customHeight="1">
      <c r="A13407" s="89">
        <v>5.1171708E7</v>
      </c>
      <c r="B13407" s="90" t="s">
        <v>14381</v>
      </c>
    </row>
    <row r="13408" ht="14.25" customHeight="1">
      <c r="A13408" s="89">
        <v>5.1171709E7</v>
      </c>
      <c r="B13408" s="90" t="s">
        <v>14382</v>
      </c>
    </row>
    <row r="13409" ht="14.25" customHeight="1">
      <c r="A13409" s="89">
        <v>5.117171E7</v>
      </c>
      <c r="B13409" s="90" t="s">
        <v>14383</v>
      </c>
    </row>
    <row r="13410" ht="14.25" customHeight="1">
      <c r="A13410" s="89">
        <v>5.1171711E7</v>
      </c>
      <c r="B13410" s="90" t="s">
        <v>14384</v>
      </c>
    </row>
    <row r="13411" ht="14.25" customHeight="1">
      <c r="A13411" s="89">
        <v>5.1171712E7</v>
      </c>
      <c r="B13411" s="90" t="s">
        <v>14385</v>
      </c>
    </row>
    <row r="13412" ht="14.25" customHeight="1">
      <c r="A13412" s="89">
        <v>5.1171801E7</v>
      </c>
      <c r="B13412" s="90" t="s">
        <v>14386</v>
      </c>
    </row>
    <row r="13413" ht="14.25" customHeight="1">
      <c r="A13413" s="89">
        <v>5.1171802E7</v>
      </c>
      <c r="B13413" s="90" t="s">
        <v>14387</v>
      </c>
    </row>
    <row r="13414" ht="14.25" customHeight="1">
      <c r="A13414" s="89">
        <v>5.1171803E7</v>
      </c>
      <c r="B13414" s="90" t="s">
        <v>14388</v>
      </c>
    </row>
    <row r="13415" ht="14.25" customHeight="1">
      <c r="A13415" s="89">
        <v>5.1171804E7</v>
      </c>
      <c r="B13415" s="90" t="s">
        <v>14389</v>
      </c>
    </row>
    <row r="13416" ht="14.25" customHeight="1">
      <c r="A13416" s="89">
        <v>5.1171805E7</v>
      </c>
      <c r="B13416" s="90" t="s">
        <v>14390</v>
      </c>
    </row>
    <row r="13417" ht="14.25" customHeight="1">
      <c r="A13417" s="89">
        <v>5.1171806E7</v>
      </c>
      <c r="B13417" s="90" t="s">
        <v>14391</v>
      </c>
    </row>
    <row r="13418" ht="14.25" customHeight="1">
      <c r="A13418" s="89">
        <v>5.1171807E7</v>
      </c>
      <c r="B13418" s="90" t="s">
        <v>14392</v>
      </c>
    </row>
    <row r="13419" ht="14.25" customHeight="1">
      <c r="A13419" s="89">
        <v>5.1171808E7</v>
      </c>
      <c r="B13419" s="90" t="s">
        <v>14393</v>
      </c>
    </row>
    <row r="13420" ht="14.25" customHeight="1">
      <c r="A13420" s="89">
        <v>5.1171809E7</v>
      </c>
      <c r="B13420" s="90" t="s">
        <v>14394</v>
      </c>
    </row>
    <row r="13421" ht="14.25" customHeight="1">
      <c r="A13421" s="89">
        <v>5.1171811E7</v>
      </c>
      <c r="B13421" s="90" t="s">
        <v>14395</v>
      </c>
    </row>
    <row r="13422" ht="14.25" customHeight="1">
      <c r="A13422" s="89">
        <v>5.1171812E7</v>
      </c>
      <c r="B13422" s="90" t="s">
        <v>14396</v>
      </c>
    </row>
    <row r="13423" ht="14.25" customHeight="1">
      <c r="A13423" s="89">
        <v>5.1171813E7</v>
      </c>
      <c r="B13423" s="90" t="s">
        <v>14397</v>
      </c>
    </row>
    <row r="13424" ht="14.25" customHeight="1">
      <c r="A13424" s="89">
        <v>5.1171814E7</v>
      </c>
      <c r="B13424" s="90" t="s">
        <v>14398</v>
      </c>
    </row>
    <row r="13425" ht="14.25" customHeight="1">
      <c r="A13425" s="89">
        <v>5.1171815E7</v>
      </c>
      <c r="B13425" s="90" t="s">
        <v>14399</v>
      </c>
    </row>
    <row r="13426" ht="14.25" customHeight="1">
      <c r="A13426" s="89">
        <v>5.1171816E7</v>
      </c>
      <c r="B13426" s="90" t="s">
        <v>14400</v>
      </c>
    </row>
    <row r="13427" ht="14.25" customHeight="1">
      <c r="A13427" s="89">
        <v>5.1171817E7</v>
      </c>
      <c r="B13427" s="90" t="s">
        <v>14401</v>
      </c>
    </row>
    <row r="13428" ht="14.25" customHeight="1">
      <c r="A13428" s="89">
        <v>5.1171818E7</v>
      </c>
      <c r="B13428" s="90" t="s">
        <v>14402</v>
      </c>
    </row>
    <row r="13429" ht="14.25" customHeight="1">
      <c r="A13429" s="89">
        <v>5.1171819E7</v>
      </c>
      <c r="B13429" s="90" t="s">
        <v>14403</v>
      </c>
    </row>
    <row r="13430" ht="14.25" customHeight="1">
      <c r="A13430" s="89">
        <v>5.117182E7</v>
      </c>
      <c r="B13430" s="90" t="s">
        <v>14404</v>
      </c>
    </row>
    <row r="13431" ht="14.25" customHeight="1">
      <c r="A13431" s="89">
        <v>5.1171821E7</v>
      </c>
      <c r="B13431" s="90" t="s">
        <v>14405</v>
      </c>
    </row>
    <row r="13432" ht="14.25" customHeight="1">
      <c r="A13432" s="89">
        <v>5.1171822E7</v>
      </c>
      <c r="B13432" s="90" t="s">
        <v>14406</v>
      </c>
    </row>
    <row r="13433" ht="14.25" customHeight="1">
      <c r="A13433" s="89">
        <v>5.1171901E7</v>
      </c>
      <c r="B13433" s="90" t="s">
        <v>14407</v>
      </c>
    </row>
    <row r="13434" ht="14.25" customHeight="1">
      <c r="A13434" s="89">
        <v>5.1171902E7</v>
      </c>
      <c r="B13434" s="90" t="s">
        <v>14408</v>
      </c>
    </row>
    <row r="13435" ht="14.25" customHeight="1">
      <c r="A13435" s="89">
        <v>5.1171903E7</v>
      </c>
      <c r="B13435" s="90" t="s">
        <v>14409</v>
      </c>
    </row>
    <row r="13436" ht="14.25" customHeight="1">
      <c r="A13436" s="89">
        <v>5.1171904E7</v>
      </c>
      <c r="B13436" s="90" t="s">
        <v>14410</v>
      </c>
    </row>
    <row r="13437" ht="14.25" customHeight="1">
      <c r="A13437" s="89">
        <v>5.1171905E7</v>
      </c>
      <c r="B13437" s="90" t="s">
        <v>14411</v>
      </c>
    </row>
    <row r="13438" ht="14.25" customHeight="1">
      <c r="A13438" s="89">
        <v>5.1171906E7</v>
      </c>
      <c r="B13438" s="90" t="s">
        <v>14412</v>
      </c>
    </row>
    <row r="13439" ht="14.25" customHeight="1">
      <c r="A13439" s="89">
        <v>5.1171907E7</v>
      </c>
      <c r="B13439" s="90" t="s">
        <v>14413</v>
      </c>
    </row>
    <row r="13440" ht="14.25" customHeight="1">
      <c r="A13440" s="89">
        <v>5.1171908E7</v>
      </c>
      <c r="B13440" s="90" t="s">
        <v>14414</v>
      </c>
    </row>
    <row r="13441" ht="14.25" customHeight="1">
      <c r="A13441" s="89">
        <v>5.1171909E7</v>
      </c>
      <c r="B13441" s="90" t="s">
        <v>14415</v>
      </c>
    </row>
    <row r="13442" ht="14.25" customHeight="1">
      <c r="A13442" s="89">
        <v>5.117191E7</v>
      </c>
      <c r="B13442" s="90" t="s">
        <v>14416</v>
      </c>
    </row>
    <row r="13443" ht="14.25" customHeight="1">
      <c r="A13443" s="89">
        <v>5.1171911E7</v>
      </c>
      <c r="B13443" s="90" t="s">
        <v>14417</v>
      </c>
    </row>
    <row r="13444" ht="14.25" customHeight="1">
      <c r="A13444" s="89">
        <v>5.1171912E7</v>
      </c>
      <c r="B13444" s="90" t="s">
        <v>14418</v>
      </c>
    </row>
    <row r="13445" ht="14.25" customHeight="1">
      <c r="A13445" s="89">
        <v>5.1171913E7</v>
      </c>
      <c r="B13445" s="90" t="s">
        <v>14419</v>
      </c>
    </row>
    <row r="13446" ht="14.25" customHeight="1">
      <c r="A13446" s="89">
        <v>5.1171914E7</v>
      </c>
      <c r="B13446" s="90" t="s">
        <v>14420</v>
      </c>
    </row>
    <row r="13447" ht="14.25" customHeight="1">
      <c r="A13447" s="89">
        <v>5.1171915E7</v>
      </c>
      <c r="B13447" s="90" t="s">
        <v>14421</v>
      </c>
    </row>
    <row r="13448" ht="14.25" customHeight="1">
      <c r="A13448" s="89">
        <v>5.1171916E7</v>
      </c>
      <c r="B13448" s="90" t="s">
        <v>14422</v>
      </c>
    </row>
    <row r="13449" ht="14.25" customHeight="1">
      <c r="A13449" s="89">
        <v>5.1171917E7</v>
      </c>
      <c r="B13449" s="90" t="s">
        <v>14423</v>
      </c>
    </row>
    <row r="13450" ht="14.25" customHeight="1">
      <c r="A13450" s="89">
        <v>5.1171918E7</v>
      </c>
      <c r="B13450" s="90" t="s">
        <v>14424</v>
      </c>
    </row>
    <row r="13451" ht="14.25" customHeight="1">
      <c r="A13451" s="89">
        <v>5.1172001E7</v>
      </c>
      <c r="B13451" s="90" t="s">
        <v>14425</v>
      </c>
    </row>
    <row r="13452" ht="14.25" customHeight="1">
      <c r="A13452" s="89">
        <v>5.1172002E7</v>
      </c>
      <c r="B13452" s="90" t="s">
        <v>14426</v>
      </c>
    </row>
    <row r="13453" ht="14.25" customHeight="1">
      <c r="A13453" s="89">
        <v>5.1172003E7</v>
      </c>
      <c r="B13453" s="90" t="s">
        <v>14427</v>
      </c>
    </row>
    <row r="13454" ht="14.25" customHeight="1">
      <c r="A13454" s="89">
        <v>5.1172004E7</v>
      </c>
      <c r="B13454" s="90" t="s">
        <v>14428</v>
      </c>
    </row>
    <row r="13455" ht="14.25" customHeight="1">
      <c r="A13455" s="89">
        <v>5.1172101E7</v>
      </c>
      <c r="B13455" s="90" t="s">
        <v>14429</v>
      </c>
    </row>
    <row r="13456" ht="14.25" customHeight="1">
      <c r="A13456" s="89">
        <v>5.1172102E7</v>
      </c>
      <c r="B13456" s="90" t="s">
        <v>14430</v>
      </c>
    </row>
    <row r="13457" ht="14.25" customHeight="1">
      <c r="A13457" s="89">
        <v>5.1172103E7</v>
      </c>
      <c r="B13457" s="90" t="s">
        <v>14431</v>
      </c>
    </row>
    <row r="13458" ht="14.25" customHeight="1">
      <c r="A13458" s="89">
        <v>5.1172105E7</v>
      </c>
      <c r="B13458" s="90" t="s">
        <v>14432</v>
      </c>
    </row>
    <row r="13459" ht="14.25" customHeight="1">
      <c r="A13459" s="89">
        <v>5.1172106E7</v>
      </c>
      <c r="B13459" s="90" t="s">
        <v>14433</v>
      </c>
    </row>
    <row r="13460" ht="14.25" customHeight="1">
      <c r="A13460" s="89">
        <v>5.1172107E7</v>
      </c>
      <c r="B13460" s="90" t="s">
        <v>14434</v>
      </c>
    </row>
    <row r="13461" ht="14.25" customHeight="1">
      <c r="A13461" s="89">
        <v>5.1172108E7</v>
      </c>
      <c r="B13461" s="90" t="s">
        <v>14435</v>
      </c>
    </row>
    <row r="13462" ht="14.25" customHeight="1">
      <c r="A13462" s="89">
        <v>5.1172109E7</v>
      </c>
      <c r="B13462" s="90" t="s">
        <v>14436</v>
      </c>
    </row>
    <row r="13463" ht="14.25" customHeight="1">
      <c r="A13463" s="89">
        <v>5.117211E7</v>
      </c>
      <c r="B13463" s="90" t="s">
        <v>14437</v>
      </c>
    </row>
    <row r="13464" ht="14.25" customHeight="1">
      <c r="A13464" s="89">
        <v>5.1172111E7</v>
      </c>
      <c r="B13464" s="90" t="s">
        <v>14438</v>
      </c>
    </row>
    <row r="13465" ht="14.25" customHeight="1">
      <c r="A13465" s="89">
        <v>5.1181501E7</v>
      </c>
      <c r="B13465" s="90" t="s">
        <v>14439</v>
      </c>
    </row>
    <row r="13466" ht="14.25" customHeight="1">
      <c r="A13466" s="89">
        <v>5.1181502E7</v>
      </c>
      <c r="B13466" s="90" t="s">
        <v>14440</v>
      </c>
    </row>
    <row r="13467" ht="14.25" customHeight="1">
      <c r="A13467" s="89">
        <v>5.1181503E7</v>
      </c>
      <c r="B13467" s="90" t="s">
        <v>14441</v>
      </c>
    </row>
    <row r="13468" ht="14.25" customHeight="1">
      <c r="A13468" s="89">
        <v>5.1181504E7</v>
      </c>
      <c r="B13468" s="90" t="s">
        <v>14442</v>
      </c>
    </row>
    <row r="13469" ht="14.25" customHeight="1">
      <c r="A13469" s="89">
        <v>5.1181505E7</v>
      </c>
      <c r="B13469" s="90" t="s">
        <v>14443</v>
      </c>
    </row>
    <row r="13470" ht="14.25" customHeight="1">
      <c r="A13470" s="89">
        <v>5.1181506E7</v>
      </c>
      <c r="B13470" s="90" t="s">
        <v>14444</v>
      </c>
    </row>
    <row r="13471" ht="14.25" customHeight="1">
      <c r="A13471" s="89">
        <v>5.1181508E7</v>
      </c>
      <c r="B13471" s="90" t="s">
        <v>14445</v>
      </c>
    </row>
    <row r="13472" ht="14.25" customHeight="1">
      <c r="A13472" s="89">
        <v>5.1181509E7</v>
      </c>
      <c r="B13472" s="90" t="s">
        <v>14446</v>
      </c>
    </row>
    <row r="13473" ht="14.25" customHeight="1">
      <c r="A13473" s="89">
        <v>5.118151E7</v>
      </c>
      <c r="B13473" s="90" t="s">
        <v>14447</v>
      </c>
    </row>
    <row r="13474" ht="14.25" customHeight="1">
      <c r="A13474" s="89">
        <v>5.1181511E7</v>
      </c>
      <c r="B13474" s="90" t="s">
        <v>14448</v>
      </c>
    </row>
    <row r="13475" ht="14.25" customHeight="1">
      <c r="A13475" s="89">
        <v>5.1181513E7</v>
      </c>
      <c r="B13475" s="90" t="s">
        <v>14449</v>
      </c>
    </row>
    <row r="13476" ht="14.25" customHeight="1">
      <c r="A13476" s="89">
        <v>5.1181514E7</v>
      </c>
      <c r="B13476" s="90" t="s">
        <v>14450</v>
      </c>
    </row>
    <row r="13477" ht="14.25" customHeight="1">
      <c r="A13477" s="89">
        <v>5.1181515E7</v>
      </c>
      <c r="B13477" s="90" t="s">
        <v>14451</v>
      </c>
    </row>
    <row r="13478" ht="14.25" customHeight="1">
      <c r="A13478" s="89">
        <v>5.1181516E7</v>
      </c>
      <c r="B13478" s="90" t="s">
        <v>14452</v>
      </c>
    </row>
    <row r="13479" ht="14.25" customHeight="1">
      <c r="A13479" s="89">
        <v>5.1181517E7</v>
      </c>
      <c r="B13479" s="90" t="s">
        <v>14453</v>
      </c>
    </row>
    <row r="13480" ht="14.25" customHeight="1">
      <c r="A13480" s="89">
        <v>5.1181519E7</v>
      </c>
      <c r="B13480" s="90" t="s">
        <v>14454</v>
      </c>
    </row>
    <row r="13481" ht="14.25" customHeight="1">
      <c r="A13481" s="89">
        <v>5.118152E7</v>
      </c>
      <c r="B13481" s="90" t="s">
        <v>14455</v>
      </c>
    </row>
    <row r="13482" ht="14.25" customHeight="1">
      <c r="A13482" s="89">
        <v>5.1181521E7</v>
      </c>
      <c r="B13482" s="90" t="s">
        <v>14456</v>
      </c>
    </row>
    <row r="13483" ht="14.25" customHeight="1">
      <c r="A13483" s="89">
        <v>5.1181522E7</v>
      </c>
      <c r="B13483" s="90" t="s">
        <v>14457</v>
      </c>
    </row>
    <row r="13484" ht="14.25" customHeight="1">
      <c r="A13484" s="89">
        <v>5.1181523E7</v>
      </c>
      <c r="B13484" s="90" t="s">
        <v>14458</v>
      </c>
    </row>
    <row r="13485" ht="14.25" customHeight="1">
      <c r="A13485" s="89">
        <v>5.1181524E7</v>
      </c>
      <c r="B13485" s="90" t="s">
        <v>14459</v>
      </c>
    </row>
    <row r="13486" ht="14.25" customHeight="1">
      <c r="A13486" s="89">
        <v>5.1181601E7</v>
      </c>
      <c r="B13486" s="90" t="s">
        <v>14460</v>
      </c>
    </row>
    <row r="13487" ht="14.25" customHeight="1">
      <c r="A13487" s="89">
        <v>5.1181602E7</v>
      </c>
      <c r="B13487" s="90" t="s">
        <v>14461</v>
      </c>
    </row>
    <row r="13488" ht="14.25" customHeight="1">
      <c r="A13488" s="89">
        <v>5.1181603E7</v>
      </c>
      <c r="B13488" s="90" t="s">
        <v>14462</v>
      </c>
    </row>
    <row r="13489" ht="14.25" customHeight="1">
      <c r="A13489" s="89">
        <v>5.1181604E7</v>
      </c>
      <c r="B13489" s="90" t="s">
        <v>14463</v>
      </c>
    </row>
    <row r="13490" ht="14.25" customHeight="1">
      <c r="A13490" s="89">
        <v>5.1181605E7</v>
      </c>
      <c r="B13490" s="90" t="s">
        <v>14464</v>
      </c>
    </row>
    <row r="13491" ht="14.25" customHeight="1">
      <c r="A13491" s="89">
        <v>5.1181606E7</v>
      </c>
      <c r="B13491" s="90" t="s">
        <v>14465</v>
      </c>
    </row>
    <row r="13492" ht="14.25" customHeight="1">
      <c r="A13492" s="89">
        <v>5.1181607E7</v>
      </c>
      <c r="B13492" s="90" t="s">
        <v>14466</v>
      </c>
    </row>
    <row r="13493" ht="14.25" customHeight="1">
      <c r="A13493" s="89">
        <v>5.1181608E7</v>
      </c>
      <c r="B13493" s="90" t="s">
        <v>14467</v>
      </c>
    </row>
    <row r="13494" ht="14.25" customHeight="1">
      <c r="A13494" s="89">
        <v>5.1181609E7</v>
      </c>
      <c r="B13494" s="90" t="s">
        <v>14468</v>
      </c>
    </row>
    <row r="13495" ht="14.25" customHeight="1">
      <c r="A13495" s="89">
        <v>5.1181701E7</v>
      </c>
      <c r="B13495" s="90" t="s">
        <v>14469</v>
      </c>
    </row>
    <row r="13496" ht="14.25" customHeight="1">
      <c r="A13496" s="89">
        <v>5.1181702E7</v>
      </c>
      <c r="B13496" s="90" t="s">
        <v>14470</v>
      </c>
    </row>
    <row r="13497" ht="14.25" customHeight="1">
      <c r="A13497" s="89">
        <v>5.1181703E7</v>
      </c>
      <c r="B13497" s="90" t="s">
        <v>14471</v>
      </c>
    </row>
    <row r="13498" ht="14.25" customHeight="1">
      <c r="A13498" s="89">
        <v>5.1181704E7</v>
      </c>
      <c r="B13498" s="90" t="s">
        <v>14472</v>
      </c>
    </row>
    <row r="13499" ht="14.25" customHeight="1">
      <c r="A13499" s="89">
        <v>5.1181705E7</v>
      </c>
      <c r="B13499" s="90" t="s">
        <v>14473</v>
      </c>
    </row>
    <row r="13500" ht="14.25" customHeight="1">
      <c r="A13500" s="89">
        <v>5.1181706E7</v>
      </c>
      <c r="B13500" s="90" t="s">
        <v>14474</v>
      </c>
    </row>
    <row r="13501" ht="14.25" customHeight="1">
      <c r="A13501" s="89">
        <v>5.1181707E7</v>
      </c>
      <c r="B13501" s="90" t="s">
        <v>14475</v>
      </c>
    </row>
    <row r="13502" ht="14.25" customHeight="1">
      <c r="A13502" s="89">
        <v>5.1181708E7</v>
      </c>
      <c r="B13502" s="90" t="s">
        <v>14476</v>
      </c>
    </row>
    <row r="13503" ht="14.25" customHeight="1">
      <c r="A13503" s="89">
        <v>5.1181709E7</v>
      </c>
      <c r="B13503" s="90" t="s">
        <v>14477</v>
      </c>
    </row>
    <row r="13504" ht="14.25" customHeight="1">
      <c r="A13504" s="89">
        <v>5.118171E7</v>
      </c>
      <c r="B13504" s="90" t="s">
        <v>14478</v>
      </c>
    </row>
    <row r="13505" ht="14.25" customHeight="1">
      <c r="A13505" s="89">
        <v>5.1181711E7</v>
      </c>
      <c r="B13505" s="90" t="s">
        <v>14479</v>
      </c>
    </row>
    <row r="13506" ht="14.25" customHeight="1">
      <c r="A13506" s="89">
        <v>5.1181712E7</v>
      </c>
      <c r="B13506" s="90" t="s">
        <v>14480</v>
      </c>
    </row>
    <row r="13507" ht="14.25" customHeight="1">
      <c r="A13507" s="89">
        <v>5.1181713E7</v>
      </c>
      <c r="B13507" s="90" t="s">
        <v>14481</v>
      </c>
    </row>
    <row r="13508" ht="14.25" customHeight="1">
      <c r="A13508" s="89">
        <v>5.1181714E7</v>
      </c>
      <c r="B13508" s="90" t="s">
        <v>14482</v>
      </c>
    </row>
    <row r="13509" ht="14.25" customHeight="1">
      <c r="A13509" s="89">
        <v>5.1181715E7</v>
      </c>
      <c r="B13509" s="90" t="s">
        <v>14483</v>
      </c>
    </row>
    <row r="13510" ht="14.25" customHeight="1">
      <c r="A13510" s="89">
        <v>5.1181716E7</v>
      </c>
      <c r="B13510" s="90" t="s">
        <v>14484</v>
      </c>
    </row>
    <row r="13511" ht="14.25" customHeight="1">
      <c r="A13511" s="89">
        <v>5.1181717E7</v>
      </c>
      <c r="B13511" s="90" t="s">
        <v>14485</v>
      </c>
    </row>
    <row r="13512" ht="14.25" customHeight="1">
      <c r="A13512" s="89">
        <v>5.1181718E7</v>
      </c>
      <c r="B13512" s="90" t="s">
        <v>14486</v>
      </c>
    </row>
    <row r="13513" ht="14.25" customHeight="1">
      <c r="A13513" s="89">
        <v>5.1181719E7</v>
      </c>
      <c r="B13513" s="90" t="s">
        <v>14487</v>
      </c>
    </row>
    <row r="13514" ht="14.25" customHeight="1">
      <c r="A13514" s="89">
        <v>5.118172E7</v>
      </c>
      <c r="B13514" s="90" t="s">
        <v>14488</v>
      </c>
    </row>
    <row r="13515" ht="14.25" customHeight="1">
      <c r="A13515" s="89">
        <v>5.1181721E7</v>
      </c>
      <c r="B13515" s="90" t="s">
        <v>14489</v>
      </c>
    </row>
    <row r="13516" ht="14.25" customHeight="1">
      <c r="A13516" s="89">
        <v>5.1181722E7</v>
      </c>
      <c r="B13516" s="90" t="s">
        <v>14490</v>
      </c>
    </row>
    <row r="13517" ht="14.25" customHeight="1">
      <c r="A13517" s="89">
        <v>5.1181723E7</v>
      </c>
      <c r="B13517" s="90" t="s">
        <v>14491</v>
      </c>
    </row>
    <row r="13518" ht="14.25" customHeight="1">
      <c r="A13518" s="89">
        <v>5.1181724E7</v>
      </c>
      <c r="B13518" s="90" t="s">
        <v>14492</v>
      </c>
    </row>
    <row r="13519" ht="14.25" customHeight="1">
      <c r="A13519" s="89">
        <v>5.1181725E7</v>
      </c>
      <c r="B13519" s="90" t="s">
        <v>14493</v>
      </c>
    </row>
    <row r="13520" ht="14.25" customHeight="1">
      <c r="A13520" s="89">
        <v>5.1181726E7</v>
      </c>
      <c r="B13520" s="90" t="s">
        <v>14494</v>
      </c>
    </row>
    <row r="13521" ht="14.25" customHeight="1">
      <c r="A13521" s="89">
        <v>5.1181727E7</v>
      </c>
      <c r="B13521" s="90" t="s">
        <v>14495</v>
      </c>
    </row>
    <row r="13522" ht="14.25" customHeight="1">
      <c r="A13522" s="89">
        <v>5.1181728E7</v>
      </c>
      <c r="B13522" s="90" t="s">
        <v>14496</v>
      </c>
    </row>
    <row r="13523" ht="14.25" customHeight="1">
      <c r="A13523" s="89">
        <v>5.1181729E7</v>
      </c>
      <c r="B13523" s="90" t="s">
        <v>14497</v>
      </c>
    </row>
    <row r="13524" ht="14.25" customHeight="1">
      <c r="A13524" s="89">
        <v>5.118173E7</v>
      </c>
      <c r="B13524" s="90" t="s">
        <v>14498</v>
      </c>
    </row>
    <row r="13525" ht="14.25" customHeight="1">
      <c r="A13525" s="89">
        <v>5.1181731E7</v>
      </c>
      <c r="B13525" s="90" t="s">
        <v>14499</v>
      </c>
    </row>
    <row r="13526" ht="14.25" customHeight="1">
      <c r="A13526" s="89">
        <v>5.1181732E7</v>
      </c>
      <c r="B13526" s="90" t="s">
        <v>14500</v>
      </c>
    </row>
    <row r="13527" ht="14.25" customHeight="1">
      <c r="A13527" s="89">
        <v>5.1181733E7</v>
      </c>
      <c r="B13527" s="90" t="s">
        <v>14501</v>
      </c>
    </row>
    <row r="13528" ht="14.25" customHeight="1">
      <c r="A13528" s="89">
        <v>5.1181734E7</v>
      </c>
      <c r="B13528" s="90" t="s">
        <v>14502</v>
      </c>
    </row>
    <row r="13529" ht="14.25" customHeight="1">
      <c r="A13529" s="89">
        <v>5.1181735E7</v>
      </c>
      <c r="B13529" s="90" t="s">
        <v>14503</v>
      </c>
    </row>
    <row r="13530" ht="14.25" customHeight="1">
      <c r="A13530" s="89">
        <v>5.1181736E7</v>
      </c>
      <c r="B13530" s="90" t="s">
        <v>14504</v>
      </c>
    </row>
    <row r="13531" ht="14.25" customHeight="1">
      <c r="A13531" s="89">
        <v>5.1181737E7</v>
      </c>
      <c r="B13531" s="90" t="s">
        <v>14505</v>
      </c>
    </row>
    <row r="13532" ht="14.25" customHeight="1">
      <c r="A13532" s="89">
        <v>5.1181738E7</v>
      </c>
      <c r="B13532" s="90" t="s">
        <v>14506</v>
      </c>
    </row>
    <row r="13533" ht="14.25" customHeight="1">
      <c r="A13533" s="89">
        <v>5.1181739E7</v>
      </c>
      <c r="B13533" s="90" t="s">
        <v>14507</v>
      </c>
    </row>
    <row r="13534" ht="14.25" customHeight="1">
      <c r="A13534" s="89">
        <v>5.118174E7</v>
      </c>
      <c r="B13534" s="90" t="s">
        <v>14508</v>
      </c>
    </row>
    <row r="13535" ht="14.25" customHeight="1">
      <c r="A13535" s="89">
        <v>5.1181741E7</v>
      </c>
      <c r="B13535" s="90" t="s">
        <v>14509</v>
      </c>
    </row>
    <row r="13536" ht="14.25" customHeight="1">
      <c r="A13536" s="89">
        <v>5.1181742E7</v>
      </c>
      <c r="B13536" s="90" t="s">
        <v>14510</v>
      </c>
    </row>
    <row r="13537" ht="14.25" customHeight="1">
      <c r="A13537" s="89">
        <v>5.1181743E7</v>
      </c>
      <c r="B13537" s="90" t="s">
        <v>14511</v>
      </c>
    </row>
    <row r="13538" ht="14.25" customHeight="1">
      <c r="A13538" s="89">
        <v>5.1181744E7</v>
      </c>
      <c r="B13538" s="90" t="s">
        <v>14512</v>
      </c>
    </row>
    <row r="13539" ht="14.25" customHeight="1">
      <c r="A13539" s="89">
        <v>5.1181745E7</v>
      </c>
      <c r="B13539" s="90" t="s">
        <v>14513</v>
      </c>
    </row>
    <row r="13540" ht="14.25" customHeight="1">
      <c r="A13540" s="89">
        <v>5.1181746E7</v>
      </c>
      <c r="B13540" s="90" t="s">
        <v>14514</v>
      </c>
    </row>
    <row r="13541" ht="14.25" customHeight="1">
      <c r="A13541" s="89">
        <v>5.1181747E7</v>
      </c>
      <c r="B13541" s="90" t="s">
        <v>14515</v>
      </c>
    </row>
    <row r="13542" ht="14.25" customHeight="1">
      <c r="A13542" s="89">
        <v>5.1181748E7</v>
      </c>
      <c r="B13542" s="90" t="s">
        <v>14516</v>
      </c>
    </row>
    <row r="13543" ht="14.25" customHeight="1">
      <c r="A13543" s="89">
        <v>5.1181749E7</v>
      </c>
      <c r="B13543" s="90" t="s">
        <v>14517</v>
      </c>
    </row>
    <row r="13544" ht="14.25" customHeight="1">
      <c r="A13544" s="89">
        <v>5.118175E7</v>
      </c>
      <c r="B13544" s="90" t="s">
        <v>14518</v>
      </c>
    </row>
    <row r="13545" ht="14.25" customHeight="1">
      <c r="A13545" s="89">
        <v>5.1181751E7</v>
      </c>
      <c r="B13545" s="90" t="s">
        <v>14519</v>
      </c>
    </row>
    <row r="13546" ht="14.25" customHeight="1">
      <c r="A13546" s="89">
        <v>5.1181752E7</v>
      </c>
      <c r="B13546" s="90" t="s">
        <v>14520</v>
      </c>
    </row>
    <row r="13547" ht="14.25" customHeight="1">
      <c r="A13547" s="89">
        <v>5.1181753E7</v>
      </c>
      <c r="B13547" s="90" t="s">
        <v>14521</v>
      </c>
    </row>
    <row r="13548" ht="14.25" customHeight="1">
      <c r="A13548" s="89">
        <v>5.1181754E7</v>
      </c>
      <c r="B13548" s="90" t="s">
        <v>14522</v>
      </c>
    </row>
    <row r="13549" ht="14.25" customHeight="1">
      <c r="A13549" s="89">
        <v>5.1181755E7</v>
      </c>
      <c r="B13549" s="90" t="s">
        <v>14523</v>
      </c>
    </row>
    <row r="13550" ht="14.25" customHeight="1">
      <c r="A13550" s="89">
        <v>5.1181801E7</v>
      </c>
      <c r="B13550" s="90" t="s">
        <v>14524</v>
      </c>
    </row>
    <row r="13551" ht="14.25" customHeight="1">
      <c r="A13551" s="89">
        <v>5.1181802E7</v>
      </c>
      <c r="B13551" s="90" t="s">
        <v>14525</v>
      </c>
    </row>
    <row r="13552" ht="14.25" customHeight="1">
      <c r="A13552" s="89">
        <v>5.1181803E7</v>
      </c>
      <c r="B13552" s="90" t="s">
        <v>14526</v>
      </c>
    </row>
    <row r="13553" ht="14.25" customHeight="1">
      <c r="A13553" s="89">
        <v>5.1181804E7</v>
      </c>
      <c r="B13553" s="90" t="s">
        <v>14527</v>
      </c>
    </row>
    <row r="13554" ht="14.25" customHeight="1">
      <c r="A13554" s="89">
        <v>5.1181805E7</v>
      </c>
      <c r="B13554" s="90" t="s">
        <v>14528</v>
      </c>
    </row>
    <row r="13555" ht="14.25" customHeight="1">
      <c r="A13555" s="89">
        <v>5.1181806E7</v>
      </c>
      <c r="B13555" s="90" t="s">
        <v>14529</v>
      </c>
    </row>
    <row r="13556" ht="14.25" customHeight="1">
      <c r="A13556" s="89">
        <v>5.1181807E7</v>
      </c>
      <c r="B13556" s="90" t="s">
        <v>14530</v>
      </c>
    </row>
    <row r="13557" ht="14.25" customHeight="1">
      <c r="A13557" s="89">
        <v>5.1181808E7</v>
      </c>
      <c r="B13557" s="90" t="s">
        <v>14531</v>
      </c>
    </row>
    <row r="13558" ht="14.25" customHeight="1">
      <c r="A13558" s="89">
        <v>5.118181E7</v>
      </c>
      <c r="B13558" s="90" t="s">
        <v>14532</v>
      </c>
    </row>
    <row r="13559" ht="14.25" customHeight="1">
      <c r="A13559" s="89">
        <v>5.1181811E7</v>
      </c>
      <c r="B13559" s="90" t="s">
        <v>14533</v>
      </c>
    </row>
    <row r="13560" ht="14.25" customHeight="1">
      <c r="A13560" s="89">
        <v>5.1181812E7</v>
      </c>
      <c r="B13560" s="90" t="s">
        <v>14534</v>
      </c>
    </row>
    <row r="13561" ht="14.25" customHeight="1">
      <c r="A13561" s="89">
        <v>5.1181813E7</v>
      </c>
      <c r="B13561" s="90" t="s">
        <v>14535</v>
      </c>
    </row>
    <row r="13562" ht="14.25" customHeight="1">
      <c r="A13562" s="89">
        <v>5.1181814E7</v>
      </c>
      <c r="B13562" s="90" t="s">
        <v>14536</v>
      </c>
    </row>
    <row r="13563" ht="14.25" customHeight="1">
      <c r="A13563" s="89">
        <v>5.1181815E7</v>
      </c>
      <c r="B13563" s="90" t="s">
        <v>14537</v>
      </c>
    </row>
    <row r="13564" ht="14.25" customHeight="1">
      <c r="A13564" s="89">
        <v>5.1181816E7</v>
      </c>
      <c r="B13564" s="90" t="s">
        <v>14538</v>
      </c>
    </row>
    <row r="13565" ht="14.25" customHeight="1">
      <c r="A13565" s="89">
        <v>5.1181817E7</v>
      </c>
      <c r="B13565" s="90" t="s">
        <v>14539</v>
      </c>
    </row>
    <row r="13566" ht="14.25" customHeight="1">
      <c r="A13566" s="89">
        <v>5.1181818E7</v>
      </c>
      <c r="B13566" s="90" t="s">
        <v>14540</v>
      </c>
    </row>
    <row r="13567" ht="14.25" customHeight="1">
      <c r="A13567" s="89">
        <v>5.1181819E7</v>
      </c>
      <c r="B13567" s="90" t="s">
        <v>14541</v>
      </c>
    </row>
    <row r="13568" ht="14.25" customHeight="1">
      <c r="A13568" s="89">
        <v>5.118182E7</v>
      </c>
      <c r="B13568" s="90" t="s">
        <v>14542</v>
      </c>
    </row>
    <row r="13569" ht="14.25" customHeight="1">
      <c r="A13569" s="89">
        <v>5.1181821E7</v>
      </c>
      <c r="B13569" s="90" t="s">
        <v>14543</v>
      </c>
    </row>
    <row r="13570" ht="14.25" customHeight="1">
      <c r="A13570" s="89">
        <v>5.1181822E7</v>
      </c>
      <c r="B13570" s="90" t="s">
        <v>14544</v>
      </c>
    </row>
    <row r="13571" ht="14.25" customHeight="1">
      <c r="A13571" s="89">
        <v>5.1181823E7</v>
      </c>
      <c r="B13571" s="90" t="s">
        <v>14545</v>
      </c>
    </row>
    <row r="13572" ht="14.25" customHeight="1">
      <c r="A13572" s="89">
        <v>5.1181824E7</v>
      </c>
      <c r="B13572" s="90" t="s">
        <v>14546</v>
      </c>
    </row>
    <row r="13573" ht="14.25" customHeight="1">
      <c r="A13573" s="89">
        <v>5.1181825E7</v>
      </c>
      <c r="B13573" s="90" t="s">
        <v>14547</v>
      </c>
    </row>
    <row r="13574" ht="14.25" customHeight="1">
      <c r="A13574" s="89">
        <v>5.1181826E7</v>
      </c>
      <c r="B13574" s="90" t="s">
        <v>14548</v>
      </c>
    </row>
    <row r="13575" ht="14.25" customHeight="1">
      <c r="A13575" s="89">
        <v>5.1181827E7</v>
      </c>
      <c r="B13575" s="90" t="s">
        <v>14549</v>
      </c>
    </row>
    <row r="13576" ht="14.25" customHeight="1">
      <c r="A13576" s="89">
        <v>5.1181828E7</v>
      </c>
      <c r="B13576" s="90" t="s">
        <v>14550</v>
      </c>
    </row>
    <row r="13577" ht="14.25" customHeight="1">
      <c r="A13577" s="89">
        <v>5.1181829E7</v>
      </c>
      <c r="B13577" s="90" t="s">
        <v>14551</v>
      </c>
    </row>
    <row r="13578" ht="14.25" customHeight="1">
      <c r="A13578" s="89">
        <v>5.118183E7</v>
      </c>
      <c r="B13578" s="90" t="s">
        <v>14552</v>
      </c>
    </row>
    <row r="13579" ht="14.25" customHeight="1">
      <c r="A13579" s="89">
        <v>5.1181831E7</v>
      </c>
      <c r="B13579" s="90" t="s">
        <v>14553</v>
      </c>
    </row>
    <row r="13580" ht="14.25" customHeight="1">
      <c r="A13580" s="89">
        <v>5.1181832E7</v>
      </c>
      <c r="B13580" s="90" t="s">
        <v>14554</v>
      </c>
    </row>
    <row r="13581" ht="14.25" customHeight="1">
      <c r="A13581" s="89">
        <v>5.1181833E7</v>
      </c>
      <c r="B13581" s="90" t="s">
        <v>14555</v>
      </c>
    </row>
    <row r="13582" ht="14.25" customHeight="1">
      <c r="A13582" s="89">
        <v>5.1181834E7</v>
      </c>
      <c r="B13582" s="90" t="s">
        <v>14556</v>
      </c>
    </row>
    <row r="13583" ht="14.25" customHeight="1">
      <c r="A13583" s="89">
        <v>5.1181901E7</v>
      </c>
      <c r="B13583" s="90" t="s">
        <v>14557</v>
      </c>
    </row>
    <row r="13584" ht="14.25" customHeight="1">
      <c r="A13584" s="89">
        <v>5.1181902E7</v>
      </c>
      <c r="B13584" s="90" t="s">
        <v>14558</v>
      </c>
    </row>
    <row r="13585" ht="14.25" customHeight="1">
      <c r="A13585" s="89">
        <v>5.1181903E7</v>
      </c>
      <c r="B13585" s="90" t="s">
        <v>14559</v>
      </c>
    </row>
    <row r="13586" ht="14.25" customHeight="1">
      <c r="A13586" s="89">
        <v>5.1181904E7</v>
      </c>
      <c r="B13586" s="90" t="s">
        <v>14560</v>
      </c>
    </row>
    <row r="13587" ht="14.25" customHeight="1">
      <c r="A13587" s="89">
        <v>5.1181905E7</v>
      </c>
      <c r="B13587" s="90" t="s">
        <v>14561</v>
      </c>
    </row>
    <row r="13588" ht="14.25" customHeight="1">
      <c r="A13588" s="89">
        <v>5.1181906E7</v>
      </c>
      <c r="B13588" s="90" t="s">
        <v>14562</v>
      </c>
    </row>
    <row r="13589" ht="14.25" customHeight="1">
      <c r="A13589" s="89">
        <v>5.1181908E7</v>
      </c>
      <c r="B13589" s="90" t="s">
        <v>14563</v>
      </c>
    </row>
    <row r="13590" ht="14.25" customHeight="1">
      <c r="A13590" s="89">
        <v>5.1181911E7</v>
      </c>
      <c r="B13590" s="90" t="s">
        <v>14564</v>
      </c>
    </row>
    <row r="13591" ht="14.25" customHeight="1">
      <c r="A13591" s="89">
        <v>5.1181912E7</v>
      </c>
      <c r="B13591" s="90" t="s">
        <v>14565</v>
      </c>
    </row>
    <row r="13592" ht="14.25" customHeight="1">
      <c r="A13592" s="89">
        <v>5.1181913E7</v>
      </c>
      <c r="B13592" s="90" t="s">
        <v>14566</v>
      </c>
    </row>
    <row r="13593" ht="14.25" customHeight="1">
      <c r="A13593" s="89">
        <v>5.1182001E7</v>
      </c>
      <c r="B13593" s="90" t="s">
        <v>14567</v>
      </c>
    </row>
    <row r="13594" ht="14.25" customHeight="1">
      <c r="A13594" s="89">
        <v>5.1182002E7</v>
      </c>
      <c r="B13594" s="90" t="s">
        <v>14568</v>
      </c>
    </row>
    <row r="13595" ht="14.25" customHeight="1">
      <c r="A13595" s="89">
        <v>5.1182003E7</v>
      </c>
      <c r="B13595" s="90" t="s">
        <v>14569</v>
      </c>
    </row>
    <row r="13596" ht="14.25" customHeight="1">
      <c r="A13596" s="89">
        <v>5.1182004E7</v>
      </c>
      <c r="B13596" s="90" t="s">
        <v>14570</v>
      </c>
    </row>
    <row r="13597" ht="14.25" customHeight="1">
      <c r="A13597" s="89">
        <v>5.1182005E7</v>
      </c>
      <c r="B13597" s="90" t="s">
        <v>14571</v>
      </c>
    </row>
    <row r="13598" ht="14.25" customHeight="1">
      <c r="A13598" s="89">
        <v>5.1182006E7</v>
      </c>
      <c r="B13598" s="90" t="s">
        <v>14572</v>
      </c>
    </row>
    <row r="13599" ht="14.25" customHeight="1">
      <c r="A13599" s="89">
        <v>5.1182007E7</v>
      </c>
      <c r="B13599" s="90" t="s">
        <v>14573</v>
      </c>
    </row>
    <row r="13600" ht="14.25" customHeight="1">
      <c r="A13600" s="89">
        <v>5.1182008E7</v>
      </c>
      <c r="B13600" s="90" t="s">
        <v>14574</v>
      </c>
    </row>
    <row r="13601" ht="14.25" customHeight="1">
      <c r="A13601" s="89">
        <v>5.1182009E7</v>
      </c>
      <c r="B13601" s="90" t="s">
        <v>14575</v>
      </c>
    </row>
    <row r="13602" ht="14.25" customHeight="1">
      <c r="A13602" s="89">
        <v>5.118201E7</v>
      </c>
      <c r="B13602" s="90" t="s">
        <v>14576</v>
      </c>
    </row>
    <row r="13603" ht="14.25" customHeight="1">
      <c r="A13603" s="89">
        <v>5.1182011E7</v>
      </c>
      <c r="B13603" s="90" t="s">
        <v>14577</v>
      </c>
    </row>
    <row r="13604" ht="14.25" customHeight="1">
      <c r="A13604" s="89">
        <v>5.1182012E7</v>
      </c>
      <c r="B13604" s="90" t="s">
        <v>14578</v>
      </c>
    </row>
    <row r="13605" ht="14.25" customHeight="1">
      <c r="A13605" s="89">
        <v>5.1182013E7</v>
      </c>
      <c r="B13605" s="90" t="s">
        <v>14579</v>
      </c>
    </row>
    <row r="13606" ht="14.25" customHeight="1">
      <c r="A13606" s="89">
        <v>5.1182014E7</v>
      </c>
      <c r="B13606" s="90" t="s">
        <v>14580</v>
      </c>
    </row>
    <row r="13607" ht="14.25" customHeight="1">
      <c r="A13607" s="89">
        <v>5.1182101E7</v>
      </c>
      <c r="B13607" s="90" t="s">
        <v>14581</v>
      </c>
    </row>
    <row r="13608" ht="14.25" customHeight="1">
      <c r="A13608" s="89">
        <v>5.1182102E7</v>
      </c>
      <c r="B13608" s="90" t="s">
        <v>14582</v>
      </c>
    </row>
    <row r="13609" ht="14.25" customHeight="1">
      <c r="A13609" s="89">
        <v>5.1182201E7</v>
      </c>
      <c r="B13609" s="90" t="s">
        <v>14583</v>
      </c>
    </row>
    <row r="13610" ht="14.25" customHeight="1">
      <c r="A13610" s="89">
        <v>5.1182202E7</v>
      </c>
      <c r="B13610" s="90" t="s">
        <v>14584</v>
      </c>
    </row>
    <row r="13611" ht="14.25" customHeight="1">
      <c r="A13611" s="89">
        <v>5.1182203E7</v>
      </c>
      <c r="B13611" s="90" t="s">
        <v>14585</v>
      </c>
    </row>
    <row r="13612" ht="14.25" customHeight="1">
      <c r="A13612" s="89">
        <v>5.1182204E7</v>
      </c>
      <c r="B13612" s="90" t="s">
        <v>14586</v>
      </c>
    </row>
    <row r="13613" ht="14.25" customHeight="1">
      <c r="A13613" s="89">
        <v>5.1182301E7</v>
      </c>
      <c r="B13613" s="90" t="s">
        <v>14587</v>
      </c>
    </row>
    <row r="13614" ht="14.25" customHeight="1">
      <c r="A13614" s="89">
        <v>5.1182302E7</v>
      </c>
      <c r="B13614" s="90" t="s">
        <v>14588</v>
      </c>
    </row>
    <row r="13615" ht="14.25" customHeight="1">
      <c r="A13615" s="89">
        <v>5.1182303E7</v>
      </c>
      <c r="B13615" s="90" t="s">
        <v>14589</v>
      </c>
    </row>
    <row r="13616" ht="14.25" customHeight="1">
      <c r="A13616" s="89">
        <v>5.1182304E7</v>
      </c>
      <c r="B13616" s="90" t="s">
        <v>14590</v>
      </c>
    </row>
    <row r="13617" ht="14.25" customHeight="1">
      <c r="A13617" s="89">
        <v>5.1182401E7</v>
      </c>
      <c r="B13617" s="90" t="s">
        <v>14591</v>
      </c>
    </row>
    <row r="13618" ht="14.25" customHeight="1">
      <c r="A13618" s="89">
        <v>5.1182403E7</v>
      </c>
      <c r="B13618" s="90" t="s">
        <v>14592</v>
      </c>
    </row>
    <row r="13619" ht="14.25" customHeight="1">
      <c r="A13619" s="89">
        <v>5.1182404E7</v>
      </c>
      <c r="B13619" s="90" t="s">
        <v>14593</v>
      </c>
    </row>
    <row r="13620" ht="14.25" customHeight="1">
      <c r="A13620" s="89">
        <v>5.1182405E7</v>
      </c>
      <c r="B13620" s="90" t="s">
        <v>14594</v>
      </c>
    </row>
    <row r="13621" ht="14.25" customHeight="1">
      <c r="A13621" s="89">
        <v>5.1182406E7</v>
      </c>
      <c r="B13621" s="90" t="s">
        <v>14595</v>
      </c>
    </row>
    <row r="13622" ht="14.25" customHeight="1">
      <c r="A13622" s="89">
        <v>5.1182407E7</v>
      </c>
      <c r="B13622" s="90" t="s">
        <v>14596</v>
      </c>
    </row>
    <row r="13623" ht="14.25" customHeight="1">
      <c r="A13623" s="89">
        <v>5.1182408E7</v>
      </c>
      <c r="B13623" s="90" t="s">
        <v>14597</v>
      </c>
    </row>
    <row r="13624" ht="14.25" customHeight="1">
      <c r="A13624" s="89">
        <v>5.1182409E7</v>
      </c>
      <c r="B13624" s="90" t="s">
        <v>14598</v>
      </c>
    </row>
    <row r="13625" ht="14.25" customHeight="1">
      <c r="A13625" s="89">
        <v>5.118241E7</v>
      </c>
      <c r="B13625" s="90" t="s">
        <v>14599</v>
      </c>
    </row>
    <row r="13626" ht="14.25" customHeight="1">
      <c r="A13626" s="89">
        <v>5.1182411E7</v>
      </c>
      <c r="B13626" s="90" t="s">
        <v>14600</v>
      </c>
    </row>
    <row r="13627" ht="14.25" customHeight="1">
      <c r="A13627" s="89">
        <v>5.1182412E7</v>
      </c>
      <c r="B13627" s="90" t="s">
        <v>14601</v>
      </c>
    </row>
    <row r="13628" ht="14.25" customHeight="1">
      <c r="A13628" s="89">
        <v>5.1182413E7</v>
      </c>
      <c r="B13628" s="90" t="s">
        <v>14602</v>
      </c>
    </row>
    <row r="13629" ht="14.25" customHeight="1">
      <c r="A13629" s="89">
        <v>5.1182415E7</v>
      </c>
      <c r="B13629" s="90" t="s">
        <v>14603</v>
      </c>
    </row>
    <row r="13630" ht="14.25" customHeight="1">
      <c r="A13630" s="89">
        <v>5.1182416E7</v>
      </c>
      <c r="B13630" s="90" t="s">
        <v>14604</v>
      </c>
    </row>
    <row r="13631" ht="14.25" customHeight="1">
      <c r="A13631" s="89">
        <v>5.1182417E7</v>
      </c>
      <c r="B13631" s="90" t="s">
        <v>14605</v>
      </c>
    </row>
    <row r="13632" ht="14.25" customHeight="1">
      <c r="A13632" s="89">
        <v>5.1182418E7</v>
      </c>
      <c r="B13632" s="90" t="s">
        <v>14606</v>
      </c>
    </row>
    <row r="13633" ht="14.25" customHeight="1">
      <c r="A13633" s="89">
        <v>5.1182419E7</v>
      </c>
      <c r="B13633" s="90" t="s">
        <v>14607</v>
      </c>
    </row>
    <row r="13634" ht="14.25" customHeight="1">
      <c r="A13634" s="89">
        <v>5.118242E7</v>
      </c>
      <c r="B13634" s="90" t="s">
        <v>14608</v>
      </c>
    </row>
    <row r="13635" ht="14.25" customHeight="1">
      <c r="A13635" s="89">
        <v>5.1191501E7</v>
      </c>
      <c r="B13635" s="90" t="s">
        <v>14609</v>
      </c>
    </row>
    <row r="13636" ht="14.25" customHeight="1">
      <c r="A13636" s="89">
        <v>5.1191502E7</v>
      </c>
      <c r="B13636" s="90" t="s">
        <v>14610</v>
      </c>
    </row>
    <row r="13637" ht="14.25" customHeight="1">
      <c r="A13637" s="89">
        <v>5.1191503E7</v>
      </c>
      <c r="B13637" s="90" t="s">
        <v>14611</v>
      </c>
    </row>
    <row r="13638" ht="14.25" customHeight="1">
      <c r="A13638" s="89">
        <v>5.1191504E7</v>
      </c>
      <c r="B13638" s="90" t="s">
        <v>14612</v>
      </c>
    </row>
    <row r="13639" ht="14.25" customHeight="1">
      <c r="A13639" s="89">
        <v>5.1191505E7</v>
      </c>
      <c r="B13639" s="90" t="s">
        <v>14613</v>
      </c>
    </row>
    <row r="13640" ht="14.25" customHeight="1">
      <c r="A13640" s="89">
        <v>5.1191506E7</v>
      </c>
      <c r="B13640" s="90" t="s">
        <v>14614</v>
      </c>
    </row>
    <row r="13641" ht="14.25" customHeight="1">
      <c r="A13641" s="89">
        <v>5.1191507E7</v>
      </c>
      <c r="B13641" s="90" t="s">
        <v>14615</v>
      </c>
    </row>
    <row r="13642" ht="14.25" customHeight="1">
      <c r="A13642" s="89">
        <v>5.1191508E7</v>
      </c>
      <c r="B13642" s="90" t="s">
        <v>14616</v>
      </c>
    </row>
    <row r="13643" ht="14.25" customHeight="1">
      <c r="A13643" s="89">
        <v>5.1191509E7</v>
      </c>
      <c r="B13643" s="90" t="s">
        <v>14617</v>
      </c>
    </row>
    <row r="13644" ht="14.25" customHeight="1">
      <c r="A13644" s="89">
        <v>5.119151E7</v>
      </c>
      <c r="B13644" s="90" t="s">
        <v>14618</v>
      </c>
    </row>
    <row r="13645" ht="14.25" customHeight="1">
      <c r="A13645" s="89">
        <v>5.1191511E7</v>
      </c>
      <c r="B13645" s="90" t="s">
        <v>14619</v>
      </c>
    </row>
    <row r="13646" ht="14.25" customHeight="1">
      <c r="A13646" s="89">
        <v>5.1191512E7</v>
      </c>
      <c r="B13646" s="90" t="s">
        <v>14620</v>
      </c>
    </row>
    <row r="13647" ht="14.25" customHeight="1">
      <c r="A13647" s="89">
        <v>5.1191513E7</v>
      </c>
      <c r="B13647" s="90" t="s">
        <v>14621</v>
      </c>
    </row>
    <row r="13648" ht="14.25" customHeight="1">
      <c r="A13648" s="89">
        <v>5.1191514E7</v>
      </c>
      <c r="B13648" s="90" t="s">
        <v>14622</v>
      </c>
    </row>
    <row r="13649" ht="14.25" customHeight="1">
      <c r="A13649" s="89">
        <v>5.1191515E7</v>
      </c>
      <c r="B13649" s="90" t="s">
        <v>14623</v>
      </c>
    </row>
    <row r="13650" ht="14.25" customHeight="1">
      <c r="A13650" s="89">
        <v>5.1191516E7</v>
      </c>
      <c r="B13650" s="90" t="s">
        <v>14624</v>
      </c>
    </row>
    <row r="13651" ht="14.25" customHeight="1">
      <c r="A13651" s="89">
        <v>5.1191517E7</v>
      </c>
      <c r="B13651" s="90" t="s">
        <v>14625</v>
      </c>
    </row>
    <row r="13652" ht="14.25" customHeight="1">
      <c r="A13652" s="89">
        <v>5.1191518E7</v>
      </c>
      <c r="B13652" s="90" t="s">
        <v>14626</v>
      </c>
    </row>
    <row r="13653" ht="14.25" customHeight="1">
      <c r="A13653" s="89">
        <v>5.1191519E7</v>
      </c>
      <c r="B13653" s="90" t="s">
        <v>14627</v>
      </c>
    </row>
    <row r="13654" ht="14.25" customHeight="1">
      <c r="A13654" s="89">
        <v>5.119152E7</v>
      </c>
      <c r="B13654" s="90" t="s">
        <v>14628</v>
      </c>
    </row>
    <row r="13655" ht="14.25" customHeight="1">
      <c r="A13655" s="89">
        <v>5.1191521E7</v>
      </c>
      <c r="B13655" s="90" t="s">
        <v>14629</v>
      </c>
    </row>
    <row r="13656" ht="14.25" customHeight="1">
      <c r="A13656" s="89">
        <v>5.1191522E7</v>
      </c>
      <c r="B13656" s="90" t="s">
        <v>14630</v>
      </c>
    </row>
    <row r="13657" ht="14.25" customHeight="1">
      <c r="A13657" s="89">
        <v>5.1191523E7</v>
      </c>
      <c r="B13657" s="90" t="s">
        <v>14631</v>
      </c>
    </row>
    <row r="13658" ht="14.25" customHeight="1">
      <c r="A13658" s="89">
        <v>5.1191601E7</v>
      </c>
      <c r="B13658" s="90" t="s">
        <v>14632</v>
      </c>
    </row>
    <row r="13659" ht="14.25" customHeight="1">
      <c r="A13659" s="89">
        <v>5.1191602E7</v>
      </c>
      <c r="B13659" s="90" t="s">
        <v>14633</v>
      </c>
    </row>
    <row r="13660" ht="14.25" customHeight="1">
      <c r="A13660" s="89">
        <v>5.1191603E7</v>
      </c>
      <c r="B13660" s="90" t="s">
        <v>14634</v>
      </c>
    </row>
    <row r="13661" ht="14.25" customHeight="1">
      <c r="A13661" s="89">
        <v>5.1191604E7</v>
      </c>
      <c r="B13661" s="90" t="s">
        <v>14635</v>
      </c>
    </row>
    <row r="13662" ht="14.25" customHeight="1">
      <c r="A13662" s="89">
        <v>5.1191701E7</v>
      </c>
      <c r="B13662" s="90" t="s">
        <v>14636</v>
      </c>
    </row>
    <row r="13663" ht="14.25" customHeight="1">
      <c r="A13663" s="89">
        <v>5.1191702E7</v>
      </c>
      <c r="B13663" s="90" t="s">
        <v>14637</v>
      </c>
    </row>
    <row r="13664" ht="14.25" customHeight="1">
      <c r="A13664" s="89">
        <v>5.1191703E7</v>
      </c>
      <c r="B13664" s="90" t="s">
        <v>14638</v>
      </c>
    </row>
    <row r="13665" ht="14.25" customHeight="1">
      <c r="A13665" s="89">
        <v>5.1191704E7</v>
      </c>
      <c r="B13665" s="90" t="s">
        <v>14639</v>
      </c>
    </row>
    <row r="13666" ht="14.25" customHeight="1">
      <c r="A13666" s="89">
        <v>5.1191705E7</v>
      </c>
      <c r="B13666" s="90" t="s">
        <v>14640</v>
      </c>
    </row>
    <row r="13667" ht="14.25" customHeight="1">
      <c r="A13667" s="89">
        <v>5.1191706E7</v>
      </c>
      <c r="B13667" s="90" t="s">
        <v>14641</v>
      </c>
    </row>
    <row r="13668" ht="14.25" customHeight="1">
      <c r="A13668" s="89">
        <v>5.1191801E7</v>
      </c>
      <c r="B13668" s="90" t="s">
        <v>14642</v>
      </c>
    </row>
    <row r="13669" ht="14.25" customHeight="1">
      <c r="A13669" s="89">
        <v>5.1191802E7</v>
      </c>
      <c r="B13669" s="90" t="s">
        <v>14643</v>
      </c>
    </row>
    <row r="13670" ht="14.25" customHeight="1">
      <c r="A13670" s="89">
        <v>5.1191803E7</v>
      </c>
      <c r="B13670" s="90" t="s">
        <v>14644</v>
      </c>
    </row>
    <row r="13671" ht="14.25" customHeight="1">
      <c r="A13671" s="89">
        <v>5.1191804E7</v>
      </c>
      <c r="B13671" s="90" t="s">
        <v>14645</v>
      </c>
    </row>
    <row r="13672" ht="14.25" customHeight="1">
      <c r="A13672" s="89">
        <v>5.1191805E7</v>
      </c>
      <c r="B13672" s="90" t="s">
        <v>14646</v>
      </c>
    </row>
    <row r="13673" ht="14.25" customHeight="1">
      <c r="A13673" s="89">
        <v>5.1191901E7</v>
      </c>
      <c r="B13673" s="90" t="s">
        <v>14647</v>
      </c>
    </row>
    <row r="13674" ht="14.25" customHeight="1">
      <c r="A13674" s="89">
        <v>5.1191902E7</v>
      </c>
      <c r="B13674" s="90" t="s">
        <v>14648</v>
      </c>
    </row>
    <row r="13675" ht="14.25" customHeight="1">
      <c r="A13675" s="89">
        <v>5.1191903E7</v>
      </c>
      <c r="B13675" s="90" t="s">
        <v>14649</v>
      </c>
    </row>
    <row r="13676" ht="14.25" customHeight="1">
      <c r="A13676" s="89">
        <v>5.1191904E7</v>
      </c>
      <c r="B13676" s="90" t="s">
        <v>14650</v>
      </c>
    </row>
    <row r="13677" ht="14.25" customHeight="1">
      <c r="A13677" s="89">
        <v>5.1191905E7</v>
      </c>
      <c r="B13677" s="90" t="s">
        <v>14651</v>
      </c>
    </row>
    <row r="13678" ht="14.25" customHeight="1">
      <c r="A13678" s="89">
        <v>5.1191906E7</v>
      </c>
      <c r="B13678" s="90" t="s">
        <v>14652</v>
      </c>
    </row>
    <row r="13679" ht="14.25" customHeight="1">
      <c r="A13679" s="89">
        <v>5.1191907E7</v>
      </c>
      <c r="B13679" s="90" t="s">
        <v>14653</v>
      </c>
    </row>
    <row r="13680" ht="14.25" customHeight="1">
      <c r="A13680" s="89">
        <v>5.1201501E7</v>
      </c>
      <c r="B13680" s="90" t="s">
        <v>14654</v>
      </c>
    </row>
    <row r="13681" ht="14.25" customHeight="1">
      <c r="A13681" s="89">
        <v>5.1201502E7</v>
      </c>
      <c r="B13681" s="90" t="s">
        <v>14655</v>
      </c>
    </row>
    <row r="13682" ht="14.25" customHeight="1">
      <c r="A13682" s="89">
        <v>5.1201503E7</v>
      </c>
      <c r="B13682" s="90" t="s">
        <v>14656</v>
      </c>
    </row>
    <row r="13683" ht="14.25" customHeight="1">
      <c r="A13683" s="89">
        <v>5.1201504E7</v>
      </c>
      <c r="B13683" s="90" t="s">
        <v>14657</v>
      </c>
    </row>
    <row r="13684" ht="14.25" customHeight="1">
      <c r="A13684" s="89">
        <v>5.1201505E7</v>
      </c>
      <c r="B13684" s="90" t="s">
        <v>14658</v>
      </c>
    </row>
    <row r="13685" ht="14.25" customHeight="1">
      <c r="A13685" s="89">
        <v>5.1201506E7</v>
      </c>
      <c r="B13685" s="90" t="s">
        <v>14659</v>
      </c>
    </row>
    <row r="13686" ht="14.25" customHeight="1">
      <c r="A13686" s="89">
        <v>5.1201507E7</v>
      </c>
      <c r="B13686" s="90" t="s">
        <v>14660</v>
      </c>
    </row>
    <row r="13687" ht="14.25" customHeight="1">
      <c r="A13687" s="89">
        <v>5.1201508E7</v>
      </c>
      <c r="B13687" s="90" t="s">
        <v>14661</v>
      </c>
    </row>
    <row r="13688" ht="14.25" customHeight="1">
      <c r="A13688" s="89">
        <v>5.1201509E7</v>
      </c>
      <c r="B13688" s="90" t="s">
        <v>14662</v>
      </c>
    </row>
    <row r="13689" ht="14.25" customHeight="1">
      <c r="A13689" s="89">
        <v>5.120151E7</v>
      </c>
      <c r="B13689" s="90" t="s">
        <v>14663</v>
      </c>
    </row>
    <row r="13690" ht="14.25" customHeight="1">
      <c r="A13690" s="89">
        <v>5.1201511E7</v>
      </c>
      <c r="B13690" s="90" t="s">
        <v>14664</v>
      </c>
    </row>
    <row r="13691" ht="14.25" customHeight="1">
      <c r="A13691" s="89">
        <v>5.1201512E7</v>
      </c>
      <c r="B13691" s="90" t="s">
        <v>14665</v>
      </c>
    </row>
    <row r="13692" ht="14.25" customHeight="1">
      <c r="A13692" s="89">
        <v>5.1201513E7</v>
      </c>
      <c r="B13692" s="90" t="s">
        <v>14666</v>
      </c>
    </row>
    <row r="13693" ht="14.25" customHeight="1">
      <c r="A13693" s="89">
        <v>5.1201514E7</v>
      </c>
      <c r="B13693" s="90" t="s">
        <v>14667</v>
      </c>
    </row>
    <row r="13694" ht="14.25" customHeight="1">
      <c r="A13694" s="89">
        <v>5.1201515E7</v>
      </c>
      <c r="B13694" s="90" t="s">
        <v>14668</v>
      </c>
    </row>
    <row r="13695" ht="14.25" customHeight="1">
      <c r="A13695" s="89">
        <v>5.1201516E7</v>
      </c>
      <c r="B13695" s="90" t="s">
        <v>14669</v>
      </c>
    </row>
    <row r="13696" ht="14.25" customHeight="1">
      <c r="A13696" s="89">
        <v>5.1201517E7</v>
      </c>
      <c r="B13696" s="90" t="s">
        <v>14670</v>
      </c>
    </row>
    <row r="13697" ht="14.25" customHeight="1">
      <c r="A13697" s="89">
        <v>5.1201518E7</v>
      </c>
      <c r="B13697" s="90" t="s">
        <v>14671</v>
      </c>
    </row>
    <row r="13698" ht="14.25" customHeight="1">
      <c r="A13698" s="89">
        <v>5.1201519E7</v>
      </c>
      <c r="B13698" s="90" t="s">
        <v>12090</v>
      </c>
    </row>
    <row r="13699" ht="14.25" customHeight="1">
      <c r="A13699" s="89">
        <v>5.120152E7</v>
      </c>
      <c r="B13699" s="90" t="s">
        <v>12090</v>
      </c>
    </row>
    <row r="13700" ht="14.25" customHeight="1">
      <c r="A13700" s="89">
        <v>5.1201521E7</v>
      </c>
      <c r="B13700" s="90" t="s">
        <v>12090</v>
      </c>
    </row>
    <row r="13701" ht="14.25" customHeight="1">
      <c r="A13701" s="89">
        <v>5.1201522E7</v>
      </c>
      <c r="B13701" s="90" t="s">
        <v>12090</v>
      </c>
    </row>
    <row r="13702" ht="14.25" customHeight="1">
      <c r="A13702" s="89">
        <v>5.1201523E7</v>
      </c>
      <c r="B13702" s="90" t="s">
        <v>13977</v>
      </c>
    </row>
    <row r="13703" ht="14.25" customHeight="1">
      <c r="A13703" s="89">
        <v>5.1201524E7</v>
      </c>
      <c r="B13703" s="90" t="s">
        <v>12090</v>
      </c>
    </row>
    <row r="13704" ht="14.25" customHeight="1">
      <c r="A13704" s="89">
        <v>5.1201525E7</v>
      </c>
      <c r="B13704" s="90" t="s">
        <v>12090</v>
      </c>
    </row>
    <row r="13705" ht="14.25" customHeight="1">
      <c r="A13705" s="89">
        <v>5.1201526E7</v>
      </c>
      <c r="B13705" s="90" t="s">
        <v>12090</v>
      </c>
    </row>
    <row r="13706" ht="14.25" customHeight="1">
      <c r="A13706" s="89">
        <v>5.1201527E7</v>
      </c>
      <c r="B13706" s="90" t="s">
        <v>12090</v>
      </c>
    </row>
    <row r="13707" ht="14.25" customHeight="1">
      <c r="A13707" s="89">
        <v>5.1201528E7</v>
      </c>
      <c r="B13707" s="90" t="s">
        <v>12090</v>
      </c>
    </row>
    <row r="13708" ht="14.25" customHeight="1">
      <c r="A13708" s="89">
        <v>5.1201529E7</v>
      </c>
      <c r="B13708" s="90" t="s">
        <v>12090</v>
      </c>
    </row>
    <row r="13709" ht="14.25" customHeight="1">
      <c r="A13709" s="89">
        <v>5.120153E7</v>
      </c>
      <c r="B13709" s="90" t="s">
        <v>12090</v>
      </c>
    </row>
    <row r="13710" ht="14.25" customHeight="1">
      <c r="A13710" s="89">
        <v>5.1201531E7</v>
      </c>
      <c r="B13710" s="90" t="s">
        <v>12090</v>
      </c>
    </row>
    <row r="13711" ht="14.25" customHeight="1">
      <c r="A13711" s="89">
        <v>5.1201532E7</v>
      </c>
      <c r="B13711" s="90" t="s">
        <v>12090</v>
      </c>
    </row>
    <row r="13712" ht="14.25" customHeight="1">
      <c r="A13712" s="89">
        <v>5.1201533E7</v>
      </c>
      <c r="B13712" s="90" t="s">
        <v>12090</v>
      </c>
    </row>
    <row r="13713" ht="14.25" customHeight="1">
      <c r="A13713" s="89">
        <v>5.1201534E7</v>
      </c>
      <c r="B13713" s="90" t="s">
        <v>12090</v>
      </c>
    </row>
    <row r="13714" ht="14.25" customHeight="1">
      <c r="A13714" s="89">
        <v>5.1201535E7</v>
      </c>
      <c r="B13714" s="90" t="s">
        <v>12090</v>
      </c>
    </row>
    <row r="13715" ht="14.25" customHeight="1">
      <c r="A13715" s="89">
        <v>5.1201536E7</v>
      </c>
      <c r="B13715" s="90" t="s">
        <v>14672</v>
      </c>
    </row>
    <row r="13716" ht="14.25" customHeight="1">
      <c r="A13716" s="89">
        <v>5.1201537E7</v>
      </c>
      <c r="B13716" s="90" t="s">
        <v>12090</v>
      </c>
    </row>
    <row r="13717" ht="14.25" customHeight="1">
      <c r="A13717" s="89">
        <v>5.1201538E7</v>
      </c>
      <c r="B13717" s="90" t="s">
        <v>12090</v>
      </c>
    </row>
    <row r="13718" ht="14.25" customHeight="1">
      <c r="A13718" s="89">
        <v>5.1201539E7</v>
      </c>
      <c r="B13718" s="90" t="s">
        <v>12090</v>
      </c>
    </row>
    <row r="13719" ht="14.25" customHeight="1">
      <c r="A13719" s="89">
        <v>5.120154E7</v>
      </c>
      <c r="B13719" s="90" t="s">
        <v>12090</v>
      </c>
    </row>
    <row r="13720" ht="14.25" customHeight="1">
      <c r="A13720" s="89">
        <v>5.1201541E7</v>
      </c>
      <c r="B13720" s="90" t="s">
        <v>12090</v>
      </c>
    </row>
    <row r="13721" ht="14.25" customHeight="1">
      <c r="A13721" s="89">
        <v>5.1201542E7</v>
      </c>
      <c r="B13721" s="90" t="s">
        <v>12090</v>
      </c>
    </row>
    <row r="13722" ht="14.25" customHeight="1">
      <c r="A13722" s="89">
        <v>5.1201543E7</v>
      </c>
      <c r="B13722" s="90" t="s">
        <v>12090</v>
      </c>
    </row>
    <row r="13723" ht="14.25" customHeight="1">
      <c r="A13723" s="89">
        <v>5.1201544E7</v>
      </c>
      <c r="B13723" s="90" t="s">
        <v>14673</v>
      </c>
    </row>
    <row r="13724" ht="14.25" customHeight="1">
      <c r="A13724" s="89">
        <v>5.1201545E7</v>
      </c>
      <c r="B13724" s="90" t="s">
        <v>12090</v>
      </c>
    </row>
    <row r="13725" ht="14.25" customHeight="1">
      <c r="A13725" s="89">
        <v>5.1201546E7</v>
      </c>
      <c r="B13725" s="90" t="s">
        <v>12090</v>
      </c>
    </row>
    <row r="13726" ht="14.25" customHeight="1">
      <c r="A13726" s="89">
        <v>5.1201547E7</v>
      </c>
      <c r="B13726" s="90" t="s">
        <v>14674</v>
      </c>
    </row>
    <row r="13727" ht="14.25" customHeight="1">
      <c r="A13727" s="89">
        <v>5.1201548E7</v>
      </c>
      <c r="B13727" s="90" t="s">
        <v>12090</v>
      </c>
    </row>
    <row r="13728" ht="14.25" customHeight="1">
      <c r="A13728" s="89">
        <v>5.1201549E7</v>
      </c>
      <c r="B13728" s="90" t="s">
        <v>12090</v>
      </c>
    </row>
    <row r="13729" ht="14.25" customHeight="1">
      <c r="A13729" s="89">
        <v>5.120155E7</v>
      </c>
      <c r="B13729" s="90" t="s">
        <v>12090</v>
      </c>
    </row>
    <row r="13730" ht="14.25" customHeight="1">
      <c r="A13730" s="89">
        <v>5.1201551E7</v>
      </c>
      <c r="B13730" s="90" t="s">
        <v>12090</v>
      </c>
    </row>
    <row r="13731" ht="14.25" customHeight="1">
      <c r="A13731" s="89">
        <v>5.1201552E7</v>
      </c>
      <c r="B13731" s="90" t="s">
        <v>12090</v>
      </c>
    </row>
    <row r="13732" ht="14.25" customHeight="1">
      <c r="A13732" s="89">
        <v>5.1201553E7</v>
      </c>
      <c r="B13732" s="90" t="s">
        <v>12090</v>
      </c>
    </row>
    <row r="13733" ht="14.25" customHeight="1">
      <c r="A13733" s="89">
        <v>5.1201554E7</v>
      </c>
      <c r="B13733" s="90" t="s">
        <v>12090</v>
      </c>
    </row>
    <row r="13734" ht="14.25" customHeight="1">
      <c r="A13734" s="89">
        <v>5.1201555E7</v>
      </c>
      <c r="B13734" s="90" t="s">
        <v>12090</v>
      </c>
    </row>
    <row r="13735" ht="14.25" customHeight="1">
      <c r="A13735" s="89">
        <v>5.1201556E7</v>
      </c>
      <c r="B13735" s="90" t="s">
        <v>12090</v>
      </c>
    </row>
    <row r="13736" ht="14.25" customHeight="1">
      <c r="A13736" s="89">
        <v>5.1201557E7</v>
      </c>
      <c r="B13736" s="90" t="s">
        <v>12090</v>
      </c>
    </row>
    <row r="13737" ht="14.25" customHeight="1">
      <c r="A13737" s="89">
        <v>5.1201558E7</v>
      </c>
      <c r="B13737" s="90" t="s">
        <v>12090</v>
      </c>
    </row>
    <row r="13738" ht="14.25" customHeight="1">
      <c r="A13738" s="89">
        <v>5.1201559E7</v>
      </c>
      <c r="B13738" s="90" t="s">
        <v>12090</v>
      </c>
    </row>
    <row r="13739" ht="14.25" customHeight="1">
      <c r="A13739" s="89">
        <v>5.120156E7</v>
      </c>
      <c r="B13739" s="90" t="s">
        <v>12090</v>
      </c>
    </row>
    <row r="13740" ht="14.25" customHeight="1">
      <c r="A13740" s="89">
        <v>5.1201561E7</v>
      </c>
      <c r="B13740" s="90" t="s">
        <v>12090</v>
      </c>
    </row>
    <row r="13741" ht="14.25" customHeight="1">
      <c r="A13741" s="89">
        <v>5.1201562E7</v>
      </c>
      <c r="B13741" s="90" t="s">
        <v>12090</v>
      </c>
    </row>
    <row r="13742" ht="14.25" customHeight="1">
      <c r="A13742" s="89">
        <v>5.1201563E7</v>
      </c>
      <c r="B13742" s="90" t="s">
        <v>12090</v>
      </c>
    </row>
    <row r="13743" ht="14.25" customHeight="1">
      <c r="A13743" s="89">
        <v>5.1201564E7</v>
      </c>
      <c r="B13743" s="90" t="s">
        <v>14675</v>
      </c>
    </row>
    <row r="13744" ht="14.25" customHeight="1">
      <c r="A13744" s="89">
        <v>5.1201565E7</v>
      </c>
      <c r="B13744" s="90" t="s">
        <v>12090</v>
      </c>
    </row>
    <row r="13745" ht="14.25" customHeight="1">
      <c r="A13745" s="89">
        <v>5.1201566E7</v>
      </c>
      <c r="B13745" s="90" t="s">
        <v>12090</v>
      </c>
    </row>
    <row r="13746" ht="14.25" customHeight="1">
      <c r="A13746" s="89">
        <v>5.1201567E7</v>
      </c>
      <c r="B13746" s="90" t="s">
        <v>12090</v>
      </c>
    </row>
    <row r="13747" ht="14.25" customHeight="1">
      <c r="A13747" s="89">
        <v>5.1201568E7</v>
      </c>
      <c r="B13747" s="90" t="s">
        <v>12090</v>
      </c>
    </row>
    <row r="13748" ht="14.25" customHeight="1">
      <c r="A13748" s="89">
        <v>5.1201569E7</v>
      </c>
      <c r="B13748" s="90" t="s">
        <v>14676</v>
      </c>
    </row>
    <row r="13749" ht="14.25" customHeight="1">
      <c r="A13749" s="89">
        <v>5.1201601E7</v>
      </c>
      <c r="B13749" s="90" t="s">
        <v>14677</v>
      </c>
    </row>
    <row r="13750" ht="14.25" customHeight="1">
      <c r="A13750" s="89">
        <v>5.1201602E7</v>
      </c>
      <c r="B13750" s="90" t="s">
        <v>14678</v>
      </c>
    </row>
    <row r="13751" ht="14.25" customHeight="1">
      <c r="A13751" s="89">
        <v>5.1201603E7</v>
      </c>
      <c r="B13751" s="90" t="s">
        <v>14679</v>
      </c>
    </row>
    <row r="13752" ht="14.25" customHeight="1">
      <c r="A13752" s="89">
        <v>5.1201604E7</v>
      </c>
      <c r="B13752" s="90" t="s">
        <v>14680</v>
      </c>
    </row>
    <row r="13753" ht="14.25" customHeight="1">
      <c r="A13753" s="89">
        <v>5.1201605E7</v>
      </c>
      <c r="B13753" s="90" t="s">
        <v>14681</v>
      </c>
    </row>
    <row r="13754" ht="14.25" customHeight="1">
      <c r="A13754" s="89">
        <v>5.1201606E7</v>
      </c>
      <c r="B13754" s="90" t="s">
        <v>14682</v>
      </c>
    </row>
    <row r="13755" ht="14.25" customHeight="1">
      <c r="A13755" s="89">
        <v>5.1201607E7</v>
      </c>
      <c r="B13755" s="90" t="s">
        <v>14683</v>
      </c>
    </row>
    <row r="13756" ht="14.25" customHeight="1">
      <c r="A13756" s="89">
        <v>5.1201608E7</v>
      </c>
      <c r="B13756" s="90" t="s">
        <v>14684</v>
      </c>
    </row>
    <row r="13757" ht="14.25" customHeight="1">
      <c r="A13757" s="89">
        <v>5.1201609E7</v>
      </c>
      <c r="B13757" s="90" t="s">
        <v>14685</v>
      </c>
    </row>
    <row r="13758" ht="14.25" customHeight="1">
      <c r="A13758" s="89">
        <v>5.120161E7</v>
      </c>
      <c r="B13758" s="90" t="s">
        <v>14686</v>
      </c>
    </row>
    <row r="13759" ht="14.25" customHeight="1">
      <c r="A13759" s="89">
        <v>5.1201611E7</v>
      </c>
      <c r="B13759" s="90" t="s">
        <v>14687</v>
      </c>
    </row>
    <row r="13760" ht="14.25" customHeight="1">
      <c r="A13760" s="89">
        <v>5.1201612E7</v>
      </c>
      <c r="B13760" s="90" t="s">
        <v>14688</v>
      </c>
    </row>
    <row r="13761" ht="14.25" customHeight="1">
      <c r="A13761" s="89">
        <v>5.1201613E7</v>
      </c>
      <c r="B13761" s="90" t="s">
        <v>14689</v>
      </c>
    </row>
    <row r="13762" ht="14.25" customHeight="1">
      <c r="A13762" s="89">
        <v>5.1201614E7</v>
      </c>
      <c r="B13762" s="90" t="s">
        <v>14690</v>
      </c>
    </row>
    <row r="13763" ht="14.25" customHeight="1">
      <c r="A13763" s="89">
        <v>5.1201615E7</v>
      </c>
      <c r="B13763" s="90" t="s">
        <v>14691</v>
      </c>
    </row>
    <row r="13764" ht="14.25" customHeight="1">
      <c r="A13764" s="89">
        <v>5.1201616E7</v>
      </c>
      <c r="B13764" s="90" t="s">
        <v>14692</v>
      </c>
    </row>
    <row r="13765" ht="14.25" customHeight="1">
      <c r="A13765" s="89">
        <v>5.1201617E7</v>
      </c>
      <c r="B13765" s="90" t="s">
        <v>14693</v>
      </c>
    </row>
    <row r="13766" ht="14.25" customHeight="1">
      <c r="A13766" s="89">
        <v>5.1201618E7</v>
      </c>
      <c r="B13766" s="90" t="s">
        <v>14694</v>
      </c>
    </row>
    <row r="13767" ht="14.25" customHeight="1">
      <c r="A13767" s="89">
        <v>5.1201619E7</v>
      </c>
      <c r="B13767" s="90" t="s">
        <v>14695</v>
      </c>
    </row>
    <row r="13768" ht="14.25" customHeight="1">
      <c r="A13768" s="89">
        <v>5.120162E7</v>
      </c>
      <c r="B13768" s="90" t="s">
        <v>14696</v>
      </c>
    </row>
    <row r="13769" ht="14.25" customHeight="1">
      <c r="A13769" s="89">
        <v>5.1201621E7</v>
      </c>
      <c r="B13769" s="90" t="s">
        <v>14697</v>
      </c>
    </row>
    <row r="13770" ht="14.25" customHeight="1">
      <c r="A13770" s="89">
        <v>5.1201622E7</v>
      </c>
      <c r="B13770" s="90" t="s">
        <v>14698</v>
      </c>
    </row>
    <row r="13771" ht="14.25" customHeight="1">
      <c r="A13771" s="89">
        <v>5.1201623E7</v>
      </c>
      <c r="B13771" s="90" t="s">
        <v>14699</v>
      </c>
    </row>
    <row r="13772" ht="14.25" customHeight="1">
      <c r="A13772" s="89">
        <v>5.1201624E7</v>
      </c>
      <c r="B13772" s="90" t="s">
        <v>14700</v>
      </c>
    </row>
    <row r="13773" ht="14.25" customHeight="1">
      <c r="A13773" s="89">
        <v>5.1201625E7</v>
      </c>
      <c r="B13773" s="90" t="s">
        <v>14701</v>
      </c>
    </row>
    <row r="13774" ht="14.25" customHeight="1">
      <c r="A13774" s="89">
        <v>5.1201626E7</v>
      </c>
      <c r="B13774" s="90" t="s">
        <v>14702</v>
      </c>
    </row>
    <row r="13775" ht="14.25" customHeight="1">
      <c r="A13775" s="89">
        <v>5.1201627E7</v>
      </c>
      <c r="B13775" s="90" t="s">
        <v>14703</v>
      </c>
    </row>
    <row r="13776" ht="14.25" customHeight="1">
      <c r="A13776" s="89">
        <v>5.1201628E7</v>
      </c>
      <c r="B13776" s="90" t="s">
        <v>14704</v>
      </c>
    </row>
    <row r="13777" ht="14.25" customHeight="1">
      <c r="A13777" s="89">
        <v>5.1201629E7</v>
      </c>
      <c r="B13777" s="90" t="s">
        <v>14705</v>
      </c>
    </row>
    <row r="13778" ht="14.25" customHeight="1">
      <c r="A13778" s="89">
        <v>5.1201631E7</v>
      </c>
      <c r="B13778" s="90" t="s">
        <v>14706</v>
      </c>
    </row>
    <row r="13779" ht="14.25" customHeight="1">
      <c r="A13779" s="89">
        <v>5.1201632E7</v>
      </c>
      <c r="B13779" s="90" t="s">
        <v>14707</v>
      </c>
    </row>
    <row r="13780" ht="14.25" customHeight="1">
      <c r="A13780" s="89">
        <v>5.1201633E7</v>
      </c>
      <c r="B13780" s="90" t="s">
        <v>14708</v>
      </c>
    </row>
    <row r="13781" ht="14.25" customHeight="1">
      <c r="A13781" s="89">
        <v>5.1201634E7</v>
      </c>
      <c r="B13781" s="90" t="s">
        <v>14709</v>
      </c>
    </row>
    <row r="13782" ht="14.25" customHeight="1">
      <c r="A13782" s="89">
        <v>5.1201635E7</v>
      </c>
      <c r="B13782" s="90" t="s">
        <v>14710</v>
      </c>
    </row>
    <row r="13783" ht="14.25" customHeight="1">
      <c r="A13783" s="89">
        <v>5.1201636E7</v>
      </c>
      <c r="B13783" s="90" t="s">
        <v>14711</v>
      </c>
    </row>
    <row r="13784" ht="14.25" customHeight="1">
      <c r="A13784" s="89">
        <v>5.1201638E7</v>
      </c>
      <c r="B13784" s="90" t="s">
        <v>14712</v>
      </c>
    </row>
    <row r="13785" ht="14.25" customHeight="1">
      <c r="A13785" s="89">
        <v>5.1201639E7</v>
      </c>
      <c r="B13785" s="90" t="s">
        <v>14713</v>
      </c>
    </row>
    <row r="13786" ht="14.25" customHeight="1">
      <c r="A13786" s="89">
        <v>5.1201646E7</v>
      </c>
      <c r="B13786" s="90" t="s">
        <v>14714</v>
      </c>
    </row>
    <row r="13787" ht="14.25" customHeight="1">
      <c r="A13787" s="89">
        <v>5.1201647E7</v>
      </c>
      <c r="B13787" s="90" t="s">
        <v>14715</v>
      </c>
    </row>
    <row r="13788" ht="14.25" customHeight="1">
      <c r="A13788" s="89">
        <v>5.1201648E7</v>
      </c>
      <c r="B13788" s="90" t="s">
        <v>14716</v>
      </c>
    </row>
    <row r="13789" ht="14.25" customHeight="1">
      <c r="A13789" s="89">
        <v>5.1201701E7</v>
      </c>
      <c r="B13789" s="90" t="s">
        <v>14717</v>
      </c>
    </row>
    <row r="13790" ht="14.25" customHeight="1">
      <c r="A13790" s="89">
        <v>5.1201702E7</v>
      </c>
      <c r="B13790" s="90" t="s">
        <v>14718</v>
      </c>
    </row>
    <row r="13791" ht="14.25" customHeight="1">
      <c r="A13791" s="89">
        <v>5.1201703E7</v>
      </c>
      <c r="B13791" s="90" t="s">
        <v>14719</v>
      </c>
    </row>
    <row r="13792" ht="14.25" customHeight="1">
      <c r="A13792" s="89">
        <v>5.1201704E7</v>
      </c>
      <c r="B13792" s="90" t="s">
        <v>14720</v>
      </c>
    </row>
    <row r="13793" ht="14.25" customHeight="1">
      <c r="A13793" s="89">
        <v>5.1201705E7</v>
      </c>
      <c r="B13793" s="90" t="s">
        <v>14721</v>
      </c>
    </row>
    <row r="13794" ht="14.25" customHeight="1">
      <c r="A13794" s="89">
        <v>5.1201801E7</v>
      </c>
      <c r="B13794" s="90" t="s">
        <v>14722</v>
      </c>
    </row>
    <row r="13795" ht="14.25" customHeight="1">
      <c r="A13795" s="89">
        <v>5.1201802E7</v>
      </c>
      <c r="B13795" s="90" t="s">
        <v>14723</v>
      </c>
    </row>
    <row r="13796" ht="14.25" customHeight="1">
      <c r="A13796" s="89">
        <v>5.1201803E7</v>
      </c>
      <c r="B13796" s="90" t="s">
        <v>14724</v>
      </c>
    </row>
    <row r="13797" ht="14.25" customHeight="1">
      <c r="A13797" s="89">
        <v>5.1201804E7</v>
      </c>
      <c r="B13797" s="90" t="s">
        <v>14725</v>
      </c>
    </row>
    <row r="13798" ht="14.25" customHeight="1">
      <c r="A13798" s="89">
        <v>5.1201805E7</v>
      </c>
      <c r="B13798" s="90" t="s">
        <v>14726</v>
      </c>
    </row>
    <row r="13799" ht="14.25" customHeight="1">
      <c r="A13799" s="89">
        <v>5.1201806E7</v>
      </c>
      <c r="B13799" s="90" t="s">
        <v>14727</v>
      </c>
    </row>
    <row r="13800" ht="14.25" customHeight="1">
      <c r="A13800" s="89">
        <v>5.1201807E7</v>
      </c>
      <c r="B13800" s="90" t="s">
        <v>14728</v>
      </c>
    </row>
    <row r="13801" ht="14.25" customHeight="1">
      <c r="A13801" s="89">
        <v>5.1201808E7</v>
      </c>
      <c r="B13801" s="90" t="s">
        <v>14729</v>
      </c>
    </row>
    <row r="13802" ht="14.25" customHeight="1">
      <c r="A13802" s="89">
        <v>5.1201809E7</v>
      </c>
      <c r="B13802" s="90" t="s">
        <v>14730</v>
      </c>
    </row>
    <row r="13803" ht="14.25" customHeight="1">
      <c r="A13803" s="89">
        <v>5.1201901E7</v>
      </c>
      <c r="B13803" s="90" t="s">
        <v>14731</v>
      </c>
    </row>
    <row r="13804" ht="14.25" customHeight="1">
      <c r="A13804" s="89">
        <v>5.1211501E7</v>
      </c>
      <c r="B13804" s="90" t="s">
        <v>14732</v>
      </c>
    </row>
    <row r="13805" ht="14.25" customHeight="1">
      <c r="A13805" s="89">
        <v>5.1211502E7</v>
      </c>
      <c r="B13805" s="90" t="s">
        <v>14733</v>
      </c>
    </row>
    <row r="13806" ht="14.25" customHeight="1">
      <c r="A13806" s="89">
        <v>5.1211503E7</v>
      </c>
      <c r="B13806" s="90" t="s">
        <v>14734</v>
      </c>
    </row>
    <row r="13807" ht="14.25" customHeight="1">
      <c r="A13807" s="89">
        <v>5.1211504E7</v>
      </c>
      <c r="B13807" s="90" t="s">
        <v>14735</v>
      </c>
    </row>
    <row r="13808" ht="14.25" customHeight="1">
      <c r="A13808" s="89">
        <v>5.1211505E7</v>
      </c>
      <c r="B13808" s="90" t="s">
        <v>14736</v>
      </c>
    </row>
    <row r="13809" ht="14.25" customHeight="1">
      <c r="A13809" s="89">
        <v>5.1211601E7</v>
      </c>
      <c r="B13809" s="90" t="s">
        <v>14737</v>
      </c>
    </row>
    <row r="13810" ht="14.25" customHeight="1">
      <c r="A13810" s="89">
        <v>5.1211602E7</v>
      </c>
      <c r="B13810" s="90" t="s">
        <v>14738</v>
      </c>
    </row>
    <row r="13811" ht="14.25" customHeight="1">
      <c r="A13811" s="89">
        <v>5.1211603E7</v>
      </c>
      <c r="B13811" s="90" t="s">
        <v>14739</v>
      </c>
    </row>
    <row r="13812" ht="14.25" customHeight="1">
      <c r="A13812" s="89">
        <v>5.1211604E7</v>
      </c>
      <c r="B13812" s="90" t="s">
        <v>14740</v>
      </c>
    </row>
    <row r="13813" ht="14.25" customHeight="1">
      <c r="A13813" s="89">
        <v>5.1211605E7</v>
      </c>
      <c r="B13813" s="90" t="s">
        <v>14741</v>
      </c>
    </row>
    <row r="13814" ht="14.25" customHeight="1">
      <c r="A13814" s="89">
        <v>5.1211606E7</v>
      </c>
      <c r="B13814" s="90" t="s">
        <v>14742</v>
      </c>
    </row>
    <row r="13815" ht="14.25" customHeight="1">
      <c r="A13815" s="89">
        <v>5.1211607E7</v>
      </c>
      <c r="B13815" s="90" t="s">
        <v>14743</v>
      </c>
    </row>
    <row r="13816" ht="14.25" customHeight="1">
      <c r="A13816" s="89">
        <v>5.1211608E7</v>
      </c>
      <c r="B13816" s="90" t="s">
        <v>14744</v>
      </c>
    </row>
    <row r="13817" ht="14.25" customHeight="1">
      <c r="A13817" s="89">
        <v>5.1211609E7</v>
      </c>
      <c r="B13817" s="90" t="s">
        <v>14745</v>
      </c>
    </row>
    <row r="13818" ht="14.25" customHeight="1">
      <c r="A13818" s="89">
        <v>5.121161E7</v>
      </c>
      <c r="B13818" s="90" t="s">
        <v>14746</v>
      </c>
    </row>
    <row r="13819" ht="14.25" customHeight="1">
      <c r="A13819" s="89">
        <v>5.1211611E7</v>
      </c>
      <c r="B13819" s="90" t="s">
        <v>14747</v>
      </c>
    </row>
    <row r="13820" ht="14.25" customHeight="1">
      <c r="A13820" s="89">
        <v>5.1211612E7</v>
      </c>
      <c r="B13820" s="90" t="s">
        <v>14748</v>
      </c>
    </row>
    <row r="13821" ht="14.25" customHeight="1">
      <c r="A13821" s="89">
        <v>5.1211613E7</v>
      </c>
      <c r="B13821" s="90" t="s">
        <v>14749</v>
      </c>
    </row>
    <row r="13822" ht="14.25" customHeight="1">
      <c r="A13822" s="89">
        <v>5.1211615E7</v>
      </c>
      <c r="B13822" s="90" t="s">
        <v>14750</v>
      </c>
    </row>
    <row r="13823" ht="14.25" customHeight="1">
      <c r="A13823" s="89">
        <v>5.1211616E7</v>
      </c>
      <c r="B13823" s="90" t="s">
        <v>14751</v>
      </c>
    </row>
    <row r="13824" ht="14.25" customHeight="1">
      <c r="A13824" s="89">
        <v>5.1211617E7</v>
      </c>
      <c r="B13824" s="90" t="s">
        <v>14752</v>
      </c>
    </row>
    <row r="13825" ht="14.25" customHeight="1">
      <c r="A13825" s="89">
        <v>5.1211618E7</v>
      </c>
      <c r="B13825" s="90" t="s">
        <v>14753</v>
      </c>
    </row>
    <row r="13826" ht="14.25" customHeight="1">
      <c r="A13826" s="89">
        <v>5.1211619E7</v>
      </c>
      <c r="B13826" s="90" t="s">
        <v>14754</v>
      </c>
    </row>
    <row r="13827" ht="14.25" customHeight="1">
      <c r="A13827" s="89">
        <v>5.121162E7</v>
      </c>
      <c r="B13827" s="90" t="s">
        <v>14755</v>
      </c>
    </row>
    <row r="13828" ht="14.25" customHeight="1">
      <c r="A13828" s="89">
        <v>5.1211621E7</v>
      </c>
      <c r="B13828" s="90" t="s">
        <v>14756</v>
      </c>
    </row>
    <row r="13829" ht="14.25" customHeight="1">
      <c r="A13829" s="89">
        <v>5.1211622E7</v>
      </c>
      <c r="B13829" s="90" t="s">
        <v>14757</v>
      </c>
    </row>
    <row r="13830" ht="14.25" customHeight="1">
      <c r="A13830" s="89">
        <v>5.1211623E7</v>
      </c>
      <c r="B13830" s="90" t="s">
        <v>14758</v>
      </c>
    </row>
    <row r="13831" ht="14.25" customHeight="1">
      <c r="A13831" s="89">
        <v>5.1211624E7</v>
      </c>
      <c r="B13831" s="90" t="s">
        <v>14759</v>
      </c>
    </row>
    <row r="13832" ht="14.25" customHeight="1">
      <c r="A13832" s="89">
        <v>5.1211625E7</v>
      </c>
      <c r="B13832" s="90" t="s">
        <v>14760</v>
      </c>
    </row>
    <row r="13833" ht="14.25" customHeight="1">
      <c r="A13833" s="89">
        <v>5.1211901E7</v>
      </c>
      <c r="B13833" s="90" t="s">
        <v>14761</v>
      </c>
    </row>
    <row r="13834" ht="14.25" customHeight="1">
      <c r="A13834" s="89">
        <v>5.1212001E7</v>
      </c>
      <c r="B13834" s="90" t="s">
        <v>14762</v>
      </c>
    </row>
    <row r="13835" ht="14.25" customHeight="1">
      <c r="A13835" s="89">
        <v>5.1212002E7</v>
      </c>
      <c r="B13835" s="90" t="s">
        <v>14763</v>
      </c>
    </row>
    <row r="13836" ht="14.25" customHeight="1">
      <c r="A13836" s="89">
        <v>5.1212003E7</v>
      </c>
      <c r="B13836" s="90" t="s">
        <v>14764</v>
      </c>
    </row>
    <row r="13837" ht="14.25" customHeight="1">
      <c r="A13837" s="89">
        <v>5.1212004E7</v>
      </c>
      <c r="B13837" s="90" t="s">
        <v>14765</v>
      </c>
    </row>
    <row r="13838" ht="14.25" customHeight="1">
      <c r="A13838" s="89">
        <v>5.1212005E7</v>
      </c>
      <c r="B13838" s="90" t="s">
        <v>14766</v>
      </c>
    </row>
    <row r="13839" ht="14.25" customHeight="1">
      <c r="A13839" s="89">
        <v>5.1212006E7</v>
      </c>
      <c r="B13839" s="90" t="s">
        <v>14767</v>
      </c>
    </row>
    <row r="13840" ht="14.25" customHeight="1">
      <c r="A13840" s="89">
        <v>5.1212007E7</v>
      </c>
      <c r="B13840" s="90" t="s">
        <v>14768</v>
      </c>
    </row>
    <row r="13841" ht="14.25" customHeight="1">
      <c r="A13841" s="89">
        <v>5.1212008E7</v>
      </c>
      <c r="B13841" s="90" t="s">
        <v>14769</v>
      </c>
    </row>
    <row r="13842" ht="14.25" customHeight="1">
      <c r="A13842" s="89">
        <v>5.1212009E7</v>
      </c>
      <c r="B13842" s="90" t="s">
        <v>14770</v>
      </c>
    </row>
    <row r="13843" ht="14.25" customHeight="1">
      <c r="A13843" s="89">
        <v>5.121201E7</v>
      </c>
      <c r="B13843" s="90" t="s">
        <v>14771</v>
      </c>
    </row>
    <row r="13844" ht="14.25" customHeight="1">
      <c r="A13844" s="89">
        <v>5.1212011E7</v>
      </c>
      <c r="B13844" s="90" t="s">
        <v>14772</v>
      </c>
    </row>
    <row r="13845" ht="14.25" customHeight="1">
      <c r="A13845" s="89">
        <v>5.1212012E7</v>
      </c>
      <c r="B13845" s="90" t="s">
        <v>14773</v>
      </c>
    </row>
    <row r="13846" ht="14.25" customHeight="1">
      <c r="A13846" s="89">
        <v>5.1212013E7</v>
      </c>
      <c r="B13846" s="90" t="s">
        <v>14774</v>
      </c>
    </row>
    <row r="13847" ht="14.25" customHeight="1">
      <c r="A13847" s="89">
        <v>5.1212014E7</v>
      </c>
      <c r="B13847" s="90" t="s">
        <v>14775</v>
      </c>
    </row>
    <row r="13848" ht="14.25" customHeight="1">
      <c r="A13848" s="89">
        <v>5.1212015E7</v>
      </c>
      <c r="B13848" s="90" t="s">
        <v>14776</v>
      </c>
    </row>
    <row r="13849" ht="14.25" customHeight="1">
      <c r="A13849" s="89">
        <v>5.1212016E7</v>
      </c>
      <c r="B13849" s="90" t="s">
        <v>14777</v>
      </c>
    </row>
    <row r="13850" ht="14.25" customHeight="1">
      <c r="A13850" s="89">
        <v>5.1212017E7</v>
      </c>
      <c r="B13850" s="90" t="s">
        <v>14778</v>
      </c>
    </row>
    <row r="13851" ht="14.25" customHeight="1">
      <c r="A13851" s="89">
        <v>5.1212018E7</v>
      </c>
      <c r="B13851" s="90" t="s">
        <v>14779</v>
      </c>
    </row>
    <row r="13852" ht="14.25" customHeight="1">
      <c r="A13852" s="89">
        <v>5.121202E7</v>
      </c>
      <c r="B13852" s="90" t="s">
        <v>14780</v>
      </c>
    </row>
    <row r="13853" ht="14.25" customHeight="1">
      <c r="A13853" s="89">
        <v>5.1212021E7</v>
      </c>
      <c r="B13853" s="90" t="s">
        <v>14781</v>
      </c>
    </row>
    <row r="13854" ht="14.25" customHeight="1">
      <c r="A13854" s="89">
        <v>5.1212022E7</v>
      </c>
      <c r="B13854" s="90" t="s">
        <v>14782</v>
      </c>
    </row>
    <row r="13855" ht="14.25" customHeight="1">
      <c r="A13855" s="89">
        <v>5.1212023E7</v>
      </c>
      <c r="B13855" s="90" t="s">
        <v>14783</v>
      </c>
    </row>
    <row r="13856" ht="14.25" customHeight="1">
      <c r="A13856" s="89">
        <v>5.1212024E7</v>
      </c>
      <c r="B13856" s="90" t="s">
        <v>14784</v>
      </c>
    </row>
    <row r="13857" ht="14.25" customHeight="1">
      <c r="A13857" s="89">
        <v>5.1212025E7</v>
      </c>
      <c r="B13857" s="90" t="s">
        <v>14785</v>
      </c>
    </row>
    <row r="13858" ht="14.25" customHeight="1">
      <c r="A13858" s="89">
        <v>5.1212026E7</v>
      </c>
      <c r="B13858" s="90" t="s">
        <v>14786</v>
      </c>
    </row>
    <row r="13859" ht="14.25" customHeight="1">
      <c r="A13859" s="89">
        <v>5.1212027E7</v>
      </c>
      <c r="B13859" s="90" t="s">
        <v>14787</v>
      </c>
    </row>
    <row r="13860" ht="14.25" customHeight="1">
      <c r="A13860" s="89">
        <v>5.1212028E7</v>
      </c>
      <c r="B13860" s="90" t="s">
        <v>14788</v>
      </c>
    </row>
    <row r="13861" ht="14.25" customHeight="1">
      <c r="A13861" s="89">
        <v>5.1212029E7</v>
      </c>
      <c r="B13861" s="90" t="s">
        <v>14789</v>
      </c>
    </row>
    <row r="13862" ht="14.25" customHeight="1">
      <c r="A13862" s="89">
        <v>5.121203E7</v>
      </c>
      <c r="B13862" s="90" t="s">
        <v>14790</v>
      </c>
    </row>
    <row r="13863" ht="14.25" customHeight="1">
      <c r="A13863" s="89">
        <v>5.1212031E7</v>
      </c>
      <c r="B13863" s="90" t="s">
        <v>14791</v>
      </c>
    </row>
    <row r="13864" ht="14.25" customHeight="1">
      <c r="A13864" s="89">
        <v>5.1212032E7</v>
      </c>
      <c r="B13864" s="90" t="s">
        <v>14792</v>
      </c>
    </row>
    <row r="13865" ht="14.25" customHeight="1">
      <c r="A13865" s="89">
        <v>5.1212033E7</v>
      </c>
      <c r="B13865" s="90" t="s">
        <v>14793</v>
      </c>
    </row>
    <row r="13866" ht="14.25" customHeight="1">
      <c r="A13866" s="89">
        <v>5.1212034E7</v>
      </c>
      <c r="B13866" s="90" t="s">
        <v>14794</v>
      </c>
    </row>
    <row r="13867" ht="14.25" customHeight="1">
      <c r="A13867" s="89">
        <v>5.1212035E7</v>
      </c>
      <c r="B13867" s="90" t="s">
        <v>14795</v>
      </c>
    </row>
    <row r="13868" ht="14.25" customHeight="1">
      <c r="A13868" s="89">
        <v>5.1212036E7</v>
      </c>
      <c r="B13868" s="90" t="s">
        <v>14796</v>
      </c>
    </row>
    <row r="13869" ht="14.25" customHeight="1">
      <c r="A13869" s="89">
        <v>5.1212101E7</v>
      </c>
      <c r="B13869" s="90" t="s">
        <v>14797</v>
      </c>
    </row>
    <row r="13870" ht="14.25" customHeight="1">
      <c r="A13870" s="89">
        <v>5.1212201E7</v>
      </c>
      <c r="B13870" s="90" t="s">
        <v>14798</v>
      </c>
    </row>
    <row r="13871" ht="14.25" customHeight="1">
      <c r="A13871" s="89">
        <v>5.1212202E7</v>
      </c>
      <c r="B13871" s="90" t="s">
        <v>14799</v>
      </c>
    </row>
    <row r="13872" ht="14.25" customHeight="1">
      <c r="A13872" s="89">
        <v>5.1212203E7</v>
      </c>
      <c r="B13872" s="90" t="s">
        <v>14800</v>
      </c>
    </row>
    <row r="13873" ht="14.25" customHeight="1">
      <c r="A13873" s="89">
        <v>5.1212301E7</v>
      </c>
      <c r="B13873" s="90" t="s">
        <v>14801</v>
      </c>
    </row>
    <row r="13874" ht="14.25" customHeight="1">
      <c r="A13874" s="89">
        <v>5.1212302E7</v>
      </c>
      <c r="B13874" s="90" t="s">
        <v>14802</v>
      </c>
    </row>
    <row r="13875" ht="14.25" customHeight="1">
      <c r="A13875" s="89">
        <v>5.1212303E7</v>
      </c>
      <c r="B13875" s="90" t="s">
        <v>14803</v>
      </c>
    </row>
    <row r="13876" ht="14.25" customHeight="1">
      <c r="A13876" s="89">
        <v>5.1212304E7</v>
      </c>
      <c r="B13876" s="90" t="s">
        <v>14804</v>
      </c>
    </row>
    <row r="13877" ht="14.25" customHeight="1">
      <c r="A13877" s="89">
        <v>5.1212305E7</v>
      </c>
      <c r="B13877" s="90" t="s">
        <v>14805</v>
      </c>
    </row>
    <row r="13878" ht="14.25" customHeight="1">
      <c r="A13878" s="89">
        <v>5.1212306E7</v>
      </c>
      <c r="B13878" s="90" t="s">
        <v>14806</v>
      </c>
    </row>
    <row r="13879" ht="14.25" customHeight="1">
      <c r="A13879" s="89">
        <v>5.1212307E7</v>
      </c>
      <c r="B13879" s="90" t="s">
        <v>14807</v>
      </c>
    </row>
    <row r="13880" ht="14.25" customHeight="1">
      <c r="A13880" s="89">
        <v>5.1212308E7</v>
      </c>
      <c r="B13880" s="90" t="s">
        <v>14808</v>
      </c>
    </row>
    <row r="13881" ht="14.25" customHeight="1">
      <c r="A13881" s="89">
        <v>5.1212309E7</v>
      </c>
      <c r="B13881" s="90" t="s">
        <v>14809</v>
      </c>
    </row>
    <row r="13882" ht="14.25" customHeight="1">
      <c r="A13882" s="89">
        <v>5.1212401E7</v>
      </c>
      <c r="B13882" s="90" t="s">
        <v>14810</v>
      </c>
    </row>
    <row r="13883" ht="14.25" customHeight="1">
      <c r="A13883" s="89">
        <v>5.1212402E7</v>
      </c>
      <c r="B13883" s="90" t="s">
        <v>14811</v>
      </c>
    </row>
    <row r="13884" ht="14.25" customHeight="1">
      <c r="A13884" s="89">
        <v>5.1241001E7</v>
      </c>
      <c r="B13884" s="90" t="s">
        <v>14812</v>
      </c>
    </row>
    <row r="13885" ht="14.25" customHeight="1">
      <c r="A13885" s="89">
        <v>5.1241002E7</v>
      </c>
      <c r="B13885" s="90" t="s">
        <v>14813</v>
      </c>
    </row>
    <row r="13886" ht="14.25" customHeight="1">
      <c r="A13886" s="89">
        <v>5.1241101E7</v>
      </c>
      <c r="B13886" s="90" t="s">
        <v>14814</v>
      </c>
    </row>
    <row r="13887" ht="14.25" customHeight="1">
      <c r="A13887" s="89">
        <v>5.1241102E7</v>
      </c>
      <c r="B13887" s="90" t="s">
        <v>14815</v>
      </c>
    </row>
    <row r="13888" ht="14.25" customHeight="1">
      <c r="A13888" s="89">
        <v>5.1241103E7</v>
      </c>
      <c r="B13888" s="90" t="s">
        <v>14816</v>
      </c>
    </row>
    <row r="13889" ht="14.25" customHeight="1">
      <c r="A13889" s="89">
        <v>5.1241104E7</v>
      </c>
      <c r="B13889" s="90" t="s">
        <v>14817</v>
      </c>
    </row>
    <row r="13890" ht="14.25" customHeight="1">
      <c r="A13890" s="89">
        <v>5.1241105E7</v>
      </c>
      <c r="B13890" s="90" t="s">
        <v>14818</v>
      </c>
    </row>
    <row r="13891" ht="14.25" customHeight="1">
      <c r="A13891" s="89">
        <v>5.1241106E7</v>
      </c>
      <c r="B13891" s="90" t="s">
        <v>14819</v>
      </c>
    </row>
    <row r="13892" ht="14.25" customHeight="1">
      <c r="A13892" s="89">
        <v>5.1241107E7</v>
      </c>
      <c r="B13892" s="90" t="s">
        <v>14820</v>
      </c>
    </row>
    <row r="13893" ht="14.25" customHeight="1">
      <c r="A13893" s="89">
        <v>5.1241108E7</v>
      </c>
      <c r="B13893" s="90" t="s">
        <v>14821</v>
      </c>
    </row>
    <row r="13894" ht="14.25" customHeight="1">
      <c r="A13894" s="89">
        <v>5.1241109E7</v>
      </c>
      <c r="B13894" s="90" t="s">
        <v>14822</v>
      </c>
    </row>
    <row r="13895" ht="14.25" customHeight="1">
      <c r="A13895" s="89">
        <v>5.124111E7</v>
      </c>
      <c r="B13895" s="90" t="s">
        <v>14823</v>
      </c>
    </row>
    <row r="13896" ht="14.25" customHeight="1">
      <c r="A13896" s="89">
        <v>5.1241111E7</v>
      </c>
      <c r="B13896" s="90" t="s">
        <v>14824</v>
      </c>
    </row>
    <row r="13897" ht="14.25" customHeight="1">
      <c r="A13897" s="89">
        <v>5.1241112E7</v>
      </c>
      <c r="B13897" s="90" t="s">
        <v>14825</v>
      </c>
    </row>
    <row r="13898" ht="14.25" customHeight="1">
      <c r="A13898" s="89">
        <v>5.1241113E7</v>
      </c>
      <c r="B13898" s="90" t="s">
        <v>14826</v>
      </c>
    </row>
    <row r="13899" ht="14.25" customHeight="1">
      <c r="A13899" s="89">
        <v>5.1241114E7</v>
      </c>
      <c r="B13899" s="90" t="s">
        <v>14827</v>
      </c>
    </row>
    <row r="13900" ht="14.25" customHeight="1">
      <c r="A13900" s="89">
        <v>5.1241115E7</v>
      </c>
      <c r="B13900" s="90" t="s">
        <v>14828</v>
      </c>
    </row>
    <row r="13901" ht="14.25" customHeight="1">
      <c r="A13901" s="89">
        <v>5.1241116E7</v>
      </c>
      <c r="B13901" s="90" t="s">
        <v>14829</v>
      </c>
    </row>
    <row r="13902" ht="14.25" customHeight="1">
      <c r="A13902" s="89">
        <v>5.1241117E7</v>
      </c>
      <c r="B13902" s="90" t="s">
        <v>14830</v>
      </c>
    </row>
    <row r="13903" ht="14.25" customHeight="1">
      <c r="A13903" s="89">
        <v>5.1241118E7</v>
      </c>
      <c r="B13903" s="90" t="s">
        <v>14831</v>
      </c>
    </row>
    <row r="13904" ht="14.25" customHeight="1">
      <c r="A13904" s="89">
        <v>5.1241119E7</v>
      </c>
      <c r="B13904" s="90" t="s">
        <v>14832</v>
      </c>
    </row>
    <row r="13905" ht="14.25" customHeight="1">
      <c r="A13905" s="89">
        <v>5.124112E7</v>
      </c>
      <c r="B13905" s="90" t="s">
        <v>14833</v>
      </c>
    </row>
    <row r="13906" ht="14.25" customHeight="1">
      <c r="A13906" s="89">
        <v>5.1241201E7</v>
      </c>
      <c r="B13906" s="90" t="s">
        <v>14834</v>
      </c>
    </row>
    <row r="13907" ht="14.25" customHeight="1">
      <c r="A13907" s="89">
        <v>5.1241202E7</v>
      </c>
      <c r="B13907" s="90" t="s">
        <v>14835</v>
      </c>
    </row>
    <row r="13908" ht="14.25" customHeight="1">
      <c r="A13908" s="89">
        <v>5.1241203E7</v>
      </c>
      <c r="B13908" s="90" t="s">
        <v>14836</v>
      </c>
    </row>
    <row r="13909" ht="14.25" customHeight="1">
      <c r="A13909" s="89">
        <v>5.1241204E7</v>
      </c>
      <c r="B13909" s="90" t="s">
        <v>14837</v>
      </c>
    </row>
    <row r="13910" ht="14.25" customHeight="1">
      <c r="A13910" s="89">
        <v>5.1241205E7</v>
      </c>
      <c r="B13910" s="90" t="s">
        <v>14838</v>
      </c>
    </row>
    <row r="13911" ht="14.25" customHeight="1">
      <c r="A13911" s="89">
        <v>5.1241206E7</v>
      </c>
      <c r="B13911" s="90" t="s">
        <v>14839</v>
      </c>
    </row>
    <row r="13912" ht="14.25" customHeight="1">
      <c r="A13912" s="89">
        <v>5.1241207E7</v>
      </c>
      <c r="B13912" s="90" t="s">
        <v>14840</v>
      </c>
    </row>
    <row r="13913" ht="14.25" customHeight="1">
      <c r="A13913" s="89">
        <v>5.1241208E7</v>
      </c>
      <c r="B13913" s="90" t="s">
        <v>14841</v>
      </c>
    </row>
    <row r="13914" ht="14.25" customHeight="1">
      <c r="A13914" s="89">
        <v>5.1241209E7</v>
      </c>
      <c r="B13914" s="90" t="s">
        <v>14842</v>
      </c>
    </row>
    <row r="13915" ht="14.25" customHeight="1">
      <c r="A13915" s="89">
        <v>5.124121E7</v>
      </c>
      <c r="B13915" s="90" t="s">
        <v>14843</v>
      </c>
    </row>
    <row r="13916" ht="14.25" customHeight="1">
      <c r="A13916" s="89">
        <v>5.1241211E7</v>
      </c>
      <c r="B13916" s="90" t="s">
        <v>14844</v>
      </c>
    </row>
    <row r="13917" ht="14.25" customHeight="1">
      <c r="A13917" s="89">
        <v>5.1241212E7</v>
      </c>
      <c r="B13917" s="90" t="s">
        <v>14845</v>
      </c>
    </row>
    <row r="13918" ht="14.25" customHeight="1">
      <c r="A13918" s="89">
        <v>5.1241213E7</v>
      </c>
      <c r="B13918" s="90" t="s">
        <v>14846</v>
      </c>
    </row>
    <row r="13919" ht="14.25" customHeight="1">
      <c r="A13919" s="89">
        <v>5.1241214E7</v>
      </c>
      <c r="B13919" s="90" t="s">
        <v>14847</v>
      </c>
    </row>
    <row r="13920" ht="14.25" customHeight="1">
      <c r="A13920" s="89">
        <v>5.1241215E7</v>
      </c>
      <c r="B13920" s="90" t="s">
        <v>14848</v>
      </c>
    </row>
    <row r="13921" ht="14.25" customHeight="1">
      <c r="A13921" s="89">
        <v>5.1241216E7</v>
      </c>
      <c r="B13921" s="90" t="s">
        <v>14849</v>
      </c>
    </row>
    <row r="13922" ht="14.25" customHeight="1">
      <c r="A13922" s="89">
        <v>5.1241217E7</v>
      </c>
      <c r="B13922" s="90" t="s">
        <v>14850</v>
      </c>
    </row>
    <row r="13923" ht="14.25" customHeight="1">
      <c r="A13923" s="89">
        <v>5.1241218E7</v>
      </c>
      <c r="B13923" s="90" t="s">
        <v>14851</v>
      </c>
    </row>
    <row r="13924" ht="14.25" customHeight="1">
      <c r="A13924" s="89">
        <v>5.1241219E7</v>
      </c>
      <c r="B13924" s="90" t="s">
        <v>14852</v>
      </c>
    </row>
    <row r="13925" ht="14.25" customHeight="1">
      <c r="A13925" s="89">
        <v>5.124122E7</v>
      </c>
      <c r="B13925" s="90" t="s">
        <v>14853</v>
      </c>
    </row>
    <row r="13926" ht="14.25" customHeight="1">
      <c r="A13926" s="89">
        <v>5.1241221E7</v>
      </c>
      <c r="B13926" s="90" t="s">
        <v>14854</v>
      </c>
    </row>
    <row r="13927" ht="14.25" customHeight="1">
      <c r="A13927" s="89">
        <v>5.1241222E7</v>
      </c>
      <c r="B13927" s="90" t="s">
        <v>14855</v>
      </c>
    </row>
    <row r="13928" ht="14.25" customHeight="1">
      <c r="A13928" s="89">
        <v>5.1241223E7</v>
      </c>
      <c r="B13928" s="90" t="s">
        <v>14856</v>
      </c>
    </row>
    <row r="13929" ht="14.25" customHeight="1">
      <c r="A13929" s="89">
        <v>5.1241224E7</v>
      </c>
      <c r="B13929" s="90" t="s">
        <v>14857</v>
      </c>
    </row>
    <row r="13930" ht="14.25" customHeight="1">
      <c r="A13930" s="89">
        <v>5.1241225E7</v>
      </c>
      <c r="B13930" s="90" t="s">
        <v>14858</v>
      </c>
    </row>
    <row r="13931" ht="14.25" customHeight="1">
      <c r="A13931" s="89">
        <v>5.1241226E7</v>
      </c>
      <c r="B13931" s="90" t="s">
        <v>14859</v>
      </c>
    </row>
    <row r="13932" ht="14.25" customHeight="1">
      <c r="A13932" s="89">
        <v>5.1241227E7</v>
      </c>
      <c r="B13932" s="90" t="s">
        <v>14860</v>
      </c>
    </row>
    <row r="13933" ht="14.25" customHeight="1">
      <c r="A13933" s="89">
        <v>5.1241228E7</v>
      </c>
      <c r="B13933" s="90" t="s">
        <v>14861</v>
      </c>
    </row>
    <row r="13934" ht="14.25" customHeight="1">
      <c r="A13934" s="89">
        <v>5.1241229E7</v>
      </c>
      <c r="B13934" s="90" t="s">
        <v>14862</v>
      </c>
    </row>
    <row r="13935" ht="14.25" customHeight="1">
      <c r="A13935" s="89">
        <v>5.1241301E7</v>
      </c>
      <c r="B13935" s="90" t="s">
        <v>14863</v>
      </c>
    </row>
    <row r="13936" ht="14.25" customHeight="1">
      <c r="A13936" s="89">
        <v>5.1241302E7</v>
      </c>
      <c r="B13936" s="90" t="s">
        <v>14864</v>
      </c>
    </row>
    <row r="13937" ht="14.25" customHeight="1">
      <c r="A13937" s="89">
        <v>5.1241303E7</v>
      </c>
      <c r="B13937" s="90" t="s">
        <v>14865</v>
      </c>
    </row>
    <row r="13938" ht="14.25" customHeight="1">
      <c r="A13938" s="89">
        <v>5.1241304E7</v>
      </c>
      <c r="B13938" s="90" t="s">
        <v>14866</v>
      </c>
    </row>
    <row r="13939" ht="14.25" customHeight="1">
      <c r="A13939" s="89">
        <v>5.1241305E7</v>
      </c>
      <c r="B13939" s="90" t="s">
        <v>14867</v>
      </c>
    </row>
    <row r="13940" ht="14.25" customHeight="1">
      <c r="A13940" s="89">
        <v>5.1251001E7</v>
      </c>
      <c r="B13940" s="90" t="s">
        <v>14868</v>
      </c>
    </row>
    <row r="13941" ht="14.25" customHeight="1">
      <c r="A13941" s="89">
        <v>5.2101501E7</v>
      </c>
      <c r="B13941" s="90" t="s">
        <v>14869</v>
      </c>
    </row>
    <row r="13942" ht="14.25" customHeight="1">
      <c r="A13942" s="89">
        <v>5.2101502E7</v>
      </c>
      <c r="B13942" s="90" t="s">
        <v>14870</v>
      </c>
    </row>
    <row r="13943" ht="14.25" customHeight="1">
      <c r="A13943" s="89">
        <v>5.2101503E7</v>
      </c>
      <c r="B13943" s="90" t="s">
        <v>14871</v>
      </c>
    </row>
    <row r="13944" ht="14.25" customHeight="1">
      <c r="A13944" s="89">
        <v>5.2101504E7</v>
      </c>
      <c r="B13944" s="90" t="s">
        <v>14872</v>
      </c>
    </row>
    <row r="13945" ht="14.25" customHeight="1">
      <c r="A13945" s="89">
        <v>5.2101505E7</v>
      </c>
      <c r="B13945" s="90" t="s">
        <v>14873</v>
      </c>
    </row>
    <row r="13946" ht="14.25" customHeight="1">
      <c r="A13946" s="89">
        <v>5.2101506E7</v>
      </c>
      <c r="B13946" s="90" t="s">
        <v>14874</v>
      </c>
    </row>
    <row r="13947" ht="14.25" customHeight="1">
      <c r="A13947" s="89">
        <v>5.2101507E7</v>
      </c>
      <c r="B13947" s="90" t="s">
        <v>14875</v>
      </c>
    </row>
    <row r="13948" ht="14.25" customHeight="1">
      <c r="A13948" s="89">
        <v>5.2101508E7</v>
      </c>
      <c r="B13948" s="90" t="s">
        <v>14876</v>
      </c>
    </row>
    <row r="13949" ht="14.25" customHeight="1">
      <c r="A13949" s="89">
        <v>5.2101509E7</v>
      </c>
      <c r="B13949" s="90" t="s">
        <v>14877</v>
      </c>
    </row>
    <row r="13950" ht="14.25" customHeight="1">
      <c r="A13950" s="89">
        <v>5.210151E7</v>
      </c>
      <c r="B13950" s="90" t="s">
        <v>14878</v>
      </c>
    </row>
    <row r="13951" ht="14.25" customHeight="1">
      <c r="A13951" s="89">
        <v>5.2101511E7</v>
      </c>
      <c r="B13951" s="90" t="s">
        <v>14879</v>
      </c>
    </row>
    <row r="13952" ht="14.25" customHeight="1">
      <c r="A13952" s="89">
        <v>5.2101512E7</v>
      </c>
      <c r="B13952" s="90" t="s">
        <v>14880</v>
      </c>
    </row>
    <row r="13953" ht="14.25" customHeight="1">
      <c r="A13953" s="89">
        <v>5.2101513E7</v>
      </c>
      <c r="B13953" s="90" t="s">
        <v>14881</v>
      </c>
    </row>
    <row r="13954" ht="14.25" customHeight="1">
      <c r="A13954" s="89">
        <v>5.2121501E7</v>
      </c>
      <c r="B13954" s="90" t="s">
        <v>14882</v>
      </c>
    </row>
    <row r="13955" ht="14.25" customHeight="1">
      <c r="A13955" s="89">
        <v>5.2121502E7</v>
      </c>
      <c r="B13955" s="90" t="s">
        <v>14883</v>
      </c>
    </row>
    <row r="13956" ht="14.25" customHeight="1">
      <c r="A13956" s="89">
        <v>5.2121503E7</v>
      </c>
      <c r="B13956" s="90" t="s">
        <v>14884</v>
      </c>
    </row>
    <row r="13957" ht="14.25" customHeight="1">
      <c r="A13957" s="89">
        <v>5.2121504E7</v>
      </c>
      <c r="B13957" s="90" t="s">
        <v>14885</v>
      </c>
    </row>
    <row r="13958" ht="14.25" customHeight="1">
      <c r="A13958" s="89">
        <v>5.2121505E7</v>
      </c>
      <c r="B13958" s="90" t="s">
        <v>14886</v>
      </c>
    </row>
    <row r="13959" ht="14.25" customHeight="1">
      <c r="A13959" s="89">
        <v>5.2121506E7</v>
      </c>
      <c r="B13959" s="90" t="s">
        <v>14887</v>
      </c>
    </row>
    <row r="13960" ht="14.25" customHeight="1">
      <c r="A13960" s="89">
        <v>5.2121507E7</v>
      </c>
      <c r="B13960" s="90" t="s">
        <v>14888</v>
      </c>
    </row>
    <row r="13961" ht="14.25" customHeight="1">
      <c r="A13961" s="89">
        <v>5.2121508E7</v>
      </c>
      <c r="B13961" s="90" t="s">
        <v>14889</v>
      </c>
    </row>
    <row r="13962" ht="14.25" customHeight="1">
      <c r="A13962" s="89">
        <v>5.2121509E7</v>
      </c>
      <c r="B13962" s="90" t="s">
        <v>14890</v>
      </c>
    </row>
    <row r="13963" ht="14.25" customHeight="1">
      <c r="A13963" s="89">
        <v>5.212151E7</v>
      </c>
      <c r="B13963" s="90" t="s">
        <v>14891</v>
      </c>
    </row>
    <row r="13964" ht="14.25" customHeight="1">
      <c r="A13964" s="89">
        <v>5.2121511E7</v>
      </c>
      <c r="B13964" s="90" t="s">
        <v>14892</v>
      </c>
    </row>
    <row r="13965" ht="14.25" customHeight="1">
      <c r="A13965" s="89">
        <v>5.2121512E7</v>
      </c>
      <c r="B13965" s="90" t="s">
        <v>14893</v>
      </c>
    </row>
    <row r="13966" ht="14.25" customHeight="1">
      <c r="A13966" s="89">
        <v>5.2121513E7</v>
      </c>
      <c r="B13966" s="90" t="s">
        <v>14894</v>
      </c>
    </row>
    <row r="13967" ht="14.25" customHeight="1">
      <c r="A13967" s="89">
        <v>5.2121601E7</v>
      </c>
      <c r="B13967" s="90" t="s">
        <v>14895</v>
      </c>
    </row>
    <row r="13968" ht="14.25" customHeight="1">
      <c r="A13968" s="89">
        <v>5.2121602E7</v>
      </c>
      <c r="B13968" s="90" t="s">
        <v>14896</v>
      </c>
    </row>
    <row r="13969" ht="14.25" customHeight="1">
      <c r="A13969" s="89">
        <v>5.2121603E7</v>
      </c>
      <c r="B13969" s="90" t="s">
        <v>14897</v>
      </c>
    </row>
    <row r="13970" ht="14.25" customHeight="1">
      <c r="A13970" s="89">
        <v>5.2121604E7</v>
      </c>
      <c r="B13970" s="90" t="s">
        <v>14898</v>
      </c>
    </row>
    <row r="13971" ht="14.25" customHeight="1">
      <c r="A13971" s="89">
        <v>5.2121605E7</v>
      </c>
      <c r="B13971" s="90" t="s">
        <v>14899</v>
      </c>
    </row>
    <row r="13972" ht="14.25" customHeight="1">
      <c r="A13972" s="89">
        <v>5.2121606E7</v>
      </c>
      <c r="B13972" s="90" t="s">
        <v>14900</v>
      </c>
    </row>
    <row r="13973" ht="14.25" customHeight="1">
      <c r="A13973" s="89">
        <v>5.2121607E7</v>
      </c>
      <c r="B13973" s="90" t="s">
        <v>14901</v>
      </c>
    </row>
    <row r="13974" ht="14.25" customHeight="1">
      <c r="A13974" s="89">
        <v>5.2121608E7</v>
      </c>
      <c r="B13974" s="90" t="s">
        <v>14902</v>
      </c>
    </row>
    <row r="13975" ht="14.25" customHeight="1">
      <c r="A13975" s="89">
        <v>5.2121701E7</v>
      </c>
      <c r="B13975" s="90" t="s">
        <v>14903</v>
      </c>
    </row>
    <row r="13976" ht="14.25" customHeight="1">
      <c r="A13976" s="89">
        <v>5.2121702E7</v>
      </c>
      <c r="B13976" s="90" t="s">
        <v>14904</v>
      </c>
    </row>
    <row r="13977" ht="14.25" customHeight="1">
      <c r="A13977" s="89">
        <v>5.2121703E7</v>
      </c>
      <c r="B13977" s="90" t="s">
        <v>14905</v>
      </c>
    </row>
    <row r="13978" ht="14.25" customHeight="1">
      <c r="A13978" s="89">
        <v>5.2121704E7</v>
      </c>
      <c r="B13978" s="90" t="s">
        <v>14906</v>
      </c>
    </row>
    <row r="13979" ht="14.25" customHeight="1">
      <c r="A13979" s="89">
        <v>5.2131501E7</v>
      </c>
      <c r="B13979" s="90" t="s">
        <v>14907</v>
      </c>
    </row>
    <row r="13980" ht="14.25" customHeight="1">
      <c r="A13980" s="89">
        <v>5.2131503E7</v>
      </c>
      <c r="B13980" s="90" t="s">
        <v>14908</v>
      </c>
    </row>
    <row r="13981" ht="14.25" customHeight="1">
      <c r="A13981" s="89">
        <v>5.2131601E7</v>
      </c>
      <c r="B13981" s="90" t="s">
        <v>14909</v>
      </c>
    </row>
    <row r="13982" ht="14.25" customHeight="1">
      <c r="A13982" s="89">
        <v>5.2131602E7</v>
      </c>
      <c r="B13982" s="90" t="s">
        <v>14910</v>
      </c>
    </row>
    <row r="13983" ht="14.25" customHeight="1">
      <c r="A13983" s="89">
        <v>5.2131603E7</v>
      </c>
      <c r="B13983" s="90" t="s">
        <v>14911</v>
      </c>
    </row>
    <row r="13984" ht="14.25" customHeight="1">
      <c r="A13984" s="89">
        <v>5.2131604E7</v>
      </c>
      <c r="B13984" s="90" t="s">
        <v>14912</v>
      </c>
    </row>
    <row r="13985" ht="14.25" customHeight="1">
      <c r="A13985" s="89">
        <v>5.2131701E7</v>
      </c>
      <c r="B13985" s="90" t="s">
        <v>14913</v>
      </c>
    </row>
    <row r="13986" ht="14.25" customHeight="1">
      <c r="A13986" s="89">
        <v>5.2131702E7</v>
      </c>
      <c r="B13986" s="90" t="s">
        <v>14914</v>
      </c>
    </row>
    <row r="13987" ht="14.25" customHeight="1">
      <c r="A13987" s="89">
        <v>5.2131703E7</v>
      </c>
      <c r="B13987" s="90" t="s">
        <v>14915</v>
      </c>
    </row>
    <row r="13988" ht="14.25" customHeight="1">
      <c r="A13988" s="89">
        <v>5.2131704E7</v>
      </c>
      <c r="B13988" s="90" t="s">
        <v>14916</v>
      </c>
    </row>
    <row r="13989" ht="14.25" customHeight="1">
      <c r="A13989" s="89">
        <v>5.2141501E7</v>
      </c>
      <c r="B13989" s="90" t="s">
        <v>14917</v>
      </c>
    </row>
    <row r="13990" ht="14.25" customHeight="1">
      <c r="A13990" s="89">
        <v>5.2141502E7</v>
      </c>
      <c r="B13990" s="90" t="s">
        <v>14918</v>
      </c>
    </row>
    <row r="13991" ht="14.25" customHeight="1">
      <c r="A13991" s="89">
        <v>5.2141503E7</v>
      </c>
      <c r="B13991" s="90" t="s">
        <v>14919</v>
      </c>
    </row>
    <row r="13992" ht="14.25" customHeight="1">
      <c r="A13992" s="89">
        <v>5.2141504E7</v>
      </c>
      <c r="B13992" s="90" t="s">
        <v>14920</v>
      </c>
    </row>
    <row r="13993" ht="14.25" customHeight="1">
      <c r="A13993" s="89">
        <v>5.2141505E7</v>
      </c>
      <c r="B13993" s="90" t="s">
        <v>14921</v>
      </c>
    </row>
    <row r="13994" ht="14.25" customHeight="1">
      <c r="A13994" s="89">
        <v>5.2141506E7</v>
      </c>
      <c r="B13994" s="90" t="s">
        <v>14922</v>
      </c>
    </row>
    <row r="13995" ht="14.25" customHeight="1">
      <c r="A13995" s="89">
        <v>5.2141507E7</v>
      </c>
      <c r="B13995" s="90" t="s">
        <v>14923</v>
      </c>
    </row>
    <row r="13996" ht="14.25" customHeight="1">
      <c r="A13996" s="89">
        <v>5.2141508E7</v>
      </c>
      <c r="B13996" s="90" t="s">
        <v>14924</v>
      </c>
    </row>
    <row r="13997" ht="14.25" customHeight="1">
      <c r="A13997" s="89">
        <v>5.2141509E7</v>
      </c>
      <c r="B13997" s="90" t="s">
        <v>14925</v>
      </c>
    </row>
    <row r="13998" ht="14.25" customHeight="1">
      <c r="A13998" s="89">
        <v>5.214151E7</v>
      </c>
      <c r="B13998" s="90" t="s">
        <v>14926</v>
      </c>
    </row>
    <row r="13999" ht="14.25" customHeight="1">
      <c r="A13999" s="89">
        <v>5.2141511E7</v>
      </c>
      <c r="B13999" s="90" t="s">
        <v>14927</v>
      </c>
    </row>
    <row r="14000" ht="14.25" customHeight="1">
      <c r="A14000" s="89">
        <v>5.2141512E7</v>
      </c>
      <c r="B14000" s="90" t="s">
        <v>14928</v>
      </c>
    </row>
    <row r="14001" ht="14.25" customHeight="1">
      <c r="A14001" s="89">
        <v>5.2141513E7</v>
      </c>
      <c r="B14001" s="90" t="s">
        <v>14929</v>
      </c>
    </row>
    <row r="14002" ht="14.25" customHeight="1">
      <c r="A14002" s="89">
        <v>5.2141514E7</v>
      </c>
      <c r="B14002" s="90" t="s">
        <v>14930</v>
      </c>
    </row>
    <row r="14003" ht="14.25" customHeight="1">
      <c r="A14003" s="89">
        <v>5.2141515E7</v>
      </c>
      <c r="B14003" s="90" t="s">
        <v>14931</v>
      </c>
    </row>
    <row r="14004" ht="14.25" customHeight="1">
      <c r="A14004" s="89">
        <v>5.2141516E7</v>
      </c>
      <c r="B14004" s="90" t="s">
        <v>14932</v>
      </c>
    </row>
    <row r="14005" ht="14.25" customHeight="1">
      <c r="A14005" s="89">
        <v>5.2141517E7</v>
      </c>
      <c r="B14005" s="90" t="s">
        <v>14933</v>
      </c>
    </row>
    <row r="14006" ht="14.25" customHeight="1">
      <c r="A14006" s="89">
        <v>5.2141518E7</v>
      </c>
      <c r="B14006" s="90" t="s">
        <v>14934</v>
      </c>
    </row>
    <row r="14007" ht="14.25" customHeight="1">
      <c r="A14007" s="89">
        <v>5.2141519E7</v>
      </c>
      <c r="B14007" s="90" t="s">
        <v>14935</v>
      </c>
    </row>
    <row r="14008" ht="14.25" customHeight="1">
      <c r="A14008" s="89">
        <v>5.214152E7</v>
      </c>
      <c r="B14008" s="90" t="s">
        <v>14936</v>
      </c>
    </row>
    <row r="14009" ht="14.25" customHeight="1">
      <c r="A14009" s="89">
        <v>5.2141521E7</v>
      </c>
      <c r="B14009" s="90" t="s">
        <v>14937</v>
      </c>
    </row>
    <row r="14010" ht="14.25" customHeight="1">
      <c r="A14010" s="89">
        <v>5.2141522E7</v>
      </c>
      <c r="B14010" s="90" t="s">
        <v>14938</v>
      </c>
    </row>
    <row r="14011" ht="14.25" customHeight="1">
      <c r="A14011" s="89">
        <v>5.2141523E7</v>
      </c>
      <c r="B14011" s="90" t="s">
        <v>14939</v>
      </c>
    </row>
    <row r="14012" ht="14.25" customHeight="1">
      <c r="A14012" s="89">
        <v>5.2141524E7</v>
      </c>
      <c r="B14012" s="90" t="s">
        <v>14940</v>
      </c>
    </row>
    <row r="14013" ht="14.25" customHeight="1">
      <c r="A14013" s="89">
        <v>5.2141525E7</v>
      </c>
      <c r="B14013" s="90" t="s">
        <v>14941</v>
      </c>
    </row>
    <row r="14014" ht="14.25" customHeight="1">
      <c r="A14014" s="89">
        <v>5.2141526E7</v>
      </c>
      <c r="B14014" s="90" t="s">
        <v>14942</v>
      </c>
    </row>
    <row r="14015" ht="14.25" customHeight="1">
      <c r="A14015" s="89">
        <v>5.2141527E7</v>
      </c>
      <c r="B14015" s="90" t="s">
        <v>14943</v>
      </c>
    </row>
    <row r="14016" ht="14.25" customHeight="1">
      <c r="A14016" s="89">
        <v>5.2141528E7</v>
      </c>
      <c r="B14016" s="90" t="s">
        <v>14944</v>
      </c>
    </row>
    <row r="14017" ht="14.25" customHeight="1">
      <c r="A14017" s="89">
        <v>5.2141529E7</v>
      </c>
      <c r="B14017" s="90" t="s">
        <v>14945</v>
      </c>
    </row>
    <row r="14018" ht="14.25" customHeight="1">
      <c r="A14018" s="89">
        <v>5.214153E7</v>
      </c>
      <c r="B14018" s="90" t="s">
        <v>14946</v>
      </c>
    </row>
    <row r="14019" ht="14.25" customHeight="1">
      <c r="A14019" s="89">
        <v>5.2141531E7</v>
      </c>
      <c r="B14019" s="90" t="s">
        <v>14947</v>
      </c>
    </row>
    <row r="14020" ht="14.25" customHeight="1">
      <c r="A14020" s="89">
        <v>5.2141532E7</v>
      </c>
      <c r="B14020" s="90" t="s">
        <v>14948</v>
      </c>
    </row>
    <row r="14021" ht="14.25" customHeight="1">
      <c r="A14021" s="89">
        <v>5.2141533E7</v>
      </c>
      <c r="B14021" s="90" t="s">
        <v>14949</v>
      </c>
    </row>
    <row r="14022" ht="14.25" customHeight="1">
      <c r="A14022" s="89">
        <v>5.2141534E7</v>
      </c>
      <c r="B14022" s="90" t="s">
        <v>14950</v>
      </c>
    </row>
    <row r="14023" ht="14.25" customHeight="1">
      <c r="A14023" s="89">
        <v>5.2141535E7</v>
      </c>
      <c r="B14023" s="90" t="s">
        <v>14951</v>
      </c>
    </row>
    <row r="14024" ht="14.25" customHeight="1">
      <c r="A14024" s="89">
        <v>5.2141536E7</v>
      </c>
      <c r="B14024" s="90" t="s">
        <v>14952</v>
      </c>
    </row>
    <row r="14025" ht="14.25" customHeight="1">
      <c r="A14025" s="89">
        <v>5.2141537E7</v>
      </c>
      <c r="B14025" s="90" t="s">
        <v>14953</v>
      </c>
    </row>
    <row r="14026" ht="14.25" customHeight="1">
      <c r="A14026" s="89">
        <v>5.2141538E7</v>
      </c>
      <c r="B14026" s="90" t="s">
        <v>14954</v>
      </c>
    </row>
    <row r="14027" ht="14.25" customHeight="1">
      <c r="A14027" s="89">
        <v>5.2141539E7</v>
      </c>
      <c r="B14027" s="90" t="s">
        <v>14955</v>
      </c>
    </row>
    <row r="14028" ht="14.25" customHeight="1">
      <c r="A14028" s="89">
        <v>5.214154E7</v>
      </c>
      <c r="B14028" s="90" t="s">
        <v>14956</v>
      </c>
    </row>
    <row r="14029" ht="14.25" customHeight="1">
      <c r="A14029" s="89">
        <v>5.2141541E7</v>
      </c>
      <c r="B14029" s="90" t="s">
        <v>14957</v>
      </c>
    </row>
    <row r="14030" ht="14.25" customHeight="1">
      <c r="A14030" s="89">
        <v>5.2141542E7</v>
      </c>
      <c r="B14030" s="90" t="s">
        <v>14958</v>
      </c>
    </row>
    <row r="14031" ht="14.25" customHeight="1">
      <c r="A14031" s="89">
        <v>5.2141543E7</v>
      </c>
      <c r="B14031" s="90" t="s">
        <v>14959</v>
      </c>
    </row>
    <row r="14032" ht="14.25" customHeight="1">
      <c r="A14032" s="89">
        <v>5.2141544E7</v>
      </c>
      <c r="B14032" s="90" t="s">
        <v>14960</v>
      </c>
    </row>
    <row r="14033" ht="14.25" customHeight="1">
      <c r="A14033" s="89">
        <v>5.2141545E7</v>
      </c>
      <c r="B14033" s="90" t="s">
        <v>14961</v>
      </c>
    </row>
    <row r="14034" ht="14.25" customHeight="1">
      <c r="A14034" s="89">
        <v>5.2141546E7</v>
      </c>
      <c r="B14034" s="90" t="s">
        <v>14962</v>
      </c>
    </row>
    <row r="14035" ht="14.25" customHeight="1">
      <c r="A14035" s="89">
        <v>5.2141601E7</v>
      </c>
      <c r="B14035" s="90" t="s">
        <v>14963</v>
      </c>
    </row>
    <row r="14036" ht="14.25" customHeight="1">
      <c r="A14036" s="89">
        <v>5.2141602E7</v>
      </c>
      <c r="B14036" s="90" t="s">
        <v>14964</v>
      </c>
    </row>
    <row r="14037" ht="14.25" customHeight="1">
      <c r="A14037" s="89">
        <v>5.2141603E7</v>
      </c>
      <c r="B14037" s="90" t="s">
        <v>14965</v>
      </c>
    </row>
    <row r="14038" ht="14.25" customHeight="1">
      <c r="A14038" s="89">
        <v>5.2141604E7</v>
      </c>
      <c r="B14038" s="90" t="s">
        <v>14966</v>
      </c>
    </row>
    <row r="14039" ht="14.25" customHeight="1">
      <c r="A14039" s="89">
        <v>5.2141605E7</v>
      </c>
      <c r="B14039" s="90" t="s">
        <v>14967</v>
      </c>
    </row>
    <row r="14040" ht="14.25" customHeight="1">
      <c r="A14040" s="89">
        <v>5.2141606E7</v>
      </c>
      <c r="B14040" s="90" t="s">
        <v>14968</v>
      </c>
    </row>
    <row r="14041" ht="14.25" customHeight="1">
      <c r="A14041" s="89">
        <v>5.2141607E7</v>
      </c>
      <c r="B14041" s="90" t="s">
        <v>14969</v>
      </c>
    </row>
    <row r="14042" ht="14.25" customHeight="1">
      <c r="A14042" s="89">
        <v>5.2141608E7</v>
      </c>
      <c r="B14042" s="90" t="s">
        <v>14970</v>
      </c>
    </row>
    <row r="14043" ht="14.25" customHeight="1">
      <c r="A14043" s="89">
        <v>5.2141701E7</v>
      </c>
      <c r="B14043" s="90" t="s">
        <v>14971</v>
      </c>
    </row>
    <row r="14044" ht="14.25" customHeight="1">
      <c r="A14044" s="89">
        <v>5.2141703E7</v>
      </c>
      <c r="B14044" s="90" t="s">
        <v>14972</v>
      </c>
    </row>
    <row r="14045" ht="14.25" customHeight="1">
      <c r="A14045" s="89">
        <v>5.2141704E7</v>
      </c>
      <c r="B14045" s="90" t="s">
        <v>14973</v>
      </c>
    </row>
    <row r="14046" ht="14.25" customHeight="1">
      <c r="A14046" s="89">
        <v>5.2141705E7</v>
      </c>
      <c r="B14046" s="90" t="s">
        <v>14974</v>
      </c>
    </row>
    <row r="14047" ht="14.25" customHeight="1">
      <c r="A14047" s="89">
        <v>5.2141706E7</v>
      </c>
      <c r="B14047" s="90" t="s">
        <v>14975</v>
      </c>
    </row>
    <row r="14048" ht="14.25" customHeight="1">
      <c r="A14048" s="89">
        <v>5.2141801E7</v>
      </c>
      <c r="B14048" s="90" t="s">
        <v>14976</v>
      </c>
    </row>
    <row r="14049" ht="14.25" customHeight="1">
      <c r="A14049" s="89">
        <v>5.2141802E7</v>
      </c>
      <c r="B14049" s="90" t="s">
        <v>14977</v>
      </c>
    </row>
    <row r="14050" ht="14.25" customHeight="1">
      <c r="A14050" s="89">
        <v>5.2141803E7</v>
      </c>
      <c r="B14050" s="90" t="s">
        <v>14978</v>
      </c>
    </row>
    <row r="14051" ht="14.25" customHeight="1">
      <c r="A14051" s="89">
        <v>5.2151501E7</v>
      </c>
      <c r="B14051" s="90" t="s">
        <v>14979</v>
      </c>
    </row>
    <row r="14052" ht="14.25" customHeight="1">
      <c r="A14052" s="89">
        <v>5.2151502E7</v>
      </c>
      <c r="B14052" s="90" t="s">
        <v>14980</v>
      </c>
    </row>
    <row r="14053" ht="14.25" customHeight="1">
      <c r="A14053" s="89">
        <v>5.2151503E7</v>
      </c>
      <c r="B14053" s="90" t="s">
        <v>14981</v>
      </c>
    </row>
    <row r="14054" ht="14.25" customHeight="1">
      <c r="A14054" s="89">
        <v>5.2151504E7</v>
      </c>
      <c r="B14054" s="90" t="s">
        <v>14982</v>
      </c>
    </row>
    <row r="14055" ht="14.25" customHeight="1">
      <c r="A14055" s="89">
        <v>5.2151505E7</v>
      </c>
      <c r="B14055" s="90" t="s">
        <v>14983</v>
      </c>
    </row>
    <row r="14056" ht="14.25" customHeight="1">
      <c r="A14056" s="89">
        <v>5.2151506E7</v>
      </c>
      <c r="B14056" s="90" t="s">
        <v>14984</v>
      </c>
    </row>
    <row r="14057" ht="14.25" customHeight="1">
      <c r="A14057" s="89">
        <v>5.2151507E7</v>
      </c>
      <c r="B14057" s="90" t="s">
        <v>14985</v>
      </c>
    </row>
    <row r="14058" ht="14.25" customHeight="1">
      <c r="A14058" s="89">
        <v>5.2151601E7</v>
      </c>
      <c r="B14058" s="90" t="s">
        <v>14986</v>
      </c>
    </row>
    <row r="14059" ht="14.25" customHeight="1">
      <c r="A14059" s="89">
        <v>5.2151602E7</v>
      </c>
      <c r="B14059" s="90" t="s">
        <v>14987</v>
      </c>
    </row>
    <row r="14060" ht="14.25" customHeight="1">
      <c r="A14060" s="89">
        <v>5.2151603E7</v>
      </c>
      <c r="B14060" s="90" t="s">
        <v>14988</v>
      </c>
    </row>
    <row r="14061" ht="14.25" customHeight="1">
      <c r="A14061" s="89">
        <v>5.2151604E7</v>
      </c>
      <c r="B14061" s="90" t="s">
        <v>14989</v>
      </c>
    </row>
    <row r="14062" ht="14.25" customHeight="1">
      <c r="A14062" s="89">
        <v>5.2151605E7</v>
      </c>
      <c r="B14062" s="90" t="s">
        <v>14990</v>
      </c>
    </row>
    <row r="14063" ht="14.25" customHeight="1">
      <c r="A14063" s="89">
        <v>5.2151606E7</v>
      </c>
      <c r="B14063" s="90" t="s">
        <v>14991</v>
      </c>
    </row>
    <row r="14064" ht="14.25" customHeight="1">
      <c r="A14064" s="89">
        <v>5.2151607E7</v>
      </c>
      <c r="B14064" s="90" t="s">
        <v>14992</v>
      </c>
    </row>
    <row r="14065" ht="14.25" customHeight="1">
      <c r="A14065" s="89">
        <v>5.2151608E7</v>
      </c>
      <c r="B14065" s="90" t="s">
        <v>14993</v>
      </c>
    </row>
    <row r="14066" ht="14.25" customHeight="1">
      <c r="A14066" s="89">
        <v>5.2151609E7</v>
      </c>
      <c r="B14066" s="90" t="s">
        <v>14994</v>
      </c>
    </row>
    <row r="14067" ht="14.25" customHeight="1">
      <c r="A14067" s="89">
        <v>5.215161E7</v>
      </c>
      <c r="B14067" s="90" t="s">
        <v>14995</v>
      </c>
    </row>
    <row r="14068" ht="14.25" customHeight="1">
      <c r="A14068" s="89">
        <v>5.2151611E7</v>
      </c>
      <c r="B14068" s="90" t="s">
        <v>14996</v>
      </c>
    </row>
    <row r="14069" ht="14.25" customHeight="1">
      <c r="A14069" s="89">
        <v>5.2151612E7</v>
      </c>
      <c r="B14069" s="90" t="s">
        <v>14997</v>
      </c>
    </row>
    <row r="14070" ht="14.25" customHeight="1">
      <c r="A14070" s="89">
        <v>5.2151613E7</v>
      </c>
      <c r="B14070" s="90" t="s">
        <v>14998</v>
      </c>
    </row>
    <row r="14071" ht="14.25" customHeight="1">
      <c r="A14071" s="89">
        <v>5.2151614E7</v>
      </c>
      <c r="B14071" s="90" t="s">
        <v>14999</v>
      </c>
    </row>
    <row r="14072" ht="14.25" customHeight="1">
      <c r="A14072" s="89">
        <v>5.2151615E7</v>
      </c>
      <c r="B14072" s="90" t="s">
        <v>15000</v>
      </c>
    </row>
    <row r="14073" ht="14.25" customHeight="1">
      <c r="A14073" s="89">
        <v>5.2151616E7</v>
      </c>
      <c r="B14073" s="90" t="s">
        <v>15001</v>
      </c>
    </row>
    <row r="14074" ht="14.25" customHeight="1">
      <c r="A14074" s="89">
        <v>5.2151617E7</v>
      </c>
      <c r="B14074" s="90" t="s">
        <v>15002</v>
      </c>
    </row>
    <row r="14075" ht="14.25" customHeight="1">
      <c r="A14075" s="89">
        <v>5.2151618E7</v>
      </c>
      <c r="B14075" s="90" t="s">
        <v>15003</v>
      </c>
    </row>
    <row r="14076" ht="14.25" customHeight="1">
      <c r="A14076" s="89">
        <v>5.2151619E7</v>
      </c>
      <c r="B14076" s="90" t="s">
        <v>15004</v>
      </c>
    </row>
    <row r="14077" ht="14.25" customHeight="1">
      <c r="A14077" s="89">
        <v>5.215162E7</v>
      </c>
      <c r="B14077" s="90" t="s">
        <v>15005</v>
      </c>
    </row>
    <row r="14078" ht="14.25" customHeight="1">
      <c r="A14078" s="89">
        <v>5.2151621E7</v>
      </c>
      <c r="B14078" s="90" t="s">
        <v>15006</v>
      </c>
    </row>
    <row r="14079" ht="14.25" customHeight="1">
      <c r="A14079" s="89">
        <v>5.2151622E7</v>
      </c>
      <c r="B14079" s="90" t="s">
        <v>15007</v>
      </c>
    </row>
    <row r="14080" ht="14.25" customHeight="1">
      <c r="A14080" s="89">
        <v>5.2151623E7</v>
      </c>
      <c r="B14080" s="90" t="s">
        <v>15008</v>
      </c>
    </row>
    <row r="14081" ht="14.25" customHeight="1">
      <c r="A14081" s="89">
        <v>5.2151624E7</v>
      </c>
      <c r="B14081" s="90" t="s">
        <v>15009</v>
      </c>
    </row>
    <row r="14082" ht="14.25" customHeight="1">
      <c r="A14082" s="89">
        <v>5.2151625E7</v>
      </c>
      <c r="B14082" s="90" t="s">
        <v>15010</v>
      </c>
    </row>
    <row r="14083" ht="14.25" customHeight="1">
      <c r="A14083" s="89">
        <v>5.2151626E7</v>
      </c>
      <c r="B14083" s="90" t="s">
        <v>15011</v>
      </c>
    </row>
    <row r="14084" ht="14.25" customHeight="1">
      <c r="A14084" s="89">
        <v>5.2151627E7</v>
      </c>
      <c r="B14084" s="90" t="s">
        <v>15012</v>
      </c>
    </row>
    <row r="14085" ht="14.25" customHeight="1">
      <c r="A14085" s="89">
        <v>5.2151628E7</v>
      </c>
      <c r="B14085" s="90" t="s">
        <v>15013</v>
      </c>
    </row>
    <row r="14086" ht="14.25" customHeight="1">
      <c r="A14086" s="89">
        <v>5.2151629E7</v>
      </c>
      <c r="B14086" s="90" t="s">
        <v>15014</v>
      </c>
    </row>
    <row r="14087" ht="14.25" customHeight="1">
      <c r="A14087" s="89">
        <v>5.215163E7</v>
      </c>
      <c r="B14087" s="90" t="s">
        <v>15015</v>
      </c>
    </row>
    <row r="14088" ht="14.25" customHeight="1">
      <c r="A14088" s="89">
        <v>5.2151631E7</v>
      </c>
      <c r="B14088" s="90" t="s">
        <v>15016</v>
      </c>
    </row>
    <row r="14089" ht="14.25" customHeight="1">
      <c r="A14089" s="89">
        <v>5.2151632E7</v>
      </c>
      <c r="B14089" s="90" t="s">
        <v>15017</v>
      </c>
    </row>
    <row r="14090" ht="14.25" customHeight="1">
      <c r="A14090" s="89">
        <v>5.2151633E7</v>
      </c>
      <c r="B14090" s="90" t="s">
        <v>15018</v>
      </c>
    </row>
    <row r="14091" ht="14.25" customHeight="1">
      <c r="A14091" s="89">
        <v>5.2151634E7</v>
      </c>
      <c r="B14091" s="90" t="s">
        <v>15019</v>
      </c>
    </row>
    <row r="14092" ht="14.25" customHeight="1">
      <c r="A14092" s="89">
        <v>5.2151635E7</v>
      </c>
      <c r="B14092" s="90" t="s">
        <v>15020</v>
      </c>
    </row>
    <row r="14093" ht="14.25" customHeight="1">
      <c r="A14093" s="89">
        <v>5.2151636E7</v>
      </c>
      <c r="B14093" s="90" t="s">
        <v>15021</v>
      </c>
    </row>
    <row r="14094" ht="14.25" customHeight="1">
      <c r="A14094" s="89">
        <v>5.2151637E7</v>
      </c>
      <c r="B14094" s="90" t="s">
        <v>15022</v>
      </c>
    </row>
    <row r="14095" ht="14.25" customHeight="1">
      <c r="A14095" s="89">
        <v>5.2151638E7</v>
      </c>
      <c r="B14095" s="90" t="s">
        <v>15023</v>
      </c>
    </row>
    <row r="14096" ht="14.25" customHeight="1">
      <c r="A14096" s="89">
        <v>5.2151639E7</v>
      </c>
      <c r="B14096" s="90" t="s">
        <v>15024</v>
      </c>
    </row>
    <row r="14097" ht="14.25" customHeight="1">
      <c r="A14097" s="89">
        <v>5.215164E7</v>
      </c>
      <c r="B14097" s="90" t="s">
        <v>15025</v>
      </c>
    </row>
    <row r="14098" ht="14.25" customHeight="1">
      <c r="A14098" s="89">
        <v>5.2151641E7</v>
      </c>
      <c r="B14098" s="90" t="s">
        <v>15026</v>
      </c>
    </row>
    <row r="14099" ht="14.25" customHeight="1">
      <c r="A14099" s="89">
        <v>5.2151642E7</v>
      </c>
      <c r="B14099" s="90" t="s">
        <v>15027</v>
      </c>
    </row>
    <row r="14100" ht="14.25" customHeight="1">
      <c r="A14100" s="89">
        <v>5.2151643E7</v>
      </c>
      <c r="B14100" s="90" t="s">
        <v>15028</v>
      </c>
    </row>
    <row r="14101" ht="14.25" customHeight="1">
      <c r="A14101" s="89">
        <v>5.2151644E7</v>
      </c>
      <c r="B14101" s="90" t="s">
        <v>15029</v>
      </c>
    </row>
    <row r="14102" ht="14.25" customHeight="1">
      <c r="A14102" s="89">
        <v>5.2151645E7</v>
      </c>
      <c r="B14102" s="90" t="s">
        <v>15030</v>
      </c>
    </row>
    <row r="14103" ht="14.25" customHeight="1">
      <c r="A14103" s="89">
        <v>5.2151646E7</v>
      </c>
      <c r="B14103" s="90" t="s">
        <v>15031</v>
      </c>
    </row>
    <row r="14104" ht="14.25" customHeight="1">
      <c r="A14104" s="89">
        <v>5.2151647E7</v>
      </c>
      <c r="B14104" s="90" t="s">
        <v>15032</v>
      </c>
    </row>
    <row r="14105" ht="14.25" customHeight="1">
      <c r="A14105" s="89">
        <v>5.2151648E7</v>
      </c>
      <c r="B14105" s="90" t="s">
        <v>15033</v>
      </c>
    </row>
    <row r="14106" ht="14.25" customHeight="1">
      <c r="A14106" s="89">
        <v>5.2151649E7</v>
      </c>
      <c r="B14106" s="90" t="s">
        <v>15034</v>
      </c>
    </row>
    <row r="14107" ht="14.25" customHeight="1">
      <c r="A14107" s="89">
        <v>5.215165E7</v>
      </c>
      <c r="B14107" s="90" t="s">
        <v>15035</v>
      </c>
    </row>
    <row r="14108" ht="14.25" customHeight="1">
      <c r="A14108" s="89">
        <v>5.2151701E7</v>
      </c>
      <c r="B14108" s="90" t="s">
        <v>15036</v>
      </c>
    </row>
    <row r="14109" ht="14.25" customHeight="1">
      <c r="A14109" s="89">
        <v>5.2151702E7</v>
      </c>
      <c r="B14109" s="90" t="s">
        <v>15037</v>
      </c>
    </row>
    <row r="14110" ht="14.25" customHeight="1">
      <c r="A14110" s="89">
        <v>5.2151703E7</v>
      </c>
      <c r="B14110" s="90" t="s">
        <v>15038</v>
      </c>
    </row>
    <row r="14111" ht="14.25" customHeight="1">
      <c r="A14111" s="89">
        <v>5.2151704E7</v>
      </c>
      <c r="B14111" s="90" t="s">
        <v>15039</v>
      </c>
    </row>
    <row r="14112" ht="14.25" customHeight="1">
      <c r="A14112" s="89">
        <v>5.2151705E7</v>
      </c>
      <c r="B14112" s="90" t="s">
        <v>15040</v>
      </c>
    </row>
    <row r="14113" ht="14.25" customHeight="1">
      <c r="A14113" s="89">
        <v>5.2151706E7</v>
      </c>
      <c r="B14113" s="90" t="s">
        <v>15041</v>
      </c>
    </row>
    <row r="14114" ht="14.25" customHeight="1">
      <c r="A14114" s="89">
        <v>5.2151707E7</v>
      </c>
      <c r="B14114" s="90" t="s">
        <v>15042</v>
      </c>
    </row>
    <row r="14115" ht="14.25" customHeight="1">
      <c r="A14115" s="89">
        <v>5.2151708E7</v>
      </c>
      <c r="B14115" s="90" t="s">
        <v>15043</v>
      </c>
    </row>
    <row r="14116" ht="14.25" customHeight="1">
      <c r="A14116" s="89">
        <v>5.2151709E7</v>
      </c>
      <c r="B14116" s="90" t="s">
        <v>15044</v>
      </c>
    </row>
    <row r="14117" ht="14.25" customHeight="1">
      <c r="A14117" s="89">
        <v>5.2151801E7</v>
      </c>
      <c r="B14117" s="90" t="s">
        <v>15045</v>
      </c>
    </row>
    <row r="14118" ht="14.25" customHeight="1">
      <c r="A14118" s="89">
        <v>5.2151802E7</v>
      </c>
      <c r="B14118" s="90" t="s">
        <v>15046</v>
      </c>
    </row>
    <row r="14119" ht="14.25" customHeight="1">
      <c r="A14119" s="89">
        <v>5.2151803E7</v>
      </c>
      <c r="B14119" s="90" t="s">
        <v>15047</v>
      </c>
    </row>
    <row r="14120" ht="14.25" customHeight="1">
      <c r="A14120" s="89">
        <v>5.2151804E7</v>
      </c>
      <c r="B14120" s="90" t="s">
        <v>15048</v>
      </c>
    </row>
    <row r="14121" ht="14.25" customHeight="1">
      <c r="A14121" s="89">
        <v>5.2151805E7</v>
      </c>
      <c r="B14121" s="90" t="s">
        <v>15049</v>
      </c>
    </row>
    <row r="14122" ht="14.25" customHeight="1">
      <c r="A14122" s="89">
        <v>5.2151806E7</v>
      </c>
      <c r="B14122" s="90" t="s">
        <v>15050</v>
      </c>
    </row>
    <row r="14123" ht="14.25" customHeight="1">
      <c r="A14123" s="89">
        <v>5.2151807E7</v>
      </c>
      <c r="B14123" s="90" t="s">
        <v>15051</v>
      </c>
    </row>
    <row r="14124" ht="14.25" customHeight="1">
      <c r="A14124" s="89">
        <v>5.2151808E7</v>
      </c>
      <c r="B14124" s="90" t="s">
        <v>15052</v>
      </c>
    </row>
    <row r="14125" ht="14.25" customHeight="1">
      <c r="A14125" s="89">
        <v>5.2151809E7</v>
      </c>
      <c r="B14125" s="90" t="s">
        <v>15053</v>
      </c>
    </row>
    <row r="14126" ht="14.25" customHeight="1">
      <c r="A14126" s="89">
        <v>5.215181E7</v>
      </c>
      <c r="B14126" s="90" t="s">
        <v>15054</v>
      </c>
    </row>
    <row r="14127" ht="14.25" customHeight="1">
      <c r="A14127" s="89">
        <v>5.2151811E7</v>
      </c>
      <c r="B14127" s="90" t="s">
        <v>15055</v>
      </c>
    </row>
    <row r="14128" ht="14.25" customHeight="1">
      <c r="A14128" s="89">
        <v>5.2151812E7</v>
      </c>
      <c r="B14128" s="90" t="s">
        <v>15056</v>
      </c>
    </row>
    <row r="14129" ht="14.25" customHeight="1">
      <c r="A14129" s="89">
        <v>5.2151813E7</v>
      </c>
      <c r="B14129" s="90" t="s">
        <v>15057</v>
      </c>
    </row>
    <row r="14130" ht="14.25" customHeight="1">
      <c r="A14130" s="89">
        <v>5.2151901E7</v>
      </c>
      <c r="B14130" s="90" t="s">
        <v>15058</v>
      </c>
    </row>
    <row r="14131" ht="14.25" customHeight="1">
      <c r="A14131" s="89">
        <v>5.2151902E7</v>
      </c>
      <c r="B14131" s="90" t="s">
        <v>15059</v>
      </c>
    </row>
    <row r="14132" ht="14.25" customHeight="1">
      <c r="A14132" s="89">
        <v>5.2151903E7</v>
      </c>
      <c r="B14132" s="90" t="s">
        <v>15060</v>
      </c>
    </row>
    <row r="14133" ht="14.25" customHeight="1">
      <c r="A14133" s="89">
        <v>5.2151904E7</v>
      </c>
      <c r="B14133" s="90" t="s">
        <v>15061</v>
      </c>
    </row>
    <row r="14134" ht="14.25" customHeight="1">
      <c r="A14134" s="89">
        <v>5.2151905E7</v>
      </c>
      <c r="B14134" s="90" t="s">
        <v>15062</v>
      </c>
    </row>
    <row r="14135" ht="14.25" customHeight="1">
      <c r="A14135" s="89">
        <v>5.2151906E7</v>
      </c>
      <c r="B14135" s="90" t="s">
        <v>15063</v>
      </c>
    </row>
    <row r="14136" ht="14.25" customHeight="1">
      <c r="A14136" s="89">
        <v>5.2151907E7</v>
      </c>
      <c r="B14136" s="90" t="s">
        <v>15064</v>
      </c>
    </row>
    <row r="14137" ht="14.25" customHeight="1">
      <c r="A14137" s="89">
        <v>5.2151908E7</v>
      </c>
      <c r="B14137" s="90" t="s">
        <v>15065</v>
      </c>
    </row>
    <row r="14138" ht="14.25" customHeight="1">
      <c r="A14138" s="89">
        <v>5.2151909E7</v>
      </c>
      <c r="B14138" s="90" t="s">
        <v>15066</v>
      </c>
    </row>
    <row r="14139" ht="14.25" customHeight="1">
      <c r="A14139" s="89">
        <v>5.2152001E7</v>
      </c>
      <c r="B14139" s="90" t="s">
        <v>15067</v>
      </c>
    </row>
    <row r="14140" ht="14.25" customHeight="1">
      <c r="A14140" s="89">
        <v>5.2152002E7</v>
      </c>
      <c r="B14140" s="90" t="s">
        <v>15068</v>
      </c>
    </row>
    <row r="14141" ht="14.25" customHeight="1">
      <c r="A14141" s="89">
        <v>5.2152003E7</v>
      </c>
      <c r="B14141" s="90" t="s">
        <v>15069</v>
      </c>
    </row>
    <row r="14142" ht="14.25" customHeight="1">
      <c r="A14142" s="89">
        <v>5.2152004E7</v>
      </c>
      <c r="B14142" s="90" t="s">
        <v>15070</v>
      </c>
    </row>
    <row r="14143" ht="14.25" customHeight="1">
      <c r="A14143" s="89">
        <v>5.2152005E7</v>
      </c>
      <c r="B14143" s="90" t="s">
        <v>15071</v>
      </c>
    </row>
    <row r="14144" ht="14.25" customHeight="1">
      <c r="A14144" s="89">
        <v>5.2152006E7</v>
      </c>
      <c r="B14144" s="90" t="s">
        <v>15072</v>
      </c>
    </row>
    <row r="14145" ht="14.25" customHeight="1">
      <c r="A14145" s="89">
        <v>5.2152007E7</v>
      </c>
      <c r="B14145" s="90" t="s">
        <v>15073</v>
      </c>
    </row>
    <row r="14146" ht="14.25" customHeight="1">
      <c r="A14146" s="89">
        <v>5.2152008E7</v>
      </c>
      <c r="B14146" s="90" t="s">
        <v>15074</v>
      </c>
    </row>
    <row r="14147" ht="14.25" customHeight="1">
      <c r="A14147" s="89">
        <v>5.2152009E7</v>
      </c>
      <c r="B14147" s="90" t="s">
        <v>15075</v>
      </c>
    </row>
    <row r="14148" ht="14.25" customHeight="1">
      <c r="A14148" s="89">
        <v>5.215201E7</v>
      </c>
      <c r="B14148" s="90" t="s">
        <v>15076</v>
      </c>
    </row>
    <row r="14149" ht="14.25" customHeight="1">
      <c r="A14149" s="89">
        <v>5.2152011E7</v>
      </c>
      <c r="B14149" s="90" t="s">
        <v>15077</v>
      </c>
    </row>
    <row r="14150" ht="14.25" customHeight="1">
      <c r="A14150" s="89">
        <v>5.2152012E7</v>
      </c>
      <c r="B14150" s="90" t="s">
        <v>15078</v>
      </c>
    </row>
    <row r="14151" ht="14.25" customHeight="1">
      <c r="A14151" s="89">
        <v>5.2152013E7</v>
      </c>
      <c r="B14151" s="90" t="s">
        <v>15079</v>
      </c>
    </row>
    <row r="14152" ht="14.25" customHeight="1">
      <c r="A14152" s="89">
        <v>5.2152014E7</v>
      </c>
      <c r="B14152" s="90" t="s">
        <v>15080</v>
      </c>
    </row>
    <row r="14153" ht="14.25" customHeight="1">
      <c r="A14153" s="89">
        <v>5.2152015E7</v>
      </c>
      <c r="B14153" s="90" t="s">
        <v>15081</v>
      </c>
    </row>
    <row r="14154" ht="14.25" customHeight="1">
      <c r="A14154" s="89">
        <v>5.2152016E7</v>
      </c>
      <c r="B14154" s="90" t="s">
        <v>15082</v>
      </c>
    </row>
    <row r="14155" ht="14.25" customHeight="1">
      <c r="A14155" s="89">
        <v>5.2152101E7</v>
      </c>
      <c r="B14155" s="90" t="s">
        <v>15083</v>
      </c>
    </row>
    <row r="14156" ht="14.25" customHeight="1">
      <c r="A14156" s="89">
        <v>5.2152102E7</v>
      </c>
      <c r="B14156" s="90" t="s">
        <v>15084</v>
      </c>
    </row>
    <row r="14157" ht="14.25" customHeight="1">
      <c r="A14157" s="89">
        <v>5.2152103E7</v>
      </c>
      <c r="B14157" s="90" t="s">
        <v>15085</v>
      </c>
    </row>
    <row r="14158" ht="14.25" customHeight="1">
      <c r="A14158" s="89">
        <v>5.2152104E7</v>
      </c>
      <c r="B14158" s="90" t="s">
        <v>15086</v>
      </c>
    </row>
    <row r="14159" ht="14.25" customHeight="1">
      <c r="A14159" s="89">
        <v>5.2152105E7</v>
      </c>
      <c r="B14159" s="90" t="s">
        <v>15087</v>
      </c>
    </row>
    <row r="14160" ht="14.25" customHeight="1">
      <c r="A14160" s="89">
        <v>5.2152201E7</v>
      </c>
      <c r="B14160" s="90" t="s">
        <v>15088</v>
      </c>
    </row>
    <row r="14161" ht="14.25" customHeight="1">
      <c r="A14161" s="89">
        <v>5.2152202E7</v>
      </c>
      <c r="B14161" s="90" t="s">
        <v>15089</v>
      </c>
    </row>
    <row r="14162" ht="14.25" customHeight="1">
      <c r="A14162" s="89">
        <v>5.2152203E7</v>
      </c>
      <c r="B14162" s="90" t="s">
        <v>15090</v>
      </c>
    </row>
    <row r="14163" ht="14.25" customHeight="1">
      <c r="A14163" s="89">
        <v>5.2161502E7</v>
      </c>
      <c r="B14163" s="90" t="s">
        <v>15091</v>
      </c>
    </row>
    <row r="14164" ht="14.25" customHeight="1">
      <c r="A14164" s="89">
        <v>5.2161505E7</v>
      </c>
      <c r="B14164" s="90" t="s">
        <v>15092</v>
      </c>
    </row>
    <row r="14165" ht="14.25" customHeight="1">
      <c r="A14165" s="89">
        <v>5.2161507E7</v>
      </c>
      <c r="B14165" s="90" t="s">
        <v>15093</v>
      </c>
    </row>
    <row r="14166" ht="14.25" customHeight="1">
      <c r="A14166" s="89">
        <v>5.2161508E7</v>
      </c>
      <c r="B14166" s="90" t="s">
        <v>15094</v>
      </c>
    </row>
    <row r="14167" ht="14.25" customHeight="1">
      <c r="A14167" s="89">
        <v>5.2161509E7</v>
      </c>
      <c r="B14167" s="90" t="s">
        <v>15095</v>
      </c>
    </row>
    <row r="14168" ht="14.25" customHeight="1">
      <c r="A14168" s="89">
        <v>5.216151E7</v>
      </c>
      <c r="B14168" s="90" t="s">
        <v>15096</v>
      </c>
    </row>
    <row r="14169" ht="14.25" customHeight="1">
      <c r="A14169" s="89">
        <v>5.2161511E7</v>
      </c>
      <c r="B14169" s="90" t="s">
        <v>15097</v>
      </c>
    </row>
    <row r="14170" ht="14.25" customHeight="1">
      <c r="A14170" s="89">
        <v>5.2161512E7</v>
      </c>
      <c r="B14170" s="90" t="s">
        <v>15098</v>
      </c>
    </row>
    <row r="14171" ht="14.25" customHeight="1">
      <c r="A14171" s="89">
        <v>5.2161513E7</v>
      </c>
      <c r="B14171" s="90" t="s">
        <v>15099</v>
      </c>
    </row>
    <row r="14172" ht="14.25" customHeight="1">
      <c r="A14172" s="89">
        <v>5.2161514E7</v>
      </c>
      <c r="B14172" s="90" t="s">
        <v>15100</v>
      </c>
    </row>
    <row r="14173" ht="14.25" customHeight="1">
      <c r="A14173" s="89">
        <v>5.2161515E7</v>
      </c>
      <c r="B14173" s="90" t="s">
        <v>15101</v>
      </c>
    </row>
    <row r="14174" ht="14.25" customHeight="1">
      <c r="A14174" s="89">
        <v>5.2161516E7</v>
      </c>
      <c r="B14174" s="90" t="s">
        <v>15102</v>
      </c>
    </row>
    <row r="14175" ht="14.25" customHeight="1">
      <c r="A14175" s="89">
        <v>5.2161517E7</v>
      </c>
      <c r="B14175" s="90" t="s">
        <v>15103</v>
      </c>
    </row>
    <row r="14176" ht="14.25" customHeight="1">
      <c r="A14176" s="89">
        <v>5.2161518E7</v>
      </c>
      <c r="B14176" s="90" t="s">
        <v>15104</v>
      </c>
    </row>
    <row r="14177" ht="14.25" customHeight="1">
      <c r="A14177" s="89">
        <v>5.216152E7</v>
      </c>
      <c r="B14177" s="90" t="s">
        <v>15105</v>
      </c>
    </row>
    <row r="14178" ht="14.25" customHeight="1">
      <c r="A14178" s="89">
        <v>5.2161521E7</v>
      </c>
      <c r="B14178" s="90" t="s">
        <v>15106</v>
      </c>
    </row>
    <row r="14179" ht="14.25" customHeight="1">
      <c r="A14179" s="89">
        <v>5.2161522E7</v>
      </c>
      <c r="B14179" s="90" t="s">
        <v>15107</v>
      </c>
    </row>
    <row r="14180" ht="14.25" customHeight="1">
      <c r="A14180" s="89">
        <v>5.2161523E7</v>
      </c>
      <c r="B14180" s="90" t="s">
        <v>15108</v>
      </c>
    </row>
    <row r="14181" ht="14.25" customHeight="1">
      <c r="A14181" s="89">
        <v>5.2161524E7</v>
      </c>
      <c r="B14181" s="90" t="s">
        <v>15109</v>
      </c>
    </row>
    <row r="14182" ht="14.25" customHeight="1">
      <c r="A14182" s="89">
        <v>5.2161525E7</v>
      </c>
      <c r="B14182" s="90" t="s">
        <v>15110</v>
      </c>
    </row>
    <row r="14183" ht="14.25" customHeight="1">
      <c r="A14183" s="89">
        <v>5.2161526E7</v>
      </c>
      <c r="B14183" s="90" t="s">
        <v>15111</v>
      </c>
    </row>
    <row r="14184" ht="14.25" customHeight="1">
      <c r="A14184" s="89">
        <v>5.2161527E7</v>
      </c>
      <c r="B14184" s="90" t="s">
        <v>15112</v>
      </c>
    </row>
    <row r="14185" ht="14.25" customHeight="1">
      <c r="A14185" s="89">
        <v>5.2161529E7</v>
      </c>
      <c r="B14185" s="90" t="s">
        <v>15113</v>
      </c>
    </row>
    <row r="14186" ht="14.25" customHeight="1">
      <c r="A14186" s="89">
        <v>5.2161531E7</v>
      </c>
      <c r="B14186" s="90" t="s">
        <v>15114</v>
      </c>
    </row>
    <row r="14187" ht="14.25" customHeight="1">
      <c r="A14187" s="89">
        <v>5.2161532E7</v>
      </c>
      <c r="B14187" s="90" t="s">
        <v>15115</v>
      </c>
    </row>
    <row r="14188" ht="14.25" customHeight="1">
      <c r="A14188" s="89">
        <v>5.2161533E7</v>
      </c>
      <c r="B14188" s="90" t="s">
        <v>15116</v>
      </c>
    </row>
    <row r="14189" ht="14.25" customHeight="1">
      <c r="A14189" s="89">
        <v>5.2161534E7</v>
      </c>
      <c r="B14189" s="90" t="s">
        <v>15117</v>
      </c>
    </row>
    <row r="14190" ht="14.25" customHeight="1">
      <c r="A14190" s="89">
        <v>5.2161535E7</v>
      </c>
      <c r="B14190" s="90" t="s">
        <v>15118</v>
      </c>
    </row>
    <row r="14191" ht="14.25" customHeight="1">
      <c r="A14191" s="89">
        <v>5.2161536E7</v>
      </c>
      <c r="B14191" s="90" t="s">
        <v>15119</v>
      </c>
    </row>
    <row r="14192" ht="14.25" customHeight="1">
      <c r="A14192" s="89">
        <v>5.2161537E7</v>
      </c>
      <c r="B14192" s="90" t="s">
        <v>15120</v>
      </c>
    </row>
    <row r="14193" ht="14.25" customHeight="1">
      <c r="A14193" s="89">
        <v>5.2161538E7</v>
      </c>
      <c r="B14193" s="90" t="s">
        <v>15121</v>
      </c>
    </row>
    <row r="14194" ht="14.25" customHeight="1">
      <c r="A14194" s="89">
        <v>5.2161539E7</v>
      </c>
      <c r="B14194" s="90" t="s">
        <v>15122</v>
      </c>
    </row>
    <row r="14195" ht="14.25" customHeight="1">
      <c r="A14195" s="89">
        <v>5.216154E7</v>
      </c>
      <c r="B14195" s="90" t="s">
        <v>15123</v>
      </c>
    </row>
    <row r="14196" ht="14.25" customHeight="1">
      <c r="A14196" s="89">
        <v>5.2161541E7</v>
      </c>
      <c r="B14196" s="90" t="s">
        <v>15124</v>
      </c>
    </row>
    <row r="14197" ht="14.25" customHeight="1">
      <c r="A14197" s="89">
        <v>5.2161542E7</v>
      </c>
      <c r="B14197" s="90" t="s">
        <v>15125</v>
      </c>
    </row>
    <row r="14198" ht="14.25" customHeight="1">
      <c r="A14198" s="89">
        <v>5.2161543E7</v>
      </c>
      <c r="B14198" s="90" t="s">
        <v>15126</v>
      </c>
    </row>
    <row r="14199" ht="14.25" customHeight="1">
      <c r="A14199" s="89">
        <v>5.2161544E7</v>
      </c>
      <c r="B14199" s="90" t="s">
        <v>15127</v>
      </c>
    </row>
    <row r="14200" ht="14.25" customHeight="1">
      <c r="A14200" s="89">
        <v>5.2161601E7</v>
      </c>
      <c r="B14200" s="90" t="s">
        <v>15128</v>
      </c>
    </row>
    <row r="14201" ht="14.25" customHeight="1">
      <c r="A14201" s="89">
        <v>5.2161602E7</v>
      </c>
      <c r="B14201" s="90" t="s">
        <v>15129</v>
      </c>
    </row>
    <row r="14202" ht="14.25" customHeight="1">
      <c r="A14202" s="89">
        <v>5.2161603E7</v>
      </c>
      <c r="B14202" s="90" t="s">
        <v>15130</v>
      </c>
    </row>
    <row r="14203" ht="14.25" customHeight="1">
      <c r="A14203" s="89">
        <v>5.2161604E7</v>
      </c>
      <c r="B14203" s="90" t="s">
        <v>15131</v>
      </c>
    </row>
    <row r="14204" ht="14.25" customHeight="1">
      <c r="A14204" s="89">
        <v>5.2161605E7</v>
      </c>
      <c r="B14204" s="90" t="s">
        <v>15132</v>
      </c>
    </row>
    <row r="14205" ht="14.25" customHeight="1">
      <c r="A14205" s="89">
        <v>5.2161606E7</v>
      </c>
      <c r="B14205" s="90" t="s">
        <v>15133</v>
      </c>
    </row>
    <row r="14206" ht="14.25" customHeight="1">
      <c r="A14206" s="89">
        <v>5.2161607E7</v>
      </c>
      <c r="B14206" s="90" t="s">
        <v>15134</v>
      </c>
    </row>
    <row r="14207" ht="14.25" customHeight="1">
      <c r="A14207" s="89">
        <v>5.2161608E7</v>
      </c>
      <c r="B14207" s="90" t="s">
        <v>15135</v>
      </c>
    </row>
    <row r="14208" ht="14.25" customHeight="1">
      <c r="A14208" s="89">
        <v>5.2161609E7</v>
      </c>
      <c r="B14208" s="90" t="s">
        <v>15136</v>
      </c>
    </row>
    <row r="14209" ht="14.25" customHeight="1">
      <c r="A14209" s="89">
        <v>5.216161E7</v>
      </c>
      <c r="B14209" s="90" t="s">
        <v>15137</v>
      </c>
    </row>
    <row r="14210" ht="14.25" customHeight="1">
      <c r="A14210" s="89">
        <v>5.2161611E7</v>
      </c>
      <c r="B14210" s="90" t="s">
        <v>15138</v>
      </c>
    </row>
    <row r="14211" ht="14.25" customHeight="1">
      <c r="A14211" s="89">
        <v>5.2171001E7</v>
      </c>
      <c r="B14211" s="90" t="s">
        <v>15139</v>
      </c>
    </row>
    <row r="14212" ht="14.25" customHeight="1">
      <c r="A14212" s="89">
        <v>5.3101501E7</v>
      </c>
      <c r="B14212" s="90" t="s">
        <v>15140</v>
      </c>
    </row>
    <row r="14213" ht="14.25" customHeight="1">
      <c r="A14213" s="89">
        <v>5.3101502E7</v>
      </c>
      <c r="B14213" s="90" t="s">
        <v>15141</v>
      </c>
    </row>
    <row r="14214" ht="14.25" customHeight="1">
      <c r="A14214" s="89">
        <v>5.3101503E7</v>
      </c>
      <c r="B14214" s="90" t="s">
        <v>15142</v>
      </c>
    </row>
    <row r="14215" ht="14.25" customHeight="1">
      <c r="A14215" s="89">
        <v>5.3101504E7</v>
      </c>
      <c r="B14215" s="90" t="s">
        <v>15143</v>
      </c>
    </row>
    <row r="14216" ht="14.25" customHeight="1">
      <c r="A14216" s="89">
        <v>5.3101505E7</v>
      </c>
      <c r="B14216" s="90" t="s">
        <v>15144</v>
      </c>
    </row>
    <row r="14217" ht="14.25" customHeight="1">
      <c r="A14217" s="89">
        <v>5.3101601E7</v>
      </c>
      <c r="B14217" s="90" t="s">
        <v>15145</v>
      </c>
    </row>
    <row r="14218" ht="14.25" customHeight="1">
      <c r="A14218" s="89">
        <v>5.3101602E7</v>
      </c>
      <c r="B14218" s="90" t="s">
        <v>15146</v>
      </c>
    </row>
    <row r="14219" ht="14.25" customHeight="1">
      <c r="A14219" s="89">
        <v>5.3101603E7</v>
      </c>
      <c r="B14219" s="90" t="s">
        <v>15147</v>
      </c>
    </row>
    <row r="14220" ht="14.25" customHeight="1">
      <c r="A14220" s="89">
        <v>5.3101604E7</v>
      </c>
      <c r="B14220" s="90" t="s">
        <v>15148</v>
      </c>
    </row>
    <row r="14221" ht="14.25" customHeight="1">
      <c r="A14221" s="89">
        <v>5.3101605E7</v>
      </c>
      <c r="B14221" s="90" t="s">
        <v>15149</v>
      </c>
    </row>
    <row r="14222" ht="14.25" customHeight="1">
      <c r="A14222" s="89">
        <v>5.3101701E7</v>
      </c>
      <c r="B14222" s="90" t="s">
        <v>15150</v>
      </c>
    </row>
    <row r="14223" ht="14.25" customHeight="1">
      <c r="A14223" s="89">
        <v>5.3101702E7</v>
      </c>
      <c r="B14223" s="90" t="s">
        <v>15151</v>
      </c>
    </row>
    <row r="14224" ht="14.25" customHeight="1">
      <c r="A14224" s="89">
        <v>5.3101703E7</v>
      </c>
      <c r="B14224" s="90" t="s">
        <v>15152</v>
      </c>
    </row>
    <row r="14225" ht="14.25" customHeight="1">
      <c r="A14225" s="89">
        <v>5.3101704E7</v>
      </c>
      <c r="B14225" s="90" t="s">
        <v>15153</v>
      </c>
    </row>
    <row r="14226" ht="14.25" customHeight="1">
      <c r="A14226" s="89">
        <v>5.3101705E7</v>
      </c>
      <c r="B14226" s="90" t="s">
        <v>15154</v>
      </c>
    </row>
    <row r="14227" ht="14.25" customHeight="1">
      <c r="A14227" s="89">
        <v>5.3101801E7</v>
      </c>
      <c r="B14227" s="90" t="s">
        <v>15155</v>
      </c>
    </row>
    <row r="14228" ht="14.25" customHeight="1">
      <c r="A14228" s="89">
        <v>5.3101802E7</v>
      </c>
      <c r="B14228" s="90" t="s">
        <v>15156</v>
      </c>
    </row>
    <row r="14229" ht="14.25" customHeight="1">
      <c r="A14229" s="89">
        <v>5.3101803E7</v>
      </c>
      <c r="B14229" s="90" t="s">
        <v>15157</v>
      </c>
    </row>
    <row r="14230" ht="14.25" customHeight="1">
      <c r="A14230" s="89">
        <v>5.3101804E7</v>
      </c>
      <c r="B14230" s="90" t="s">
        <v>15158</v>
      </c>
    </row>
    <row r="14231" ht="14.25" customHeight="1">
      <c r="A14231" s="89">
        <v>5.3101805E7</v>
      </c>
      <c r="B14231" s="90" t="s">
        <v>15159</v>
      </c>
    </row>
    <row r="14232" ht="14.25" customHeight="1">
      <c r="A14232" s="89">
        <v>5.3101901E7</v>
      </c>
      <c r="B14232" s="90" t="s">
        <v>15160</v>
      </c>
    </row>
    <row r="14233" ht="14.25" customHeight="1">
      <c r="A14233" s="89">
        <v>5.3101902E7</v>
      </c>
      <c r="B14233" s="90" t="s">
        <v>15161</v>
      </c>
    </row>
    <row r="14234" ht="14.25" customHeight="1">
      <c r="A14234" s="89">
        <v>5.3101903E7</v>
      </c>
      <c r="B14234" s="90" t="s">
        <v>15162</v>
      </c>
    </row>
    <row r="14235" ht="14.25" customHeight="1">
      <c r="A14235" s="89">
        <v>5.3101904E7</v>
      </c>
      <c r="B14235" s="90" t="s">
        <v>15163</v>
      </c>
    </row>
    <row r="14236" ht="14.25" customHeight="1">
      <c r="A14236" s="89">
        <v>5.3101905E7</v>
      </c>
      <c r="B14236" s="90" t="s">
        <v>15164</v>
      </c>
    </row>
    <row r="14237" ht="14.25" customHeight="1">
      <c r="A14237" s="89">
        <v>5.3102001E7</v>
      </c>
      <c r="B14237" s="90" t="s">
        <v>15165</v>
      </c>
    </row>
    <row r="14238" ht="14.25" customHeight="1">
      <c r="A14238" s="89">
        <v>5.3102002E7</v>
      </c>
      <c r="B14238" s="90" t="s">
        <v>15166</v>
      </c>
    </row>
    <row r="14239" ht="14.25" customHeight="1">
      <c r="A14239" s="89">
        <v>5.3102003E7</v>
      </c>
      <c r="B14239" s="90" t="s">
        <v>15167</v>
      </c>
    </row>
    <row r="14240" ht="14.25" customHeight="1">
      <c r="A14240" s="89">
        <v>5.3102101E7</v>
      </c>
      <c r="B14240" s="90" t="s">
        <v>15168</v>
      </c>
    </row>
    <row r="14241" ht="14.25" customHeight="1">
      <c r="A14241" s="89">
        <v>5.3102102E7</v>
      </c>
      <c r="B14241" s="90" t="s">
        <v>15169</v>
      </c>
    </row>
    <row r="14242" ht="14.25" customHeight="1">
      <c r="A14242" s="89">
        <v>5.3102103E7</v>
      </c>
      <c r="B14242" s="90" t="s">
        <v>15170</v>
      </c>
    </row>
    <row r="14243" ht="14.25" customHeight="1">
      <c r="A14243" s="89">
        <v>5.3102104E7</v>
      </c>
      <c r="B14243" s="90" t="s">
        <v>15171</v>
      </c>
    </row>
    <row r="14244" ht="14.25" customHeight="1">
      <c r="A14244" s="89">
        <v>5.3102105E7</v>
      </c>
      <c r="B14244" s="90" t="s">
        <v>15172</v>
      </c>
    </row>
    <row r="14245" ht="14.25" customHeight="1">
      <c r="A14245" s="89">
        <v>5.3102201E7</v>
      </c>
      <c r="B14245" s="90" t="s">
        <v>15173</v>
      </c>
    </row>
    <row r="14246" ht="14.25" customHeight="1">
      <c r="A14246" s="89">
        <v>5.3102202E7</v>
      </c>
      <c r="B14246" s="90" t="s">
        <v>15174</v>
      </c>
    </row>
    <row r="14247" ht="14.25" customHeight="1">
      <c r="A14247" s="89">
        <v>5.3102203E7</v>
      </c>
      <c r="B14247" s="90" t="s">
        <v>15175</v>
      </c>
    </row>
    <row r="14248" ht="14.25" customHeight="1">
      <c r="A14248" s="89">
        <v>5.3102204E7</v>
      </c>
      <c r="B14248" s="90" t="s">
        <v>15176</v>
      </c>
    </row>
    <row r="14249" ht="14.25" customHeight="1">
      <c r="A14249" s="89">
        <v>5.3102205E7</v>
      </c>
      <c r="B14249" s="90" t="s">
        <v>15177</v>
      </c>
    </row>
    <row r="14250" ht="14.25" customHeight="1">
      <c r="A14250" s="89">
        <v>5.3102301E7</v>
      </c>
      <c r="B14250" s="90" t="s">
        <v>15178</v>
      </c>
    </row>
    <row r="14251" ht="14.25" customHeight="1">
      <c r="A14251" s="89">
        <v>5.3102302E7</v>
      </c>
      <c r="B14251" s="90" t="s">
        <v>15179</v>
      </c>
    </row>
    <row r="14252" ht="14.25" customHeight="1">
      <c r="A14252" s="89">
        <v>5.3102303E7</v>
      </c>
      <c r="B14252" s="90" t="s">
        <v>15180</v>
      </c>
    </row>
    <row r="14253" ht="14.25" customHeight="1">
      <c r="A14253" s="89">
        <v>5.3102304E7</v>
      </c>
      <c r="B14253" s="90" t="s">
        <v>15181</v>
      </c>
    </row>
    <row r="14254" ht="14.25" customHeight="1">
      <c r="A14254" s="89">
        <v>5.3102305E7</v>
      </c>
      <c r="B14254" s="90" t="s">
        <v>15182</v>
      </c>
    </row>
    <row r="14255" ht="14.25" customHeight="1">
      <c r="A14255" s="89">
        <v>5.3102306E7</v>
      </c>
      <c r="B14255" s="90" t="s">
        <v>15183</v>
      </c>
    </row>
    <row r="14256" ht="14.25" customHeight="1">
      <c r="A14256" s="89">
        <v>5.3102307E7</v>
      </c>
      <c r="B14256" s="90" t="s">
        <v>15184</v>
      </c>
    </row>
    <row r="14257" ht="14.25" customHeight="1">
      <c r="A14257" s="89">
        <v>5.3102308E7</v>
      </c>
      <c r="B14257" s="90" t="s">
        <v>15185</v>
      </c>
    </row>
    <row r="14258" ht="14.25" customHeight="1">
      <c r="A14258" s="89">
        <v>5.3102401E7</v>
      </c>
      <c r="B14258" s="90" t="s">
        <v>15186</v>
      </c>
    </row>
    <row r="14259" ht="14.25" customHeight="1">
      <c r="A14259" s="89">
        <v>5.3102402E7</v>
      </c>
      <c r="B14259" s="90" t="s">
        <v>15187</v>
      </c>
    </row>
    <row r="14260" ht="14.25" customHeight="1">
      <c r="A14260" s="89">
        <v>5.3102403E7</v>
      </c>
      <c r="B14260" s="90" t="s">
        <v>15188</v>
      </c>
    </row>
    <row r="14261" ht="14.25" customHeight="1">
      <c r="A14261" s="89">
        <v>5.3102404E7</v>
      </c>
      <c r="B14261" s="90" t="s">
        <v>15189</v>
      </c>
    </row>
    <row r="14262" ht="14.25" customHeight="1">
      <c r="A14262" s="89">
        <v>5.3102501E7</v>
      </c>
      <c r="B14262" s="90" t="s">
        <v>15190</v>
      </c>
    </row>
    <row r="14263" ht="14.25" customHeight="1">
      <c r="A14263" s="89">
        <v>5.3102502E7</v>
      </c>
      <c r="B14263" s="90" t="s">
        <v>15191</v>
      </c>
    </row>
    <row r="14264" ht="14.25" customHeight="1">
      <c r="A14264" s="89">
        <v>5.3102503E7</v>
      </c>
      <c r="B14264" s="90" t="s">
        <v>15192</v>
      </c>
    </row>
    <row r="14265" ht="14.25" customHeight="1">
      <c r="A14265" s="89">
        <v>5.3102504E7</v>
      </c>
      <c r="B14265" s="90" t="s">
        <v>15193</v>
      </c>
    </row>
    <row r="14266" ht="14.25" customHeight="1">
      <c r="A14266" s="89">
        <v>5.3102505E7</v>
      </c>
      <c r="B14266" s="90" t="s">
        <v>15194</v>
      </c>
    </row>
    <row r="14267" ht="14.25" customHeight="1">
      <c r="A14267" s="89">
        <v>5.3102506E7</v>
      </c>
      <c r="B14267" s="90" t="s">
        <v>15195</v>
      </c>
    </row>
    <row r="14268" ht="14.25" customHeight="1">
      <c r="A14268" s="89">
        <v>5.3102507E7</v>
      </c>
      <c r="B14268" s="90" t="s">
        <v>15196</v>
      </c>
    </row>
    <row r="14269" ht="14.25" customHeight="1">
      <c r="A14269" s="89">
        <v>5.3102508E7</v>
      </c>
      <c r="B14269" s="90" t="s">
        <v>15197</v>
      </c>
    </row>
    <row r="14270" ht="14.25" customHeight="1">
      <c r="A14270" s="89">
        <v>5.3102509E7</v>
      </c>
      <c r="B14270" s="90" t="s">
        <v>15198</v>
      </c>
    </row>
    <row r="14271" ht="14.25" customHeight="1">
      <c r="A14271" s="89">
        <v>5.310251E7</v>
      </c>
      <c r="B14271" s="90" t="s">
        <v>15199</v>
      </c>
    </row>
    <row r="14272" ht="14.25" customHeight="1">
      <c r="A14272" s="89">
        <v>5.3102511E7</v>
      </c>
      <c r="B14272" s="90" t="s">
        <v>15200</v>
      </c>
    </row>
    <row r="14273" ht="14.25" customHeight="1">
      <c r="A14273" s="89">
        <v>5.3102512E7</v>
      </c>
      <c r="B14273" s="90" t="s">
        <v>15201</v>
      </c>
    </row>
    <row r="14274" ht="14.25" customHeight="1">
      <c r="A14274" s="89">
        <v>5.3102513E7</v>
      </c>
      <c r="B14274" s="90" t="s">
        <v>15202</v>
      </c>
    </row>
    <row r="14275" ht="14.25" customHeight="1">
      <c r="A14275" s="89">
        <v>5.3102514E7</v>
      </c>
      <c r="B14275" s="90" t="s">
        <v>15203</v>
      </c>
    </row>
    <row r="14276" ht="14.25" customHeight="1">
      <c r="A14276" s="89">
        <v>5.3102515E7</v>
      </c>
      <c r="B14276" s="90" t="s">
        <v>15204</v>
      </c>
    </row>
    <row r="14277" ht="14.25" customHeight="1">
      <c r="A14277" s="89">
        <v>5.3102516E7</v>
      </c>
      <c r="B14277" s="90" t="s">
        <v>15205</v>
      </c>
    </row>
    <row r="14278" ht="14.25" customHeight="1">
      <c r="A14278" s="89">
        <v>5.3102517E7</v>
      </c>
      <c r="B14278" s="90" t="s">
        <v>15206</v>
      </c>
    </row>
    <row r="14279" ht="14.25" customHeight="1">
      <c r="A14279" s="89">
        <v>5.3102518E7</v>
      </c>
      <c r="B14279" s="90" t="s">
        <v>15207</v>
      </c>
    </row>
    <row r="14280" ht="14.25" customHeight="1">
      <c r="A14280" s="89">
        <v>5.3102519E7</v>
      </c>
      <c r="B14280" s="90" t="s">
        <v>15208</v>
      </c>
    </row>
    <row r="14281" ht="14.25" customHeight="1">
      <c r="A14281" s="89">
        <v>5.310252E7</v>
      </c>
      <c r="B14281" s="90" t="s">
        <v>15209</v>
      </c>
    </row>
    <row r="14282" ht="14.25" customHeight="1">
      <c r="A14282" s="89">
        <v>5.3102601E7</v>
      </c>
      <c r="B14282" s="90" t="s">
        <v>15210</v>
      </c>
    </row>
    <row r="14283" ht="14.25" customHeight="1">
      <c r="A14283" s="89">
        <v>5.3102602E7</v>
      </c>
      <c r="B14283" s="90" t="s">
        <v>15211</v>
      </c>
    </row>
    <row r="14284" ht="14.25" customHeight="1">
      <c r="A14284" s="89">
        <v>5.3102603E7</v>
      </c>
      <c r="B14284" s="90" t="s">
        <v>15212</v>
      </c>
    </row>
    <row r="14285" ht="14.25" customHeight="1">
      <c r="A14285" s="89">
        <v>5.3102604E7</v>
      </c>
      <c r="B14285" s="90" t="s">
        <v>15213</v>
      </c>
    </row>
    <row r="14286" ht="14.25" customHeight="1">
      <c r="A14286" s="89">
        <v>5.3102605E7</v>
      </c>
      <c r="B14286" s="90" t="s">
        <v>15214</v>
      </c>
    </row>
    <row r="14287" ht="14.25" customHeight="1">
      <c r="A14287" s="89">
        <v>5.3102606E7</v>
      </c>
      <c r="B14287" s="90" t="s">
        <v>15215</v>
      </c>
    </row>
    <row r="14288" ht="14.25" customHeight="1">
      <c r="A14288" s="89">
        <v>5.3102701E7</v>
      </c>
      <c r="B14288" s="90" t="s">
        <v>15216</v>
      </c>
    </row>
    <row r="14289" ht="14.25" customHeight="1">
      <c r="A14289" s="89">
        <v>5.3102702E7</v>
      </c>
      <c r="B14289" s="90" t="s">
        <v>15217</v>
      </c>
    </row>
    <row r="14290" ht="14.25" customHeight="1">
      <c r="A14290" s="89">
        <v>5.3102703E7</v>
      </c>
      <c r="B14290" s="90" t="s">
        <v>15218</v>
      </c>
    </row>
    <row r="14291" ht="14.25" customHeight="1">
      <c r="A14291" s="89">
        <v>5.3102704E7</v>
      </c>
      <c r="B14291" s="90" t="s">
        <v>15219</v>
      </c>
    </row>
    <row r="14292" ht="14.25" customHeight="1">
      <c r="A14292" s="89">
        <v>5.3102705E7</v>
      </c>
      <c r="B14292" s="90" t="s">
        <v>15220</v>
      </c>
    </row>
    <row r="14293" ht="14.25" customHeight="1">
      <c r="A14293" s="89">
        <v>5.3102706E7</v>
      </c>
      <c r="B14293" s="90" t="s">
        <v>15221</v>
      </c>
    </row>
    <row r="14294" ht="14.25" customHeight="1">
      <c r="A14294" s="89">
        <v>5.3102707E7</v>
      </c>
      <c r="B14294" s="90" t="s">
        <v>15222</v>
      </c>
    </row>
    <row r="14295" ht="14.25" customHeight="1">
      <c r="A14295" s="89">
        <v>5.3102708E7</v>
      </c>
      <c r="B14295" s="90" t="s">
        <v>15223</v>
      </c>
    </row>
    <row r="14296" ht="14.25" customHeight="1">
      <c r="A14296" s="89">
        <v>5.3102709E7</v>
      </c>
      <c r="B14296" s="90" t="s">
        <v>15224</v>
      </c>
    </row>
    <row r="14297" ht="14.25" customHeight="1">
      <c r="A14297" s="89">
        <v>5.310271E7</v>
      </c>
      <c r="B14297" s="90" t="s">
        <v>15225</v>
      </c>
    </row>
    <row r="14298" ht="14.25" customHeight="1">
      <c r="A14298" s="89">
        <v>5.3102711E7</v>
      </c>
      <c r="B14298" s="90" t="s">
        <v>15226</v>
      </c>
    </row>
    <row r="14299" ht="14.25" customHeight="1">
      <c r="A14299" s="89">
        <v>5.3102712E7</v>
      </c>
      <c r="B14299" s="90" t="s">
        <v>15227</v>
      </c>
    </row>
    <row r="14300" ht="14.25" customHeight="1">
      <c r="A14300" s="89">
        <v>5.3102801E7</v>
      </c>
      <c r="B14300" s="90" t="s">
        <v>15228</v>
      </c>
    </row>
    <row r="14301" ht="14.25" customHeight="1">
      <c r="A14301" s="89">
        <v>5.3102802E7</v>
      </c>
      <c r="B14301" s="90" t="s">
        <v>15229</v>
      </c>
    </row>
    <row r="14302" ht="14.25" customHeight="1">
      <c r="A14302" s="89">
        <v>5.3102803E7</v>
      </c>
      <c r="B14302" s="90" t="s">
        <v>15230</v>
      </c>
    </row>
    <row r="14303" ht="14.25" customHeight="1">
      <c r="A14303" s="89">
        <v>5.3102804E7</v>
      </c>
      <c r="B14303" s="90" t="s">
        <v>15231</v>
      </c>
    </row>
    <row r="14304" ht="14.25" customHeight="1">
      <c r="A14304" s="89">
        <v>5.3102805E7</v>
      </c>
      <c r="B14304" s="90" t="s">
        <v>15232</v>
      </c>
    </row>
    <row r="14305" ht="14.25" customHeight="1">
      <c r="A14305" s="89">
        <v>5.3102901E7</v>
      </c>
      <c r="B14305" s="90" t="s">
        <v>15233</v>
      </c>
    </row>
    <row r="14306" ht="14.25" customHeight="1">
      <c r="A14306" s="89">
        <v>5.3102902E7</v>
      </c>
      <c r="B14306" s="90" t="s">
        <v>15234</v>
      </c>
    </row>
    <row r="14307" ht="14.25" customHeight="1">
      <c r="A14307" s="89">
        <v>5.3102903E7</v>
      </c>
      <c r="B14307" s="90" t="s">
        <v>15235</v>
      </c>
    </row>
    <row r="14308" ht="14.25" customHeight="1">
      <c r="A14308" s="89">
        <v>5.3102904E7</v>
      </c>
      <c r="B14308" s="90" t="s">
        <v>15236</v>
      </c>
    </row>
    <row r="14309" ht="14.25" customHeight="1">
      <c r="A14309" s="89">
        <v>5.3103001E7</v>
      </c>
      <c r="B14309" s="90" t="s">
        <v>15237</v>
      </c>
    </row>
    <row r="14310" ht="14.25" customHeight="1">
      <c r="A14310" s="89">
        <v>5.3103101E7</v>
      </c>
      <c r="B14310" s="90" t="s">
        <v>15238</v>
      </c>
    </row>
    <row r="14311" ht="14.25" customHeight="1">
      <c r="A14311" s="89">
        <v>5.3111501E7</v>
      </c>
      <c r="B14311" s="90" t="s">
        <v>15239</v>
      </c>
    </row>
    <row r="14312" ht="14.25" customHeight="1">
      <c r="A14312" s="89">
        <v>5.3111502E7</v>
      </c>
      <c r="B14312" s="90" t="s">
        <v>15240</v>
      </c>
    </row>
    <row r="14313" ht="14.25" customHeight="1">
      <c r="A14313" s="89">
        <v>5.3111503E7</v>
      </c>
      <c r="B14313" s="90" t="s">
        <v>15241</v>
      </c>
    </row>
    <row r="14314" ht="14.25" customHeight="1">
      <c r="A14314" s="89">
        <v>5.3111504E7</v>
      </c>
      <c r="B14314" s="90" t="s">
        <v>15242</v>
      </c>
    </row>
    <row r="14315" ht="14.25" customHeight="1">
      <c r="A14315" s="89">
        <v>5.3111505E7</v>
      </c>
      <c r="B14315" s="90" t="s">
        <v>15243</v>
      </c>
    </row>
    <row r="14316" ht="14.25" customHeight="1">
      <c r="A14316" s="89">
        <v>5.3111601E7</v>
      </c>
      <c r="B14316" s="90" t="s">
        <v>15244</v>
      </c>
    </row>
    <row r="14317" ht="14.25" customHeight="1">
      <c r="A14317" s="89">
        <v>5.3111602E7</v>
      </c>
      <c r="B14317" s="90" t="s">
        <v>15245</v>
      </c>
    </row>
    <row r="14318" ht="14.25" customHeight="1">
      <c r="A14318" s="89">
        <v>5.3111603E7</v>
      </c>
      <c r="B14318" s="90" t="s">
        <v>15246</v>
      </c>
    </row>
    <row r="14319" ht="14.25" customHeight="1">
      <c r="A14319" s="89">
        <v>5.3111604E7</v>
      </c>
      <c r="B14319" s="90" t="s">
        <v>15247</v>
      </c>
    </row>
    <row r="14320" ht="14.25" customHeight="1">
      <c r="A14320" s="89">
        <v>5.3111605E7</v>
      </c>
      <c r="B14320" s="90" t="s">
        <v>15248</v>
      </c>
    </row>
    <row r="14321" ht="14.25" customHeight="1">
      <c r="A14321" s="89">
        <v>5.3111701E7</v>
      </c>
      <c r="B14321" s="90" t="s">
        <v>15249</v>
      </c>
    </row>
    <row r="14322" ht="14.25" customHeight="1">
      <c r="A14322" s="89">
        <v>5.3111702E7</v>
      </c>
      <c r="B14322" s="90" t="s">
        <v>15250</v>
      </c>
    </row>
    <row r="14323" ht="14.25" customHeight="1">
      <c r="A14323" s="89">
        <v>5.3111703E7</v>
      </c>
      <c r="B14323" s="90" t="s">
        <v>15251</v>
      </c>
    </row>
    <row r="14324" ht="14.25" customHeight="1">
      <c r="A14324" s="89">
        <v>5.3111704E7</v>
      </c>
      <c r="B14324" s="90" t="s">
        <v>15252</v>
      </c>
    </row>
    <row r="14325" ht="14.25" customHeight="1">
      <c r="A14325" s="89">
        <v>5.3111705E7</v>
      </c>
      <c r="B14325" s="90" t="s">
        <v>15253</v>
      </c>
    </row>
    <row r="14326" ht="14.25" customHeight="1">
      <c r="A14326" s="89">
        <v>5.3111801E7</v>
      </c>
      <c r="B14326" s="90" t="s">
        <v>15254</v>
      </c>
    </row>
    <row r="14327" ht="14.25" customHeight="1">
      <c r="A14327" s="89">
        <v>5.3111802E7</v>
      </c>
      <c r="B14327" s="90" t="s">
        <v>15255</v>
      </c>
    </row>
    <row r="14328" ht="14.25" customHeight="1">
      <c r="A14328" s="89">
        <v>5.3111803E7</v>
      </c>
      <c r="B14328" s="90" t="s">
        <v>15256</v>
      </c>
    </row>
    <row r="14329" ht="14.25" customHeight="1">
      <c r="A14329" s="89">
        <v>5.3111804E7</v>
      </c>
      <c r="B14329" s="90" t="s">
        <v>15257</v>
      </c>
    </row>
    <row r="14330" ht="14.25" customHeight="1">
      <c r="A14330" s="89">
        <v>5.3111805E7</v>
      </c>
      <c r="B14330" s="90" t="s">
        <v>15258</v>
      </c>
    </row>
    <row r="14331" ht="14.25" customHeight="1">
      <c r="A14331" s="89">
        <v>5.3111901E7</v>
      </c>
      <c r="B14331" s="90" t="s">
        <v>15259</v>
      </c>
    </row>
    <row r="14332" ht="14.25" customHeight="1">
      <c r="A14332" s="89">
        <v>5.3111902E7</v>
      </c>
      <c r="B14332" s="90" t="s">
        <v>15260</v>
      </c>
    </row>
    <row r="14333" ht="14.25" customHeight="1">
      <c r="A14333" s="89">
        <v>5.3111903E7</v>
      </c>
      <c r="B14333" s="90" t="s">
        <v>15261</v>
      </c>
    </row>
    <row r="14334" ht="14.25" customHeight="1">
      <c r="A14334" s="89">
        <v>5.3111904E7</v>
      </c>
      <c r="B14334" s="90" t="s">
        <v>15262</v>
      </c>
    </row>
    <row r="14335" ht="14.25" customHeight="1">
      <c r="A14335" s="89">
        <v>5.3111905E7</v>
      </c>
      <c r="B14335" s="90" t="s">
        <v>15263</v>
      </c>
    </row>
    <row r="14336" ht="14.25" customHeight="1">
      <c r="A14336" s="89">
        <v>5.3112001E7</v>
      </c>
      <c r="B14336" s="90" t="s">
        <v>15264</v>
      </c>
    </row>
    <row r="14337" ht="14.25" customHeight="1">
      <c r="A14337" s="89">
        <v>5.3112002E7</v>
      </c>
      <c r="B14337" s="90" t="s">
        <v>15265</v>
      </c>
    </row>
    <row r="14338" ht="14.25" customHeight="1">
      <c r="A14338" s="89">
        <v>5.3112003E7</v>
      </c>
      <c r="B14338" s="90" t="s">
        <v>15266</v>
      </c>
    </row>
    <row r="14339" ht="14.25" customHeight="1">
      <c r="A14339" s="89">
        <v>5.3112004E7</v>
      </c>
      <c r="B14339" s="90" t="s">
        <v>15267</v>
      </c>
    </row>
    <row r="14340" ht="14.25" customHeight="1">
      <c r="A14340" s="89">
        <v>5.3112005E7</v>
      </c>
      <c r="B14340" s="90" t="s">
        <v>15268</v>
      </c>
    </row>
    <row r="14341" ht="14.25" customHeight="1">
      <c r="A14341" s="89">
        <v>5.3112101E7</v>
      </c>
      <c r="B14341" s="90" t="s">
        <v>15269</v>
      </c>
    </row>
    <row r="14342" ht="14.25" customHeight="1">
      <c r="A14342" s="89">
        <v>5.3112102E7</v>
      </c>
      <c r="B14342" s="90" t="s">
        <v>15270</v>
      </c>
    </row>
    <row r="14343" ht="14.25" customHeight="1">
      <c r="A14343" s="89">
        <v>5.3112103E7</v>
      </c>
      <c r="B14343" s="90" t="s">
        <v>15271</v>
      </c>
    </row>
    <row r="14344" ht="14.25" customHeight="1">
      <c r="A14344" s="89">
        <v>5.3112104E7</v>
      </c>
      <c r="B14344" s="90" t="s">
        <v>15272</v>
      </c>
    </row>
    <row r="14345" ht="14.25" customHeight="1">
      <c r="A14345" s="89">
        <v>5.3112105E7</v>
      </c>
      <c r="B14345" s="90" t="s">
        <v>15273</v>
      </c>
    </row>
    <row r="14346" ht="14.25" customHeight="1">
      <c r="A14346" s="89">
        <v>5.3121501E7</v>
      </c>
      <c r="B14346" s="90" t="s">
        <v>15274</v>
      </c>
    </row>
    <row r="14347" ht="14.25" customHeight="1">
      <c r="A14347" s="89">
        <v>5.3121502E7</v>
      </c>
      <c r="B14347" s="90" t="s">
        <v>15275</v>
      </c>
    </row>
    <row r="14348" ht="14.25" customHeight="1">
      <c r="A14348" s="89">
        <v>5.3121503E7</v>
      </c>
      <c r="B14348" s="90" t="s">
        <v>15276</v>
      </c>
    </row>
    <row r="14349" ht="14.25" customHeight="1">
      <c r="A14349" s="89">
        <v>5.3121601E7</v>
      </c>
      <c r="B14349" s="90" t="s">
        <v>15277</v>
      </c>
    </row>
    <row r="14350" ht="14.25" customHeight="1">
      <c r="A14350" s="89">
        <v>5.3121602E7</v>
      </c>
      <c r="B14350" s="90" t="s">
        <v>15278</v>
      </c>
    </row>
    <row r="14351" ht="14.25" customHeight="1">
      <c r="A14351" s="89">
        <v>5.3121603E7</v>
      </c>
      <c r="B14351" s="90" t="s">
        <v>15279</v>
      </c>
    </row>
    <row r="14352" ht="14.25" customHeight="1">
      <c r="A14352" s="89">
        <v>5.3121605E7</v>
      </c>
      <c r="B14352" s="90" t="s">
        <v>15280</v>
      </c>
    </row>
    <row r="14353" ht="14.25" customHeight="1">
      <c r="A14353" s="89">
        <v>5.3121606E7</v>
      </c>
      <c r="B14353" s="90" t="s">
        <v>15281</v>
      </c>
    </row>
    <row r="14354" ht="14.25" customHeight="1">
      <c r="A14354" s="89">
        <v>5.3121607E7</v>
      </c>
      <c r="B14354" s="90" t="s">
        <v>15282</v>
      </c>
    </row>
    <row r="14355" ht="14.25" customHeight="1">
      <c r="A14355" s="89">
        <v>5.3121608E7</v>
      </c>
      <c r="B14355" s="90" t="s">
        <v>15283</v>
      </c>
    </row>
    <row r="14356" ht="14.25" customHeight="1">
      <c r="A14356" s="89">
        <v>5.3121701E7</v>
      </c>
      <c r="B14356" s="90" t="s">
        <v>15284</v>
      </c>
    </row>
    <row r="14357" ht="14.25" customHeight="1">
      <c r="A14357" s="89">
        <v>5.3121702E7</v>
      </c>
      <c r="B14357" s="90" t="s">
        <v>15285</v>
      </c>
    </row>
    <row r="14358" ht="14.25" customHeight="1">
      <c r="A14358" s="89">
        <v>5.3121704E7</v>
      </c>
      <c r="B14358" s="90" t="s">
        <v>15286</v>
      </c>
    </row>
    <row r="14359" ht="14.25" customHeight="1">
      <c r="A14359" s="89">
        <v>5.3121705E7</v>
      </c>
      <c r="B14359" s="90" t="s">
        <v>15287</v>
      </c>
    </row>
    <row r="14360" ht="14.25" customHeight="1">
      <c r="A14360" s="89">
        <v>5.3121706E7</v>
      </c>
      <c r="B14360" s="90" t="s">
        <v>15288</v>
      </c>
    </row>
    <row r="14361" ht="14.25" customHeight="1">
      <c r="A14361" s="89">
        <v>5.3121801E7</v>
      </c>
      <c r="B14361" s="90" t="s">
        <v>15289</v>
      </c>
    </row>
    <row r="14362" ht="14.25" customHeight="1">
      <c r="A14362" s="89">
        <v>5.3121802E7</v>
      </c>
      <c r="B14362" s="90" t="s">
        <v>15290</v>
      </c>
    </row>
    <row r="14363" ht="14.25" customHeight="1">
      <c r="A14363" s="89">
        <v>5.3121803E7</v>
      </c>
      <c r="B14363" s="90" t="s">
        <v>15291</v>
      </c>
    </row>
    <row r="14364" ht="14.25" customHeight="1">
      <c r="A14364" s="89">
        <v>5.3121804E7</v>
      </c>
      <c r="B14364" s="90" t="s">
        <v>15292</v>
      </c>
    </row>
    <row r="14365" ht="14.25" customHeight="1">
      <c r="A14365" s="89">
        <v>5.3131501E7</v>
      </c>
      <c r="B14365" s="90" t="s">
        <v>15293</v>
      </c>
    </row>
    <row r="14366" ht="14.25" customHeight="1">
      <c r="A14366" s="89">
        <v>5.3131502E7</v>
      </c>
      <c r="B14366" s="90" t="s">
        <v>15294</v>
      </c>
    </row>
    <row r="14367" ht="14.25" customHeight="1">
      <c r="A14367" s="89">
        <v>5.3131503E7</v>
      </c>
      <c r="B14367" s="90" t="s">
        <v>15295</v>
      </c>
    </row>
    <row r="14368" ht="14.25" customHeight="1">
      <c r="A14368" s="89">
        <v>5.3131504E7</v>
      </c>
      <c r="B14368" s="90" t="s">
        <v>15296</v>
      </c>
    </row>
    <row r="14369" ht="14.25" customHeight="1">
      <c r="A14369" s="89">
        <v>5.3131505E7</v>
      </c>
      <c r="B14369" s="90" t="s">
        <v>15297</v>
      </c>
    </row>
    <row r="14370" ht="14.25" customHeight="1">
      <c r="A14370" s="89">
        <v>5.3131506E7</v>
      </c>
      <c r="B14370" s="90" t="s">
        <v>15298</v>
      </c>
    </row>
    <row r="14371" ht="14.25" customHeight="1">
      <c r="A14371" s="89">
        <v>5.3131507E7</v>
      </c>
      <c r="B14371" s="90" t="s">
        <v>15299</v>
      </c>
    </row>
    <row r="14372" ht="14.25" customHeight="1">
      <c r="A14372" s="89">
        <v>5.3131508E7</v>
      </c>
      <c r="B14372" s="90" t="s">
        <v>15300</v>
      </c>
    </row>
    <row r="14373" ht="14.25" customHeight="1">
      <c r="A14373" s="89">
        <v>5.3131509E7</v>
      </c>
      <c r="B14373" s="90" t="s">
        <v>15301</v>
      </c>
    </row>
    <row r="14374" ht="14.25" customHeight="1">
      <c r="A14374" s="89">
        <v>5.3131601E7</v>
      </c>
      <c r="B14374" s="90" t="s">
        <v>15302</v>
      </c>
    </row>
    <row r="14375" ht="14.25" customHeight="1">
      <c r="A14375" s="89">
        <v>5.3131602E7</v>
      </c>
      <c r="B14375" s="90" t="s">
        <v>15303</v>
      </c>
    </row>
    <row r="14376" ht="14.25" customHeight="1">
      <c r="A14376" s="89">
        <v>5.3131603E7</v>
      </c>
      <c r="B14376" s="90" t="s">
        <v>15304</v>
      </c>
    </row>
    <row r="14377" ht="14.25" customHeight="1">
      <c r="A14377" s="89">
        <v>5.3131604E7</v>
      </c>
      <c r="B14377" s="90" t="s">
        <v>15305</v>
      </c>
    </row>
    <row r="14378" ht="14.25" customHeight="1">
      <c r="A14378" s="89">
        <v>5.3131605E7</v>
      </c>
      <c r="B14378" s="90" t="s">
        <v>15306</v>
      </c>
    </row>
    <row r="14379" ht="14.25" customHeight="1">
      <c r="A14379" s="89">
        <v>5.3131606E7</v>
      </c>
      <c r="B14379" s="90" t="s">
        <v>12662</v>
      </c>
    </row>
    <row r="14380" ht="14.25" customHeight="1">
      <c r="A14380" s="89">
        <v>5.3131607E7</v>
      </c>
      <c r="B14380" s="90" t="s">
        <v>15307</v>
      </c>
    </row>
    <row r="14381" ht="14.25" customHeight="1">
      <c r="A14381" s="89">
        <v>5.3131608E7</v>
      </c>
      <c r="B14381" s="90" t="s">
        <v>15308</v>
      </c>
    </row>
    <row r="14382" ht="14.25" customHeight="1">
      <c r="A14382" s="89">
        <v>5.3131609E7</v>
      </c>
      <c r="B14382" s="90" t="s">
        <v>15309</v>
      </c>
    </row>
    <row r="14383" ht="14.25" customHeight="1">
      <c r="A14383" s="89">
        <v>5.313161E7</v>
      </c>
      <c r="B14383" s="90" t="s">
        <v>15310</v>
      </c>
    </row>
    <row r="14384" ht="14.25" customHeight="1">
      <c r="A14384" s="89">
        <v>5.3131611E7</v>
      </c>
      <c r="B14384" s="90" t="s">
        <v>15311</v>
      </c>
    </row>
    <row r="14385" ht="14.25" customHeight="1">
      <c r="A14385" s="89">
        <v>5.3131612E7</v>
      </c>
      <c r="B14385" s="90" t="s">
        <v>15312</v>
      </c>
    </row>
    <row r="14386" ht="14.25" customHeight="1">
      <c r="A14386" s="89">
        <v>5.3131613E7</v>
      </c>
      <c r="B14386" s="90" t="s">
        <v>15313</v>
      </c>
    </row>
    <row r="14387" ht="14.25" customHeight="1">
      <c r="A14387" s="89">
        <v>5.3131614E7</v>
      </c>
      <c r="B14387" s="90" t="s">
        <v>15314</v>
      </c>
    </row>
    <row r="14388" ht="14.25" customHeight="1">
      <c r="A14388" s="89">
        <v>5.3131615E7</v>
      </c>
      <c r="B14388" s="90" t="s">
        <v>15315</v>
      </c>
    </row>
    <row r="14389" ht="14.25" customHeight="1">
      <c r="A14389" s="89">
        <v>5.3131616E7</v>
      </c>
      <c r="B14389" s="90" t="s">
        <v>15316</v>
      </c>
    </row>
    <row r="14390" ht="14.25" customHeight="1">
      <c r="A14390" s="89">
        <v>5.3131617E7</v>
      </c>
      <c r="B14390" s="90" t="s">
        <v>15317</v>
      </c>
    </row>
    <row r="14391" ht="14.25" customHeight="1">
      <c r="A14391" s="89">
        <v>5.3131618E7</v>
      </c>
      <c r="B14391" s="90" t="s">
        <v>15318</v>
      </c>
    </row>
    <row r="14392" ht="14.25" customHeight="1">
      <c r="A14392" s="89">
        <v>5.3131619E7</v>
      </c>
      <c r="B14392" s="90" t="s">
        <v>15319</v>
      </c>
    </row>
    <row r="14393" ht="14.25" customHeight="1">
      <c r="A14393" s="89">
        <v>5.313162E7</v>
      </c>
      <c r="B14393" s="90" t="s">
        <v>15320</v>
      </c>
    </row>
    <row r="14394" ht="14.25" customHeight="1">
      <c r="A14394" s="89">
        <v>5.3131621E7</v>
      </c>
      <c r="B14394" s="90" t="s">
        <v>15321</v>
      </c>
    </row>
    <row r="14395" ht="14.25" customHeight="1">
      <c r="A14395" s="89">
        <v>5.3131622E7</v>
      </c>
      <c r="B14395" s="90" t="s">
        <v>15322</v>
      </c>
    </row>
    <row r="14396" ht="14.25" customHeight="1">
      <c r="A14396" s="89">
        <v>5.3131623E7</v>
      </c>
      <c r="B14396" s="90" t="s">
        <v>15323</v>
      </c>
    </row>
    <row r="14397" ht="14.25" customHeight="1">
      <c r="A14397" s="89">
        <v>5.3131624E7</v>
      </c>
      <c r="B14397" s="90" t="s">
        <v>15324</v>
      </c>
    </row>
    <row r="14398" ht="14.25" customHeight="1">
      <c r="A14398" s="89">
        <v>5.3131625E7</v>
      </c>
      <c r="B14398" s="90" t="s">
        <v>15325</v>
      </c>
    </row>
    <row r="14399" ht="14.25" customHeight="1">
      <c r="A14399" s="89">
        <v>5.3131626E7</v>
      </c>
      <c r="B14399" s="90" t="s">
        <v>15326</v>
      </c>
    </row>
    <row r="14400" ht="14.25" customHeight="1">
      <c r="A14400" s="89">
        <v>5.3131627E7</v>
      </c>
      <c r="B14400" s="90" t="s">
        <v>15327</v>
      </c>
    </row>
    <row r="14401" ht="14.25" customHeight="1">
      <c r="A14401" s="89">
        <v>5.3131628E7</v>
      </c>
      <c r="B14401" s="90" t="s">
        <v>15328</v>
      </c>
    </row>
    <row r="14402" ht="14.25" customHeight="1">
      <c r="A14402" s="89">
        <v>5.3131629E7</v>
      </c>
      <c r="B14402" s="90" t="s">
        <v>15329</v>
      </c>
    </row>
    <row r="14403" ht="14.25" customHeight="1">
      <c r="A14403" s="89">
        <v>5.313163E7</v>
      </c>
      <c r="B14403" s="90" t="s">
        <v>15330</v>
      </c>
    </row>
    <row r="14404" ht="14.25" customHeight="1">
      <c r="A14404" s="89">
        <v>5.3131631E7</v>
      </c>
      <c r="B14404" s="90" t="s">
        <v>15331</v>
      </c>
    </row>
    <row r="14405" ht="14.25" customHeight="1">
      <c r="A14405" s="89">
        <v>5.3131632E7</v>
      </c>
      <c r="B14405" s="90" t="s">
        <v>15332</v>
      </c>
    </row>
    <row r="14406" ht="14.25" customHeight="1">
      <c r="A14406" s="89">
        <v>5.3131633E7</v>
      </c>
      <c r="B14406" s="90" t="s">
        <v>15333</v>
      </c>
    </row>
    <row r="14407" ht="14.25" customHeight="1">
      <c r="A14407" s="89">
        <v>5.3131634E7</v>
      </c>
      <c r="B14407" s="90" t="s">
        <v>15334</v>
      </c>
    </row>
    <row r="14408" ht="14.25" customHeight="1">
      <c r="A14408" s="89">
        <v>5.3131635E7</v>
      </c>
      <c r="B14408" s="90" t="s">
        <v>15335</v>
      </c>
    </row>
    <row r="14409" ht="14.25" customHeight="1">
      <c r="A14409" s="89">
        <v>5.3131636E7</v>
      </c>
      <c r="B14409" s="90" t="s">
        <v>15336</v>
      </c>
    </row>
    <row r="14410" ht="14.25" customHeight="1">
      <c r="A14410" s="89">
        <v>5.3131637E7</v>
      </c>
      <c r="B14410" s="90" t="s">
        <v>15337</v>
      </c>
    </row>
    <row r="14411" ht="14.25" customHeight="1">
      <c r="A14411" s="89">
        <v>5.3131638E7</v>
      </c>
      <c r="B14411" s="90" t="s">
        <v>15338</v>
      </c>
    </row>
    <row r="14412" ht="14.25" customHeight="1">
      <c r="A14412" s="89">
        <v>5.3141501E7</v>
      </c>
      <c r="B14412" s="90" t="s">
        <v>15339</v>
      </c>
    </row>
    <row r="14413" ht="14.25" customHeight="1">
      <c r="A14413" s="89">
        <v>5.3141502E7</v>
      </c>
      <c r="B14413" s="90" t="s">
        <v>15340</v>
      </c>
    </row>
    <row r="14414" ht="14.25" customHeight="1">
      <c r="A14414" s="89">
        <v>5.3141503E7</v>
      </c>
      <c r="B14414" s="90" t="s">
        <v>15341</v>
      </c>
    </row>
    <row r="14415" ht="14.25" customHeight="1">
      <c r="A14415" s="89">
        <v>5.3141504E7</v>
      </c>
      <c r="B14415" s="90" t="s">
        <v>15342</v>
      </c>
    </row>
    <row r="14416" ht="14.25" customHeight="1">
      <c r="A14416" s="89">
        <v>5.3141505E7</v>
      </c>
      <c r="B14416" s="90" t="s">
        <v>15343</v>
      </c>
    </row>
    <row r="14417" ht="14.25" customHeight="1">
      <c r="A14417" s="89">
        <v>5.3141506E7</v>
      </c>
      <c r="B14417" s="90" t="s">
        <v>15344</v>
      </c>
    </row>
    <row r="14418" ht="14.25" customHeight="1">
      <c r="A14418" s="89">
        <v>5.3141507E7</v>
      </c>
      <c r="B14418" s="90" t="s">
        <v>15345</v>
      </c>
    </row>
    <row r="14419" ht="14.25" customHeight="1">
      <c r="A14419" s="89">
        <v>5.3141508E7</v>
      </c>
      <c r="B14419" s="90" t="s">
        <v>15346</v>
      </c>
    </row>
    <row r="14420" ht="14.25" customHeight="1">
      <c r="A14420" s="89">
        <v>5.3141601E7</v>
      </c>
      <c r="B14420" s="90" t="s">
        <v>15347</v>
      </c>
    </row>
    <row r="14421" ht="14.25" customHeight="1">
      <c r="A14421" s="89">
        <v>5.3141602E7</v>
      </c>
      <c r="B14421" s="90" t="s">
        <v>15348</v>
      </c>
    </row>
    <row r="14422" ht="14.25" customHeight="1">
      <c r="A14422" s="89">
        <v>5.3141603E7</v>
      </c>
      <c r="B14422" s="90" t="s">
        <v>15349</v>
      </c>
    </row>
    <row r="14423" ht="14.25" customHeight="1">
      <c r="A14423" s="89">
        <v>5.3141604E7</v>
      </c>
      <c r="B14423" s="90" t="s">
        <v>15350</v>
      </c>
    </row>
    <row r="14424" ht="14.25" customHeight="1">
      <c r="A14424" s="89">
        <v>5.3141605E7</v>
      </c>
      <c r="B14424" s="90" t="s">
        <v>15351</v>
      </c>
    </row>
    <row r="14425" ht="14.25" customHeight="1">
      <c r="A14425" s="89">
        <v>5.3141606E7</v>
      </c>
      <c r="B14425" s="90" t="s">
        <v>15352</v>
      </c>
    </row>
    <row r="14426" ht="14.25" customHeight="1">
      <c r="A14426" s="89">
        <v>5.3141607E7</v>
      </c>
      <c r="B14426" s="90" t="s">
        <v>15353</v>
      </c>
    </row>
    <row r="14427" ht="14.25" customHeight="1">
      <c r="A14427" s="89">
        <v>5.3141608E7</v>
      </c>
      <c r="B14427" s="90" t="s">
        <v>15354</v>
      </c>
    </row>
    <row r="14428" ht="14.25" customHeight="1">
      <c r="A14428" s="89">
        <v>5.3141609E7</v>
      </c>
      <c r="B14428" s="90" t="s">
        <v>15355</v>
      </c>
    </row>
    <row r="14429" ht="14.25" customHeight="1">
      <c r="A14429" s="89">
        <v>5.314161E7</v>
      </c>
      <c r="B14429" s="90" t="s">
        <v>15356</v>
      </c>
    </row>
    <row r="14430" ht="14.25" customHeight="1">
      <c r="A14430" s="89">
        <v>5.3141611E7</v>
      </c>
      <c r="B14430" s="90" t="s">
        <v>15357</v>
      </c>
    </row>
    <row r="14431" ht="14.25" customHeight="1">
      <c r="A14431" s="89">
        <v>5.3141612E7</v>
      </c>
      <c r="B14431" s="90" t="s">
        <v>15358</v>
      </c>
    </row>
    <row r="14432" ht="14.25" customHeight="1">
      <c r="A14432" s="89">
        <v>5.3141613E7</v>
      </c>
      <c r="B14432" s="90" t="s">
        <v>2062</v>
      </c>
    </row>
    <row r="14433" ht="14.25" customHeight="1">
      <c r="A14433" s="89">
        <v>5.3141614E7</v>
      </c>
      <c r="B14433" s="90" t="s">
        <v>15359</v>
      </c>
    </row>
    <row r="14434" ht="14.25" customHeight="1">
      <c r="A14434" s="89">
        <v>5.3141615E7</v>
      </c>
      <c r="B14434" s="90" t="s">
        <v>15360</v>
      </c>
    </row>
    <row r="14435" ht="14.25" customHeight="1">
      <c r="A14435" s="89">
        <v>5.3141616E7</v>
      </c>
      <c r="B14435" s="90" t="s">
        <v>15361</v>
      </c>
    </row>
    <row r="14436" ht="14.25" customHeight="1">
      <c r="A14436" s="89">
        <v>5.3141617E7</v>
      </c>
      <c r="B14436" s="90" t="s">
        <v>15362</v>
      </c>
    </row>
    <row r="14437" ht="14.25" customHeight="1">
      <c r="A14437" s="89">
        <v>5.3141618E7</v>
      </c>
      <c r="B14437" s="90" t="s">
        <v>15363</v>
      </c>
    </row>
    <row r="14438" ht="14.25" customHeight="1">
      <c r="A14438" s="89">
        <v>5.3141619E7</v>
      </c>
      <c r="B14438" s="90" t="s">
        <v>15364</v>
      </c>
    </row>
    <row r="14439" ht="14.25" customHeight="1">
      <c r="A14439" s="89">
        <v>5.314162E7</v>
      </c>
      <c r="B14439" s="90" t="s">
        <v>15365</v>
      </c>
    </row>
    <row r="14440" ht="14.25" customHeight="1">
      <c r="A14440" s="89">
        <v>5.3141621E7</v>
      </c>
      <c r="B14440" s="90" t="s">
        <v>15366</v>
      </c>
    </row>
    <row r="14441" ht="14.25" customHeight="1">
      <c r="A14441" s="89">
        <v>5.3141622E7</v>
      </c>
      <c r="B14441" s="90" t="s">
        <v>15367</v>
      </c>
    </row>
    <row r="14442" ht="14.25" customHeight="1">
      <c r="A14442" s="89">
        <v>5.3141623E7</v>
      </c>
      <c r="B14442" s="90" t="s">
        <v>15368</v>
      </c>
    </row>
    <row r="14443" ht="14.25" customHeight="1">
      <c r="A14443" s="89">
        <v>5.3141624E7</v>
      </c>
      <c r="B14443" s="90" t="s">
        <v>15369</v>
      </c>
    </row>
    <row r="14444" ht="14.25" customHeight="1">
      <c r="A14444" s="89">
        <v>5.3141625E7</v>
      </c>
      <c r="B14444" s="90" t="s">
        <v>15370</v>
      </c>
    </row>
    <row r="14445" ht="14.25" customHeight="1">
      <c r="A14445" s="89">
        <v>5.3141626E7</v>
      </c>
      <c r="B14445" s="90" t="s">
        <v>15371</v>
      </c>
    </row>
    <row r="14446" ht="14.25" customHeight="1">
      <c r="A14446" s="89">
        <v>5.3141627E7</v>
      </c>
      <c r="B14446" s="90" t="s">
        <v>15372</v>
      </c>
    </row>
    <row r="14447" ht="14.25" customHeight="1">
      <c r="A14447" s="89">
        <v>5.3141628E7</v>
      </c>
      <c r="B14447" s="90" t="s">
        <v>15373</v>
      </c>
    </row>
    <row r="14448" ht="14.25" customHeight="1">
      <c r="A14448" s="89">
        <v>5.3141629E7</v>
      </c>
      <c r="B14448" s="90" t="s">
        <v>15374</v>
      </c>
    </row>
    <row r="14449" ht="14.25" customHeight="1">
      <c r="A14449" s="89">
        <v>5.314163E7</v>
      </c>
      <c r="B14449" s="90" t="s">
        <v>15375</v>
      </c>
    </row>
    <row r="14450" ht="14.25" customHeight="1">
      <c r="A14450" s="89">
        <v>5.4101501E7</v>
      </c>
      <c r="B14450" s="90" t="s">
        <v>15376</v>
      </c>
    </row>
    <row r="14451" ht="14.25" customHeight="1">
      <c r="A14451" s="89">
        <v>5.4101502E7</v>
      </c>
      <c r="B14451" s="90" t="s">
        <v>15377</v>
      </c>
    </row>
    <row r="14452" ht="14.25" customHeight="1">
      <c r="A14452" s="89">
        <v>5.4101503E7</v>
      </c>
      <c r="B14452" s="90" t="s">
        <v>15378</v>
      </c>
    </row>
    <row r="14453" ht="14.25" customHeight="1">
      <c r="A14453" s="89">
        <v>5.4101504E7</v>
      </c>
      <c r="B14453" s="90" t="s">
        <v>15379</v>
      </c>
    </row>
    <row r="14454" ht="14.25" customHeight="1">
      <c r="A14454" s="89">
        <v>5.4101505E7</v>
      </c>
      <c r="B14454" s="90" t="s">
        <v>15380</v>
      </c>
    </row>
    <row r="14455" ht="14.25" customHeight="1">
      <c r="A14455" s="89">
        <v>5.4101506E7</v>
      </c>
      <c r="B14455" s="90" t="s">
        <v>15381</v>
      </c>
    </row>
    <row r="14456" ht="14.25" customHeight="1">
      <c r="A14456" s="89">
        <v>5.4101507E7</v>
      </c>
      <c r="B14456" s="90" t="s">
        <v>15382</v>
      </c>
    </row>
    <row r="14457" ht="14.25" customHeight="1">
      <c r="A14457" s="89">
        <v>5.4101508E7</v>
      </c>
      <c r="B14457" s="90" t="s">
        <v>15383</v>
      </c>
    </row>
    <row r="14458" ht="14.25" customHeight="1">
      <c r="A14458" s="89">
        <v>5.4101509E7</v>
      </c>
      <c r="B14458" s="90" t="s">
        <v>15384</v>
      </c>
    </row>
    <row r="14459" ht="14.25" customHeight="1">
      <c r="A14459" s="89">
        <v>5.410151E7</v>
      </c>
      <c r="B14459" s="90" t="s">
        <v>15385</v>
      </c>
    </row>
    <row r="14460" ht="14.25" customHeight="1">
      <c r="A14460" s="89">
        <v>5.4101511E7</v>
      </c>
      <c r="B14460" s="90" t="s">
        <v>15386</v>
      </c>
    </row>
    <row r="14461" ht="14.25" customHeight="1">
      <c r="A14461" s="89">
        <v>5.4101512E7</v>
      </c>
      <c r="B14461" s="90" t="s">
        <v>15387</v>
      </c>
    </row>
    <row r="14462" ht="14.25" customHeight="1">
      <c r="A14462" s="89">
        <v>5.4101601E7</v>
      </c>
      <c r="B14462" s="90" t="s">
        <v>15388</v>
      </c>
    </row>
    <row r="14463" ht="14.25" customHeight="1">
      <c r="A14463" s="89">
        <v>5.4101602E7</v>
      </c>
      <c r="B14463" s="90" t="s">
        <v>15389</v>
      </c>
    </row>
    <row r="14464" ht="14.25" customHeight="1">
      <c r="A14464" s="89">
        <v>5.4101603E7</v>
      </c>
      <c r="B14464" s="90" t="s">
        <v>15390</v>
      </c>
    </row>
    <row r="14465" ht="14.25" customHeight="1">
      <c r="A14465" s="89">
        <v>5.4101604E7</v>
      </c>
      <c r="B14465" s="90" t="s">
        <v>15391</v>
      </c>
    </row>
    <row r="14466" ht="14.25" customHeight="1">
      <c r="A14466" s="89">
        <v>5.4101605E7</v>
      </c>
      <c r="B14466" s="90" t="s">
        <v>15392</v>
      </c>
    </row>
    <row r="14467" ht="14.25" customHeight="1">
      <c r="A14467" s="89">
        <v>5.4101701E7</v>
      </c>
      <c r="B14467" s="90" t="s">
        <v>15393</v>
      </c>
    </row>
    <row r="14468" ht="14.25" customHeight="1">
      <c r="A14468" s="89">
        <v>5.4101702E7</v>
      </c>
      <c r="B14468" s="90" t="s">
        <v>15394</v>
      </c>
    </row>
    <row r="14469" ht="14.25" customHeight="1">
      <c r="A14469" s="89">
        <v>5.4101703E7</v>
      </c>
      <c r="B14469" s="90" t="s">
        <v>15395</v>
      </c>
    </row>
    <row r="14470" ht="14.25" customHeight="1">
      <c r="A14470" s="89">
        <v>5.4101704E7</v>
      </c>
      <c r="B14470" s="90" t="s">
        <v>15396</v>
      </c>
    </row>
    <row r="14471" ht="14.25" customHeight="1">
      <c r="A14471" s="89">
        <v>5.4101705E7</v>
      </c>
      <c r="B14471" s="90" t="s">
        <v>15397</v>
      </c>
    </row>
    <row r="14472" ht="14.25" customHeight="1">
      <c r="A14472" s="89">
        <v>5.4101706E7</v>
      </c>
      <c r="B14472" s="90" t="s">
        <v>15398</v>
      </c>
    </row>
    <row r="14473" ht="14.25" customHeight="1">
      <c r="A14473" s="89">
        <v>5.4111501E7</v>
      </c>
      <c r="B14473" s="90" t="s">
        <v>15399</v>
      </c>
    </row>
    <row r="14474" ht="14.25" customHeight="1">
      <c r="A14474" s="89">
        <v>5.4111502E7</v>
      </c>
      <c r="B14474" s="90" t="s">
        <v>15400</v>
      </c>
    </row>
    <row r="14475" ht="14.25" customHeight="1">
      <c r="A14475" s="89">
        <v>5.4111601E7</v>
      </c>
      <c r="B14475" s="90" t="s">
        <v>15401</v>
      </c>
    </row>
    <row r="14476" ht="14.25" customHeight="1">
      <c r="A14476" s="89">
        <v>5.4111602E7</v>
      </c>
      <c r="B14476" s="90" t="s">
        <v>15402</v>
      </c>
    </row>
    <row r="14477" ht="14.25" customHeight="1">
      <c r="A14477" s="89">
        <v>5.4111603E7</v>
      </c>
      <c r="B14477" s="90" t="s">
        <v>15403</v>
      </c>
    </row>
    <row r="14478" ht="14.25" customHeight="1">
      <c r="A14478" s="89">
        <v>5.4111604E7</v>
      </c>
      <c r="B14478" s="90" t="s">
        <v>15404</v>
      </c>
    </row>
    <row r="14479" ht="14.25" customHeight="1">
      <c r="A14479" s="89">
        <v>5.4111701E7</v>
      </c>
      <c r="B14479" s="90" t="s">
        <v>15405</v>
      </c>
    </row>
    <row r="14480" ht="14.25" customHeight="1">
      <c r="A14480" s="89">
        <v>5.4111702E7</v>
      </c>
      <c r="B14480" s="90" t="s">
        <v>15406</v>
      </c>
    </row>
    <row r="14481" ht="14.25" customHeight="1">
      <c r="A14481" s="89">
        <v>5.4111703E7</v>
      </c>
      <c r="B14481" s="90" t="s">
        <v>15407</v>
      </c>
    </row>
    <row r="14482" ht="14.25" customHeight="1">
      <c r="A14482" s="89">
        <v>5.4111704E7</v>
      </c>
      <c r="B14482" s="90" t="s">
        <v>15408</v>
      </c>
    </row>
    <row r="14483" ht="14.25" customHeight="1">
      <c r="A14483" s="89">
        <v>5.4111705E7</v>
      </c>
      <c r="B14483" s="90" t="s">
        <v>15409</v>
      </c>
    </row>
    <row r="14484" ht="14.25" customHeight="1">
      <c r="A14484" s="89">
        <v>5.4111706E7</v>
      </c>
      <c r="B14484" s="90" t="s">
        <v>15410</v>
      </c>
    </row>
    <row r="14485" ht="14.25" customHeight="1">
      <c r="A14485" s="89">
        <v>5.4111707E7</v>
      </c>
      <c r="B14485" s="90" t="s">
        <v>15411</v>
      </c>
    </row>
    <row r="14486" ht="14.25" customHeight="1">
      <c r="A14486" s="89">
        <v>5.4111708E7</v>
      </c>
      <c r="B14486" s="90" t="s">
        <v>15412</v>
      </c>
    </row>
    <row r="14487" ht="14.25" customHeight="1">
      <c r="A14487" s="89">
        <v>5.4111709E7</v>
      </c>
      <c r="B14487" s="90" t="s">
        <v>15413</v>
      </c>
    </row>
    <row r="14488" ht="14.25" customHeight="1">
      <c r="A14488" s="89">
        <v>5.4121501E7</v>
      </c>
      <c r="B14488" s="90" t="s">
        <v>15414</v>
      </c>
    </row>
    <row r="14489" ht="14.25" customHeight="1">
      <c r="A14489" s="89">
        <v>5.4121502E7</v>
      </c>
      <c r="B14489" s="90" t="s">
        <v>15415</v>
      </c>
    </row>
    <row r="14490" ht="14.25" customHeight="1">
      <c r="A14490" s="89">
        <v>5.4121503E7</v>
      </c>
      <c r="B14490" s="90" t="s">
        <v>15416</v>
      </c>
    </row>
    <row r="14491" ht="14.25" customHeight="1">
      <c r="A14491" s="89">
        <v>5.4121504E7</v>
      </c>
      <c r="B14491" s="90" t="s">
        <v>15417</v>
      </c>
    </row>
    <row r="14492" ht="14.25" customHeight="1">
      <c r="A14492" s="89">
        <v>5.4121601E7</v>
      </c>
      <c r="B14492" s="90" t="s">
        <v>1284</v>
      </c>
    </row>
    <row r="14493" ht="14.25" customHeight="1">
      <c r="A14493" s="89">
        <v>5.4121602E7</v>
      </c>
      <c r="B14493" s="90" t="s">
        <v>15418</v>
      </c>
    </row>
    <row r="14494" ht="14.25" customHeight="1">
      <c r="A14494" s="89">
        <v>5.4121603E7</v>
      </c>
      <c r="B14494" s="90" t="s">
        <v>15419</v>
      </c>
    </row>
    <row r="14495" ht="14.25" customHeight="1">
      <c r="A14495" s="89">
        <v>5.4121701E7</v>
      </c>
      <c r="B14495" s="90" t="s">
        <v>15420</v>
      </c>
    </row>
    <row r="14496" ht="14.25" customHeight="1">
      <c r="A14496" s="89">
        <v>5.4121702E7</v>
      </c>
      <c r="B14496" s="90" t="s">
        <v>15421</v>
      </c>
    </row>
    <row r="14497" ht="14.25" customHeight="1">
      <c r="A14497" s="89">
        <v>5.4121801E7</v>
      </c>
      <c r="B14497" s="90" t="s">
        <v>15422</v>
      </c>
    </row>
    <row r="14498" ht="14.25" customHeight="1">
      <c r="A14498" s="89">
        <v>5.4121802E7</v>
      </c>
      <c r="B14498" s="90" t="s">
        <v>15423</v>
      </c>
    </row>
    <row r="14499" ht="14.25" customHeight="1">
      <c r="A14499" s="89">
        <v>5.5101501E7</v>
      </c>
      <c r="B14499" s="90" t="s">
        <v>15424</v>
      </c>
    </row>
    <row r="14500" ht="14.25" customHeight="1">
      <c r="A14500" s="89">
        <v>5.5101502E7</v>
      </c>
      <c r="B14500" s="90" t="s">
        <v>15425</v>
      </c>
    </row>
    <row r="14501" ht="14.25" customHeight="1">
      <c r="A14501" s="89">
        <v>5.5101503E7</v>
      </c>
      <c r="B14501" s="90" t="s">
        <v>15426</v>
      </c>
    </row>
    <row r="14502" ht="14.25" customHeight="1">
      <c r="A14502" s="89">
        <v>5.5101504E7</v>
      </c>
      <c r="B14502" s="90" t="s">
        <v>15427</v>
      </c>
    </row>
    <row r="14503" ht="14.25" customHeight="1">
      <c r="A14503" s="89">
        <v>5.5101505E7</v>
      </c>
      <c r="B14503" s="90" t="s">
        <v>15428</v>
      </c>
    </row>
    <row r="14504" ht="14.25" customHeight="1">
      <c r="A14504" s="89">
        <v>5.5101506E7</v>
      </c>
      <c r="B14504" s="90" t="s">
        <v>15429</v>
      </c>
    </row>
    <row r="14505" ht="14.25" customHeight="1">
      <c r="A14505" s="89">
        <v>5.5101507E7</v>
      </c>
      <c r="B14505" s="90" t="s">
        <v>15430</v>
      </c>
    </row>
    <row r="14506" ht="14.25" customHeight="1">
      <c r="A14506" s="89">
        <v>5.5101509E7</v>
      </c>
      <c r="B14506" s="90" t="s">
        <v>15431</v>
      </c>
    </row>
    <row r="14507" ht="14.25" customHeight="1">
      <c r="A14507" s="89">
        <v>5.510151E7</v>
      </c>
      <c r="B14507" s="90" t="s">
        <v>15432</v>
      </c>
    </row>
    <row r="14508" ht="14.25" customHeight="1">
      <c r="A14508" s="89">
        <v>5.5101513E7</v>
      </c>
      <c r="B14508" s="90" t="s">
        <v>15433</v>
      </c>
    </row>
    <row r="14509" ht="14.25" customHeight="1">
      <c r="A14509" s="89">
        <v>5.5101514E7</v>
      </c>
      <c r="B14509" s="90" t="s">
        <v>15434</v>
      </c>
    </row>
    <row r="14510" ht="14.25" customHeight="1">
      <c r="A14510" s="89">
        <v>5.5101515E7</v>
      </c>
      <c r="B14510" s="90" t="s">
        <v>15435</v>
      </c>
    </row>
    <row r="14511" ht="14.25" customHeight="1">
      <c r="A14511" s="89">
        <v>5.5101516E7</v>
      </c>
      <c r="B14511" s="90" t="s">
        <v>15436</v>
      </c>
    </row>
    <row r="14512" ht="14.25" customHeight="1">
      <c r="A14512" s="89">
        <v>5.5101517E7</v>
      </c>
      <c r="B14512" s="90" t="s">
        <v>15437</v>
      </c>
    </row>
    <row r="14513" ht="14.25" customHeight="1">
      <c r="A14513" s="89">
        <v>5.5101518E7</v>
      </c>
      <c r="B14513" s="90" t="s">
        <v>15438</v>
      </c>
    </row>
    <row r="14514" ht="14.25" customHeight="1">
      <c r="A14514" s="89">
        <v>5.5101519E7</v>
      </c>
      <c r="B14514" s="90" t="s">
        <v>15439</v>
      </c>
    </row>
    <row r="14515" ht="14.25" customHeight="1">
      <c r="A14515" s="89">
        <v>5.510152E7</v>
      </c>
      <c r="B14515" s="90" t="s">
        <v>15440</v>
      </c>
    </row>
    <row r="14516" ht="14.25" customHeight="1">
      <c r="A14516" s="89">
        <v>5.5101521E7</v>
      </c>
      <c r="B14516" s="90" t="s">
        <v>15441</v>
      </c>
    </row>
    <row r="14517" ht="14.25" customHeight="1">
      <c r="A14517" s="89">
        <v>5.5101522E7</v>
      </c>
      <c r="B14517" s="90" t="s">
        <v>15442</v>
      </c>
    </row>
    <row r="14518" ht="14.25" customHeight="1">
      <c r="A14518" s="89">
        <v>5.5101523E7</v>
      </c>
      <c r="B14518" s="90" t="s">
        <v>15443</v>
      </c>
    </row>
    <row r="14519" ht="14.25" customHeight="1">
      <c r="A14519" s="89">
        <v>5.5101524E7</v>
      </c>
      <c r="B14519" s="90" t="s">
        <v>15444</v>
      </c>
    </row>
    <row r="14520" ht="14.25" customHeight="1">
      <c r="A14520" s="89">
        <v>5.5101525E7</v>
      </c>
      <c r="B14520" s="90" t="s">
        <v>15445</v>
      </c>
    </row>
    <row r="14521" ht="14.25" customHeight="1">
      <c r="A14521" s="89">
        <v>5.5101526E7</v>
      </c>
      <c r="B14521" s="90" t="s">
        <v>15446</v>
      </c>
    </row>
    <row r="14522" ht="14.25" customHeight="1">
      <c r="A14522" s="89">
        <v>5.5101527E7</v>
      </c>
      <c r="B14522" s="90" t="s">
        <v>15447</v>
      </c>
    </row>
    <row r="14523" ht="14.25" customHeight="1">
      <c r="A14523" s="89">
        <v>5.5101528E7</v>
      </c>
      <c r="B14523" s="90" t="s">
        <v>15448</v>
      </c>
    </row>
    <row r="14524" ht="14.25" customHeight="1">
      <c r="A14524" s="89">
        <v>5.5101529E7</v>
      </c>
      <c r="B14524" s="90" t="s">
        <v>15449</v>
      </c>
    </row>
    <row r="14525" ht="14.25" customHeight="1">
      <c r="A14525" s="89">
        <v>5.510153E7</v>
      </c>
      <c r="B14525" s="90" t="s">
        <v>15450</v>
      </c>
    </row>
    <row r="14526" ht="14.25" customHeight="1">
      <c r="A14526" s="89">
        <v>5.5101531E7</v>
      </c>
      <c r="B14526" s="90" t="s">
        <v>15451</v>
      </c>
    </row>
    <row r="14527" ht="14.25" customHeight="1">
      <c r="A14527" s="89">
        <v>5.5111501E7</v>
      </c>
      <c r="B14527" s="90" t="s">
        <v>15452</v>
      </c>
    </row>
    <row r="14528" ht="14.25" customHeight="1">
      <c r="A14528" s="89">
        <v>5.5111502E7</v>
      </c>
      <c r="B14528" s="90" t="s">
        <v>15453</v>
      </c>
    </row>
    <row r="14529" ht="14.25" customHeight="1">
      <c r="A14529" s="89">
        <v>5.5111503E7</v>
      </c>
      <c r="B14529" s="90" t="s">
        <v>15454</v>
      </c>
    </row>
    <row r="14530" ht="14.25" customHeight="1">
      <c r="A14530" s="89">
        <v>5.5111504E7</v>
      </c>
      <c r="B14530" s="90" t="s">
        <v>15455</v>
      </c>
    </row>
    <row r="14531" ht="14.25" customHeight="1">
      <c r="A14531" s="89">
        <v>5.5111505E7</v>
      </c>
      <c r="B14531" s="90" t="s">
        <v>15456</v>
      </c>
    </row>
    <row r="14532" ht="14.25" customHeight="1">
      <c r="A14532" s="89">
        <v>5.5111506E7</v>
      </c>
      <c r="B14532" s="90" t="s">
        <v>15457</v>
      </c>
    </row>
    <row r="14533" ht="14.25" customHeight="1">
      <c r="A14533" s="89">
        <v>5.5111507E7</v>
      </c>
      <c r="B14533" s="90" t="s">
        <v>15458</v>
      </c>
    </row>
    <row r="14534" ht="14.25" customHeight="1">
      <c r="A14534" s="89">
        <v>5.5111508E7</v>
      </c>
      <c r="B14534" s="90" t="s">
        <v>15459</v>
      </c>
    </row>
    <row r="14535" ht="14.25" customHeight="1">
      <c r="A14535" s="89">
        <v>5.5111509E7</v>
      </c>
      <c r="B14535" s="90" t="s">
        <v>15460</v>
      </c>
    </row>
    <row r="14536" ht="14.25" customHeight="1">
      <c r="A14536" s="89">
        <v>5.511151E7</v>
      </c>
      <c r="B14536" s="90" t="s">
        <v>15461</v>
      </c>
    </row>
    <row r="14537" ht="14.25" customHeight="1">
      <c r="A14537" s="89">
        <v>5.5111511E7</v>
      </c>
      <c r="B14537" s="90" t="s">
        <v>15462</v>
      </c>
    </row>
    <row r="14538" ht="14.25" customHeight="1">
      <c r="A14538" s="89">
        <v>5.5111512E7</v>
      </c>
      <c r="B14538" s="90" t="s">
        <v>15463</v>
      </c>
    </row>
    <row r="14539" ht="14.25" customHeight="1">
      <c r="A14539" s="89">
        <v>5.5111513E7</v>
      </c>
      <c r="B14539" s="90" t="s">
        <v>15464</v>
      </c>
    </row>
    <row r="14540" ht="14.25" customHeight="1">
      <c r="A14540" s="89">
        <v>5.5111514E7</v>
      </c>
      <c r="B14540" s="90" t="s">
        <v>15465</v>
      </c>
    </row>
    <row r="14541" ht="14.25" customHeight="1">
      <c r="A14541" s="89">
        <v>5.5111601E7</v>
      </c>
      <c r="B14541" s="90" t="s">
        <v>15466</v>
      </c>
    </row>
    <row r="14542" ht="14.25" customHeight="1">
      <c r="A14542" s="89">
        <v>5.5121501E7</v>
      </c>
      <c r="B14542" s="90" t="s">
        <v>15467</v>
      </c>
    </row>
    <row r="14543" ht="14.25" customHeight="1">
      <c r="A14543" s="89">
        <v>5.5121502E7</v>
      </c>
      <c r="B14543" s="90" t="s">
        <v>15468</v>
      </c>
    </row>
    <row r="14544" ht="14.25" customHeight="1">
      <c r="A14544" s="89">
        <v>5.5121503E7</v>
      </c>
      <c r="B14544" s="90" t="s">
        <v>15469</v>
      </c>
    </row>
    <row r="14545" ht="14.25" customHeight="1">
      <c r="A14545" s="89">
        <v>5.5121504E7</v>
      </c>
      <c r="B14545" s="90" t="s">
        <v>15470</v>
      </c>
    </row>
    <row r="14546" ht="14.25" customHeight="1">
      <c r="A14546" s="89">
        <v>5.5121505E7</v>
      </c>
      <c r="B14546" s="90" t="s">
        <v>15471</v>
      </c>
    </row>
    <row r="14547" ht="14.25" customHeight="1">
      <c r="A14547" s="89">
        <v>5.5121506E7</v>
      </c>
      <c r="B14547" s="90" t="s">
        <v>15472</v>
      </c>
    </row>
    <row r="14548" ht="14.25" customHeight="1">
      <c r="A14548" s="89">
        <v>5.5121601E7</v>
      </c>
      <c r="B14548" s="90" t="s">
        <v>15473</v>
      </c>
    </row>
    <row r="14549" ht="14.25" customHeight="1">
      <c r="A14549" s="89">
        <v>5.5121602E7</v>
      </c>
      <c r="B14549" s="90" t="s">
        <v>15474</v>
      </c>
    </row>
    <row r="14550" ht="14.25" customHeight="1">
      <c r="A14550" s="89">
        <v>5.5121604E7</v>
      </c>
      <c r="B14550" s="90" t="s">
        <v>15475</v>
      </c>
    </row>
    <row r="14551" ht="14.25" customHeight="1">
      <c r="A14551" s="89">
        <v>5.5121605E7</v>
      </c>
      <c r="B14551" s="90" t="s">
        <v>15476</v>
      </c>
    </row>
    <row r="14552" ht="14.25" customHeight="1">
      <c r="A14552" s="89">
        <v>5.5121606E7</v>
      </c>
      <c r="B14552" s="90" t="s">
        <v>15477</v>
      </c>
    </row>
    <row r="14553" ht="14.25" customHeight="1">
      <c r="A14553" s="89">
        <v>5.5121607E7</v>
      </c>
      <c r="B14553" s="90" t="s">
        <v>15478</v>
      </c>
    </row>
    <row r="14554" ht="14.25" customHeight="1">
      <c r="A14554" s="89">
        <v>5.5121608E7</v>
      </c>
      <c r="B14554" s="90" t="s">
        <v>15479</v>
      </c>
    </row>
    <row r="14555" ht="14.25" customHeight="1">
      <c r="A14555" s="89">
        <v>5.5121609E7</v>
      </c>
      <c r="B14555" s="90" t="s">
        <v>15480</v>
      </c>
    </row>
    <row r="14556" ht="14.25" customHeight="1">
      <c r="A14556" s="89">
        <v>5.512161E7</v>
      </c>
      <c r="B14556" s="90" t="s">
        <v>15481</v>
      </c>
    </row>
    <row r="14557" ht="14.25" customHeight="1">
      <c r="A14557" s="89">
        <v>5.5121611E7</v>
      </c>
      <c r="B14557" s="90" t="s">
        <v>15482</v>
      </c>
    </row>
    <row r="14558" ht="14.25" customHeight="1">
      <c r="A14558" s="89">
        <v>5.5121612E7</v>
      </c>
      <c r="B14558" s="90" t="s">
        <v>15483</v>
      </c>
    </row>
    <row r="14559" ht="14.25" customHeight="1">
      <c r="A14559" s="89">
        <v>5.5121613E7</v>
      </c>
      <c r="B14559" s="90" t="s">
        <v>15484</v>
      </c>
    </row>
    <row r="14560" ht="14.25" customHeight="1">
      <c r="A14560" s="89">
        <v>5.5121614E7</v>
      </c>
      <c r="B14560" s="90" t="s">
        <v>15485</v>
      </c>
    </row>
    <row r="14561" ht="14.25" customHeight="1">
      <c r="A14561" s="89">
        <v>5.5121615E7</v>
      </c>
      <c r="B14561" s="90" t="s">
        <v>15486</v>
      </c>
    </row>
    <row r="14562" ht="14.25" customHeight="1">
      <c r="A14562" s="89">
        <v>5.5121616E7</v>
      </c>
      <c r="B14562" s="90" t="s">
        <v>15487</v>
      </c>
    </row>
    <row r="14563" ht="14.25" customHeight="1">
      <c r="A14563" s="89">
        <v>5.5121617E7</v>
      </c>
      <c r="B14563" s="90" t="s">
        <v>15488</v>
      </c>
    </row>
    <row r="14564" ht="14.25" customHeight="1">
      <c r="A14564" s="89">
        <v>5.5121618E7</v>
      </c>
      <c r="B14564" s="90" t="s">
        <v>15489</v>
      </c>
    </row>
    <row r="14565" ht="14.25" customHeight="1">
      <c r="A14565" s="89">
        <v>5.5121619E7</v>
      </c>
      <c r="B14565" s="90" t="s">
        <v>15490</v>
      </c>
    </row>
    <row r="14566" ht="14.25" customHeight="1">
      <c r="A14566" s="89">
        <v>5.512162E7</v>
      </c>
      <c r="B14566" s="90" t="s">
        <v>15491</v>
      </c>
    </row>
    <row r="14567" ht="14.25" customHeight="1">
      <c r="A14567" s="89">
        <v>5.5121621E7</v>
      </c>
      <c r="B14567" s="90" t="s">
        <v>15492</v>
      </c>
    </row>
    <row r="14568" ht="14.25" customHeight="1">
      <c r="A14568" s="89">
        <v>5.5121701E7</v>
      </c>
      <c r="B14568" s="90" t="s">
        <v>15493</v>
      </c>
    </row>
    <row r="14569" ht="14.25" customHeight="1">
      <c r="A14569" s="89">
        <v>5.5121702E7</v>
      </c>
      <c r="B14569" s="90" t="s">
        <v>15494</v>
      </c>
    </row>
    <row r="14570" ht="14.25" customHeight="1">
      <c r="A14570" s="89">
        <v>5.5121703E7</v>
      </c>
      <c r="B14570" s="90" t="s">
        <v>15495</v>
      </c>
    </row>
    <row r="14571" ht="14.25" customHeight="1">
      <c r="A14571" s="89">
        <v>5.5121704E7</v>
      </c>
      <c r="B14571" s="90" t="s">
        <v>15496</v>
      </c>
    </row>
    <row r="14572" ht="14.25" customHeight="1">
      <c r="A14572" s="89">
        <v>5.5121705E7</v>
      </c>
      <c r="B14572" s="90" t="s">
        <v>15497</v>
      </c>
    </row>
    <row r="14573" ht="14.25" customHeight="1">
      <c r="A14573" s="89">
        <v>5.5121706E7</v>
      </c>
      <c r="B14573" s="90" t="s">
        <v>15498</v>
      </c>
    </row>
    <row r="14574" ht="14.25" customHeight="1">
      <c r="A14574" s="89">
        <v>5.5121707E7</v>
      </c>
      <c r="B14574" s="90" t="s">
        <v>15499</v>
      </c>
    </row>
    <row r="14575" ht="14.25" customHeight="1">
      <c r="A14575" s="89">
        <v>5.5121708E7</v>
      </c>
      <c r="B14575" s="90" t="s">
        <v>15500</v>
      </c>
    </row>
    <row r="14576" ht="14.25" customHeight="1">
      <c r="A14576" s="89">
        <v>5.5121709E7</v>
      </c>
      <c r="B14576" s="90" t="s">
        <v>15501</v>
      </c>
    </row>
    <row r="14577" ht="14.25" customHeight="1">
      <c r="A14577" s="89">
        <v>5.512171E7</v>
      </c>
      <c r="B14577" s="90" t="s">
        <v>15502</v>
      </c>
    </row>
    <row r="14578" ht="14.25" customHeight="1">
      <c r="A14578" s="89">
        <v>5.5121711E7</v>
      </c>
      <c r="B14578" s="90" t="s">
        <v>15503</v>
      </c>
    </row>
    <row r="14579" ht="14.25" customHeight="1">
      <c r="A14579" s="89">
        <v>5.5121712E7</v>
      </c>
      <c r="B14579" s="90" t="s">
        <v>15504</v>
      </c>
    </row>
    <row r="14580" ht="14.25" customHeight="1">
      <c r="A14580" s="89">
        <v>5.5121713E7</v>
      </c>
      <c r="B14580" s="90" t="s">
        <v>15505</v>
      </c>
    </row>
    <row r="14581" ht="14.25" customHeight="1">
      <c r="A14581" s="89">
        <v>5.5121714E7</v>
      </c>
      <c r="B14581" s="90" t="s">
        <v>15506</v>
      </c>
    </row>
    <row r="14582" ht="14.25" customHeight="1">
      <c r="A14582" s="89">
        <v>5.5121715E7</v>
      </c>
      <c r="B14582" s="90" t="s">
        <v>15507</v>
      </c>
    </row>
    <row r="14583" ht="14.25" customHeight="1">
      <c r="A14583" s="89">
        <v>5.5121716E7</v>
      </c>
      <c r="B14583" s="90" t="s">
        <v>15508</v>
      </c>
    </row>
    <row r="14584" ht="14.25" customHeight="1">
      <c r="A14584" s="89">
        <v>5.5121717E7</v>
      </c>
      <c r="B14584" s="90" t="s">
        <v>15509</v>
      </c>
    </row>
    <row r="14585" ht="14.25" customHeight="1">
      <c r="A14585" s="89">
        <v>5.5121718E7</v>
      </c>
      <c r="B14585" s="90" t="s">
        <v>15510</v>
      </c>
    </row>
    <row r="14586" ht="14.25" customHeight="1">
      <c r="A14586" s="89">
        <v>5.5121719E7</v>
      </c>
      <c r="B14586" s="90" t="s">
        <v>15511</v>
      </c>
    </row>
    <row r="14587" ht="14.25" customHeight="1">
      <c r="A14587" s="89">
        <v>5.512172E7</v>
      </c>
      <c r="B14587" s="90" t="s">
        <v>15512</v>
      </c>
    </row>
    <row r="14588" ht="14.25" customHeight="1">
      <c r="A14588" s="89">
        <v>5.5121721E7</v>
      </c>
      <c r="B14588" s="90" t="s">
        <v>15513</v>
      </c>
    </row>
    <row r="14589" ht="14.25" customHeight="1">
      <c r="A14589" s="89">
        <v>5.5121722E7</v>
      </c>
      <c r="B14589" s="90" t="s">
        <v>15514</v>
      </c>
    </row>
    <row r="14590" ht="14.25" customHeight="1">
      <c r="A14590" s="89">
        <v>5.5121723E7</v>
      </c>
      <c r="B14590" s="90" t="s">
        <v>15515</v>
      </c>
    </row>
    <row r="14591" ht="14.25" customHeight="1">
      <c r="A14591" s="89">
        <v>5.5121724E7</v>
      </c>
      <c r="B14591" s="90" t="s">
        <v>15516</v>
      </c>
    </row>
    <row r="14592" ht="14.25" customHeight="1">
      <c r="A14592" s="89">
        <v>5.5121725E7</v>
      </c>
      <c r="B14592" s="90" t="s">
        <v>15517</v>
      </c>
    </row>
    <row r="14593" ht="14.25" customHeight="1">
      <c r="A14593" s="89">
        <v>5.5121726E7</v>
      </c>
      <c r="B14593" s="90" t="s">
        <v>15518</v>
      </c>
    </row>
    <row r="14594" ht="14.25" customHeight="1">
      <c r="A14594" s="89">
        <v>5.5121727E7</v>
      </c>
      <c r="B14594" s="90" t="s">
        <v>15519</v>
      </c>
    </row>
    <row r="14595" ht="14.25" customHeight="1">
      <c r="A14595" s="89">
        <v>5.5121728E7</v>
      </c>
      <c r="B14595" s="90" t="s">
        <v>15520</v>
      </c>
    </row>
    <row r="14596" ht="14.25" customHeight="1">
      <c r="A14596" s="89">
        <v>5.5121729E7</v>
      </c>
      <c r="B14596" s="90" t="s">
        <v>15521</v>
      </c>
    </row>
    <row r="14597" ht="14.25" customHeight="1">
      <c r="A14597" s="89">
        <v>5.512173E7</v>
      </c>
      <c r="B14597" s="90" t="s">
        <v>15522</v>
      </c>
    </row>
    <row r="14598" ht="14.25" customHeight="1">
      <c r="A14598" s="89">
        <v>5.5121731E7</v>
      </c>
      <c r="B14598" s="90" t="s">
        <v>15523</v>
      </c>
    </row>
    <row r="14599" ht="14.25" customHeight="1">
      <c r="A14599" s="89">
        <v>5.5121732E7</v>
      </c>
      <c r="B14599" s="90" t="s">
        <v>15524</v>
      </c>
    </row>
    <row r="14600" ht="14.25" customHeight="1">
      <c r="A14600" s="89">
        <v>5.5121801E7</v>
      </c>
      <c r="B14600" s="90" t="s">
        <v>15525</v>
      </c>
    </row>
    <row r="14601" ht="14.25" customHeight="1">
      <c r="A14601" s="89">
        <v>5.5121802E7</v>
      </c>
      <c r="B14601" s="90" t="s">
        <v>15526</v>
      </c>
    </row>
    <row r="14602" ht="14.25" customHeight="1">
      <c r="A14602" s="89">
        <v>5.5121803E7</v>
      </c>
      <c r="B14602" s="90" t="s">
        <v>15527</v>
      </c>
    </row>
    <row r="14603" ht="14.25" customHeight="1">
      <c r="A14603" s="89">
        <v>5.5121804E7</v>
      </c>
      <c r="B14603" s="90" t="s">
        <v>15528</v>
      </c>
    </row>
    <row r="14604" ht="14.25" customHeight="1">
      <c r="A14604" s="89">
        <v>5.5121806E7</v>
      </c>
      <c r="B14604" s="90" t="s">
        <v>15529</v>
      </c>
    </row>
    <row r="14605" ht="14.25" customHeight="1">
      <c r="A14605" s="89">
        <v>5.5121807E7</v>
      </c>
      <c r="B14605" s="90" t="s">
        <v>15530</v>
      </c>
    </row>
    <row r="14606" ht="14.25" customHeight="1">
      <c r="A14606" s="89">
        <v>5.6101501E7</v>
      </c>
      <c r="B14606" s="90" t="s">
        <v>15531</v>
      </c>
    </row>
    <row r="14607" ht="14.25" customHeight="1">
      <c r="A14607" s="89">
        <v>5.6101502E7</v>
      </c>
      <c r="B14607" s="90" t="s">
        <v>15532</v>
      </c>
    </row>
    <row r="14608" ht="14.25" customHeight="1">
      <c r="A14608" s="89">
        <v>5.6101503E7</v>
      </c>
      <c r="B14608" s="90" t="s">
        <v>15533</v>
      </c>
    </row>
    <row r="14609" ht="14.25" customHeight="1">
      <c r="A14609" s="89">
        <v>5.6101504E7</v>
      </c>
      <c r="B14609" s="90" t="s">
        <v>15534</v>
      </c>
    </row>
    <row r="14610" ht="14.25" customHeight="1">
      <c r="A14610" s="89">
        <v>5.6101505E7</v>
      </c>
      <c r="B14610" s="90" t="s">
        <v>15535</v>
      </c>
    </row>
    <row r="14611" ht="14.25" customHeight="1">
      <c r="A14611" s="89">
        <v>5.6101506E7</v>
      </c>
      <c r="B14611" s="90" t="s">
        <v>15536</v>
      </c>
    </row>
    <row r="14612" ht="14.25" customHeight="1">
      <c r="A14612" s="89">
        <v>5.6101507E7</v>
      </c>
      <c r="B14612" s="90" t="s">
        <v>15537</v>
      </c>
    </row>
    <row r="14613" ht="14.25" customHeight="1">
      <c r="A14613" s="89">
        <v>5.6101508E7</v>
      </c>
      <c r="B14613" s="90" t="s">
        <v>15538</v>
      </c>
    </row>
    <row r="14614" ht="14.25" customHeight="1">
      <c r="A14614" s="89">
        <v>5.6101509E7</v>
      </c>
      <c r="B14614" s="90" t="s">
        <v>15539</v>
      </c>
    </row>
    <row r="14615" ht="14.25" customHeight="1">
      <c r="A14615" s="89">
        <v>5.610151E7</v>
      </c>
      <c r="B14615" s="90" t="s">
        <v>15540</v>
      </c>
    </row>
    <row r="14616" ht="14.25" customHeight="1">
      <c r="A14616" s="89">
        <v>5.6101513E7</v>
      </c>
      <c r="B14616" s="90" t="s">
        <v>15541</v>
      </c>
    </row>
    <row r="14617" ht="14.25" customHeight="1">
      <c r="A14617" s="89">
        <v>5.6101514E7</v>
      </c>
      <c r="B14617" s="90" t="s">
        <v>15542</v>
      </c>
    </row>
    <row r="14618" ht="14.25" customHeight="1">
      <c r="A14618" s="89">
        <v>5.6101515E7</v>
      </c>
      <c r="B14618" s="90" t="s">
        <v>15543</v>
      </c>
    </row>
    <row r="14619" ht="14.25" customHeight="1">
      <c r="A14619" s="89">
        <v>5.6101516E7</v>
      </c>
      <c r="B14619" s="90" t="s">
        <v>15544</v>
      </c>
    </row>
    <row r="14620" ht="14.25" customHeight="1">
      <c r="A14620" s="89">
        <v>5.6101518E7</v>
      </c>
      <c r="B14620" s="90" t="s">
        <v>15545</v>
      </c>
    </row>
    <row r="14621" ht="14.25" customHeight="1">
      <c r="A14621" s="89">
        <v>5.6101519E7</v>
      </c>
      <c r="B14621" s="90" t="s">
        <v>15546</v>
      </c>
    </row>
    <row r="14622" ht="14.25" customHeight="1">
      <c r="A14622" s="89">
        <v>5.610152E7</v>
      </c>
      <c r="B14622" s="90" t="s">
        <v>15547</v>
      </c>
    </row>
    <row r="14623" ht="14.25" customHeight="1">
      <c r="A14623" s="89">
        <v>5.6101521E7</v>
      </c>
      <c r="B14623" s="90" t="s">
        <v>15548</v>
      </c>
    </row>
    <row r="14624" ht="14.25" customHeight="1">
      <c r="A14624" s="89">
        <v>5.6101522E7</v>
      </c>
      <c r="B14624" s="90" t="s">
        <v>15549</v>
      </c>
    </row>
    <row r="14625" ht="14.25" customHeight="1">
      <c r="A14625" s="89">
        <v>5.6101523E7</v>
      </c>
      <c r="B14625" s="90" t="s">
        <v>15550</v>
      </c>
    </row>
    <row r="14626" ht="14.25" customHeight="1">
      <c r="A14626" s="89">
        <v>5.6101524E7</v>
      </c>
      <c r="B14626" s="90" t="s">
        <v>15551</v>
      </c>
    </row>
    <row r="14627" ht="14.25" customHeight="1">
      <c r="A14627" s="89">
        <v>5.6101525E7</v>
      </c>
      <c r="B14627" s="90" t="s">
        <v>15552</v>
      </c>
    </row>
    <row r="14628" ht="14.25" customHeight="1">
      <c r="A14628" s="89">
        <v>5.6101526E7</v>
      </c>
      <c r="B14628" s="90" t="s">
        <v>15553</v>
      </c>
    </row>
    <row r="14629" ht="14.25" customHeight="1">
      <c r="A14629" s="89">
        <v>5.6101527E7</v>
      </c>
      <c r="B14629" s="90" t="s">
        <v>15554</v>
      </c>
    </row>
    <row r="14630" ht="14.25" customHeight="1">
      <c r="A14630" s="89">
        <v>5.6101528E7</v>
      </c>
      <c r="B14630" s="90" t="s">
        <v>15555</v>
      </c>
    </row>
    <row r="14631" ht="14.25" customHeight="1">
      <c r="A14631" s="89">
        <v>5.6101529E7</v>
      </c>
      <c r="B14631" s="90" t="s">
        <v>15556</v>
      </c>
    </row>
    <row r="14632" ht="14.25" customHeight="1">
      <c r="A14632" s="89">
        <v>5.610153E7</v>
      </c>
      <c r="B14632" s="90" t="s">
        <v>15557</v>
      </c>
    </row>
    <row r="14633" ht="14.25" customHeight="1">
      <c r="A14633" s="89">
        <v>5.6101531E7</v>
      </c>
      <c r="B14633" s="90" t="s">
        <v>15558</v>
      </c>
    </row>
    <row r="14634" ht="14.25" customHeight="1">
      <c r="A14634" s="89">
        <v>5.6101532E7</v>
      </c>
      <c r="B14634" s="90" t="s">
        <v>15559</v>
      </c>
    </row>
    <row r="14635" ht="14.25" customHeight="1">
      <c r="A14635" s="89">
        <v>5.6101533E7</v>
      </c>
      <c r="B14635" s="90" t="s">
        <v>15560</v>
      </c>
    </row>
    <row r="14636" ht="14.25" customHeight="1">
      <c r="A14636" s="89">
        <v>5.6101535E7</v>
      </c>
      <c r="B14636" s="90" t="s">
        <v>15561</v>
      </c>
    </row>
    <row r="14637" ht="14.25" customHeight="1">
      <c r="A14637" s="89">
        <v>5.6101536E7</v>
      </c>
      <c r="B14637" s="90" t="s">
        <v>15562</v>
      </c>
    </row>
    <row r="14638" ht="14.25" customHeight="1">
      <c r="A14638" s="89">
        <v>5.6101537E7</v>
      </c>
      <c r="B14638" s="90" t="s">
        <v>15563</v>
      </c>
    </row>
    <row r="14639" ht="14.25" customHeight="1">
      <c r="A14639" s="89">
        <v>5.6101538E7</v>
      </c>
      <c r="B14639" s="90" t="s">
        <v>15564</v>
      </c>
    </row>
    <row r="14640" ht="14.25" customHeight="1">
      <c r="A14640" s="89">
        <v>5.6101539E7</v>
      </c>
      <c r="B14640" s="90" t="s">
        <v>15565</v>
      </c>
    </row>
    <row r="14641" ht="14.25" customHeight="1">
      <c r="A14641" s="89">
        <v>5.610154E7</v>
      </c>
      <c r="B14641" s="90" t="s">
        <v>15566</v>
      </c>
    </row>
    <row r="14642" ht="14.25" customHeight="1">
      <c r="A14642" s="89">
        <v>5.6101541E7</v>
      </c>
      <c r="B14642" s="90" t="s">
        <v>15567</v>
      </c>
    </row>
    <row r="14643" ht="14.25" customHeight="1">
      <c r="A14643" s="89">
        <v>5.6101601E7</v>
      </c>
      <c r="B14643" s="90" t="s">
        <v>15568</v>
      </c>
    </row>
    <row r="14644" ht="14.25" customHeight="1">
      <c r="A14644" s="89">
        <v>5.6101602E7</v>
      </c>
      <c r="B14644" s="90" t="s">
        <v>15569</v>
      </c>
    </row>
    <row r="14645" ht="14.25" customHeight="1">
      <c r="A14645" s="89">
        <v>5.6101603E7</v>
      </c>
      <c r="B14645" s="90" t="s">
        <v>15570</v>
      </c>
    </row>
    <row r="14646" ht="14.25" customHeight="1">
      <c r="A14646" s="89">
        <v>5.6101604E7</v>
      </c>
      <c r="B14646" s="90" t="s">
        <v>15571</v>
      </c>
    </row>
    <row r="14647" ht="14.25" customHeight="1">
      <c r="A14647" s="89">
        <v>5.6101605E7</v>
      </c>
      <c r="B14647" s="90" t="s">
        <v>15572</v>
      </c>
    </row>
    <row r="14648" ht="14.25" customHeight="1">
      <c r="A14648" s="89">
        <v>5.6101606E7</v>
      </c>
      <c r="B14648" s="90" t="s">
        <v>15573</v>
      </c>
    </row>
    <row r="14649" ht="14.25" customHeight="1">
      <c r="A14649" s="89">
        <v>5.6101607E7</v>
      </c>
      <c r="B14649" s="90" t="s">
        <v>15574</v>
      </c>
    </row>
    <row r="14650" ht="14.25" customHeight="1">
      <c r="A14650" s="89">
        <v>5.6101608E7</v>
      </c>
      <c r="B14650" s="90" t="s">
        <v>15575</v>
      </c>
    </row>
    <row r="14651" ht="14.25" customHeight="1">
      <c r="A14651" s="89">
        <v>5.6101701E7</v>
      </c>
      <c r="B14651" s="90" t="s">
        <v>15576</v>
      </c>
    </row>
    <row r="14652" ht="14.25" customHeight="1">
      <c r="A14652" s="89">
        <v>5.6101702E7</v>
      </c>
      <c r="B14652" s="90" t="s">
        <v>15577</v>
      </c>
    </row>
    <row r="14653" ht="14.25" customHeight="1">
      <c r="A14653" s="89">
        <v>5.6101703E7</v>
      </c>
      <c r="B14653" s="90" t="s">
        <v>15578</v>
      </c>
    </row>
    <row r="14654" ht="14.25" customHeight="1">
      <c r="A14654" s="89">
        <v>5.6101704E7</v>
      </c>
      <c r="B14654" s="90" t="s">
        <v>15579</v>
      </c>
    </row>
    <row r="14655" ht="14.25" customHeight="1">
      <c r="A14655" s="89">
        <v>5.6101705E7</v>
      </c>
      <c r="B14655" s="90" t="s">
        <v>15580</v>
      </c>
    </row>
    <row r="14656" ht="14.25" customHeight="1">
      <c r="A14656" s="89">
        <v>5.6101706E7</v>
      </c>
      <c r="B14656" s="90" t="s">
        <v>15581</v>
      </c>
    </row>
    <row r="14657" ht="14.25" customHeight="1">
      <c r="A14657" s="89">
        <v>5.6101707E7</v>
      </c>
      <c r="B14657" s="90" t="s">
        <v>15582</v>
      </c>
    </row>
    <row r="14658" ht="14.25" customHeight="1">
      <c r="A14658" s="89">
        <v>5.6101708E7</v>
      </c>
      <c r="B14658" s="90" t="s">
        <v>15583</v>
      </c>
    </row>
    <row r="14659" ht="14.25" customHeight="1">
      <c r="A14659" s="89">
        <v>5.610171E7</v>
      </c>
      <c r="B14659" s="90" t="s">
        <v>15584</v>
      </c>
    </row>
    <row r="14660" ht="14.25" customHeight="1">
      <c r="A14660" s="89">
        <v>5.6101711E7</v>
      </c>
      <c r="B14660" s="90" t="s">
        <v>15585</v>
      </c>
    </row>
    <row r="14661" ht="14.25" customHeight="1">
      <c r="A14661" s="89">
        <v>5.6101712E7</v>
      </c>
      <c r="B14661" s="90" t="s">
        <v>15586</v>
      </c>
    </row>
    <row r="14662" ht="14.25" customHeight="1">
      <c r="A14662" s="89">
        <v>5.6101713E7</v>
      </c>
      <c r="B14662" s="90" t="s">
        <v>15587</v>
      </c>
    </row>
    <row r="14663" ht="14.25" customHeight="1">
      <c r="A14663" s="89">
        <v>5.6101714E7</v>
      </c>
      <c r="B14663" s="90" t="s">
        <v>15588</v>
      </c>
    </row>
    <row r="14664" ht="14.25" customHeight="1">
      <c r="A14664" s="89">
        <v>5.6101715E7</v>
      </c>
      <c r="B14664" s="90" t="s">
        <v>15589</v>
      </c>
    </row>
    <row r="14665" ht="14.25" customHeight="1">
      <c r="A14665" s="89">
        <v>5.6101716E7</v>
      </c>
      <c r="B14665" s="90" t="s">
        <v>15590</v>
      </c>
    </row>
    <row r="14666" ht="14.25" customHeight="1">
      <c r="A14666" s="89">
        <v>5.6101717E7</v>
      </c>
      <c r="B14666" s="90" t="s">
        <v>15591</v>
      </c>
    </row>
    <row r="14667" ht="14.25" customHeight="1">
      <c r="A14667" s="89">
        <v>5.6101803E7</v>
      </c>
      <c r="B14667" s="90" t="s">
        <v>15592</v>
      </c>
    </row>
    <row r="14668" ht="14.25" customHeight="1">
      <c r="A14668" s="89">
        <v>5.6101804E7</v>
      </c>
      <c r="B14668" s="90" t="s">
        <v>15593</v>
      </c>
    </row>
    <row r="14669" ht="14.25" customHeight="1">
      <c r="A14669" s="89">
        <v>5.6101805E7</v>
      </c>
      <c r="B14669" s="90" t="s">
        <v>15594</v>
      </c>
    </row>
    <row r="14670" ht="14.25" customHeight="1">
      <c r="A14670" s="89">
        <v>5.6101806E7</v>
      </c>
      <c r="B14670" s="90" t="s">
        <v>15595</v>
      </c>
    </row>
    <row r="14671" ht="14.25" customHeight="1">
      <c r="A14671" s="89">
        <v>5.6101807E7</v>
      </c>
      <c r="B14671" s="90" t="s">
        <v>15596</v>
      </c>
    </row>
    <row r="14672" ht="14.25" customHeight="1">
      <c r="A14672" s="89">
        <v>5.6101808E7</v>
      </c>
      <c r="B14672" s="90" t="s">
        <v>15597</v>
      </c>
    </row>
    <row r="14673" ht="14.25" customHeight="1">
      <c r="A14673" s="89">
        <v>5.6101809E7</v>
      </c>
      <c r="B14673" s="90" t="s">
        <v>15598</v>
      </c>
    </row>
    <row r="14674" ht="14.25" customHeight="1">
      <c r="A14674" s="89">
        <v>5.610181E7</v>
      </c>
      <c r="B14674" s="90" t="s">
        <v>15599</v>
      </c>
    </row>
    <row r="14675" ht="14.25" customHeight="1">
      <c r="A14675" s="89">
        <v>5.6101811E7</v>
      </c>
      <c r="B14675" s="90" t="s">
        <v>15600</v>
      </c>
    </row>
    <row r="14676" ht="14.25" customHeight="1">
      <c r="A14676" s="89">
        <v>5.6101812E7</v>
      </c>
      <c r="B14676" s="90" t="s">
        <v>15601</v>
      </c>
    </row>
    <row r="14677" ht="14.25" customHeight="1">
      <c r="A14677" s="89">
        <v>5.6101813E7</v>
      </c>
      <c r="B14677" s="90" t="s">
        <v>15602</v>
      </c>
    </row>
    <row r="14678" ht="14.25" customHeight="1">
      <c r="A14678" s="89">
        <v>5.6101901E7</v>
      </c>
      <c r="B14678" s="90" t="s">
        <v>15603</v>
      </c>
    </row>
    <row r="14679" ht="14.25" customHeight="1">
      <c r="A14679" s="89">
        <v>5.6101902E7</v>
      </c>
      <c r="B14679" s="90" t="s">
        <v>15604</v>
      </c>
    </row>
    <row r="14680" ht="14.25" customHeight="1">
      <c r="A14680" s="89">
        <v>5.6101903E7</v>
      </c>
      <c r="B14680" s="90" t="s">
        <v>15605</v>
      </c>
    </row>
    <row r="14681" ht="14.25" customHeight="1">
      <c r="A14681" s="89">
        <v>5.6101904E7</v>
      </c>
      <c r="B14681" s="90" t="s">
        <v>15606</v>
      </c>
    </row>
    <row r="14682" ht="14.25" customHeight="1">
      <c r="A14682" s="89">
        <v>5.6101905E7</v>
      </c>
      <c r="B14682" s="90" t="s">
        <v>15607</v>
      </c>
    </row>
    <row r="14683" ht="14.25" customHeight="1">
      <c r="A14683" s="89">
        <v>5.6101906E7</v>
      </c>
      <c r="B14683" s="90" t="s">
        <v>15608</v>
      </c>
    </row>
    <row r="14684" ht="14.25" customHeight="1">
      <c r="A14684" s="89">
        <v>5.6101907E7</v>
      </c>
      <c r="B14684" s="90" t="s">
        <v>15609</v>
      </c>
    </row>
    <row r="14685" ht="14.25" customHeight="1">
      <c r="A14685" s="89">
        <v>5.6111501E7</v>
      </c>
      <c r="B14685" s="90" t="s">
        <v>15610</v>
      </c>
    </row>
    <row r="14686" ht="14.25" customHeight="1">
      <c r="A14686" s="89">
        <v>5.6111502E7</v>
      </c>
      <c r="B14686" s="90" t="s">
        <v>15611</v>
      </c>
    </row>
    <row r="14687" ht="14.25" customHeight="1">
      <c r="A14687" s="89">
        <v>5.6111503E7</v>
      </c>
      <c r="B14687" s="90" t="s">
        <v>15612</v>
      </c>
    </row>
    <row r="14688" ht="14.25" customHeight="1">
      <c r="A14688" s="89">
        <v>5.6111504E7</v>
      </c>
      <c r="B14688" s="90" t="s">
        <v>15613</v>
      </c>
    </row>
    <row r="14689" ht="14.25" customHeight="1">
      <c r="A14689" s="89">
        <v>5.6111505E7</v>
      </c>
      <c r="B14689" s="90" t="s">
        <v>15614</v>
      </c>
    </row>
    <row r="14690" ht="14.25" customHeight="1">
      <c r="A14690" s="89">
        <v>5.6111506E7</v>
      </c>
      <c r="B14690" s="90" t="s">
        <v>15615</v>
      </c>
    </row>
    <row r="14691" ht="14.25" customHeight="1">
      <c r="A14691" s="89">
        <v>5.6111507E7</v>
      </c>
      <c r="B14691" s="90" t="s">
        <v>15616</v>
      </c>
    </row>
    <row r="14692" ht="14.25" customHeight="1">
      <c r="A14692" s="89">
        <v>5.6111508E7</v>
      </c>
      <c r="B14692" s="90" t="s">
        <v>15617</v>
      </c>
    </row>
    <row r="14693" ht="14.25" customHeight="1">
      <c r="A14693" s="89">
        <v>5.6111509E7</v>
      </c>
      <c r="B14693" s="90" t="s">
        <v>15618</v>
      </c>
    </row>
    <row r="14694" ht="14.25" customHeight="1">
      <c r="A14694" s="89">
        <v>5.611151E7</v>
      </c>
      <c r="B14694" s="90" t="s">
        <v>15619</v>
      </c>
    </row>
    <row r="14695" ht="14.25" customHeight="1">
      <c r="A14695" s="89">
        <v>5.6111511E7</v>
      </c>
      <c r="B14695" s="90" t="s">
        <v>15620</v>
      </c>
    </row>
    <row r="14696" ht="14.25" customHeight="1">
      <c r="A14696" s="89">
        <v>5.6111512E7</v>
      </c>
      <c r="B14696" s="90" t="s">
        <v>15621</v>
      </c>
    </row>
    <row r="14697" ht="14.25" customHeight="1">
      <c r="A14697" s="89">
        <v>5.6111513E7</v>
      </c>
      <c r="B14697" s="90" t="s">
        <v>15622</v>
      </c>
    </row>
    <row r="14698" ht="14.25" customHeight="1">
      <c r="A14698" s="89">
        <v>5.6111514E7</v>
      </c>
      <c r="B14698" s="90" t="s">
        <v>15623</v>
      </c>
    </row>
    <row r="14699" ht="14.25" customHeight="1">
      <c r="A14699" s="89">
        <v>5.6111601E7</v>
      </c>
      <c r="B14699" s="90" t="s">
        <v>15624</v>
      </c>
    </row>
    <row r="14700" ht="14.25" customHeight="1">
      <c r="A14700" s="89">
        <v>5.6111602E7</v>
      </c>
      <c r="B14700" s="90" t="s">
        <v>15625</v>
      </c>
    </row>
    <row r="14701" ht="14.25" customHeight="1">
      <c r="A14701" s="89">
        <v>5.6111603E7</v>
      </c>
      <c r="B14701" s="90" t="s">
        <v>15626</v>
      </c>
    </row>
    <row r="14702" ht="14.25" customHeight="1">
      <c r="A14702" s="89">
        <v>5.6111604E7</v>
      </c>
      <c r="B14702" s="90" t="s">
        <v>15627</v>
      </c>
    </row>
    <row r="14703" ht="14.25" customHeight="1">
      <c r="A14703" s="89">
        <v>5.6111605E7</v>
      </c>
      <c r="B14703" s="90" t="s">
        <v>15628</v>
      </c>
    </row>
    <row r="14704" ht="14.25" customHeight="1">
      <c r="A14704" s="89">
        <v>5.6111606E7</v>
      </c>
      <c r="B14704" s="90" t="s">
        <v>15629</v>
      </c>
    </row>
    <row r="14705" ht="14.25" customHeight="1">
      <c r="A14705" s="89">
        <v>5.6111701E7</v>
      </c>
      <c r="B14705" s="90" t="s">
        <v>15630</v>
      </c>
    </row>
    <row r="14706" ht="14.25" customHeight="1">
      <c r="A14706" s="89">
        <v>5.6111702E7</v>
      </c>
      <c r="B14706" s="90" t="s">
        <v>15631</v>
      </c>
    </row>
    <row r="14707" ht="14.25" customHeight="1">
      <c r="A14707" s="89">
        <v>5.6111703E7</v>
      </c>
      <c r="B14707" s="90" t="s">
        <v>15632</v>
      </c>
    </row>
    <row r="14708" ht="14.25" customHeight="1">
      <c r="A14708" s="89">
        <v>5.6111704E7</v>
      </c>
      <c r="B14708" s="90" t="s">
        <v>15633</v>
      </c>
    </row>
    <row r="14709" ht="14.25" customHeight="1">
      <c r="A14709" s="89">
        <v>5.6111705E7</v>
      </c>
      <c r="B14709" s="90" t="s">
        <v>15634</v>
      </c>
    </row>
    <row r="14710" ht="14.25" customHeight="1">
      <c r="A14710" s="89">
        <v>5.6111706E7</v>
      </c>
      <c r="B14710" s="90" t="s">
        <v>15635</v>
      </c>
    </row>
    <row r="14711" ht="14.25" customHeight="1">
      <c r="A14711" s="89">
        <v>5.6111707E7</v>
      </c>
      <c r="B14711" s="90" t="s">
        <v>15636</v>
      </c>
    </row>
    <row r="14712" ht="14.25" customHeight="1">
      <c r="A14712" s="89">
        <v>5.6111801E7</v>
      </c>
      <c r="B14712" s="90" t="s">
        <v>15637</v>
      </c>
    </row>
    <row r="14713" ht="14.25" customHeight="1">
      <c r="A14713" s="89">
        <v>5.6111802E7</v>
      </c>
      <c r="B14713" s="90" t="s">
        <v>15638</v>
      </c>
    </row>
    <row r="14714" ht="14.25" customHeight="1">
      <c r="A14714" s="89">
        <v>5.6111803E7</v>
      </c>
      <c r="B14714" s="90" t="s">
        <v>15639</v>
      </c>
    </row>
    <row r="14715" ht="14.25" customHeight="1">
      <c r="A14715" s="89">
        <v>5.6111804E7</v>
      </c>
      <c r="B14715" s="90" t="s">
        <v>15640</v>
      </c>
    </row>
    <row r="14716" ht="14.25" customHeight="1">
      <c r="A14716" s="89">
        <v>5.6111805E7</v>
      </c>
      <c r="B14716" s="90" t="s">
        <v>15641</v>
      </c>
    </row>
    <row r="14717" ht="14.25" customHeight="1">
      <c r="A14717" s="89">
        <v>5.6111901E7</v>
      </c>
      <c r="B14717" s="90" t="s">
        <v>15642</v>
      </c>
    </row>
    <row r="14718" ht="14.25" customHeight="1">
      <c r="A14718" s="89">
        <v>5.6111902E7</v>
      </c>
      <c r="B14718" s="90" t="s">
        <v>15643</v>
      </c>
    </row>
    <row r="14719" ht="14.25" customHeight="1">
      <c r="A14719" s="89">
        <v>5.6111903E7</v>
      </c>
      <c r="B14719" s="90" t="s">
        <v>15644</v>
      </c>
    </row>
    <row r="14720" ht="14.25" customHeight="1">
      <c r="A14720" s="89">
        <v>5.6111904E7</v>
      </c>
      <c r="B14720" s="90" t="s">
        <v>15645</v>
      </c>
    </row>
    <row r="14721" ht="14.25" customHeight="1">
      <c r="A14721" s="89">
        <v>5.6111905E7</v>
      </c>
      <c r="B14721" s="90" t="s">
        <v>15646</v>
      </c>
    </row>
    <row r="14722" ht="14.25" customHeight="1">
      <c r="A14722" s="89">
        <v>5.6111906E7</v>
      </c>
      <c r="B14722" s="90" t="s">
        <v>15647</v>
      </c>
    </row>
    <row r="14723" ht="14.25" customHeight="1">
      <c r="A14723" s="89">
        <v>5.6111907E7</v>
      </c>
      <c r="B14723" s="90" t="s">
        <v>15648</v>
      </c>
    </row>
    <row r="14724" ht="14.25" customHeight="1">
      <c r="A14724" s="89">
        <v>5.6112001E7</v>
      </c>
      <c r="B14724" s="90" t="s">
        <v>15649</v>
      </c>
    </row>
    <row r="14725" ht="14.25" customHeight="1">
      <c r="A14725" s="89">
        <v>5.6112002E7</v>
      </c>
      <c r="B14725" s="90" t="s">
        <v>15650</v>
      </c>
    </row>
    <row r="14726" ht="14.25" customHeight="1">
      <c r="A14726" s="89">
        <v>5.6112003E7</v>
      </c>
      <c r="B14726" s="90" t="s">
        <v>15651</v>
      </c>
    </row>
    <row r="14727" ht="14.25" customHeight="1">
      <c r="A14727" s="89">
        <v>5.6112004E7</v>
      </c>
      <c r="B14727" s="90" t="s">
        <v>15652</v>
      </c>
    </row>
    <row r="14728" ht="14.25" customHeight="1">
      <c r="A14728" s="89">
        <v>5.6112005E7</v>
      </c>
      <c r="B14728" s="90" t="s">
        <v>15653</v>
      </c>
    </row>
    <row r="14729" ht="14.25" customHeight="1">
      <c r="A14729" s="89">
        <v>5.6112101E7</v>
      </c>
      <c r="B14729" s="90" t="s">
        <v>15654</v>
      </c>
    </row>
    <row r="14730" ht="14.25" customHeight="1">
      <c r="A14730" s="89">
        <v>5.6112102E7</v>
      </c>
      <c r="B14730" s="90" t="s">
        <v>15655</v>
      </c>
    </row>
    <row r="14731" ht="14.25" customHeight="1">
      <c r="A14731" s="89">
        <v>5.6112103E7</v>
      </c>
      <c r="B14731" s="90" t="s">
        <v>15656</v>
      </c>
    </row>
    <row r="14732" ht="14.25" customHeight="1">
      <c r="A14732" s="89">
        <v>5.6112104E7</v>
      </c>
      <c r="B14732" s="90" t="s">
        <v>15657</v>
      </c>
    </row>
    <row r="14733" ht="14.25" customHeight="1">
      <c r="A14733" s="89">
        <v>5.6112105E7</v>
      </c>
      <c r="B14733" s="90" t="s">
        <v>15658</v>
      </c>
    </row>
    <row r="14734" ht="14.25" customHeight="1">
      <c r="A14734" s="89">
        <v>5.6112106E7</v>
      </c>
      <c r="B14734" s="90" t="s">
        <v>15659</v>
      </c>
    </row>
    <row r="14735" ht="14.25" customHeight="1">
      <c r="A14735" s="89">
        <v>5.6112107E7</v>
      </c>
      <c r="B14735" s="90" t="s">
        <v>15660</v>
      </c>
    </row>
    <row r="14736" ht="14.25" customHeight="1">
      <c r="A14736" s="89">
        <v>5.6112108E7</v>
      </c>
      <c r="B14736" s="90" t="s">
        <v>15661</v>
      </c>
    </row>
    <row r="14737" ht="14.25" customHeight="1">
      <c r="A14737" s="89">
        <v>5.6112109E7</v>
      </c>
      <c r="B14737" s="90" t="s">
        <v>15662</v>
      </c>
    </row>
    <row r="14738" ht="14.25" customHeight="1">
      <c r="A14738" s="89">
        <v>5.611211E7</v>
      </c>
      <c r="B14738" s="90" t="s">
        <v>15663</v>
      </c>
    </row>
    <row r="14739" ht="14.25" customHeight="1">
      <c r="A14739" s="89">
        <v>5.6121001E7</v>
      </c>
      <c r="B14739" s="90" t="s">
        <v>15664</v>
      </c>
    </row>
    <row r="14740" ht="14.25" customHeight="1">
      <c r="A14740" s="89">
        <v>5.6121002E7</v>
      </c>
      <c r="B14740" s="90" t="s">
        <v>15665</v>
      </c>
    </row>
    <row r="14741" ht="14.25" customHeight="1">
      <c r="A14741" s="89">
        <v>5.6121003E7</v>
      </c>
      <c r="B14741" s="90" t="s">
        <v>15666</v>
      </c>
    </row>
    <row r="14742" ht="14.25" customHeight="1">
      <c r="A14742" s="89">
        <v>5.6121004E7</v>
      </c>
      <c r="B14742" s="90" t="s">
        <v>15667</v>
      </c>
    </row>
    <row r="14743" ht="14.25" customHeight="1">
      <c r="A14743" s="89">
        <v>5.6121005E7</v>
      </c>
      <c r="B14743" s="90" t="s">
        <v>15668</v>
      </c>
    </row>
    <row r="14744" ht="14.25" customHeight="1">
      <c r="A14744" s="89">
        <v>5.6121006E7</v>
      </c>
      <c r="B14744" s="90" t="s">
        <v>15669</v>
      </c>
    </row>
    <row r="14745" ht="14.25" customHeight="1">
      <c r="A14745" s="89">
        <v>5.6121007E7</v>
      </c>
      <c r="B14745" s="90" t="s">
        <v>15670</v>
      </c>
    </row>
    <row r="14746" ht="14.25" customHeight="1">
      <c r="A14746" s="89">
        <v>5.6121008E7</v>
      </c>
      <c r="B14746" s="90" t="s">
        <v>15671</v>
      </c>
    </row>
    <row r="14747" ht="14.25" customHeight="1">
      <c r="A14747" s="89">
        <v>5.6121009E7</v>
      </c>
      <c r="B14747" s="90" t="s">
        <v>15672</v>
      </c>
    </row>
    <row r="14748" ht="14.25" customHeight="1">
      <c r="A14748" s="89">
        <v>5.612101E7</v>
      </c>
      <c r="B14748" s="90" t="s">
        <v>15673</v>
      </c>
    </row>
    <row r="14749" ht="14.25" customHeight="1">
      <c r="A14749" s="89">
        <v>5.6121011E7</v>
      </c>
      <c r="B14749" s="90" t="s">
        <v>15674</v>
      </c>
    </row>
    <row r="14750" ht="14.25" customHeight="1">
      <c r="A14750" s="89">
        <v>5.6121012E7</v>
      </c>
      <c r="B14750" s="90" t="s">
        <v>15675</v>
      </c>
    </row>
    <row r="14751" ht="14.25" customHeight="1">
      <c r="A14751" s="89">
        <v>5.6121014E7</v>
      </c>
      <c r="B14751" s="90" t="s">
        <v>15676</v>
      </c>
    </row>
    <row r="14752" ht="14.25" customHeight="1">
      <c r="A14752" s="89">
        <v>5.6121101E7</v>
      </c>
      <c r="B14752" s="90" t="s">
        <v>15677</v>
      </c>
    </row>
    <row r="14753" ht="14.25" customHeight="1">
      <c r="A14753" s="89">
        <v>5.6121102E7</v>
      </c>
      <c r="B14753" s="90" t="s">
        <v>15678</v>
      </c>
    </row>
    <row r="14754" ht="14.25" customHeight="1">
      <c r="A14754" s="89">
        <v>5.6121201E7</v>
      </c>
      <c r="B14754" s="90" t="s">
        <v>15679</v>
      </c>
    </row>
    <row r="14755" ht="14.25" customHeight="1">
      <c r="A14755" s="89">
        <v>5.6121301E7</v>
      </c>
      <c r="B14755" s="90" t="s">
        <v>15680</v>
      </c>
    </row>
    <row r="14756" ht="14.25" customHeight="1">
      <c r="A14756" s="89">
        <v>5.6121302E7</v>
      </c>
      <c r="B14756" s="90" t="s">
        <v>15681</v>
      </c>
    </row>
    <row r="14757" ht="14.25" customHeight="1">
      <c r="A14757" s="89">
        <v>5.6121303E7</v>
      </c>
      <c r="B14757" s="90" t="s">
        <v>15682</v>
      </c>
    </row>
    <row r="14758" ht="14.25" customHeight="1">
      <c r="A14758" s="89">
        <v>5.6121304E7</v>
      </c>
      <c r="B14758" s="90" t="s">
        <v>15683</v>
      </c>
    </row>
    <row r="14759" ht="14.25" customHeight="1">
      <c r="A14759" s="89">
        <v>5.6121401E7</v>
      </c>
      <c r="B14759" s="90" t="s">
        <v>15684</v>
      </c>
    </row>
    <row r="14760" ht="14.25" customHeight="1">
      <c r="A14760" s="89">
        <v>5.6121402E7</v>
      </c>
      <c r="B14760" s="90" t="s">
        <v>15685</v>
      </c>
    </row>
    <row r="14761" ht="14.25" customHeight="1">
      <c r="A14761" s="89">
        <v>5.6121403E7</v>
      </c>
      <c r="B14761" s="90" t="s">
        <v>15686</v>
      </c>
    </row>
    <row r="14762" ht="14.25" customHeight="1">
      <c r="A14762" s="89">
        <v>5.6121501E7</v>
      </c>
      <c r="B14762" s="90" t="s">
        <v>15687</v>
      </c>
    </row>
    <row r="14763" ht="14.25" customHeight="1">
      <c r="A14763" s="89">
        <v>5.6121502E7</v>
      </c>
      <c r="B14763" s="90" t="s">
        <v>15688</v>
      </c>
    </row>
    <row r="14764" ht="14.25" customHeight="1">
      <c r="A14764" s="89">
        <v>5.6121503E7</v>
      </c>
      <c r="B14764" s="90" t="s">
        <v>15689</v>
      </c>
    </row>
    <row r="14765" ht="14.25" customHeight="1">
      <c r="A14765" s="89">
        <v>5.6121504E7</v>
      </c>
      <c r="B14765" s="90" t="s">
        <v>15690</v>
      </c>
    </row>
    <row r="14766" ht="14.25" customHeight="1">
      <c r="A14766" s="89">
        <v>5.6121505E7</v>
      </c>
      <c r="B14766" s="90" t="s">
        <v>15691</v>
      </c>
    </row>
    <row r="14767" ht="14.25" customHeight="1">
      <c r="A14767" s="89">
        <v>5.6121506E7</v>
      </c>
      <c r="B14767" s="90" t="s">
        <v>15692</v>
      </c>
    </row>
    <row r="14768" ht="14.25" customHeight="1">
      <c r="A14768" s="89">
        <v>5.6121507E7</v>
      </c>
      <c r="B14768" s="90" t="s">
        <v>15693</v>
      </c>
    </row>
    <row r="14769" ht="14.25" customHeight="1">
      <c r="A14769" s="89">
        <v>5.6121508E7</v>
      </c>
      <c r="B14769" s="90" t="s">
        <v>15694</v>
      </c>
    </row>
    <row r="14770" ht="14.25" customHeight="1">
      <c r="A14770" s="89">
        <v>5.6121509E7</v>
      </c>
      <c r="B14770" s="90" t="s">
        <v>15695</v>
      </c>
    </row>
    <row r="14771" ht="14.25" customHeight="1">
      <c r="A14771" s="89">
        <v>5.6121601E7</v>
      </c>
      <c r="B14771" s="90" t="s">
        <v>15696</v>
      </c>
    </row>
    <row r="14772" ht="14.25" customHeight="1">
      <c r="A14772" s="89">
        <v>5.6121602E7</v>
      </c>
      <c r="B14772" s="90" t="s">
        <v>15697</v>
      </c>
    </row>
    <row r="14773" ht="14.25" customHeight="1">
      <c r="A14773" s="89">
        <v>5.6121603E7</v>
      </c>
      <c r="B14773" s="90" t="s">
        <v>15698</v>
      </c>
    </row>
    <row r="14774" ht="14.25" customHeight="1">
      <c r="A14774" s="89">
        <v>5.6121604E7</v>
      </c>
      <c r="B14774" s="90" t="s">
        <v>15699</v>
      </c>
    </row>
    <row r="14775" ht="14.25" customHeight="1">
      <c r="A14775" s="89">
        <v>5.6121605E7</v>
      </c>
      <c r="B14775" s="90" t="s">
        <v>15700</v>
      </c>
    </row>
    <row r="14776" ht="14.25" customHeight="1">
      <c r="A14776" s="89">
        <v>5.6121606E7</v>
      </c>
      <c r="B14776" s="90" t="s">
        <v>15701</v>
      </c>
    </row>
    <row r="14777" ht="14.25" customHeight="1">
      <c r="A14777" s="89">
        <v>5.6121607E7</v>
      </c>
      <c r="B14777" s="90" t="s">
        <v>15702</v>
      </c>
    </row>
    <row r="14778" ht="14.25" customHeight="1">
      <c r="A14778" s="89">
        <v>5.6121608E7</v>
      </c>
      <c r="B14778" s="90" t="s">
        <v>15703</v>
      </c>
    </row>
    <row r="14779" ht="14.25" customHeight="1">
      <c r="A14779" s="89">
        <v>5.6121609E7</v>
      </c>
      <c r="B14779" s="90" t="s">
        <v>15704</v>
      </c>
    </row>
    <row r="14780" ht="14.25" customHeight="1">
      <c r="A14780" s="89">
        <v>5.612161E7</v>
      </c>
      <c r="B14780" s="90" t="s">
        <v>15705</v>
      </c>
    </row>
    <row r="14781" ht="14.25" customHeight="1">
      <c r="A14781" s="89">
        <v>5.6121701E7</v>
      </c>
      <c r="B14781" s="90" t="s">
        <v>15706</v>
      </c>
    </row>
    <row r="14782" ht="14.25" customHeight="1">
      <c r="A14782" s="89">
        <v>5.6121702E7</v>
      </c>
      <c r="B14782" s="90" t="s">
        <v>15707</v>
      </c>
    </row>
    <row r="14783" ht="14.25" customHeight="1">
      <c r="A14783" s="89">
        <v>5.6121703E7</v>
      </c>
      <c r="B14783" s="90" t="s">
        <v>15708</v>
      </c>
    </row>
    <row r="14784" ht="14.25" customHeight="1">
      <c r="A14784" s="89">
        <v>5.6121704E7</v>
      </c>
      <c r="B14784" s="90" t="s">
        <v>15709</v>
      </c>
    </row>
    <row r="14785" ht="14.25" customHeight="1">
      <c r="A14785" s="89">
        <v>5.6121801E7</v>
      </c>
      <c r="B14785" s="90" t="s">
        <v>15710</v>
      </c>
    </row>
    <row r="14786" ht="14.25" customHeight="1">
      <c r="A14786" s="89">
        <v>5.6121802E7</v>
      </c>
      <c r="B14786" s="90" t="s">
        <v>15711</v>
      </c>
    </row>
    <row r="14787" ht="14.25" customHeight="1">
      <c r="A14787" s="89">
        <v>5.6121803E7</v>
      </c>
      <c r="B14787" s="90" t="s">
        <v>15712</v>
      </c>
    </row>
    <row r="14788" ht="14.25" customHeight="1">
      <c r="A14788" s="89">
        <v>5.6121804E7</v>
      </c>
      <c r="B14788" s="90" t="s">
        <v>15713</v>
      </c>
    </row>
    <row r="14789" ht="14.25" customHeight="1">
      <c r="A14789" s="89">
        <v>5.6121805E7</v>
      </c>
      <c r="B14789" s="90" t="s">
        <v>15714</v>
      </c>
    </row>
    <row r="14790" ht="14.25" customHeight="1">
      <c r="A14790" s="89">
        <v>5.6121901E7</v>
      </c>
      <c r="B14790" s="90" t="s">
        <v>15715</v>
      </c>
    </row>
    <row r="14791" ht="14.25" customHeight="1">
      <c r="A14791" s="89">
        <v>5.6122001E7</v>
      </c>
      <c r="B14791" s="90" t="s">
        <v>15716</v>
      </c>
    </row>
    <row r="14792" ht="14.25" customHeight="1">
      <c r="A14792" s="89">
        <v>5.6122002E7</v>
      </c>
      <c r="B14792" s="90" t="s">
        <v>15717</v>
      </c>
    </row>
    <row r="14793" ht="14.25" customHeight="1">
      <c r="A14793" s="89">
        <v>5.6122003E7</v>
      </c>
      <c r="B14793" s="90" t="s">
        <v>15718</v>
      </c>
    </row>
    <row r="14794" ht="14.25" customHeight="1">
      <c r="A14794" s="89">
        <v>5.6122004E7</v>
      </c>
      <c r="B14794" s="90" t="s">
        <v>15719</v>
      </c>
    </row>
    <row r="14795" ht="14.25" customHeight="1">
      <c r="A14795" s="89">
        <v>6.0101001E7</v>
      </c>
      <c r="B14795" s="90" t="s">
        <v>15720</v>
      </c>
    </row>
    <row r="14796" ht="14.25" customHeight="1">
      <c r="A14796" s="89">
        <v>6.0101002E7</v>
      </c>
      <c r="B14796" s="90" t="s">
        <v>15721</v>
      </c>
    </row>
    <row r="14797" ht="14.25" customHeight="1">
      <c r="A14797" s="89">
        <v>6.0101003E7</v>
      </c>
      <c r="B14797" s="90" t="s">
        <v>15722</v>
      </c>
    </row>
    <row r="14798" ht="14.25" customHeight="1">
      <c r="A14798" s="89">
        <v>6.0101004E7</v>
      </c>
      <c r="B14798" s="90" t="s">
        <v>15723</v>
      </c>
    </row>
    <row r="14799" ht="14.25" customHeight="1">
      <c r="A14799" s="89">
        <v>6.0101005E7</v>
      </c>
      <c r="B14799" s="90" t="s">
        <v>15724</v>
      </c>
    </row>
    <row r="14800" ht="14.25" customHeight="1">
      <c r="A14800" s="89">
        <v>6.0101006E7</v>
      </c>
      <c r="B14800" s="90" t="s">
        <v>15725</v>
      </c>
    </row>
    <row r="14801" ht="14.25" customHeight="1">
      <c r="A14801" s="89">
        <v>6.0101007E7</v>
      </c>
      <c r="B14801" s="90" t="s">
        <v>15726</v>
      </c>
    </row>
    <row r="14802" ht="14.25" customHeight="1">
      <c r="A14802" s="89">
        <v>6.0101008E7</v>
      </c>
      <c r="B14802" s="90" t="s">
        <v>15727</v>
      </c>
    </row>
    <row r="14803" ht="14.25" customHeight="1">
      <c r="A14803" s="89">
        <v>6.0101009E7</v>
      </c>
      <c r="B14803" s="90" t="s">
        <v>15728</v>
      </c>
    </row>
    <row r="14804" ht="14.25" customHeight="1">
      <c r="A14804" s="89">
        <v>6.010101E7</v>
      </c>
      <c r="B14804" s="90" t="s">
        <v>15729</v>
      </c>
    </row>
    <row r="14805" ht="14.25" customHeight="1">
      <c r="A14805" s="89">
        <v>6.0101101E7</v>
      </c>
      <c r="B14805" s="90" t="s">
        <v>15730</v>
      </c>
    </row>
    <row r="14806" ht="14.25" customHeight="1">
      <c r="A14806" s="89">
        <v>6.0101102E7</v>
      </c>
      <c r="B14806" s="90" t="s">
        <v>15731</v>
      </c>
    </row>
    <row r="14807" ht="14.25" customHeight="1">
      <c r="A14807" s="89">
        <v>6.0101103E7</v>
      </c>
      <c r="B14807" s="90" t="s">
        <v>15732</v>
      </c>
    </row>
    <row r="14808" ht="14.25" customHeight="1">
      <c r="A14808" s="89">
        <v>6.0101104E7</v>
      </c>
      <c r="B14808" s="90" t="s">
        <v>15733</v>
      </c>
    </row>
    <row r="14809" ht="14.25" customHeight="1">
      <c r="A14809" s="89">
        <v>6.0101201E7</v>
      </c>
      <c r="B14809" s="90" t="s">
        <v>15734</v>
      </c>
    </row>
    <row r="14810" ht="14.25" customHeight="1">
      <c r="A14810" s="89">
        <v>6.0101202E7</v>
      </c>
      <c r="B14810" s="90" t="s">
        <v>15735</v>
      </c>
    </row>
    <row r="14811" ht="14.25" customHeight="1">
      <c r="A14811" s="89">
        <v>6.0101203E7</v>
      </c>
      <c r="B14811" s="90" t="s">
        <v>15736</v>
      </c>
    </row>
    <row r="14812" ht="14.25" customHeight="1">
      <c r="A14812" s="89">
        <v>6.0101204E7</v>
      </c>
      <c r="B14812" s="90" t="s">
        <v>15737</v>
      </c>
    </row>
    <row r="14813" ht="14.25" customHeight="1">
      <c r="A14813" s="89">
        <v>6.0101205E7</v>
      </c>
      <c r="B14813" s="90" t="s">
        <v>15738</v>
      </c>
    </row>
    <row r="14814" ht="14.25" customHeight="1">
      <c r="A14814" s="89">
        <v>6.0101301E7</v>
      </c>
      <c r="B14814" s="90" t="s">
        <v>15739</v>
      </c>
    </row>
    <row r="14815" ht="14.25" customHeight="1">
      <c r="A14815" s="89">
        <v>6.0101302E7</v>
      </c>
      <c r="B14815" s="90" t="s">
        <v>15740</v>
      </c>
    </row>
    <row r="14816" ht="14.25" customHeight="1">
      <c r="A14816" s="89">
        <v>6.0101304E7</v>
      </c>
      <c r="B14816" s="90" t="s">
        <v>15741</v>
      </c>
    </row>
    <row r="14817" ht="14.25" customHeight="1">
      <c r="A14817" s="89">
        <v>6.0101305E7</v>
      </c>
      <c r="B14817" s="90" t="s">
        <v>15742</v>
      </c>
    </row>
    <row r="14818" ht="14.25" customHeight="1">
      <c r="A14818" s="89">
        <v>6.0101306E7</v>
      </c>
      <c r="B14818" s="90" t="s">
        <v>15743</v>
      </c>
    </row>
    <row r="14819" ht="14.25" customHeight="1">
      <c r="A14819" s="89">
        <v>6.0101307E7</v>
      </c>
      <c r="B14819" s="90" t="s">
        <v>15744</v>
      </c>
    </row>
    <row r="14820" ht="14.25" customHeight="1">
      <c r="A14820" s="89">
        <v>6.0101308E7</v>
      </c>
      <c r="B14820" s="90" t="s">
        <v>15745</v>
      </c>
    </row>
    <row r="14821" ht="14.25" customHeight="1">
      <c r="A14821" s="89">
        <v>6.0101309E7</v>
      </c>
      <c r="B14821" s="90" t="s">
        <v>15746</v>
      </c>
    </row>
    <row r="14822" ht="14.25" customHeight="1">
      <c r="A14822" s="89">
        <v>6.010131E7</v>
      </c>
      <c r="B14822" s="90" t="s">
        <v>15747</v>
      </c>
    </row>
    <row r="14823" ht="14.25" customHeight="1">
      <c r="A14823" s="89">
        <v>6.0101311E7</v>
      </c>
      <c r="B14823" s="90" t="s">
        <v>15748</v>
      </c>
    </row>
    <row r="14824" ht="14.25" customHeight="1">
      <c r="A14824" s="89">
        <v>6.0101312E7</v>
      </c>
      <c r="B14824" s="90" t="s">
        <v>15749</v>
      </c>
    </row>
    <row r="14825" ht="14.25" customHeight="1">
      <c r="A14825" s="89">
        <v>6.0101313E7</v>
      </c>
      <c r="B14825" s="90" t="s">
        <v>15750</v>
      </c>
    </row>
    <row r="14826" ht="14.25" customHeight="1">
      <c r="A14826" s="89">
        <v>6.0101314E7</v>
      </c>
      <c r="B14826" s="90" t="s">
        <v>15751</v>
      </c>
    </row>
    <row r="14827" ht="14.25" customHeight="1">
      <c r="A14827" s="89">
        <v>6.0101315E7</v>
      </c>
      <c r="B14827" s="90" t="s">
        <v>15752</v>
      </c>
    </row>
    <row r="14828" ht="14.25" customHeight="1">
      <c r="A14828" s="89">
        <v>6.0101316E7</v>
      </c>
      <c r="B14828" s="90" t="s">
        <v>15753</v>
      </c>
    </row>
    <row r="14829" ht="14.25" customHeight="1">
      <c r="A14829" s="89">
        <v>6.0101317E7</v>
      </c>
      <c r="B14829" s="90" t="s">
        <v>15754</v>
      </c>
    </row>
    <row r="14830" ht="14.25" customHeight="1">
      <c r="A14830" s="89">
        <v>6.0101318E7</v>
      </c>
      <c r="B14830" s="90" t="s">
        <v>15755</v>
      </c>
    </row>
    <row r="14831" ht="14.25" customHeight="1">
      <c r="A14831" s="89">
        <v>6.0101319E7</v>
      </c>
      <c r="B14831" s="90" t="s">
        <v>15756</v>
      </c>
    </row>
    <row r="14832" ht="14.25" customHeight="1">
      <c r="A14832" s="89">
        <v>6.010132E7</v>
      </c>
      <c r="B14832" s="90" t="s">
        <v>15757</v>
      </c>
    </row>
    <row r="14833" ht="14.25" customHeight="1">
      <c r="A14833" s="89">
        <v>6.0101321E7</v>
      </c>
      <c r="B14833" s="90" t="s">
        <v>15758</v>
      </c>
    </row>
    <row r="14834" ht="14.25" customHeight="1">
      <c r="A14834" s="89">
        <v>6.0101322E7</v>
      </c>
      <c r="B14834" s="90" t="s">
        <v>15759</v>
      </c>
    </row>
    <row r="14835" ht="14.25" customHeight="1">
      <c r="A14835" s="89">
        <v>6.0101323E7</v>
      </c>
      <c r="B14835" s="90" t="s">
        <v>15760</v>
      </c>
    </row>
    <row r="14836" ht="14.25" customHeight="1">
      <c r="A14836" s="89">
        <v>6.0101324E7</v>
      </c>
      <c r="B14836" s="90" t="s">
        <v>15761</v>
      </c>
    </row>
    <row r="14837" ht="14.25" customHeight="1">
      <c r="A14837" s="89">
        <v>6.0101325E7</v>
      </c>
      <c r="B14837" s="90" t="s">
        <v>15762</v>
      </c>
    </row>
    <row r="14838" ht="14.25" customHeight="1">
      <c r="A14838" s="89">
        <v>6.0101326E7</v>
      </c>
      <c r="B14838" s="90" t="s">
        <v>15763</v>
      </c>
    </row>
    <row r="14839" ht="14.25" customHeight="1">
      <c r="A14839" s="89">
        <v>6.0101327E7</v>
      </c>
      <c r="B14839" s="90" t="s">
        <v>15764</v>
      </c>
    </row>
    <row r="14840" ht="14.25" customHeight="1">
      <c r="A14840" s="89">
        <v>6.0101328E7</v>
      </c>
      <c r="B14840" s="90" t="s">
        <v>15765</v>
      </c>
    </row>
    <row r="14841" ht="14.25" customHeight="1">
      <c r="A14841" s="89">
        <v>6.0101329E7</v>
      </c>
      <c r="B14841" s="90" t="s">
        <v>15766</v>
      </c>
    </row>
    <row r="14842" ht="14.25" customHeight="1">
      <c r="A14842" s="89">
        <v>6.010133E7</v>
      </c>
      <c r="B14842" s="90" t="s">
        <v>15767</v>
      </c>
    </row>
    <row r="14843" ht="14.25" customHeight="1">
      <c r="A14843" s="89">
        <v>6.0101331E7</v>
      </c>
      <c r="B14843" s="90" t="s">
        <v>15768</v>
      </c>
    </row>
    <row r="14844" ht="14.25" customHeight="1">
      <c r="A14844" s="89">
        <v>6.0101401E7</v>
      </c>
      <c r="B14844" s="90" t="s">
        <v>15769</v>
      </c>
    </row>
    <row r="14845" ht="14.25" customHeight="1">
      <c r="A14845" s="89">
        <v>6.0101402E7</v>
      </c>
      <c r="B14845" s="90" t="s">
        <v>15770</v>
      </c>
    </row>
    <row r="14846" ht="14.25" customHeight="1">
      <c r="A14846" s="89">
        <v>6.0101403E7</v>
      </c>
      <c r="B14846" s="90" t="s">
        <v>15771</v>
      </c>
    </row>
    <row r="14847" ht="14.25" customHeight="1">
      <c r="A14847" s="89">
        <v>6.0101404E7</v>
      </c>
      <c r="B14847" s="90" t="s">
        <v>15772</v>
      </c>
    </row>
    <row r="14848" ht="14.25" customHeight="1">
      <c r="A14848" s="89">
        <v>6.0101405E7</v>
      </c>
      <c r="B14848" s="90" t="s">
        <v>15773</v>
      </c>
    </row>
    <row r="14849" ht="14.25" customHeight="1">
      <c r="A14849" s="89">
        <v>6.0101601E7</v>
      </c>
      <c r="B14849" s="90" t="s">
        <v>15774</v>
      </c>
    </row>
    <row r="14850" ht="14.25" customHeight="1">
      <c r="A14850" s="89">
        <v>6.0101602E7</v>
      </c>
      <c r="B14850" s="90" t="s">
        <v>15775</v>
      </c>
    </row>
    <row r="14851" ht="14.25" customHeight="1">
      <c r="A14851" s="89">
        <v>6.0101603E7</v>
      </c>
      <c r="B14851" s="90" t="s">
        <v>15776</v>
      </c>
    </row>
    <row r="14852" ht="14.25" customHeight="1">
      <c r="A14852" s="89">
        <v>6.0101604E7</v>
      </c>
      <c r="B14852" s="90" t="s">
        <v>15777</v>
      </c>
    </row>
    <row r="14853" ht="14.25" customHeight="1">
      <c r="A14853" s="89">
        <v>6.0101605E7</v>
      </c>
      <c r="B14853" s="90" t="s">
        <v>15778</v>
      </c>
    </row>
    <row r="14854" ht="14.25" customHeight="1">
      <c r="A14854" s="89">
        <v>6.0101606E7</v>
      </c>
      <c r="B14854" s="90" t="s">
        <v>15779</v>
      </c>
    </row>
    <row r="14855" ht="14.25" customHeight="1">
      <c r="A14855" s="89">
        <v>6.0101607E7</v>
      </c>
      <c r="B14855" s="90" t="s">
        <v>15780</v>
      </c>
    </row>
    <row r="14856" ht="14.25" customHeight="1">
      <c r="A14856" s="89">
        <v>6.0101608E7</v>
      </c>
      <c r="B14856" s="90" t="s">
        <v>15781</v>
      </c>
    </row>
    <row r="14857" ht="14.25" customHeight="1">
      <c r="A14857" s="89">
        <v>6.0101609E7</v>
      </c>
      <c r="B14857" s="90" t="s">
        <v>15782</v>
      </c>
    </row>
    <row r="14858" ht="14.25" customHeight="1">
      <c r="A14858" s="89">
        <v>6.010161E7</v>
      </c>
      <c r="B14858" s="90" t="s">
        <v>15783</v>
      </c>
    </row>
    <row r="14859" ht="14.25" customHeight="1">
      <c r="A14859" s="89">
        <v>6.0101701E7</v>
      </c>
      <c r="B14859" s="90" t="s">
        <v>15784</v>
      </c>
    </row>
    <row r="14860" ht="14.25" customHeight="1">
      <c r="A14860" s="89">
        <v>6.0101702E7</v>
      </c>
      <c r="B14860" s="90" t="s">
        <v>15785</v>
      </c>
    </row>
    <row r="14861" ht="14.25" customHeight="1">
      <c r="A14861" s="89">
        <v>6.0101703E7</v>
      </c>
      <c r="B14861" s="90" t="s">
        <v>15786</v>
      </c>
    </row>
    <row r="14862" ht="14.25" customHeight="1">
      <c r="A14862" s="89">
        <v>6.0101704E7</v>
      </c>
      <c r="B14862" s="90" t="s">
        <v>15787</v>
      </c>
    </row>
    <row r="14863" ht="14.25" customHeight="1">
      <c r="A14863" s="89">
        <v>6.0101705E7</v>
      </c>
      <c r="B14863" s="90" t="s">
        <v>15788</v>
      </c>
    </row>
    <row r="14864" ht="14.25" customHeight="1">
      <c r="A14864" s="89">
        <v>6.0101706E7</v>
      </c>
      <c r="B14864" s="90" t="s">
        <v>15789</v>
      </c>
    </row>
    <row r="14865" ht="14.25" customHeight="1">
      <c r="A14865" s="89">
        <v>6.0101707E7</v>
      </c>
      <c r="B14865" s="90" t="s">
        <v>15790</v>
      </c>
    </row>
    <row r="14866" ht="14.25" customHeight="1">
      <c r="A14866" s="89">
        <v>6.0101708E7</v>
      </c>
      <c r="B14866" s="90" t="s">
        <v>15791</v>
      </c>
    </row>
    <row r="14867" ht="14.25" customHeight="1">
      <c r="A14867" s="89">
        <v>6.0101709E7</v>
      </c>
      <c r="B14867" s="90" t="s">
        <v>15792</v>
      </c>
    </row>
    <row r="14868" ht="14.25" customHeight="1">
      <c r="A14868" s="89">
        <v>6.010171E7</v>
      </c>
      <c r="B14868" s="90" t="s">
        <v>15793</v>
      </c>
    </row>
    <row r="14869" ht="14.25" customHeight="1">
      <c r="A14869" s="89">
        <v>6.0101711E7</v>
      </c>
      <c r="B14869" s="90" t="s">
        <v>15794</v>
      </c>
    </row>
    <row r="14870" ht="14.25" customHeight="1">
      <c r="A14870" s="89">
        <v>6.0101712E7</v>
      </c>
      <c r="B14870" s="90" t="s">
        <v>15795</v>
      </c>
    </row>
    <row r="14871" ht="14.25" customHeight="1">
      <c r="A14871" s="89">
        <v>6.0101713E7</v>
      </c>
      <c r="B14871" s="90" t="s">
        <v>15796</v>
      </c>
    </row>
    <row r="14872" ht="14.25" customHeight="1">
      <c r="A14872" s="89">
        <v>6.0101714E7</v>
      </c>
      <c r="B14872" s="90" t="s">
        <v>15797</v>
      </c>
    </row>
    <row r="14873" ht="14.25" customHeight="1">
      <c r="A14873" s="89">
        <v>6.0101715E7</v>
      </c>
      <c r="B14873" s="90" t="s">
        <v>15798</v>
      </c>
    </row>
    <row r="14874" ht="14.25" customHeight="1">
      <c r="A14874" s="89">
        <v>6.0101716E7</v>
      </c>
      <c r="B14874" s="90" t="s">
        <v>15799</v>
      </c>
    </row>
    <row r="14875" ht="14.25" customHeight="1">
      <c r="A14875" s="89">
        <v>6.0101717E7</v>
      </c>
      <c r="B14875" s="90" t="s">
        <v>15800</v>
      </c>
    </row>
    <row r="14876" ht="14.25" customHeight="1">
      <c r="A14876" s="89">
        <v>6.0101718E7</v>
      </c>
      <c r="B14876" s="90" t="s">
        <v>15801</v>
      </c>
    </row>
    <row r="14877" ht="14.25" customHeight="1">
      <c r="A14877" s="89">
        <v>6.0101719E7</v>
      </c>
      <c r="B14877" s="90" t="s">
        <v>15802</v>
      </c>
    </row>
    <row r="14878" ht="14.25" customHeight="1">
      <c r="A14878" s="89">
        <v>6.010172E7</v>
      </c>
      <c r="B14878" s="90" t="s">
        <v>15803</v>
      </c>
    </row>
    <row r="14879" ht="14.25" customHeight="1">
      <c r="A14879" s="89">
        <v>6.0101721E7</v>
      </c>
      <c r="B14879" s="90" t="s">
        <v>15804</v>
      </c>
    </row>
    <row r="14880" ht="14.25" customHeight="1">
      <c r="A14880" s="89">
        <v>6.0101722E7</v>
      </c>
      <c r="B14880" s="90" t="s">
        <v>15805</v>
      </c>
    </row>
    <row r="14881" ht="14.25" customHeight="1">
      <c r="A14881" s="89">
        <v>6.0101723E7</v>
      </c>
      <c r="B14881" s="90" t="s">
        <v>15806</v>
      </c>
    </row>
    <row r="14882" ht="14.25" customHeight="1">
      <c r="A14882" s="89">
        <v>6.0101724E7</v>
      </c>
      <c r="B14882" s="90" t="s">
        <v>15807</v>
      </c>
    </row>
    <row r="14883" ht="14.25" customHeight="1">
      <c r="A14883" s="89">
        <v>6.0101725E7</v>
      </c>
      <c r="B14883" s="90" t="s">
        <v>15808</v>
      </c>
    </row>
    <row r="14884" ht="14.25" customHeight="1">
      <c r="A14884" s="89">
        <v>6.0101726E7</v>
      </c>
      <c r="B14884" s="90" t="s">
        <v>15809</v>
      </c>
    </row>
    <row r="14885" ht="14.25" customHeight="1">
      <c r="A14885" s="89">
        <v>6.0101727E7</v>
      </c>
      <c r="B14885" s="90" t="s">
        <v>15810</v>
      </c>
    </row>
    <row r="14886" ht="14.25" customHeight="1">
      <c r="A14886" s="89">
        <v>6.0101728E7</v>
      </c>
      <c r="B14886" s="90" t="s">
        <v>15811</v>
      </c>
    </row>
    <row r="14887" ht="14.25" customHeight="1">
      <c r="A14887" s="89">
        <v>6.0101729E7</v>
      </c>
      <c r="B14887" s="90" t="s">
        <v>15812</v>
      </c>
    </row>
    <row r="14888" ht="14.25" customHeight="1">
      <c r="A14888" s="89">
        <v>6.010173E7</v>
      </c>
      <c r="B14888" s="90" t="s">
        <v>15813</v>
      </c>
    </row>
    <row r="14889" ht="14.25" customHeight="1">
      <c r="A14889" s="89">
        <v>6.0101731E7</v>
      </c>
      <c r="B14889" s="90" t="s">
        <v>15814</v>
      </c>
    </row>
    <row r="14890" ht="14.25" customHeight="1">
      <c r="A14890" s="89">
        <v>6.0101732E7</v>
      </c>
      <c r="B14890" s="90" t="s">
        <v>15815</v>
      </c>
    </row>
    <row r="14891" ht="14.25" customHeight="1">
      <c r="A14891" s="89">
        <v>6.0101801E7</v>
      </c>
      <c r="B14891" s="90" t="s">
        <v>15816</v>
      </c>
    </row>
    <row r="14892" ht="14.25" customHeight="1">
      <c r="A14892" s="89">
        <v>6.0101802E7</v>
      </c>
      <c r="B14892" s="90" t="s">
        <v>15817</v>
      </c>
    </row>
    <row r="14893" ht="14.25" customHeight="1">
      <c r="A14893" s="89">
        <v>6.0101803E7</v>
      </c>
      <c r="B14893" s="90" t="s">
        <v>15818</v>
      </c>
    </row>
    <row r="14894" ht="14.25" customHeight="1">
      <c r="A14894" s="89">
        <v>6.0101804E7</v>
      </c>
      <c r="B14894" s="90" t="s">
        <v>15819</v>
      </c>
    </row>
    <row r="14895" ht="14.25" customHeight="1">
      <c r="A14895" s="89">
        <v>6.0101805E7</v>
      </c>
      <c r="B14895" s="90" t="s">
        <v>15820</v>
      </c>
    </row>
    <row r="14896" ht="14.25" customHeight="1">
      <c r="A14896" s="89">
        <v>6.0101806E7</v>
      </c>
      <c r="B14896" s="90" t="s">
        <v>15821</v>
      </c>
    </row>
    <row r="14897" ht="14.25" customHeight="1">
      <c r="A14897" s="89">
        <v>6.0101807E7</v>
      </c>
      <c r="B14897" s="90" t="s">
        <v>15822</v>
      </c>
    </row>
    <row r="14898" ht="14.25" customHeight="1">
      <c r="A14898" s="89">
        <v>6.0101808E7</v>
      </c>
      <c r="B14898" s="90" t="s">
        <v>15823</v>
      </c>
    </row>
    <row r="14899" ht="14.25" customHeight="1">
      <c r="A14899" s="89">
        <v>6.0101809E7</v>
      </c>
      <c r="B14899" s="90" t="s">
        <v>15824</v>
      </c>
    </row>
    <row r="14900" ht="14.25" customHeight="1">
      <c r="A14900" s="89">
        <v>6.010181E7</v>
      </c>
      <c r="B14900" s="90" t="s">
        <v>15825</v>
      </c>
    </row>
    <row r="14901" ht="14.25" customHeight="1">
      <c r="A14901" s="89">
        <v>6.0101811E7</v>
      </c>
      <c r="B14901" s="90" t="s">
        <v>15826</v>
      </c>
    </row>
    <row r="14902" ht="14.25" customHeight="1">
      <c r="A14902" s="89">
        <v>6.0101901E7</v>
      </c>
      <c r="B14902" s="90" t="s">
        <v>15827</v>
      </c>
    </row>
    <row r="14903" ht="14.25" customHeight="1">
      <c r="A14903" s="89">
        <v>6.0101902E7</v>
      </c>
      <c r="B14903" s="90" t="s">
        <v>15828</v>
      </c>
    </row>
    <row r="14904" ht="14.25" customHeight="1">
      <c r="A14904" s="89">
        <v>6.0101903E7</v>
      </c>
      <c r="B14904" s="90" t="s">
        <v>15829</v>
      </c>
    </row>
    <row r="14905" ht="14.25" customHeight="1">
      <c r="A14905" s="89">
        <v>6.0101904E7</v>
      </c>
      <c r="B14905" s="90" t="s">
        <v>15830</v>
      </c>
    </row>
    <row r="14906" ht="14.25" customHeight="1">
      <c r="A14906" s="89">
        <v>6.0101905E7</v>
      </c>
      <c r="B14906" s="90" t="s">
        <v>15831</v>
      </c>
    </row>
    <row r="14907" ht="14.25" customHeight="1">
      <c r="A14907" s="89">
        <v>6.0101906E7</v>
      </c>
      <c r="B14907" s="90" t="s">
        <v>15832</v>
      </c>
    </row>
    <row r="14908" ht="14.25" customHeight="1">
      <c r="A14908" s="89">
        <v>6.0101907E7</v>
      </c>
      <c r="B14908" s="90" t="s">
        <v>15833</v>
      </c>
    </row>
    <row r="14909" ht="14.25" customHeight="1">
      <c r="A14909" s="89">
        <v>6.0101908E7</v>
      </c>
      <c r="B14909" s="90" t="s">
        <v>15834</v>
      </c>
    </row>
    <row r="14910" ht="14.25" customHeight="1">
      <c r="A14910" s="89">
        <v>6.0101909E7</v>
      </c>
      <c r="B14910" s="90" t="s">
        <v>15835</v>
      </c>
    </row>
    <row r="14911" ht="14.25" customHeight="1">
      <c r="A14911" s="89">
        <v>6.010191E7</v>
      </c>
      <c r="B14911" s="90" t="s">
        <v>15836</v>
      </c>
    </row>
    <row r="14912" ht="14.25" customHeight="1">
      <c r="A14912" s="89">
        <v>6.0101911E7</v>
      </c>
      <c r="B14912" s="90" t="s">
        <v>15837</v>
      </c>
    </row>
    <row r="14913" ht="14.25" customHeight="1">
      <c r="A14913" s="89">
        <v>6.0102001E7</v>
      </c>
      <c r="B14913" s="90" t="s">
        <v>15838</v>
      </c>
    </row>
    <row r="14914" ht="14.25" customHeight="1">
      <c r="A14914" s="89">
        <v>6.0102002E7</v>
      </c>
      <c r="B14914" s="90" t="s">
        <v>15839</v>
      </c>
    </row>
    <row r="14915" ht="14.25" customHeight="1">
      <c r="A14915" s="89">
        <v>6.0102003E7</v>
      </c>
      <c r="B14915" s="90" t="s">
        <v>15840</v>
      </c>
    </row>
    <row r="14916" ht="14.25" customHeight="1">
      <c r="A14916" s="89">
        <v>6.0102004E7</v>
      </c>
      <c r="B14916" s="90" t="s">
        <v>15841</v>
      </c>
    </row>
    <row r="14917" ht="14.25" customHeight="1">
      <c r="A14917" s="89">
        <v>6.0102005E7</v>
      </c>
      <c r="B14917" s="90" t="s">
        <v>15842</v>
      </c>
    </row>
    <row r="14918" ht="14.25" customHeight="1">
      <c r="A14918" s="89">
        <v>6.0102006E7</v>
      </c>
      <c r="B14918" s="90" t="s">
        <v>15843</v>
      </c>
    </row>
    <row r="14919" ht="14.25" customHeight="1">
      <c r="A14919" s="89">
        <v>6.0102007E7</v>
      </c>
      <c r="B14919" s="90" t="s">
        <v>15844</v>
      </c>
    </row>
    <row r="14920" ht="14.25" customHeight="1">
      <c r="A14920" s="89">
        <v>6.0102101E7</v>
      </c>
      <c r="B14920" s="90" t="s">
        <v>15845</v>
      </c>
    </row>
    <row r="14921" ht="14.25" customHeight="1">
      <c r="A14921" s="89">
        <v>6.0102102E7</v>
      </c>
      <c r="B14921" s="90" t="s">
        <v>15846</v>
      </c>
    </row>
    <row r="14922" ht="14.25" customHeight="1">
      <c r="A14922" s="89">
        <v>6.0102103E7</v>
      </c>
      <c r="B14922" s="90" t="s">
        <v>15847</v>
      </c>
    </row>
    <row r="14923" ht="14.25" customHeight="1">
      <c r="A14923" s="89">
        <v>6.0102104E7</v>
      </c>
      <c r="B14923" s="90" t="s">
        <v>15848</v>
      </c>
    </row>
    <row r="14924" ht="14.25" customHeight="1">
      <c r="A14924" s="89">
        <v>6.0102105E7</v>
      </c>
      <c r="B14924" s="90" t="s">
        <v>15849</v>
      </c>
    </row>
    <row r="14925" ht="14.25" customHeight="1">
      <c r="A14925" s="89">
        <v>6.0102106E7</v>
      </c>
      <c r="B14925" s="90" t="s">
        <v>15850</v>
      </c>
    </row>
    <row r="14926" ht="14.25" customHeight="1">
      <c r="A14926" s="89">
        <v>6.0102201E7</v>
      </c>
      <c r="B14926" s="90" t="s">
        <v>15851</v>
      </c>
    </row>
    <row r="14927" ht="14.25" customHeight="1">
      <c r="A14927" s="89">
        <v>6.0102202E7</v>
      </c>
      <c r="B14927" s="90" t="s">
        <v>15852</v>
      </c>
    </row>
    <row r="14928" ht="14.25" customHeight="1">
      <c r="A14928" s="89">
        <v>6.0102203E7</v>
      </c>
      <c r="B14928" s="90" t="s">
        <v>15853</v>
      </c>
    </row>
    <row r="14929" ht="14.25" customHeight="1">
      <c r="A14929" s="89">
        <v>6.0102204E7</v>
      </c>
      <c r="B14929" s="90" t="s">
        <v>15854</v>
      </c>
    </row>
    <row r="14930" ht="14.25" customHeight="1">
      <c r="A14930" s="89">
        <v>6.0102205E7</v>
      </c>
      <c r="B14930" s="90" t="s">
        <v>15855</v>
      </c>
    </row>
    <row r="14931" ht="14.25" customHeight="1">
      <c r="A14931" s="89">
        <v>6.0102206E7</v>
      </c>
      <c r="B14931" s="90" t="s">
        <v>15856</v>
      </c>
    </row>
    <row r="14932" ht="14.25" customHeight="1">
      <c r="A14932" s="89">
        <v>6.0102301E7</v>
      </c>
      <c r="B14932" s="90" t="s">
        <v>15857</v>
      </c>
    </row>
    <row r="14933" ht="14.25" customHeight="1">
      <c r="A14933" s="89">
        <v>6.0102302E7</v>
      </c>
      <c r="B14933" s="90" t="s">
        <v>15858</v>
      </c>
    </row>
    <row r="14934" ht="14.25" customHeight="1">
      <c r="A14934" s="89">
        <v>6.0102303E7</v>
      </c>
      <c r="B14934" s="90" t="s">
        <v>15859</v>
      </c>
    </row>
    <row r="14935" ht="14.25" customHeight="1">
      <c r="A14935" s="89">
        <v>6.0102304E7</v>
      </c>
      <c r="B14935" s="90" t="s">
        <v>15860</v>
      </c>
    </row>
    <row r="14936" ht="14.25" customHeight="1">
      <c r="A14936" s="89">
        <v>6.0102305E7</v>
      </c>
      <c r="B14936" s="90" t="s">
        <v>15861</v>
      </c>
    </row>
    <row r="14937" ht="14.25" customHeight="1">
      <c r="A14937" s="89">
        <v>6.0102306E7</v>
      </c>
      <c r="B14937" s="90" t="s">
        <v>15862</v>
      </c>
    </row>
    <row r="14938" ht="14.25" customHeight="1">
      <c r="A14938" s="89">
        <v>6.0102307E7</v>
      </c>
      <c r="B14938" s="90" t="s">
        <v>15863</v>
      </c>
    </row>
    <row r="14939" ht="14.25" customHeight="1">
      <c r="A14939" s="89">
        <v>6.0102308E7</v>
      </c>
      <c r="B14939" s="90" t="s">
        <v>15864</v>
      </c>
    </row>
    <row r="14940" ht="14.25" customHeight="1">
      <c r="A14940" s="89">
        <v>6.0102309E7</v>
      </c>
      <c r="B14940" s="90" t="s">
        <v>15865</v>
      </c>
    </row>
    <row r="14941" ht="14.25" customHeight="1">
      <c r="A14941" s="89">
        <v>6.010231E7</v>
      </c>
      <c r="B14941" s="90" t="s">
        <v>15866</v>
      </c>
    </row>
    <row r="14942" ht="14.25" customHeight="1">
      <c r="A14942" s="89">
        <v>6.0102311E7</v>
      </c>
      <c r="B14942" s="90" t="s">
        <v>15867</v>
      </c>
    </row>
    <row r="14943" ht="14.25" customHeight="1">
      <c r="A14943" s="89">
        <v>6.0102312E7</v>
      </c>
      <c r="B14943" s="90" t="s">
        <v>15868</v>
      </c>
    </row>
    <row r="14944" ht="14.25" customHeight="1">
      <c r="A14944" s="89">
        <v>6.0102401E7</v>
      </c>
      <c r="B14944" s="90" t="s">
        <v>15869</v>
      </c>
    </row>
    <row r="14945" ht="14.25" customHeight="1">
      <c r="A14945" s="89">
        <v>6.0102402E7</v>
      </c>
      <c r="B14945" s="90" t="s">
        <v>15870</v>
      </c>
    </row>
    <row r="14946" ht="14.25" customHeight="1">
      <c r="A14946" s="89">
        <v>6.0102403E7</v>
      </c>
      <c r="B14946" s="90" t="s">
        <v>15871</v>
      </c>
    </row>
    <row r="14947" ht="14.25" customHeight="1">
      <c r="A14947" s="89">
        <v>6.0102404E7</v>
      </c>
      <c r="B14947" s="90" t="s">
        <v>15872</v>
      </c>
    </row>
    <row r="14948" ht="14.25" customHeight="1">
      <c r="A14948" s="89">
        <v>6.0102405E7</v>
      </c>
      <c r="B14948" s="90" t="s">
        <v>15873</v>
      </c>
    </row>
    <row r="14949" ht="14.25" customHeight="1">
      <c r="A14949" s="89">
        <v>6.0102406E7</v>
      </c>
      <c r="B14949" s="90" t="s">
        <v>15874</v>
      </c>
    </row>
    <row r="14950" ht="14.25" customHeight="1">
      <c r="A14950" s="89">
        <v>6.0102407E7</v>
      </c>
      <c r="B14950" s="90" t="s">
        <v>15875</v>
      </c>
    </row>
    <row r="14951" ht="14.25" customHeight="1">
      <c r="A14951" s="89">
        <v>6.0102408E7</v>
      </c>
      <c r="B14951" s="90" t="s">
        <v>15876</v>
      </c>
    </row>
    <row r="14952" ht="14.25" customHeight="1">
      <c r="A14952" s="89">
        <v>6.0102409E7</v>
      </c>
      <c r="B14952" s="90" t="s">
        <v>15877</v>
      </c>
    </row>
    <row r="14953" ht="14.25" customHeight="1">
      <c r="A14953" s="89">
        <v>6.010241E7</v>
      </c>
      <c r="B14953" s="90" t="s">
        <v>15878</v>
      </c>
    </row>
    <row r="14954" ht="14.25" customHeight="1">
      <c r="A14954" s="89">
        <v>6.0102411E7</v>
      </c>
      <c r="B14954" s="90" t="s">
        <v>15879</v>
      </c>
    </row>
    <row r="14955" ht="14.25" customHeight="1">
      <c r="A14955" s="89">
        <v>6.0102412E7</v>
      </c>
      <c r="B14955" s="90" t="s">
        <v>15880</v>
      </c>
    </row>
    <row r="14956" ht="14.25" customHeight="1">
      <c r="A14956" s="89">
        <v>6.0102413E7</v>
      </c>
      <c r="B14956" s="90" t="s">
        <v>15881</v>
      </c>
    </row>
    <row r="14957" ht="14.25" customHeight="1">
      <c r="A14957" s="89">
        <v>6.0102414E7</v>
      </c>
      <c r="B14957" s="90" t="s">
        <v>15882</v>
      </c>
    </row>
    <row r="14958" ht="14.25" customHeight="1">
      <c r="A14958" s="89">
        <v>6.0102501E7</v>
      </c>
      <c r="B14958" s="90" t="s">
        <v>15883</v>
      </c>
    </row>
    <row r="14959" ht="14.25" customHeight="1">
      <c r="A14959" s="89">
        <v>6.0102502E7</v>
      </c>
      <c r="B14959" s="90" t="s">
        <v>15884</v>
      </c>
    </row>
    <row r="14960" ht="14.25" customHeight="1">
      <c r="A14960" s="89">
        <v>6.0102503E7</v>
      </c>
      <c r="B14960" s="90" t="s">
        <v>15885</v>
      </c>
    </row>
    <row r="14961" ht="14.25" customHeight="1">
      <c r="A14961" s="89">
        <v>6.0102504E7</v>
      </c>
      <c r="B14961" s="90" t="s">
        <v>15886</v>
      </c>
    </row>
    <row r="14962" ht="14.25" customHeight="1">
      <c r="A14962" s="89">
        <v>6.0102505E7</v>
      </c>
      <c r="B14962" s="90" t="s">
        <v>15887</v>
      </c>
    </row>
    <row r="14963" ht="14.25" customHeight="1">
      <c r="A14963" s="89">
        <v>6.0102506E7</v>
      </c>
      <c r="B14963" s="90" t="s">
        <v>15888</v>
      </c>
    </row>
    <row r="14964" ht="14.25" customHeight="1">
      <c r="A14964" s="89">
        <v>6.0102507E7</v>
      </c>
      <c r="B14964" s="90" t="s">
        <v>15889</v>
      </c>
    </row>
    <row r="14965" ht="14.25" customHeight="1">
      <c r="A14965" s="89">
        <v>6.0102508E7</v>
      </c>
      <c r="B14965" s="90" t="s">
        <v>15890</v>
      </c>
    </row>
    <row r="14966" ht="14.25" customHeight="1">
      <c r="A14966" s="89">
        <v>6.0102509E7</v>
      </c>
      <c r="B14966" s="90" t="s">
        <v>15891</v>
      </c>
    </row>
    <row r="14967" ht="14.25" customHeight="1">
      <c r="A14967" s="89">
        <v>6.010251E7</v>
      </c>
      <c r="B14967" s="90" t="s">
        <v>15892</v>
      </c>
    </row>
    <row r="14968" ht="14.25" customHeight="1">
      <c r="A14968" s="89">
        <v>6.0102511E7</v>
      </c>
      <c r="B14968" s="90" t="s">
        <v>15893</v>
      </c>
    </row>
    <row r="14969" ht="14.25" customHeight="1">
      <c r="A14969" s="89">
        <v>6.0102512E7</v>
      </c>
      <c r="B14969" s="90" t="s">
        <v>15894</v>
      </c>
    </row>
    <row r="14970" ht="14.25" customHeight="1">
      <c r="A14970" s="89">
        <v>6.0102513E7</v>
      </c>
      <c r="B14970" s="90" t="s">
        <v>15895</v>
      </c>
    </row>
    <row r="14971" ht="14.25" customHeight="1">
      <c r="A14971" s="89">
        <v>6.0102601E7</v>
      </c>
      <c r="B14971" s="90" t="s">
        <v>15896</v>
      </c>
    </row>
    <row r="14972" ht="14.25" customHeight="1">
      <c r="A14972" s="89">
        <v>6.0102602E7</v>
      </c>
      <c r="B14972" s="90" t="s">
        <v>15897</v>
      </c>
    </row>
    <row r="14973" ht="14.25" customHeight="1">
      <c r="A14973" s="89">
        <v>6.0102603E7</v>
      </c>
      <c r="B14973" s="90" t="s">
        <v>15898</v>
      </c>
    </row>
    <row r="14974" ht="14.25" customHeight="1">
      <c r="A14974" s="89">
        <v>6.0102604E7</v>
      </c>
      <c r="B14974" s="90" t="s">
        <v>15899</v>
      </c>
    </row>
    <row r="14975" ht="14.25" customHeight="1">
      <c r="A14975" s="89">
        <v>6.0102605E7</v>
      </c>
      <c r="B14975" s="90" t="s">
        <v>15900</v>
      </c>
    </row>
    <row r="14976" ht="14.25" customHeight="1">
      <c r="A14976" s="89">
        <v>6.0102606E7</v>
      </c>
      <c r="B14976" s="90" t="s">
        <v>15901</v>
      </c>
    </row>
    <row r="14977" ht="14.25" customHeight="1">
      <c r="A14977" s="89">
        <v>6.0102607E7</v>
      </c>
      <c r="B14977" s="90" t="s">
        <v>15902</v>
      </c>
    </row>
    <row r="14978" ht="14.25" customHeight="1">
      <c r="A14978" s="89">
        <v>6.0102608E7</v>
      </c>
      <c r="B14978" s="90" t="s">
        <v>15903</v>
      </c>
    </row>
    <row r="14979" ht="14.25" customHeight="1">
      <c r="A14979" s="89">
        <v>6.0102609E7</v>
      </c>
      <c r="B14979" s="90" t="s">
        <v>15904</v>
      </c>
    </row>
    <row r="14980" ht="14.25" customHeight="1">
      <c r="A14980" s="89">
        <v>6.010261E7</v>
      </c>
      <c r="B14980" s="90" t="s">
        <v>15905</v>
      </c>
    </row>
    <row r="14981" ht="14.25" customHeight="1">
      <c r="A14981" s="89">
        <v>6.0102611E7</v>
      </c>
      <c r="B14981" s="90" t="s">
        <v>15906</v>
      </c>
    </row>
    <row r="14982" ht="14.25" customHeight="1">
      <c r="A14982" s="89">
        <v>6.0102612E7</v>
      </c>
      <c r="B14982" s="90" t="s">
        <v>15907</v>
      </c>
    </row>
    <row r="14983" ht="14.25" customHeight="1">
      <c r="A14983" s="89">
        <v>6.0102613E7</v>
      </c>
      <c r="B14983" s="90" t="s">
        <v>15908</v>
      </c>
    </row>
    <row r="14984" ht="14.25" customHeight="1">
      <c r="A14984" s="89">
        <v>6.0102614E7</v>
      </c>
      <c r="B14984" s="90" t="s">
        <v>15909</v>
      </c>
    </row>
    <row r="14985" ht="14.25" customHeight="1">
      <c r="A14985" s="89">
        <v>6.0102701E7</v>
      </c>
      <c r="B14985" s="90" t="s">
        <v>15910</v>
      </c>
    </row>
    <row r="14986" ht="14.25" customHeight="1">
      <c r="A14986" s="89">
        <v>6.0102702E7</v>
      </c>
      <c r="B14986" s="90" t="s">
        <v>15911</v>
      </c>
    </row>
    <row r="14987" ht="14.25" customHeight="1">
      <c r="A14987" s="89">
        <v>6.0102703E7</v>
      </c>
      <c r="B14987" s="90" t="s">
        <v>15912</v>
      </c>
    </row>
    <row r="14988" ht="14.25" customHeight="1">
      <c r="A14988" s="89">
        <v>6.0102704E7</v>
      </c>
      <c r="B14988" s="90" t="s">
        <v>15913</v>
      </c>
    </row>
    <row r="14989" ht="14.25" customHeight="1">
      <c r="A14989" s="89">
        <v>6.0102705E7</v>
      </c>
      <c r="B14989" s="90" t="s">
        <v>15914</v>
      </c>
    </row>
    <row r="14990" ht="14.25" customHeight="1">
      <c r="A14990" s="89">
        <v>6.0102706E7</v>
      </c>
      <c r="B14990" s="90" t="s">
        <v>15915</v>
      </c>
    </row>
    <row r="14991" ht="14.25" customHeight="1">
      <c r="A14991" s="89">
        <v>6.0102707E7</v>
      </c>
      <c r="B14991" s="90" t="s">
        <v>15916</v>
      </c>
    </row>
    <row r="14992" ht="14.25" customHeight="1">
      <c r="A14992" s="89">
        <v>6.0102708E7</v>
      </c>
      <c r="B14992" s="90" t="s">
        <v>15917</v>
      </c>
    </row>
    <row r="14993" ht="14.25" customHeight="1">
      <c r="A14993" s="89">
        <v>6.0102709E7</v>
      </c>
      <c r="B14993" s="90" t="s">
        <v>15918</v>
      </c>
    </row>
    <row r="14994" ht="14.25" customHeight="1">
      <c r="A14994" s="89">
        <v>6.010271E7</v>
      </c>
      <c r="B14994" s="90" t="s">
        <v>15919</v>
      </c>
    </row>
    <row r="14995" ht="14.25" customHeight="1">
      <c r="A14995" s="89">
        <v>6.0102711E7</v>
      </c>
      <c r="B14995" s="90" t="s">
        <v>15920</v>
      </c>
    </row>
    <row r="14996" ht="14.25" customHeight="1">
      <c r="A14996" s="89">
        <v>6.0102712E7</v>
      </c>
      <c r="B14996" s="90" t="s">
        <v>15921</v>
      </c>
    </row>
    <row r="14997" ht="14.25" customHeight="1">
      <c r="A14997" s="89">
        <v>6.0102713E7</v>
      </c>
      <c r="B14997" s="90" t="s">
        <v>15922</v>
      </c>
    </row>
    <row r="14998" ht="14.25" customHeight="1">
      <c r="A14998" s="89">
        <v>6.0102714E7</v>
      </c>
      <c r="B14998" s="90" t="s">
        <v>15923</v>
      </c>
    </row>
    <row r="14999" ht="14.25" customHeight="1">
      <c r="A14999" s="89">
        <v>6.0102715E7</v>
      </c>
      <c r="B14999" s="90" t="s">
        <v>15924</v>
      </c>
    </row>
    <row r="15000" ht="14.25" customHeight="1">
      <c r="A15000" s="89">
        <v>6.0102717E7</v>
      </c>
      <c r="B15000" s="90" t="s">
        <v>15925</v>
      </c>
    </row>
    <row r="15001" ht="14.25" customHeight="1">
      <c r="A15001" s="89">
        <v>6.0102718E7</v>
      </c>
      <c r="B15001" s="90" t="s">
        <v>15926</v>
      </c>
    </row>
    <row r="15002" ht="14.25" customHeight="1">
      <c r="A15002" s="89">
        <v>6.0102801E7</v>
      </c>
      <c r="B15002" s="90" t="s">
        <v>15927</v>
      </c>
    </row>
    <row r="15003" ht="14.25" customHeight="1">
      <c r="A15003" s="89">
        <v>6.0102802E7</v>
      </c>
      <c r="B15003" s="90" t="s">
        <v>15928</v>
      </c>
    </row>
    <row r="15004" ht="14.25" customHeight="1">
      <c r="A15004" s="89">
        <v>6.0102803E7</v>
      </c>
      <c r="B15004" s="90" t="s">
        <v>15929</v>
      </c>
    </row>
    <row r="15005" ht="14.25" customHeight="1">
      <c r="A15005" s="89">
        <v>6.0102804E7</v>
      </c>
      <c r="B15005" s="90" t="s">
        <v>15930</v>
      </c>
    </row>
    <row r="15006" ht="14.25" customHeight="1">
      <c r="A15006" s="89">
        <v>6.0102805E7</v>
      </c>
      <c r="B15006" s="90" t="s">
        <v>15931</v>
      </c>
    </row>
    <row r="15007" ht="14.25" customHeight="1">
      <c r="A15007" s="89">
        <v>6.0102806E7</v>
      </c>
      <c r="B15007" s="90" t="s">
        <v>15932</v>
      </c>
    </row>
    <row r="15008" ht="14.25" customHeight="1">
      <c r="A15008" s="89">
        <v>6.0102807E7</v>
      </c>
      <c r="B15008" s="90" t="s">
        <v>15933</v>
      </c>
    </row>
    <row r="15009" ht="14.25" customHeight="1">
      <c r="A15009" s="89">
        <v>6.0102901E7</v>
      </c>
      <c r="B15009" s="90" t="s">
        <v>15934</v>
      </c>
    </row>
    <row r="15010" ht="14.25" customHeight="1">
      <c r="A15010" s="89">
        <v>6.0102902E7</v>
      </c>
      <c r="B15010" s="90" t="s">
        <v>15935</v>
      </c>
    </row>
    <row r="15011" ht="14.25" customHeight="1">
      <c r="A15011" s="89">
        <v>6.0102903E7</v>
      </c>
      <c r="B15011" s="90" t="s">
        <v>15936</v>
      </c>
    </row>
    <row r="15012" ht="14.25" customHeight="1">
      <c r="A15012" s="89">
        <v>6.0102904E7</v>
      </c>
      <c r="B15012" s="90" t="s">
        <v>15937</v>
      </c>
    </row>
    <row r="15013" ht="14.25" customHeight="1">
      <c r="A15013" s="89">
        <v>6.0102905E7</v>
      </c>
      <c r="B15013" s="90" t="s">
        <v>15938</v>
      </c>
    </row>
    <row r="15014" ht="14.25" customHeight="1">
      <c r="A15014" s="89">
        <v>6.0102906E7</v>
      </c>
      <c r="B15014" s="90" t="s">
        <v>15939</v>
      </c>
    </row>
    <row r="15015" ht="14.25" customHeight="1">
      <c r="A15015" s="89">
        <v>6.0102907E7</v>
      </c>
      <c r="B15015" s="90" t="s">
        <v>15940</v>
      </c>
    </row>
    <row r="15016" ht="14.25" customHeight="1">
      <c r="A15016" s="89">
        <v>6.0102908E7</v>
      </c>
      <c r="B15016" s="90" t="s">
        <v>15941</v>
      </c>
    </row>
    <row r="15017" ht="14.25" customHeight="1">
      <c r="A15017" s="89">
        <v>6.0102909E7</v>
      </c>
      <c r="B15017" s="90" t="s">
        <v>15942</v>
      </c>
    </row>
    <row r="15018" ht="14.25" customHeight="1">
      <c r="A15018" s="89">
        <v>6.010291E7</v>
      </c>
      <c r="B15018" s="90" t="s">
        <v>15943</v>
      </c>
    </row>
    <row r="15019" ht="14.25" customHeight="1">
      <c r="A15019" s="89">
        <v>6.0102911E7</v>
      </c>
      <c r="B15019" s="90" t="s">
        <v>15944</v>
      </c>
    </row>
    <row r="15020" ht="14.25" customHeight="1">
      <c r="A15020" s="89">
        <v>6.0102912E7</v>
      </c>
      <c r="B15020" s="90" t="s">
        <v>15945</v>
      </c>
    </row>
    <row r="15021" ht="14.25" customHeight="1">
      <c r="A15021" s="89">
        <v>6.0102913E7</v>
      </c>
      <c r="B15021" s="90" t="s">
        <v>15946</v>
      </c>
    </row>
    <row r="15022" ht="14.25" customHeight="1">
      <c r="A15022" s="89">
        <v>6.0102914E7</v>
      </c>
      <c r="B15022" s="90" t="s">
        <v>15947</v>
      </c>
    </row>
    <row r="15023" ht="14.25" customHeight="1">
      <c r="A15023" s="89">
        <v>6.0102915E7</v>
      </c>
      <c r="B15023" s="90" t="s">
        <v>15948</v>
      </c>
    </row>
    <row r="15024" ht="14.25" customHeight="1">
      <c r="A15024" s="89">
        <v>6.0102916E7</v>
      </c>
      <c r="B15024" s="90" t="s">
        <v>15949</v>
      </c>
    </row>
    <row r="15025" ht="14.25" customHeight="1">
      <c r="A15025" s="89">
        <v>6.0102917E7</v>
      </c>
      <c r="B15025" s="90" t="s">
        <v>15950</v>
      </c>
    </row>
    <row r="15026" ht="14.25" customHeight="1">
      <c r="A15026" s="89">
        <v>6.0103001E7</v>
      </c>
      <c r="B15026" s="90" t="s">
        <v>15951</v>
      </c>
    </row>
    <row r="15027" ht="14.25" customHeight="1">
      <c r="A15027" s="89">
        <v>6.0103002E7</v>
      </c>
      <c r="B15027" s="90" t="s">
        <v>15952</v>
      </c>
    </row>
    <row r="15028" ht="14.25" customHeight="1">
      <c r="A15028" s="89">
        <v>6.0103003E7</v>
      </c>
      <c r="B15028" s="90" t="s">
        <v>15953</v>
      </c>
    </row>
    <row r="15029" ht="14.25" customHeight="1">
      <c r="A15029" s="89">
        <v>6.0103004E7</v>
      </c>
      <c r="B15029" s="90" t="s">
        <v>15954</v>
      </c>
    </row>
    <row r="15030" ht="14.25" customHeight="1">
      <c r="A15030" s="89">
        <v>6.0103005E7</v>
      </c>
      <c r="B15030" s="90" t="s">
        <v>15955</v>
      </c>
    </row>
    <row r="15031" ht="14.25" customHeight="1">
      <c r="A15031" s="89">
        <v>6.0103006E7</v>
      </c>
      <c r="B15031" s="90" t="s">
        <v>15956</v>
      </c>
    </row>
    <row r="15032" ht="14.25" customHeight="1">
      <c r="A15032" s="89">
        <v>6.0103007E7</v>
      </c>
      <c r="B15032" s="90" t="s">
        <v>15957</v>
      </c>
    </row>
    <row r="15033" ht="14.25" customHeight="1">
      <c r="A15033" s="89">
        <v>6.0103008E7</v>
      </c>
      <c r="B15033" s="90" t="s">
        <v>15958</v>
      </c>
    </row>
    <row r="15034" ht="14.25" customHeight="1">
      <c r="A15034" s="89">
        <v>6.0103009E7</v>
      </c>
      <c r="B15034" s="90" t="s">
        <v>15959</v>
      </c>
    </row>
    <row r="15035" ht="14.25" customHeight="1">
      <c r="A15035" s="89">
        <v>6.010301E7</v>
      </c>
      <c r="B15035" s="90" t="s">
        <v>15960</v>
      </c>
    </row>
    <row r="15036" ht="14.25" customHeight="1">
      <c r="A15036" s="89">
        <v>6.0103012E7</v>
      </c>
      <c r="B15036" s="90" t="s">
        <v>15961</v>
      </c>
    </row>
    <row r="15037" ht="14.25" customHeight="1">
      <c r="A15037" s="89">
        <v>6.0103013E7</v>
      </c>
      <c r="B15037" s="90" t="s">
        <v>15962</v>
      </c>
    </row>
    <row r="15038" ht="14.25" customHeight="1">
      <c r="A15038" s="89">
        <v>6.0103101E7</v>
      </c>
      <c r="B15038" s="90" t="s">
        <v>15963</v>
      </c>
    </row>
    <row r="15039" ht="14.25" customHeight="1">
      <c r="A15039" s="89">
        <v>6.0103102E7</v>
      </c>
      <c r="B15039" s="90" t="s">
        <v>15964</v>
      </c>
    </row>
    <row r="15040" ht="14.25" customHeight="1">
      <c r="A15040" s="89">
        <v>6.0103103E7</v>
      </c>
      <c r="B15040" s="90" t="s">
        <v>15965</v>
      </c>
    </row>
    <row r="15041" ht="14.25" customHeight="1">
      <c r="A15041" s="89">
        <v>6.0103104E7</v>
      </c>
      <c r="B15041" s="90" t="s">
        <v>15966</v>
      </c>
    </row>
    <row r="15042" ht="14.25" customHeight="1">
      <c r="A15042" s="89">
        <v>6.0103105E7</v>
      </c>
      <c r="B15042" s="90" t="s">
        <v>15967</v>
      </c>
    </row>
    <row r="15043" ht="14.25" customHeight="1">
      <c r="A15043" s="89">
        <v>6.0103106E7</v>
      </c>
      <c r="B15043" s="90" t="s">
        <v>15968</v>
      </c>
    </row>
    <row r="15044" ht="14.25" customHeight="1">
      <c r="A15044" s="89">
        <v>6.0103107E7</v>
      </c>
      <c r="B15044" s="90" t="s">
        <v>15969</v>
      </c>
    </row>
    <row r="15045" ht="14.25" customHeight="1">
      <c r="A15045" s="89">
        <v>6.0103108E7</v>
      </c>
      <c r="B15045" s="90" t="s">
        <v>15970</v>
      </c>
    </row>
    <row r="15046" ht="14.25" customHeight="1">
      <c r="A15046" s="89">
        <v>6.0103109E7</v>
      </c>
      <c r="B15046" s="90" t="s">
        <v>15971</v>
      </c>
    </row>
    <row r="15047" ht="14.25" customHeight="1">
      <c r="A15047" s="89">
        <v>6.010311E7</v>
      </c>
      <c r="B15047" s="90" t="s">
        <v>15972</v>
      </c>
    </row>
    <row r="15048" ht="14.25" customHeight="1">
      <c r="A15048" s="89">
        <v>6.0103111E7</v>
      </c>
      <c r="B15048" s="90" t="s">
        <v>15973</v>
      </c>
    </row>
    <row r="15049" ht="14.25" customHeight="1">
      <c r="A15049" s="89">
        <v>6.0103112E7</v>
      </c>
      <c r="B15049" s="90" t="s">
        <v>15974</v>
      </c>
    </row>
    <row r="15050" ht="14.25" customHeight="1">
      <c r="A15050" s="89">
        <v>6.0103201E7</v>
      </c>
      <c r="B15050" s="90" t="s">
        <v>15975</v>
      </c>
    </row>
    <row r="15051" ht="14.25" customHeight="1">
      <c r="A15051" s="89">
        <v>6.0103202E7</v>
      </c>
      <c r="B15051" s="90" t="s">
        <v>15976</v>
      </c>
    </row>
    <row r="15052" ht="14.25" customHeight="1">
      <c r="A15052" s="89">
        <v>6.0103203E7</v>
      </c>
      <c r="B15052" s="90" t="s">
        <v>15977</v>
      </c>
    </row>
    <row r="15053" ht="14.25" customHeight="1">
      <c r="A15053" s="89">
        <v>6.0103204E7</v>
      </c>
      <c r="B15053" s="90" t="s">
        <v>15978</v>
      </c>
    </row>
    <row r="15054" ht="14.25" customHeight="1">
      <c r="A15054" s="89">
        <v>6.0103301E7</v>
      </c>
      <c r="B15054" s="90" t="s">
        <v>15979</v>
      </c>
    </row>
    <row r="15055" ht="14.25" customHeight="1">
      <c r="A15055" s="89">
        <v>6.0103302E7</v>
      </c>
      <c r="B15055" s="90" t="s">
        <v>15980</v>
      </c>
    </row>
    <row r="15056" ht="14.25" customHeight="1">
      <c r="A15056" s="89">
        <v>6.0103303E7</v>
      </c>
      <c r="B15056" s="90" t="s">
        <v>15981</v>
      </c>
    </row>
    <row r="15057" ht="14.25" customHeight="1">
      <c r="A15057" s="89">
        <v>6.0103401E7</v>
      </c>
      <c r="B15057" s="90" t="s">
        <v>15982</v>
      </c>
    </row>
    <row r="15058" ht="14.25" customHeight="1">
      <c r="A15058" s="89">
        <v>6.0103402E7</v>
      </c>
      <c r="B15058" s="90" t="s">
        <v>15983</v>
      </c>
    </row>
    <row r="15059" ht="14.25" customHeight="1">
      <c r="A15059" s="89">
        <v>6.0103403E7</v>
      </c>
      <c r="B15059" s="90" t="s">
        <v>15984</v>
      </c>
    </row>
    <row r="15060" ht="14.25" customHeight="1">
      <c r="A15060" s="89">
        <v>6.0103404E7</v>
      </c>
      <c r="B15060" s="90" t="s">
        <v>15985</v>
      </c>
    </row>
    <row r="15061" ht="14.25" customHeight="1">
      <c r="A15061" s="89">
        <v>6.0103405E7</v>
      </c>
      <c r="B15061" s="90" t="s">
        <v>15986</v>
      </c>
    </row>
    <row r="15062" ht="14.25" customHeight="1">
      <c r="A15062" s="89">
        <v>6.0103406E7</v>
      </c>
      <c r="B15062" s="90" t="s">
        <v>15987</v>
      </c>
    </row>
    <row r="15063" ht="14.25" customHeight="1">
      <c r="A15063" s="89">
        <v>6.0103407E7</v>
      </c>
      <c r="B15063" s="90" t="s">
        <v>15988</v>
      </c>
    </row>
    <row r="15064" ht="14.25" customHeight="1">
      <c r="A15064" s="89">
        <v>6.0103408E7</v>
      </c>
      <c r="B15064" s="90" t="s">
        <v>15989</v>
      </c>
    </row>
    <row r="15065" ht="14.25" customHeight="1">
      <c r="A15065" s="89">
        <v>6.0103409E7</v>
      </c>
      <c r="B15065" s="90" t="s">
        <v>15990</v>
      </c>
    </row>
    <row r="15066" ht="14.25" customHeight="1">
      <c r="A15066" s="89">
        <v>6.010341E7</v>
      </c>
      <c r="B15066" s="90" t="s">
        <v>15991</v>
      </c>
    </row>
    <row r="15067" ht="14.25" customHeight="1">
      <c r="A15067" s="89">
        <v>6.0103501E7</v>
      </c>
      <c r="B15067" s="90" t="s">
        <v>15992</v>
      </c>
    </row>
    <row r="15068" ht="14.25" customHeight="1">
      <c r="A15068" s="89">
        <v>6.0103502E7</v>
      </c>
      <c r="B15068" s="90" t="s">
        <v>15993</v>
      </c>
    </row>
    <row r="15069" ht="14.25" customHeight="1">
      <c r="A15069" s="89">
        <v>6.0103503E7</v>
      </c>
      <c r="B15069" s="90" t="s">
        <v>15994</v>
      </c>
    </row>
    <row r="15070" ht="14.25" customHeight="1">
      <c r="A15070" s="89">
        <v>6.0103504E7</v>
      </c>
      <c r="B15070" s="90" t="s">
        <v>15995</v>
      </c>
    </row>
    <row r="15071" ht="14.25" customHeight="1">
      <c r="A15071" s="89">
        <v>6.0103601E7</v>
      </c>
      <c r="B15071" s="90" t="s">
        <v>15996</v>
      </c>
    </row>
    <row r="15072" ht="14.25" customHeight="1">
      <c r="A15072" s="89">
        <v>6.0103602E7</v>
      </c>
      <c r="B15072" s="90" t="s">
        <v>15997</v>
      </c>
    </row>
    <row r="15073" ht="14.25" customHeight="1">
      <c r="A15073" s="89">
        <v>6.0103603E7</v>
      </c>
      <c r="B15073" s="90" t="s">
        <v>15998</v>
      </c>
    </row>
    <row r="15074" ht="14.25" customHeight="1">
      <c r="A15074" s="89">
        <v>6.0103604E7</v>
      </c>
      <c r="B15074" s="90" t="s">
        <v>15999</v>
      </c>
    </row>
    <row r="15075" ht="14.25" customHeight="1">
      <c r="A15075" s="89">
        <v>6.0103605E7</v>
      </c>
      <c r="B15075" s="90" t="s">
        <v>16000</v>
      </c>
    </row>
    <row r="15076" ht="14.25" customHeight="1">
      <c r="A15076" s="89">
        <v>6.0103606E7</v>
      </c>
      <c r="B15076" s="90" t="s">
        <v>16001</v>
      </c>
    </row>
    <row r="15077" ht="14.25" customHeight="1">
      <c r="A15077" s="89">
        <v>6.0103701E7</v>
      </c>
      <c r="B15077" s="90" t="s">
        <v>16002</v>
      </c>
    </row>
    <row r="15078" ht="14.25" customHeight="1">
      <c r="A15078" s="89">
        <v>6.0103702E7</v>
      </c>
      <c r="B15078" s="90" t="s">
        <v>16003</v>
      </c>
    </row>
    <row r="15079" ht="14.25" customHeight="1">
      <c r="A15079" s="89">
        <v>6.0103703E7</v>
      </c>
      <c r="B15079" s="90" t="s">
        <v>16004</v>
      </c>
    </row>
    <row r="15080" ht="14.25" customHeight="1">
      <c r="A15080" s="89">
        <v>6.0103704E7</v>
      </c>
      <c r="B15080" s="90" t="s">
        <v>16005</v>
      </c>
    </row>
    <row r="15081" ht="14.25" customHeight="1">
      <c r="A15081" s="89">
        <v>6.0103705E7</v>
      </c>
      <c r="B15081" s="90" t="s">
        <v>16006</v>
      </c>
    </row>
    <row r="15082" ht="14.25" customHeight="1">
      <c r="A15082" s="89">
        <v>6.0103706E7</v>
      </c>
      <c r="B15082" s="90" t="s">
        <v>16007</v>
      </c>
    </row>
    <row r="15083" ht="14.25" customHeight="1">
      <c r="A15083" s="89">
        <v>6.0103801E7</v>
      </c>
      <c r="B15083" s="90" t="s">
        <v>16008</v>
      </c>
    </row>
    <row r="15084" ht="14.25" customHeight="1">
      <c r="A15084" s="89">
        <v>6.0103802E7</v>
      </c>
      <c r="B15084" s="90" t="s">
        <v>16009</v>
      </c>
    </row>
    <row r="15085" ht="14.25" customHeight="1">
      <c r="A15085" s="89">
        <v>6.0103803E7</v>
      </c>
      <c r="B15085" s="90" t="s">
        <v>16010</v>
      </c>
    </row>
    <row r="15086" ht="14.25" customHeight="1">
      <c r="A15086" s="89">
        <v>6.0103804E7</v>
      </c>
      <c r="B15086" s="90" t="s">
        <v>16011</v>
      </c>
    </row>
    <row r="15087" ht="14.25" customHeight="1">
      <c r="A15087" s="89">
        <v>6.0103805E7</v>
      </c>
      <c r="B15087" s="90" t="s">
        <v>16012</v>
      </c>
    </row>
    <row r="15088" ht="14.25" customHeight="1">
      <c r="A15088" s="89">
        <v>6.0103806E7</v>
      </c>
      <c r="B15088" s="90" t="s">
        <v>16013</v>
      </c>
    </row>
    <row r="15089" ht="14.25" customHeight="1">
      <c r="A15089" s="89">
        <v>6.0103807E7</v>
      </c>
      <c r="B15089" s="90" t="s">
        <v>16014</v>
      </c>
    </row>
    <row r="15090" ht="14.25" customHeight="1">
      <c r="A15090" s="89">
        <v>6.0103808E7</v>
      </c>
      <c r="B15090" s="90" t="s">
        <v>16015</v>
      </c>
    </row>
    <row r="15091" ht="14.25" customHeight="1">
      <c r="A15091" s="89">
        <v>6.0103809E7</v>
      </c>
      <c r="B15091" s="90" t="s">
        <v>16016</v>
      </c>
    </row>
    <row r="15092" ht="14.25" customHeight="1">
      <c r="A15092" s="89">
        <v>6.0103903E7</v>
      </c>
      <c r="B15092" s="90" t="s">
        <v>16017</v>
      </c>
    </row>
    <row r="15093" ht="14.25" customHeight="1">
      <c r="A15093" s="89">
        <v>6.0103904E7</v>
      </c>
      <c r="B15093" s="90" t="s">
        <v>16018</v>
      </c>
    </row>
    <row r="15094" ht="14.25" customHeight="1">
      <c r="A15094" s="89">
        <v>6.0103905E7</v>
      </c>
      <c r="B15094" s="90" t="s">
        <v>16019</v>
      </c>
    </row>
    <row r="15095" ht="14.25" customHeight="1">
      <c r="A15095" s="89">
        <v>6.0103906E7</v>
      </c>
      <c r="B15095" s="90" t="s">
        <v>16020</v>
      </c>
    </row>
    <row r="15096" ht="14.25" customHeight="1">
      <c r="A15096" s="89">
        <v>6.0103907E7</v>
      </c>
      <c r="B15096" s="90" t="s">
        <v>16021</v>
      </c>
    </row>
    <row r="15097" ht="14.25" customHeight="1">
      <c r="A15097" s="89">
        <v>6.0103908E7</v>
      </c>
      <c r="B15097" s="90" t="s">
        <v>16022</v>
      </c>
    </row>
    <row r="15098" ht="14.25" customHeight="1">
      <c r="A15098" s="89">
        <v>6.0103909E7</v>
      </c>
      <c r="B15098" s="90" t="s">
        <v>16023</v>
      </c>
    </row>
    <row r="15099" ht="14.25" customHeight="1">
      <c r="A15099" s="89">
        <v>6.0103911E7</v>
      </c>
      <c r="B15099" s="90" t="s">
        <v>16024</v>
      </c>
    </row>
    <row r="15100" ht="14.25" customHeight="1">
      <c r="A15100" s="89">
        <v>6.0103915E7</v>
      </c>
      <c r="B15100" s="90" t="s">
        <v>16025</v>
      </c>
    </row>
    <row r="15101" ht="14.25" customHeight="1">
      <c r="A15101" s="89">
        <v>6.0103916E7</v>
      </c>
      <c r="B15101" s="90" t="s">
        <v>16026</v>
      </c>
    </row>
    <row r="15102" ht="14.25" customHeight="1">
      <c r="A15102" s="89">
        <v>6.0103918E7</v>
      </c>
      <c r="B15102" s="90" t="s">
        <v>16027</v>
      </c>
    </row>
    <row r="15103" ht="14.25" customHeight="1">
      <c r="A15103" s="89">
        <v>6.0103919E7</v>
      </c>
      <c r="B15103" s="90" t="s">
        <v>16028</v>
      </c>
    </row>
    <row r="15104" ht="14.25" customHeight="1">
      <c r="A15104" s="89">
        <v>6.010392E7</v>
      </c>
      <c r="B15104" s="90" t="s">
        <v>16029</v>
      </c>
    </row>
    <row r="15105" ht="14.25" customHeight="1">
      <c r="A15105" s="89">
        <v>6.0103921E7</v>
      </c>
      <c r="B15105" s="90" t="s">
        <v>16030</v>
      </c>
    </row>
    <row r="15106" ht="14.25" customHeight="1">
      <c r="A15106" s="89">
        <v>6.0103922E7</v>
      </c>
      <c r="B15106" s="90" t="s">
        <v>16031</v>
      </c>
    </row>
    <row r="15107" ht="14.25" customHeight="1">
      <c r="A15107" s="89">
        <v>6.0103923E7</v>
      </c>
      <c r="B15107" s="90" t="s">
        <v>16032</v>
      </c>
    </row>
    <row r="15108" ht="14.25" customHeight="1">
      <c r="A15108" s="89">
        <v>6.0103924E7</v>
      </c>
      <c r="B15108" s="90" t="s">
        <v>16033</v>
      </c>
    </row>
    <row r="15109" ht="14.25" customHeight="1">
      <c r="A15109" s="89">
        <v>6.0103925E7</v>
      </c>
      <c r="B15109" s="90" t="s">
        <v>16034</v>
      </c>
    </row>
    <row r="15110" ht="14.25" customHeight="1">
      <c r="A15110" s="89">
        <v>6.0103926E7</v>
      </c>
      <c r="B15110" s="90" t="s">
        <v>16035</v>
      </c>
    </row>
    <row r="15111" ht="14.25" customHeight="1">
      <c r="A15111" s="89">
        <v>6.0103927E7</v>
      </c>
      <c r="B15111" s="90" t="s">
        <v>16036</v>
      </c>
    </row>
    <row r="15112" ht="14.25" customHeight="1">
      <c r="A15112" s="89">
        <v>6.0103928E7</v>
      </c>
      <c r="B15112" s="90" t="s">
        <v>16037</v>
      </c>
    </row>
    <row r="15113" ht="14.25" customHeight="1">
      <c r="A15113" s="89">
        <v>6.0103929E7</v>
      </c>
      <c r="B15113" s="90" t="s">
        <v>16038</v>
      </c>
    </row>
    <row r="15114" ht="14.25" customHeight="1">
      <c r="A15114" s="89">
        <v>6.010393E7</v>
      </c>
      <c r="B15114" s="90" t="s">
        <v>16039</v>
      </c>
    </row>
    <row r="15115" ht="14.25" customHeight="1">
      <c r="A15115" s="89">
        <v>6.0103931E7</v>
      </c>
      <c r="B15115" s="90" t="s">
        <v>16040</v>
      </c>
    </row>
    <row r="15116" ht="14.25" customHeight="1">
      <c r="A15116" s="89">
        <v>6.0103932E7</v>
      </c>
      <c r="B15116" s="90" t="s">
        <v>16041</v>
      </c>
    </row>
    <row r="15117" ht="14.25" customHeight="1">
      <c r="A15117" s="89">
        <v>6.0103933E7</v>
      </c>
      <c r="B15117" s="90" t="s">
        <v>16042</v>
      </c>
    </row>
    <row r="15118" ht="14.25" customHeight="1">
      <c r="A15118" s="89">
        <v>6.0103934E7</v>
      </c>
      <c r="B15118" s="90" t="s">
        <v>16043</v>
      </c>
    </row>
    <row r="15119" ht="14.25" customHeight="1">
      <c r="A15119" s="89">
        <v>6.0103936E7</v>
      </c>
      <c r="B15119" s="90" t="s">
        <v>16044</v>
      </c>
    </row>
    <row r="15120" ht="14.25" customHeight="1">
      <c r="A15120" s="89">
        <v>6.0104001E7</v>
      </c>
      <c r="B15120" s="90" t="s">
        <v>16045</v>
      </c>
    </row>
    <row r="15121" ht="14.25" customHeight="1">
      <c r="A15121" s="89">
        <v>6.0104002E7</v>
      </c>
      <c r="B15121" s="90" t="s">
        <v>16046</v>
      </c>
    </row>
    <row r="15122" ht="14.25" customHeight="1">
      <c r="A15122" s="89">
        <v>6.0104003E7</v>
      </c>
      <c r="B15122" s="90" t="s">
        <v>16047</v>
      </c>
    </row>
    <row r="15123" ht="14.25" customHeight="1">
      <c r="A15123" s="89">
        <v>6.0104004E7</v>
      </c>
      <c r="B15123" s="90" t="s">
        <v>16048</v>
      </c>
    </row>
    <row r="15124" ht="14.25" customHeight="1">
      <c r="A15124" s="89">
        <v>6.0104005E7</v>
      </c>
      <c r="B15124" s="90" t="s">
        <v>16049</v>
      </c>
    </row>
    <row r="15125" ht="14.25" customHeight="1">
      <c r="A15125" s="89">
        <v>6.0104006E7</v>
      </c>
      <c r="B15125" s="90" t="s">
        <v>16050</v>
      </c>
    </row>
    <row r="15126" ht="14.25" customHeight="1">
      <c r="A15126" s="89">
        <v>6.0104007E7</v>
      </c>
      <c r="B15126" s="90" t="s">
        <v>16051</v>
      </c>
    </row>
    <row r="15127" ht="14.25" customHeight="1">
      <c r="A15127" s="89">
        <v>6.0104008E7</v>
      </c>
      <c r="B15127" s="90" t="s">
        <v>16052</v>
      </c>
    </row>
    <row r="15128" ht="14.25" customHeight="1">
      <c r="A15128" s="89">
        <v>6.0104101E7</v>
      </c>
      <c r="B15128" s="90" t="s">
        <v>16053</v>
      </c>
    </row>
    <row r="15129" ht="14.25" customHeight="1">
      <c r="A15129" s="89">
        <v>6.0104102E7</v>
      </c>
      <c r="B15129" s="90" t="s">
        <v>16054</v>
      </c>
    </row>
    <row r="15130" ht="14.25" customHeight="1">
      <c r="A15130" s="89">
        <v>6.0104103E7</v>
      </c>
      <c r="B15130" s="90" t="s">
        <v>16055</v>
      </c>
    </row>
    <row r="15131" ht="14.25" customHeight="1">
      <c r="A15131" s="89">
        <v>6.0104104E7</v>
      </c>
      <c r="B15131" s="90" t="s">
        <v>16056</v>
      </c>
    </row>
    <row r="15132" ht="14.25" customHeight="1">
      <c r="A15132" s="89">
        <v>6.0104105E7</v>
      </c>
      <c r="B15132" s="90" t="s">
        <v>16057</v>
      </c>
    </row>
    <row r="15133" ht="14.25" customHeight="1">
      <c r="A15133" s="89">
        <v>6.0104106E7</v>
      </c>
      <c r="B15133" s="90" t="s">
        <v>16058</v>
      </c>
    </row>
    <row r="15134" ht="14.25" customHeight="1">
      <c r="A15134" s="89">
        <v>6.0104107E7</v>
      </c>
      <c r="B15134" s="90" t="s">
        <v>16059</v>
      </c>
    </row>
    <row r="15135" ht="14.25" customHeight="1">
      <c r="A15135" s="89">
        <v>6.0104201E7</v>
      </c>
      <c r="B15135" s="90" t="s">
        <v>16060</v>
      </c>
    </row>
    <row r="15136" ht="14.25" customHeight="1">
      <c r="A15136" s="89">
        <v>6.0104202E7</v>
      </c>
      <c r="B15136" s="90" t="s">
        <v>16061</v>
      </c>
    </row>
    <row r="15137" ht="14.25" customHeight="1">
      <c r="A15137" s="89">
        <v>6.0104203E7</v>
      </c>
      <c r="B15137" s="90" t="s">
        <v>16062</v>
      </c>
    </row>
    <row r="15138" ht="14.25" customHeight="1">
      <c r="A15138" s="89">
        <v>6.0104204E7</v>
      </c>
      <c r="B15138" s="90" t="s">
        <v>16063</v>
      </c>
    </row>
    <row r="15139" ht="14.25" customHeight="1">
      <c r="A15139" s="89">
        <v>6.0104301E7</v>
      </c>
      <c r="B15139" s="90" t="s">
        <v>16064</v>
      </c>
    </row>
    <row r="15140" ht="14.25" customHeight="1">
      <c r="A15140" s="89">
        <v>6.0104302E7</v>
      </c>
      <c r="B15140" s="90" t="s">
        <v>16065</v>
      </c>
    </row>
    <row r="15141" ht="14.25" customHeight="1">
      <c r="A15141" s="89">
        <v>6.0104303E7</v>
      </c>
      <c r="B15141" s="90" t="s">
        <v>16066</v>
      </c>
    </row>
    <row r="15142" ht="14.25" customHeight="1">
      <c r="A15142" s="89">
        <v>6.0104401E7</v>
      </c>
      <c r="B15142" s="90" t="s">
        <v>16067</v>
      </c>
    </row>
    <row r="15143" ht="14.25" customHeight="1">
      <c r="A15143" s="89">
        <v>6.0104402E7</v>
      </c>
      <c r="B15143" s="90" t="s">
        <v>16068</v>
      </c>
    </row>
    <row r="15144" ht="14.25" customHeight="1">
      <c r="A15144" s="89">
        <v>6.0104403E7</v>
      </c>
      <c r="B15144" s="90" t="s">
        <v>16069</v>
      </c>
    </row>
    <row r="15145" ht="14.25" customHeight="1">
      <c r="A15145" s="89">
        <v>6.0104404E7</v>
      </c>
      <c r="B15145" s="90" t="s">
        <v>16070</v>
      </c>
    </row>
    <row r="15146" ht="14.25" customHeight="1">
      <c r="A15146" s="89">
        <v>6.0104405E7</v>
      </c>
      <c r="B15146" s="90" t="s">
        <v>16071</v>
      </c>
    </row>
    <row r="15147" ht="14.25" customHeight="1">
      <c r="A15147" s="89">
        <v>6.0104406E7</v>
      </c>
      <c r="B15147" s="90" t="s">
        <v>16072</v>
      </c>
    </row>
    <row r="15148" ht="14.25" customHeight="1">
      <c r="A15148" s="89">
        <v>6.0104407E7</v>
      </c>
      <c r="B15148" s="90" t="s">
        <v>16073</v>
      </c>
    </row>
    <row r="15149" ht="14.25" customHeight="1">
      <c r="A15149" s="89">
        <v>6.0104408E7</v>
      </c>
      <c r="B15149" s="90" t="s">
        <v>16074</v>
      </c>
    </row>
    <row r="15150" ht="14.25" customHeight="1">
      <c r="A15150" s="89">
        <v>6.0104501E7</v>
      </c>
      <c r="B15150" s="90" t="s">
        <v>16075</v>
      </c>
    </row>
    <row r="15151" ht="14.25" customHeight="1">
      <c r="A15151" s="89">
        <v>6.0104502E7</v>
      </c>
      <c r="B15151" s="90" t="s">
        <v>16076</v>
      </c>
    </row>
    <row r="15152" ht="14.25" customHeight="1">
      <c r="A15152" s="89">
        <v>6.0104503E7</v>
      </c>
      <c r="B15152" s="90" t="s">
        <v>16077</v>
      </c>
    </row>
    <row r="15153" ht="14.25" customHeight="1">
      <c r="A15153" s="89">
        <v>6.0104504E7</v>
      </c>
      <c r="B15153" s="90" t="s">
        <v>16078</v>
      </c>
    </row>
    <row r="15154" ht="14.25" customHeight="1">
      <c r="A15154" s="89">
        <v>6.0104505E7</v>
      </c>
      <c r="B15154" s="90" t="s">
        <v>16079</v>
      </c>
    </row>
    <row r="15155" ht="14.25" customHeight="1">
      <c r="A15155" s="89">
        <v>6.0104506E7</v>
      </c>
      <c r="B15155" s="90" t="s">
        <v>16080</v>
      </c>
    </row>
    <row r="15156" ht="14.25" customHeight="1">
      <c r="A15156" s="89">
        <v>6.0104507E7</v>
      </c>
      <c r="B15156" s="90" t="s">
        <v>16081</v>
      </c>
    </row>
    <row r="15157" ht="14.25" customHeight="1">
      <c r="A15157" s="89">
        <v>6.0104508E7</v>
      </c>
      <c r="B15157" s="90" t="s">
        <v>16082</v>
      </c>
    </row>
    <row r="15158" ht="14.25" customHeight="1">
      <c r="A15158" s="89">
        <v>6.0104509E7</v>
      </c>
      <c r="B15158" s="90" t="s">
        <v>16083</v>
      </c>
    </row>
    <row r="15159" ht="14.25" customHeight="1">
      <c r="A15159" s="89">
        <v>6.0104511E7</v>
      </c>
      <c r="B15159" s="90" t="s">
        <v>16084</v>
      </c>
    </row>
    <row r="15160" ht="14.25" customHeight="1">
      <c r="A15160" s="89">
        <v>6.0104601E7</v>
      </c>
      <c r="B15160" s="90" t="s">
        <v>16085</v>
      </c>
    </row>
    <row r="15161" ht="14.25" customHeight="1">
      <c r="A15161" s="89">
        <v>6.0104602E7</v>
      </c>
      <c r="B15161" s="90" t="s">
        <v>16086</v>
      </c>
    </row>
    <row r="15162" ht="14.25" customHeight="1">
      <c r="A15162" s="89">
        <v>6.0104604E7</v>
      </c>
      <c r="B15162" s="90" t="s">
        <v>16087</v>
      </c>
    </row>
    <row r="15163" ht="14.25" customHeight="1">
      <c r="A15163" s="89">
        <v>6.0104605E7</v>
      </c>
      <c r="B15163" s="90" t="s">
        <v>16088</v>
      </c>
    </row>
    <row r="15164" ht="14.25" customHeight="1">
      <c r="A15164" s="89">
        <v>6.0104606E7</v>
      </c>
      <c r="B15164" s="90" t="s">
        <v>16089</v>
      </c>
    </row>
    <row r="15165" ht="14.25" customHeight="1">
      <c r="A15165" s="89">
        <v>6.0104607E7</v>
      </c>
      <c r="B15165" s="90" t="s">
        <v>16090</v>
      </c>
    </row>
    <row r="15166" ht="14.25" customHeight="1">
      <c r="A15166" s="89">
        <v>6.0104608E7</v>
      </c>
      <c r="B15166" s="90" t="s">
        <v>16091</v>
      </c>
    </row>
    <row r="15167" ht="14.25" customHeight="1">
      <c r="A15167" s="89">
        <v>6.0104609E7</v>
      </c>
      <c r="B15167" s="90" t="s">
        <v>16092</v>
      </c>
    </row>
    <row r="15168" ht="14.25" customHeight="1">
      <c r="A15168" s="89">
        <v>6.010461E7</v>
      </c>
      <c r="B15168" s="90" t="s">
        <v>16093</v>
      </c>
    </row>
    <row r="15169" ht="14.25" customHeight="1">
      <c r="A15169" s="89">
        <v>6.0104611E7</v>
      </c>
      <c r="B15169" s="90" t="s">
        <v>16094</v>
      </c>
    </row>
    <row r="15170" ht="14.25" customHeight="1">
      <c r="A15170" s="89">
        <v>6.0104612E7</v>
      </c>
      <c r="B15170" s="90" t="s">
        <v>16095</v>
      </c>
    </row>
    <row r="15171" ht="14.25" customHeight="1">
      <c r="A15171" s="89">
        <v>6.0104701E7</v>
      </c>
      <c r="B15171" s="90" t="s">
        <v>16096</v>
      </c>
    </row>
    <row r="15172" ht="14.25" customHeight="1">
      <c r="A15172" s="89">
        <v>6.0104702E7</v>
      </c>
      <c r="B15172" s="90" t="s">
        <v>16097</v>
      </c>
    </row>
    <row r="15173" ht="14.25" customHeight="1">
      <c r="A15173" s="89">
        <v>6.0104703E7</v>
      </c>
      <c r="B15173" s="90" t="s">
        <v>16098</v>
      </c>
    </row>
    <row r="15174" ht="14.25" customHeight="1">
      <c r="A15174" s="89">
        <v>6.0104704E7</v>
      </c>
      <c r="B15174" s="90" t="s">
        <v>16099</v>
      </c>
    </row>
    <row r="15175" ht="14.25" customHeight="1">
      <c r="A15175" s="89">
        <v>6.0104705E7</v>
      </c>
      <c r="B15175" s="90" t="s">
        <v>16100</v>
      </c>
    </row>
    <row r="15176" ht="14.25" customHeight="1">
      <c r="A15176" s="89">
        <v>6.0104706E7</v>
      </c>
      <c r="B15176" s="90" t="s">
        <v>16101</v>
      </c>
    </row>
    <row r="15177" ht="14.25" customHeight="1">
      <c r="A15177" s="89">
        <v>6.0104707E7</v>
      </c>
      <c r="B15177" s="90" t="s">
        <v>7974</v>
      </c>
    </row>
    <row r="15178" ht="14.25" customHeight="1">
      <c r="A15178" s="89">
        <v>6.0104708E7</v>
      </c>
      <c r="B15178" s="90" t="s">
        <v>16102</v>
      </c>
    </row>
    <row r="15179" ht="14.25" customHeight="1">
      <c r="A15179" s="89">
        <v>6.0104801E7</v>
      </c>
      <c r="B15179" s="90" t="s">
        <v>16103</v>
      </c>
    </row>
    <row r="15180" ht="14.25" customHeight="1">
      <c r="A15180" s="89">
        <v>6.0104802E7</v>
      </c>
      <c r="B15180" s="90" t="s">
        <v>16104</v>
      </c>
    </row>
    <row r="15181" ht="14.25" customHeight="1">
      <c r="A15181" s="89">
        <v>6.0104803E7</v>
      </c>
      <c r="B15181" s="90" t="s">
        <v>16105</v>
      </c>
    </row>
    <row r="15182" ht="14.25" customHeight="1">
      <c r="A15182" s="89">
        <v>6.0104804E7</v>
      </c>
      <c r="B15182" s="90" t="s">
        <v>16106</v>
      </c>
    </row>
    <row r="15183" ht="14.25" customHeight="1">
      <c r="A15183" s="89">
        <v>6.0104805E7</v>
      </c>
      <c r="B15183" s="90" t="s">
        <v>16107</v>
      </c>
    </row>
    <row r="15184" ht="14.25" customHeight="1">
      <c r="A15184" s="89">
        <v>6.0104806E7</v>
      </c>
      <c r="B15184" s="90" t="s">
        <v>16108</v>
      </c>
    </row>
    <row r="15185" ht="14.25" customHeight="1">
      <c r="A15185" s="89">
        <v>6.0104807E7</v>
      </c>
      <c r="B15185" s="90" t="s">
        <v>16109</v>
      </c>
    </row>
    <row r="15186" ht="14.25" customHeight="1">
      <c r="A15186" s="89">
        <v>6.0104808E7</v>
      </c>
      <c r="B15186" s="90" t="s">
        <v>16110</v>
      </c>
    </row>
    <row r="15187" ht="14.25" customHeight="1">
      <c r="A15187" s="89">
        <v>6.0104809E7</v>
      </c>
      <c r="B15187" s="90" t="s">
        <v>16111</v>
      </c>
    </row>
    <row r="15188" ht="14.25" customHeight="1">
      <c r="A15188" s="89">
        <v>6.010481E7</v>
      </c>
      <c r="B15188" s="90" t="s">
        <v>16112</v>
      </c>
    </row>
    <row r="15189" ht="14.25" customHeight="1">
      <c r="A15189" s="89">
        <v>6.0104811E7</v>
      </c>
      <c r="B15189" s="90" t="s">
        <v>16113</v>
      </c>
    </row>
    <row r="15190" ht="14.25" customHeight="1">
      <c r="A15190" s="89">
        <v>6.0104812E7</v>
      </c>
      <c r="B15190" s="90" t="s">
        <v>16114</v>
      </c>
    </row>
    <row r="15191" ht="14.25" customHeight="1">
      <c r="A15191" s="89">
        <v>6.0104813E7</v>
      </c>
      <c r="B15191" s="90" t="s">
        <v>16115</v>
      </c>
    </row>
    <row r="15192" ht="14.25" customHeight="1">
      <c r="A15192" s="89">
        <v>6.0104814E7</v>
      </c>
      <c r="B15192" s="90" t="s">
        <v>16116</v>
      </c>
    </row>
    <row r="15193" ht="14.25" customHeight="1">
      <c r="A15193" s="89">
        <v>6.0104815E7</v>
      </c>
      <c r="B15193" s="90" t="s">
        <v>16117</v>
      </c>
    </row>
    <row r="15194" ht="14.25" customHeight="1">
      <c r="A15194" s="89">
        <v>6.0104816E7</v>
      </c>
      <c r="B15194" s="90" t="s">
        <v>16118</v>
      </c>
    </row>
    <row r="15195" ht="14.25" customHeight="1">
      <c r="A15195" s="89">
        <v>6.0104901E7</v>
      </c>
      <c r="B15195" s="90" t="s">
        <v>16119</v>
      </c>
    </row>
    <row r="15196" ht="14.25" customHeight="1">
      <c r="A15196" s="89">
        <v>6.0104902E7</v>
      </c>
      <c r="B15196" s="90" t="s">
        <v>16120</v>
      </c>
    </row>
    <row r="15197" ht="14.25" customHeight="1">
      <c r="A15197" s="89">
        <v>6.0104903E7</v>
      </c>
      <c r="B15197" s="90" t="s">
        <v>16121</v>
      </c>
    </row>
    <row r="15198" ht="14.25" customHeight="1">
      <c r="A15198" s="89">
        <v>6.0104904E7</v>
      </c>
      <c r="B15198" s="90" t="s">
        <v>16122</v>
      </c>
    </row>
    <row r="15199" ht="14.25" customHeight="1">
      <c r="A15199" s="89">
        <v>6.0104905E7</v>
      </c>
      <c r="B15199" s="90" t="s">
        <v>16123</v>
      </c>
    </row>
    <row r="15200" ht="14.25" customHeight="1">
      <c r="A15200" s="89">
        <v>6.0104906E7</v>
      </c>
      <c r="B15200" s="90" t="s">
        <v>16124</v>
      </c>
    </row>
    <row r="15201" ht="14.25" customHeight="1">
      <c r="A15201" s="89">
        <v>6.0104907E7</v>
      </c>
      <c r="B15201" s="90" t="s">
        <v>16125</v>
      </c>
    </row>
    <row r="15202" ht="14.25" customHeight="1">
      <c r="A15202" s="89">
        <v>6.0104908E7</v>
      </c>
      <c r="B15202" s="90" t="s">
        <v>16126</v>
      </c>
    </row>
    <row r="15203" ht="14.25" customHeight="1">
      <c r="A15203" s="89">
        <v>6.0104909E7</v>
      </c>
      <c r="B15203" s="90" t="s">
        <v>16127</v>
      </c>
    </row>
    <row r="15204" ht="14.25" customHeight="1">
      <c r="A15204" s="89">
        <v>6.010491E7</v>
      </c>
      <c r="B15204" s="90" t="s">
        <v>16128</v>
      </c>
    </row>
    <row r="15205" ht="14.25" customHeight="1">
      <c r="A15205" s="89">
        <v>6.0104911E7</v>
      </c>
      <c r="B15205" s="90" t="s">
        <v>16129</v>
      </c>
    </row>
    <row r="15206" ht="14.25" customHeight="1">
      <c r="A15206" s="89">
        <v>6.0104912E7</v>
      </c>
      <c r="B15206" s="90" t="s">
        <v>16130</v>
      </c>
    </row>
    <row r="15207" ht="14.25" customHeight="1">
      <c r="A15207" s="89">
        <v>6.0105001E7</v>
      </c>
      <c r="B15207" s="90" t="s">
        <v>16131</v>
      </c>
    </row>
    <row r="15208" ht="14.25" customHeight="1">
      <c r="A15208" s="89">
        <v>6.0105002E7</v>
      </c>
      <c r="B15208" s="90" t="s">
        <v>16132</v>
      </c>
    </row>
    <row r="15209" ht="14.25" customHeight="1">
      <c r="A15209" s="89">
        <v>6.0105003E7</v>
      </c>
      <c r="B15209" s="90" t="s">
        <v>16133</v>
      </c>
    </row>
    <row r="15210" ht="14.25" customHeight="1">
      <c r="A15210" s="89">
        <v>6.0105004E7</v>
      </c>
      <c r="B15210" s="90" t="s">
        <v>16134</v>
      </c>
    </row>
    <row r="15211" ht="14.25" customHeight="1">
      <c r="A15211" s="89">
        <v>6.0105005E7</v>
      </c>
      <c r="B15211" s="90" t="s">
        <v>16135</v>
      </c>
    </row>
    <row r="15212" ht="14.25" customHeight="1">
      <c r="A15212" s="89">
        <v>6.0105006E7</v>
      </c>
      <c r="B15212" s="90" t="s">
        <v>16136</v>
      </c>
    </row>
    <row r="15213" ht="14.25" customHeight="1">
      <c r="A15213" s="89">
        <v>6.0105101E7</v>
      </c>
      <c r="B15213" s="90" t="s">
        <v>16137</v>
      </c>
    </row>
    <row r="15214" ht="14.25" customHeight="1">
      <c r="A15214" s="89">
        <v>6.0105102E7</v>
      </c>
      <c r="B15214" s="90" t="s">
        <v>16138</v>
      </c>
    </row>
    <row r="15215" ht="14.25" customHeight="1">
      <c r="A15215" s="89">
        <v>6.0105103E7</v>
      </c>
      <c r="B15215" s="90" t="s">
        <v>16139</v>
      </c>
    </row>
    <row r="15216" ht="14.25" customHeight="1">
      <c r="A15216" s="89">
        <v>6.0105104E7</v>
      </c>
      <c r="B15216" s="90" t="s">
        <v>16140</v>
      </c>
    </row>
    <row r="15217" ht="14.25" customHeight="1">
      <c r="A15217" s="89">
        <v>6.0105201E7</v>
      </c>
      <c r="B15217" s="90" t="s">
        <v>16141</v>
      </c>
    </row>
    <row r="15218" ht="14.25" customHeight="1">
      <c r="A15218" s="89">
        <v>6.0105202E7</v>
      </c>
      <c r="B15218" s="90" t="s">
        <v>16142</v>
      </c>
    </row>
    <row r="15219" ht="14.25" customHeight="1">
      <c r="A15219" s="89">
        <v>6.0105203E7</v>
      </c>
      <c r="B15219" s="90" t="s">
        <v>16143</v>
      </c>
    </row>
    <row r="15220" ht="14.25" customHeight="1">
      <c r="A15220" s="89">
        <v>6.0105301E7</v>
      </c>
      <c r="B15220" s="90" t="s">
        <v>16144</v>
      </c>
    </row>
    <row r="15221" ht="14.25" customHeight="1">
      <c r="A15221" s="89">
        <v>6.0105302E7</v>
      </c>
      <c r="B15221" s="90" t="s">
        <v>16145</v>
      </c>
    </row>
    <row r="15222" ht="14.25" customHeight="1">
      <c r="A15222" s="89">
        <v>6.0105303E7</v>
      </c>
      <c r="B15222" s="90" t="s">
        <v>16146</v>
      </c>
    </row>
    <row r="15223" ht="14.25" customHeight="1">
      <c r="A15223" s="89">
        <v>6.0105304E7</v>
      </c>
      <c r="B15223" s="90" t="s">
        <v>16147</v>
      </c>
    </row>
    <row r="15224" ht="14.25" customHeight="1">
      <c r="A15224" s="89">
        <v>6.0105305E7</v>
      </c>
      <c r="B15224" s="90" t="s">
        <v>16148</v>
      </c>
    </row>
    <row r="15225" ht="14.25" customHeight="1">
      <c r="A15225" s="89">
        <v>6.0105306E7</v>
      </c>
      <c r="B15225" s="90" t="s">
        <v>16149</v>
      </c>
    </row>
    <row r="15226" ht="14.25" customHeight="1">
      <c r="A15226" s="89">
        <v>6.0105307E7</v>
      </c>
      <c r="B15226" s="90" t="s">
        <v>16150</v>
      </c>
    </row>
    <row r="15227" ht="14.25" customHeight="1">
      <c r="A15227" s="89">
        <v>6.0105308E7</v>
      </c>
      <c r="B15227" s="90" t="s">
        <v>16151</v>
      </c>
    </row>
    <row r="15228" ht="14.25" customHeight="1">
      <c r="A15228" s="89">
        <v>6.0105309E7</v>
      </c>
      <c r="B15228" s="90" t="s">
        <v>16152</v>
      </c>
    </row>
    <row r="15229" ht="14.25" customHeight="1">
      <c r="A15229" s="89">
        <v>6.0105401E7</v>
      </c>
      <c r="B15229" s="90" t="s">
        <v>16153</v>
      </c>
    </row>
    <row r="15230" ht="14.25" customHeight="1">
      <c r="A15230" s="89">
        <v>6.0105402E7</v>
      </c>
      <c r="B15230" s="90" t="s">
        <v>16154</v>
      </c>
    </row>
    <row r="15231" ht="14.25" customHeight="1">
      <c r="A15231" s="89">
        <v>6.0105403E7</v>
      </c>
      <c r="B15231" s="90" t="s">
        <v>16155</v>
      </c>
    </row>
    <row r="15232" ht="14.25" customHeight="1">
      <c r="A15232" s="89">
        <v>6.0105404E7</v>
      </c>
      <c r="B15232" s="90" t="s">
        <v>16156</v>
      </c>
    </row>
    <row r="15233" ht="14.25" customHeight="1">
      <c r="A15233" s="89">
        <v>6.0105405E7</v>
      </c>
      <c r="B15233" s="90" t="s">
        <v>16157</v>
      </c>
    </row>
    <row r="15234" ht="14.25" customHeight="1">
      <c r="A15234" s="89">
        <v>6.0105406E7</v>
      </c>
      <c r="B15234" s="90" t="s">
        <v>16158</v>
      </c>
    </row>
    <row r="15235" ht="14.25" customHeight="1">
      <c r="A15235" s="89">
        <v>6.0105407E7</v>
      </c>
      <c r="B15235" s="90" t="s">
        <v>16159</v>
      </c>
    </row>
    <row r="15236" ht="14.25" customHeight="1">
      <c r="A15236" s="89">
        <v>6.0105408E7</v>
      </c>
      <c r="B15236" s="90" t="s">
        <v>16160</v>
      </c>
    </row>
    <row r="15237" ht="14.25" customHeight="1">
      <c r="A15237" s="89">
        <v>6.0105409E7</v>
      </c>
      <c r="B15237" s="90" t="s">
        <v>16161</v>
      </c>
    </row>
    <row r="15238" ht="14.25" customHeight="1">
      <c r="A15238" s="89">
        <v>6.010541E7</v>
      </c>
      <c r="B15238" s="90" t="s">
        <v>16162</v>
      </c>
    </row>
    <row r="15239" ht="14.25" customHeight="1">
      <c r="A15239" s="89">
        <v>6.0105411E7</v>
      </c>
      <c r="B15239" s="90" t="s">
        <v>16163</v>
      </c>
    </row>
    <row r="15240" ht="14.25" customHeight="1">
      <c r="A15240" s="89">
        <v>6.0105412E7</v>
      </c>
      <c r="B15240" s="90" t="s">
        <v>16164</v>
      </c>
    </row>
    <row r="15241" ht="14.25" customHeight="1">
      <c r="A15241" s="89">
        <v>6.0105413E7</v>
      </c>
      <c r="B15241" s="90" t="s">
        <v>16165</v>
      </c>
    </row>
    <row r="15242" ht="14.25" customHeight="1">
      <c r="A15242" s="89">
        <v>6.0105414E7</v>
      </c>
      <c r="B15242" s="90" t="s">
        <v>16166</v>
      </c>
    </row>
    <row r="15243" ht="14.25" customHeight="1">
      <c r="A15243" s="89">
        <v>6.0105415E7</v>
      </c>
      <c r="B15243" s="90" t="s">
        <v>16167</v>
      </c>
    </row>
    <row r="15244" ht="14.25" customHeight="1">
      <c r="A15244" s="89">
        <v>6.0105416E7</v>
      </c>
      <c r="B15244" s="90" t="s">
        <v>16168</v>
      </c>
    </row>
    <row r="15245" ht="14.25" customHeight="1">
      <c r="A15245" s="89">
        <v>6.0105417E7</v>
      </c>
      <c r="B15245" s="90" t="s">
        <v>16169</v>
      </c>
    </row>
    <row r="15246" ht="14.25" customHeight="1">
      <c r="A15246" s="89">
        <v>6.0105418E7</v>
      </c>
      <c r="B15246" s="90" t="s">
        <v>16170</v>
      </c>
    </row>
    <row r="15247" ht="14.25" customHeight="1">
      <c r="A15247" s="89">
        <v>6.0105419E7</v>
      </c>
      <c r="B15247" s="90" t="s">
        <v>16171</v>
      </c>
    </row>
    <row r="15248" ht="14.25" customHeight="1">
      <c r="A15248" s="89">
        <v>6.010542E7</v>
      </c>
      <c r="B15248" s="90" t="s">
        <v>16172</v>
      </c>
    </row>
    <row r="15249" ht="14.25" customHeight="1">
      <c r="A15249" s="89">
        <v>6.0105421E7</v>
      </c>
      <c r="B15249" s="90" t="s">
        <v>16173</v>
      </c>
    </row>
    <row r="15250" ht="14.25" customHeight="1">
      <c r="A15250" s="89">
        <v>6.0105422E7</v>
      </c>
      <c r="B15250" s="90" t="s">
        <v>16174</v>
      </c>
    </row>
    <row r="15251" ht="14.25" customHeight="1">
      <c r="A15251" s="89">
        <v>6.0105423E7</v>
      </c>
      <c r="B15251" s="90" t="s">
        <v>16175</v>
      </c>
    </row>
    <row r="15252" ht="14.25" customHeight="1">
      <c r="A15252" s="89">
        <v>6.0105424E7</v>
      </c>
      <c r="B15252" s="90" t="s">
        <v>16176</v>
      </c>
    </row>
    <row r="15253" ht="14.25" customHeight="1">
      <c r="A15253" s="89">
        <v>6.0105425E7</v>
      </c>
      <c r="B15253" s="90" t="s">
        <v>16177</v>
      </c>
    </row>
    <row r="15254" ht="14.25" customHeight="1">
      <c r="A15254" s="89">
        <v>6.0105426E7</v>
      </c>
      <c r="B15254" s="90" t="s">
        <v>16178</v>
      </c>
    </row>
    <row r="15255" ht="14.25" customHeight="1">
      <c r="A15255" s="89">
        <v>6.0105427E7</v>
      </c>
      <c r="B15255" s="90" t="s">
        <v>16179</v>
      </c>
    </row>
    <row r="15256" ht="14.25" customHeight="1">
      <c r="A15256" s="89">
        <v>6.0105428E7</v>
      </c>
      <c r="B15256" s="90" t="s">
        <v>16180</v>
      </c>
    </row>
    <row r="15257" ht="14.25" customHeight="1">
      <c r="A15257" s="89">
        <v>6.0105429E7</v>
      </c>
      <c r="B15257" s="90" t="s">
        <v>16181</v>
      </c>
    </row>
    <row r="15258" ht="14.25" customHeight="1">
      <c r="A15258" s="89">
        <v>6.0105501E7</v>
      </c>
      <c r="B15258" s="90" t="s">
        <v>16182</v>
      </c>
    </row>
    <row r="15259" ht="14.25" customHeight="1">
      <c r="A15259" s="89">
        <v>6.0105502E7</v>
      </c>
      <c r="B15259" s="90" t="s">
        <v>16183</v>
      </c>
    </row>
    <row r="15260" ht="14.25" customHeight="1">
      <c r="A15260" s="89">
        <v>6.0105503E7</v>
      </c>
      <c r="B15260" s="90" t="s">
        <v>16184</v>
      </c>
    </row>
    <row r="15261" ht="14.25" customHeight="1">
      <c r="A15261" s="89">
        <v>6.0105504E7</v>
      </c>
      <c r="B15261" s="90" t="s">
        <v>16185</v>
      </c>
    </row>
    <row r="15262" ht="14.25" customHeight="1">
      <c r="A15262" s="89">
        <v>6.0105505E7</v>
      </c>
      <c r="B15262" s="90" t="s">
        <v>16186</v>
      </c>
    </row>
    <row r="15263" ht="14.25" customHeight="1">
      <c r="A15263" s="89">
        <v>6.0105601E7</v>
      </c>
      <c r="B15263" s="90" t="s">
        <v>16187</v>
      </c>
    </row>
    <row r="15264" ht="14.25" customHeight="1">
      <c r="A15264" s="89">
        <v>6.0105602E7</v>
      </c>
      <c r="B15264" s="90" t="s">
        <v>16188</v>
      </c>
    </row>
    <row r="15265" ht="14.25" customHeight="1">
      <c r="A15265" s="89">
        <v>6.0105603E7</v>
      </c>
      <c r="B15265" s="90" t="s">
        <v>16189</v>
      </c>
    </row>
    <row r="15266" ht="14.25" customHeight="1">
      <c r="A15266" s="89">
        <v>6.0105604E7</v>
      </c>
      <c r="B15266" s="90" t="s">
        <v>16190</v>
      </c>
    </row>
    <row r="15267" ht="14.25" customHeight="1">
      <c r="A15267" s="89">
        <v>6.0105605E7</v>
      </c>
      <c r="B15267" s="90" t="s">
        <v>16191</v>
      </c>
    </row>
    <row r="15268" ht="14.25" customHeight="1">
      <c r="A15268" s="89">
        <v>6.0105606E7</v>
      </c>
      <c r="B15268" s="90" t="s">
        <v>16192</v>
      </c>
    </row>
    <row r="15269" ht="14.25" customHeight="1">
      <c r="A15269" s="89">
        <v>6.0105607E7</v>
      </c>
      <c r="B15269" s="90" t="s">
        <v>16193</v>
      </c>
    </row>
    <row r="15270" ht="14.25" customHeight="1">
      <c r="A15270" s="89">
        <v>6.0105608E7</v>
      </c>
      <c r="B15270" s="90" t="s">
        <v>16194</v>
      </c>
    </row>
    <row r="15271" ht="14.25" customHeight="1">
      <c r="A15271" s="89">
        <v>6.0105609E7</v>
      </c>
      <c r="B15271" s="90" t="s">
        <v>16195</v>
      </c>
    </row>
    <row r="15272" ht="14.25" customHeight="1">
      <c r="A15272" s="89">
        <v>6.010561E7</v>
      </c>
      <c r="B15272" s="90" t="s">
        <v>16196</v>
      </c>
    </row>
    <row r="15273" ht="14.25" customHeight="1">
      <c r="A15273" s="89">
        <v>6.0105611E7</v>
      </c>
      <c r="B15273" s="90" t="s">
        <v>16197</v>
      </c>
    </row>
    <row r="15274" ht="14.25" customHeight="1">
      <c r="A15274" s="89">
        <v>6.0105612E7</v>
      </c>
      <c r="B15274" s="90" t="s">
        <v>16198</v>
      </c>
    </row>
    <row r="15275" ht="14.25" customHeight="1">
      <c r="A15275" s="89">
        <v>6.0105613E7</v>
      </c>
      <c r="B15275" s="90" t="s">
        <v>16199</v>
      </c>
    </row>
    <row r="15276" ht="14.25" customHeight="1">
      <c r="A15276" s="89">
        <v>6.0105614E7</v>
      </c>
      <c r="B15276" s="90" t="s">
        <v>16200</v>
      </c>
    </row>
    <row r="15277" ht="14.25" customHeight="1">
      <c r="A15277" s="89">
        <v>6.0105615E7</v>
      </c>
      <c r="B15277" s="90" t="s">
        <v>16201</v>
      </c>
    </row>
    <row r="15278" ht="14.25" customHeight="1">
      <c r="A15278" s="89">
        <v>6.0105616E7</v>
      </c>
      <c r="B15278" s="90" t="s">
        <v>16202</v>
      </c>
    </row>
    <row r="15279" ht="14.25" customHeight="1">
      <c r="A15279" s="89">
        <v>6.0105617E7</v>
      </c>
      <c r="B15279" s="90" t="s">
        <v>16203</v>
      </c>
    </row>
    <row r="15280" ht="14.25" customHeight="1">
      <c r="A15280" s="89">
        <v>6.0105618E7</v>
      </c>
      <c r="B15280" s="90" t="s">
        <v>16204</v>
      </c>
    </row>
    <row r="15281" ht="14.25" customHeight="1">
      <c r="A15281" s="89">
        <v>6.0105619E7</v>
      </c>
      <c r="B15281" s="90" t="s">
        <v>16205</v>
      </c>
    </row>
    <row r="15282" ht="14.25" customHeight="1">
      <c r="A15282" s="89">
        <v>6.010562E7</v>
      </c>
      <c r="B15282" s="90" t="s">
        <v>16206</v>
      </c>
    </row>
    <row r="15283" ht="14.25" customHeight="1">
      <c r="A15283" s="89">
        <v>6.0105621E7</v>
      </c>
      <c r="B15283" s="90" t="s">
        <v>16207</v>
      </c>
    </row>
    <row r="15284" ht="14.25" customHeight="1">
      <c r="A15284" s="89">
        <v>6.0105622E7</v>
      </c>
      <c r="B15284" s="90" t="s">
        <v>16208</v>
      </c>
    </row>
    <row r="15285" ht="14.25" customHeight="1">
      <c r="A15285" s="89">
        <v>6.0105623E7</v>
      </c>
      <c r="B15285" s="90" t="s">
        <v>16209</v>
      </c>
    </row>
    <row r="15286" ht="14.25" customHeight="1">
      <c r="A15286" s="89">
        <v>6.0105624E7</v>
      </c>
      <c r="B15286" s="90" t="s">
        <v>16210</v>
      </c>
    </row>
    <row r="15287" ht="14.25" customHeight="1">
      <c r="A15287" s="89">
        <v>6.0105625E7</v>
      </c>
      <c r="B15287" s="90" t="s">
        <v>16211</v>
      </c>
    </row>
    <row r="15288" ht="14.25" customHeight="1">
      <c r="A15288" s="89">
        <v>6.0105626E7</v>
      </c>
      <c r="B15288" s="90" t="s">
        <v>16212</v>
      </c>
    </row>
    <row r="15289" ht="14.25" customHeight="1">
      <c r="A15289" s="89">
        <v>6.0105701E7</v>
      </c>
      <c r="B15289" s="90" t="s">
        <v>16213</v>
      </c>
    </row>
    <row r="15290" ht="14.25" customHeight="1">
      <c r="A15290" s="89">
        <v>6.0105702E7</v>
      </c>
      <c r="B15290" s="90" t="s">
        <v>16214</v>
      </c>
    </row>
    <row r="15291" ht="14.25" customHeight="1">
      <c r="A15291" s="89">
        <v>6.0105703E7</v>
      </c>
      <c r="B15291" s="90" t="s">
        <v>16215</v>
      </c>
    </row>
    <row r="15292" ht="14.25" customHeight="1">
      <c r="A15292" s="89">
        <v>6.0105704E7</v>
      </c>
      <c r="B15292" s="90" t="s">
        <v>16216</v>
      </c>
    </row>
    <row r="15293" ht="14.25" customHeight="1">
      <c r="A15293" s="89">
        <v>6.0105705E7</v>
      </c>
      <c r="B15293" s="90" t="s">
        <v>16217</v>
      </c>
    </row>
    <row r="15294" ht="14.25" customHeight="1">
      <c r="A15294" s="89">
        <v>6.0105801E7</v>
      </c>
      <c r="B15294" s="90" t="s">
        <v>16218</v>
      </c>
    </row>
    <row r="15295" ht="14.25" customHeight="1">
      <c r="A15295" s="89">
        <v>6.0105802E7</v>
      </c>
      <c r="B15295" s="90" t="s">
        <v>16219</v>
      </c>
    </row>
    <row r="15296" ht="14.25" customHeight="1">
      <c r="A15296" s="89">
        <v>6.0105803E7</v>
      </c>
      <c r="B15296" s="90" t="s">
        <v>16220</v>
      </c>
    </row>
    <row r="15297" ht="14.25" customHeight="1">
      <c r="A15297" s="89">
        <v>6.0105804E7</v>
      </c>
      <c r="B15297" s="90" t="s">
        <v>16221</v>
      </c>
    </row>
    <row r="15298" ht="14.25" customHeight="1">
      <c r="A15298" s="89">
        <v>6.0105805E7</v>
      </c>
      <c r="B15298" s="90" t="s">
        <v>16222</v>
      </c>
    </row>
    <row r="15299" ht="14.25" customHeight="1">
      <c r="A15299" s="89">
        <v>6.0105806E7</v>
      </c>
      <c r="B15299" s="90" t="s">
        <v>16223</v>
      </c>
    </row>
    <row r="15300" ht="14.25" customHeight="1">
      <c r="A15300" s="89">
        <v>6.0105807E7</v>
      </c>
      <c r="B15300" s="90" t="s">
        <v>16224</v>
      </c>
    </row>
    <row r="15301" ht="14.25" customHeight="1">
      <c r="A15301" s="89">
        <v>6.0105808E7</v>
      </c>
      <c r="B15301" s="90" t="s">
        <v>16225</v>
      </c>
    </row>
    <row r="15302" ht="14.25" customHeight="1">
      <c r="A15302" s="89">
        <v>6.0105809E7</v>
      </c>
      <c r="B15302" s="90" t="s">
        <v>16226</v>
      </c>
    </row>
    <row r="15303" ht="14.25" customHeight="1">
      <c r="A15303" s="89">
        <v>6.010581E7</v>
      </c>
      <c r="B15303" s="90" t="s">
        <v>16227</v>
      </c>
    </row>
    <row r="15304" ht="14.25" customHeight="1">
      <c r="A15304" s="89">
        <v>6.0105811E7</v>
      </c>
      <c r="B15304" s="90" t="s">
        <v>16228</v>
      </c>
    </row>
    <row r="15305" ht="14.25" customHeight="1">
      <c r="A15305" s="89">
        <v>6.0105901E7</v>
      </c>
      <c r="B15305" s="90" t="s">
        <v>16229</v>
      </c>
    </row>
    <row r="15306" ht="14.25" customHeight="1">
      <c r="A15306" s="89">
        <v>6.0105902E7</v>
      </c>
      <c r="B15306" s="90" t="s">
        <v>16230</v>
      </c>
    </row>
    <row r="15307" ht="14.25" customHeight="1">
      <c r="A15307" s="89">
        <v>6.0105903E7</v>
      </c>
      <c r="B15307" s="90" t="s">
        <v>16231</v>
      </c>
    </row>
    <row r="15308" ht="14.25" customHeight="1">
      <c r="A15308" s="89">
        <v>6.0105904E7</v>
      </c>
      <c r="B15308" s="90" t="s">
        <v>16232</v>
      </c>
    </row>
    <row r="15309" ht="14.25" customHeight="1">
      <c r="A15309" s="89">
        <v>6.0105905E7</v>
      </c>
      <c r="B15309" s="90" t="s">
        <v>16233</v>
      </c>
    </row>
    <row r="15310" ht="14.25" customHeight="1">
      <c r="A15310" s="89">
        <v>6.0105906E7</v>
      </c>
      <c r="B15310" s="90" t="s">
        <v>16234</v>
      </c>
    </row>
    <row r="15311" ht="14.25" customHeight="1">
      <c r="A15311" s="89">
        <v>6.0105907E7</v>
      </c>
      <c r="B15311" s="90" t="s">
        <v>16235</v>
      </c>
    </row>
    <row r="15312" ht="14.25" customHeight="1">
      <c r="A15312" s="89">
        <v>6.0105908E7</v>
      </c>
      <c r="B15312" s="90" t="s">
        <v>16236</v>
      </c>
    </row>
    <row r="15313" ht="14.25" customHeight="1">
      <c r="A15313" s="89">
        <v>6.0105909E7</v>
      </c>
      <c r="B15313" s="90" t="s">
        <v>16237</v>
      </c>
    </row>
    <row r="15314" ht="14.25" customHeight="1">
      <c r="A15314" s="89">
        <v>6.010591E7</v>
      </c>
      <c r="B15314" s="90" t="s">
        <v>16238</v>
      </c>
    </row>
    <row r="15315" ht="14.25" customHeight="1">
      <c r="A15315" s="89">
        <v>6.0105911E7</v>
      </c>
      <c r="B15315" s="90" t="s">
        <v>16239</v>
      </c>
    </row>
    <row r="15316" ht="14.25" customHeight="1">
      <c r="A15316" s="89">
        <v>6.0105912E7</v>
      </c>
      <c r="B15316" s="90" t="s">
        <v>16240</v>
      </c>
    </row>
    <row r="15317" ht="14.25" customHeight="1">
      <c r="A15317" s="89">
        <v>6.0105913E7</v>
      </c>
      <c r="B15317" s="90" t="s">
        <v>16241</v>
      </c>
    </row>
    <row r="15318" ht="14.25" customHeight="1">
      <c r="A15318" s="89">
        <v>6.0105914E7</v>
      </c>
      <c r="B15318" s="90" t="s">
        <v>16242</v>
      </c>
    </row>
    <row r="15319" ht="14.25" customHeight="1">
      <c r="A15319" s="89">
        <v>6.0105915E7</v>
      </c>
      <c r="B15319" s="90" t="s">
        <v>16243</v>
      </c>
    </row>
    <row r="15320" ht="14.25" customHeight="1">
      <c r="A15320" s="89">
        <v>6.0105916E7</v>
      </c>
      <c r="B15320" s="90" t="s">
        <v>16244</v>
      </c>
    </row>
    <row r="15321" ht="14.25" customHeight="1">
      <c r="A15321" s="89">
        <v>6.0105917E7</v>
      </c>
      <c r="B15321" s="90" t="s">
        <v>16245</v>
      </c>
    </row>
    <row r="15322" ht="14.25" customHeight="1">
      <c r="A15322" s="89">
        <v>6.0105918E7</v>
      </c>
      <c r="B15322" s="90" t="s">
        <v>16246</v>
      </c>
    </row>
    <row r="15323" ht="14.25" customHeight="1">
      <c r="A15323" s="89">
        <v>6.0105919E7</v>
      </c>
      <c r="B15323" s="90" t="s">
        <v>16247</v>
      </c>
    </row>
    <row r="15324" ht="14.25" customHeight="1">
      <c r="A15324" s="89">
        <v>6.0106001E7</v>
      </c>
      <c r="B15324" s="90" t="s">
        <v>16248</v>
      </c>
    </row>
    <row r="15325" ht="14.25" customHeight="1">
      <c r="A15325" s="89">
        <v>6.0106002E7</v>
      </c>
      <c r="B15325" s="90" t="s">
        <v>16249</v>
      </c>
    </row>
    <row r="15326" ht="14.25" customHeight="1">
      <c r="A15326" s="89">
        <v>6.0106003E7</v>
      </c>
      <c r="B15326" s="90" t="s">
        <v>16250</v>
      </c>
    </row>
    <row r="15327" ht="14.25" customHeight="1">
      <c r="A15327" s="89">
        <v>6.0106004E7</v>
      </c>
      <c r="B15327" s="90" t="s">
        <v>16251</v>
      </c>
    </row>
    <row r="15328" ht="14.25" customHeight="1">
      <c r="A15328" s="89">
        <v>6.0106101E7</v>
      </c>
      <c r="B15328" s="90" t="s">
        <v>16252</v>
      </c>
    </row>
    <row r="15329" ht="14.25" customHeight="1">
      <c r="A15329" s="89">
        <v>6.0106102E7</v>
      </c>
      <c r="B15329" s="90" t="s">
        <v>16253</v>
      </c>
    </row>
    <row r="15330" ht="14.25" customHeight="1">
      <c r="A15330" s="89">
        <v>6.0106103E7</v>
      </c>
      <c r="B15330" s="90" t="s">
        <v>16254</v>
      </c>
    </row>
    <row r="15331" ht="14.25" customHeight="1">
      <c r="A15331" s="89">
        <v>6.0106104E7</v>
      </c>
      <c r="B15331" s="90" t="s">
        <v>16255</v>
      </c>
    </row>
    <row r="15332" ht="14.25" customHeight="1">
      <c r="A15332" s="89">
        <v>6.0106105E7</v>
      </c>
      <c r="B15332" s="90" t="s">
        <v>16256</v>
      </c>
    </row>
    <row r="15333" ht="14.25" customHeight="1">
      <c r="A15333" s="89">
        <v>6.0106106E7</v>
      </c>
      <c r="B15333" s="90" t="s">
        <v>16257</v>
      </c>
    </row>
    <row r="15334" ht="14.25" customHeight="1">
      <c r="A15334" s="89">
        <v>6.0106107E7</v>
      </c>
      <c r="B15334" s="90" t="s">
        <v>16258</v>
      </c>
    </row>
    <row r="15335" ht="14.25" customHeight="1">
      <c r="A15335" s="89">
        <v>6.0106108E7</v>
      </c>
      <c r="B15335" s="90" t="s">
        <v>16259</v>
      </c>
    </row>
    <row r="15336" ht="14.25" customHeight="1">
      <c r="A15336" s="89">
        <v>6.0106109E7</v>
      </c>
      <c r="B15336" s="90" t="s">
        <v>16260</v>
      </c>
    </row>
    <row r="15337" ht="14.25" customHeight="1">
      <c r="A15337" s="89">
        <v>6.0106201E7</v>
      </c>
      <c r="B15337" s="90" t="s">
        <v>16261</v>
      </c>
    </row>
    <row r="15338" ht="14.25" customHeight="1">
      <c r="A15338" s="89">
        <v>6.0106202E7</v>
      </c>
      <c r="B15338" s="90" t="s">
        <v>16262</v>
      </c>
    </row>
    <row r="15339" ht="14.25" customHeight="1">
      <c r="A15339" s="89">
        <v>6.0106203E7</v>
      </c>
      <c r="B15339" s="90" t="s">
        <v>16263</v>
      </c>
    </row>
    <row r="15340" ht="14.25" customHeight="1">
      <c r="A15340" s="89">
        <v>6.0106204E7</v>
      </c>
      <c r="B15340" s="90" t="s">
        <v>16264</v>
      </c>
    </row>
    <row r="15341" ht="14.25" customHeight="1">
      <c r="A15341" s="89">
        <v>6.0106205E7</v>
      </c>
      <c r="B15341" s="90" t="s">
        <v>16265</v>
      </c>
    </row>
    <row r="15342" ht="14.25" customHeight="1">
      <c r="A15342" s="89">
        <v>6.0106206E7</v>
      </c>
      <c r="B15342" s="90" t="s">
        <v>16266</v>
      </c>
    </row>
    <row r="15343" ht="14.25" customHeight="1">
      <c r="A15343" s="89">
        <v>6.0106207E7</v>
      </c>
      <c r="B15343" s="90" t="s">
        <v>16267</v>
      </c>
    </row>
    <row r="15344" ht="14.25" customHeight="1">
      <c r="A15344" s="89">
        <v>6.0106208E7</v>
      </c>
      <c r="B15344" s="90" t="s">
        <v>16268</v>
      </c>
    </row>
    <row r="15345" ht="14.25" customHeight="1">
      <c r="A15345" s="89">
        <v>6.0106209E7</v>
      </c>
      <c r="B15345" s="90" t="s">
        <v>16269</v>
      </c>
    </row>
    <row r="15346" ht="14.25" customHeight="1">
      <c r="A15346" s="89">
        <v>6.010621E7</v>
      </c>
      <c r="B15346" s="90" t="s">
        <v>16270</v>
      </c>
    </row>
    <row r="15347" ht="14.25" customHeight="1">
      <c r="A15347" s="89">
        <v>6.0106211E7</v>
      </c>
      <c r="B15347" s="90" t="s">
        <v>16271</v>
      </c>
    </row>
    <row r="15348" ht="14.25" customHeight="1">
      <c r="A15348" s="89">
        <v>6.0106212E7</v>
      </c>
      <c r="B15348" s="90" t="s">
        <v>16272</v>
      </c>
    </row>
    <row r="15349" ht="14.25" customHeight="1">
      <c r="A15349" s="89">
        <v>6.0106213E7</v>
      </c>
      <c r="B15349" s="90" t="s">
        <v>16273</v>
      </c>
    </row>
    <row r="15350" ht="14.25" customHeight="1">
      <c r="A15350" s="89">
        <v>6.0106214E7</v>
      </c>
      <c r="B15350" s="90" t="s">
        <v>16274</v>
      </c>
    </row>
    <row r="15351" ht="14.25" customHeight="1">
      <c r="A15351" s="89">
        <v>6.0106215E7</v>
      </c>
      <c r="B15351" s="90" t="s">
        <v>16275</v>
      </c>
    </row>
    <row r="15352" ht="14.25" customHeight="1">
      <c r="A15352" s="89">
        <v>6.0106301E7</v>
      </c>
      <c r="B15352" s="90" t="s">
        <v>16276</v>
      </c>
    </row>
    <row r="15353" ht="14.25" customHeight="1">
      <c r="A15353" s="89">
        <v>6.0106302E7</v>
      </c>
      <c r="B15353" s="90" t="s">
        <v>16277</v>
      </c>
    </row>
    <row r="15354" ht="14.25" customHeight="1">
      <c r="A15354" s="89">
        <v>6.0106401E7</v>
      </c>
      <c r="B15354" s="90" t="s">
        <v>16278</v>
      </c>
    </row>
    <row r="15355" ht="14.25" customHeight="1">
      <c r="A15355" s="89">
        <v>6.0106402E7</v>
      </c>
      <c r="B15355" s="90" t="s">
        <v>16279</v>
      </c>
    </row>
    <row r="15356" ht="14.25" customHeight="1">
      <c r="A15356" s="89">
        <v>6.0111001E7</v>
      </c>
      <c r="B15356" s="90" t="s">
        <v>16280</v>
      </c>
    </row>
    <row r="15357" ht="14.25" customHeight="1">
      <c r="A15357" s="89">
        <v>6.0111002E7</v>
      </c>
      <c r="B15357" s="90" t="s">
        <v>16281</v>
      </c>
    </row>
    <row r="15358" ht="14.25" customHeight="1">
      <c r="A15358" s="89">
        <v>6.0111003E7</v>
      </c>
      <c r="B15358" s="90" t="s">
        <v>16282</v>
      </c>
    </row>
    <row r="15359" ht="14.25" customHeight="1">
      <c r="A15359" s="89">
        <v>6.0111004E7</v>
      </c>
      <c r="B15359" s="90" t="s">
        <v>16283</v>
      </c>
    </row>
    <row r="15360" ht="14.25" customHeight="1">
      <c r="A15360" s="89">
        <v>6.0111005E7</v>
      </c>
      <c r="B15360" s="90" t="s">
        <v>16284</v>
      </c>
    </row>
    <row r="15361" ht="14.25" customHeight="1">
      <c r="A15361" s="89">
        <v>6.0111101E7</v>
      </c>
      <c r="B15361" s="90" t="s">
        <v>16285</v>
      </c>
    </row>
    <row r="15362" ht="14.25" customHeight="1">
      <c r="A15362" s="89">
        <v>6.0111102E7</v>
      </c>
      <c r="B15362" s="90" t="s">
        <v>16286</v>
      </c>
    </row>
    <row r="15363" ht="14.25" customHeight="1">
      <c r="A15363" s="89">
        <v>6.0111103E7</v>
      </c>
      <c r="B15363" s="90" t="s">
        <v>16287</v>
      </c>
    </row>
    <row r="15364" ht="14.25" customHeight="1">
      <c r="A15364" s="89">
        <v>6.0111104E7</v>
      </c>
      <c r="B15364" s="90" t="s">
        <v>16288</v>
      </c>
    </row>
    <row r="15365" ht="14.25" customHeight="1">
      <c r="A15365" s="89">
        <v>6.0111105E7</v>
      </c>
      <c r="B15365" s="90" t="s">
        <v>16289</v>
      </c>
    </row>
    <row r="15366" ht="14.25" customHeight="1">
      <c r="A15366" s="89">
        <v>6.0111106E7</v>
      </c>
      <c r="B15366" s="90" t="s">
        <v>16290</v>
      </c>
    </row>
    <row r="15367" ht="14.25" customHeight="1">
      <c r="A15367" s="89">
        <v>6.0111107E7</v>
      </c>
      <c r="B15367" s="90" t="s">
        <v>16291</v>
      </c>
    </row>
    <row r="15368" ht="14.25" customHeight="1">
      <c r="A15368" s="89">
        <v>6.0111108E7</v>
      </c>
      <c r="B15368" s="90" t="s">
        <v>16292</v>
      </c>
    </row>
    <row r="15369" ht="14.25" customHeight="1">
      <c r="A15369" s="89">
        <v>6.0111109E7</v>
      </c>
      <c r="B15369" s="90" t="s">
        <v>16293</v>
      </c>
    </row>
    <row r="15370" ht="14.25" customHeight="1">
      <c r="A15370" s="89">
        <v>6.0111201E7</v>
      </c>
      <c r="B15370" s="90" t="s">
        <v>16294</v>
      </c>
    </row>
    <row r="15371" ht="14.25" customHeight="1">
      <c r="A15371" s="89">
        <v>6.0111202E7</v>
      </c>
      <c r="B15371" s="90" t="s">
        <v>16295</v>
      </c>
    </row>
    <row r="15372" ht="14.25" customHeight="1">
      <c r="A15372" s="89">
        <v>6.0111203E7</v>
      </c>
      <c r="B15372" s="90" t="s">
        <v>16296</v>
      </c>
    </row>
    <row r="15373" ht="14.25" customHeight="1">
      <c r="A15373" s="89">
        <v>6.0111204E7</v>
      </c>
      <c r="B15373" s="90" t="s">
        <v>16297</v>
      </c>
    </row>
    <row r="15374" ht="14.25" customHeight="1">
      <c r="A15374" s="89">
        <v>6.0111205E7</v>
      </c>
      <c r="B15374" s="90" t="s">
        <v>16298</v>
      </c>
    </row>
    <row r="15375" ht="14.25" customHeight="1">
      <c r="A15375" s="89">
        <v>6.0111206E7</v>
      </c>
      <c r="B15375" s="90" t="s">
        <v>16299</v>
      </c>
    </row>
    <row r="15376" ht="14.25" customHeight="1">
      <c r="A15376" s="89">
        <v>6.0111207E7</v>
      </c>
      <c r="B15376" s="90" t="s">
        <v>16300</v>
      </c>
    </row>
    <row r="15377" ht="14.25" customHeight="1">
      <c r="A15377" s="89">
        <v>6.0111208E7</v>
      </c>
      <c r="B15377" s="90" t="s">
        <v>16301</v>
      </c>
    </row>
    <row r="15378" ht="14.25" customHeight="1">
      <c r="A15378" s="89">
        <v>6.0111301E7</v>
      </c>
      <c r="B15378" s="90" t="s">
        <v>16302</v>
      </c>
    </row>
    <row r="15379" ht="14.25" customHeight="1">
      <c r="A15379" s="89">
        <v>6.0111302E7</v>
      </c>
      <c r="B15379" s="90" t="s">
        <v>16303</v>
      </c>
    </row>
    <row r="15380" ht="14.25" customHeight="1">
      <c r="A15380" s="89">
        <v>6.0111303E7</v>
      </c>
      <c r="B15380" s="90" t="s">
        <v>16304</v>
      </c>
    </row>
    <row r="15381" ht="14.25" customHeight="1">
      <c r="A15381" s="89">
        <v>6.0111304E7</v>
      </c>
      <c r="B15381" s="90" t="s">
        <v>16305</v>
      </c>
    </row>
    <row r="15382" ht="14.25" customHeight="1">
      <c r="A15382" s="89">
        <v>6.0111305E7</v>
      </c>
      <c r="B15382" s="90" t="s">
        <v>16306</v>
      </c>
    </row>
    <row r="15383" ht="14.25" customHeight="1">
      <c r="A15383" s="89">
        <v>6.0111306E7</v>
      </c>
      <c r="B15383" s="90" t="s">
        <v>16307</v>
      </c>
    </row>
    <row r="15384" ht="14.25" customHeight="1">
      <c r="A15384" s="89">
        <v>6.0111401E7</v>
      </c>
      <c r="B15384" s="90" t="s">
        <v>16308</v>
      </c>
    </row>
    <row r="15385" ht="14.25" customHeight="1">
      <c r="A15385" s="89">
        <v>6.0111402E7</v>
      </c>
      <c r="B15385" s="90" t="s">
        <v>16309</v>
      </c>
    </row>
    <row r="15386" ht="14.25" customHeight="1">
      <c r="A15386" s="89">
        <v>6.0111403E7</v>
      </c>
      <c r="B15386" s="90" t="s">
        <v>16310</v>
      </c>
    </row>
    <row r="15387" ht="14.25" customHeight="1">
      <c r="A15387" s="89">
        <v>6.0111404E7</v>
      </c>
      <c r="B15387" s="90" t="s">
        <v>16311</v>
      </c>
    </row>
    <row r="15388" ht="14.25" customHeight="1">
      <c r="A15388" s="89">
        <v>6.0111405E7</v>
      </c>
      <c r="B15388" s="90" t="s">
        <v>16312</v>
      </c>
    </row>
    <row r="15389" ht="14.25" customHeight="1">
      <c r="A15389" s="89">
        <v>6.0111407E7</v>
      </c>
      <c r="B15389" s="90" t="s">
        <v>16313</v>
      </c>
    </row>
    <row r="15390" ht="14.25" customHeight="1">
      <c r="A15390" s="89">
        <v>6.0111408E7</v>
      </c>
      <c r="B15390" s="90" t="s">
        <v>16314</v>
      </c>
    </row>
    <row r="15391" ht="14.25" customHeight="1">
      <c r="A15391" s="89">
        <v>6.0111409E7</v>
      </c>
      <c r="B15391" s="90" t="s">
        <v>16315</v>
      </c>
    </row>
    <row r="15392" ht="14.25" customHeight="1">
      <c r="A15392" s="89">
        <v>6.011141E7</v>
      </c>
      <c r="B15392" s="90" t="s">
        <v>16316</v>
      </c>
    </row>
    <row r="15393" ht="14.25" customHeight="1">
      <c r="A15393" s="89">
        <v>6.0111411E7</v>
      </c>
      <c r="B15393" s="90" t="s">
        <v>16317</v>
      </c>
    </row>
    <row r="15394" ht="14.25" customHeight="1">
      <c r="A15394" s="89">
        <v>6.0121001E7</v>
      </c>
      <c r="B15394" s="90" t="s">
        <v>16318</v>
      </c>
    </row>
    <row r="15395" ht="14.25" customHeight="1">
      <c r="A15395" s="89">
        <v>6.0121002E7</v>
      </c>
      <c r="B15395" s="90" t="s">
        <v>16319</v>
      </c>
    </row>
    <row r="15396" ht="14.25" customHeight="1">
      <c r="A15396" s="89">
        <v>6.0121003E7</v>
      </c>
      <c r="B15396" s="90" t="s">
        <v>16320</v>
      </c>
    </row>
    <row r="15397" ht="14.25" customHeight="1">
      <c r="A15397" s="89">
        <v>6.0121004E7</v>
      </c>
      <c r="B15397" s="90" t="s">
        <v>16321</v>
      </c>
    </row>
    <row r="15398" ht="14.25" customHeight="1">
      <c r="A15398" s="89">
        <v>6.0121005E7</v>
      </c>
      <c r="B15398" s="90" t="s">
        <v>16322</v>
      </c>
    </row>
    <row r="15399" ht="14.25" customHeight="1">
      <c r="A15399" s="89">
        <v>6.0121006E7</v>
      </c>
      <c r="B15399" s="90" t="s">
        <v>16323</v>
      </c>
    </row>
    <row r="15400" ht="14.25" customHeight="1">
      <c r="A15400" s="89">
        <v>6.0121007E7</v>
      </c>
      <c r="B15400" s="90" t="s">
        <v>16324</v>
      </c>
    </row>
    <row r="15401" ht="14.25" customHeight="1">
      <c r="A15401" s="89">
        <v>6.0121008E7</v>
      </c>
      <c r="B15401" s="90" t="s">
        <v>16325</v>
      </c>
    </row>
    <row r="15402" ht="14.25" customHeight="1">
      <c r="A15402" s="89">
        <v>6.0121009E7</v>
      </c>
      <c r="B15402" s="90" t="s">
        <v>16326</v>
      </c>
    </row>
    <row r="15403" ht="14.25" customHeight="1">
      <c r="A15403" s="89">
        <v>6.012101E7</v>
      </c>
      <c r="B15403" s="90" t="s">
        <v>16327</v>
      </c>
    </row>
    <row r="15404" ht="14.25" customHeight="1">
      <c r="A15404" s="89">
        <v>6.0121011E7</v>
      </c>
      <c r="B15404" s="90" t="s">
        <v>16328</v>
      </c>
    </row>
    <row r="15405" ht="14.25" customHeight="1">
      <c r="A15405" s="89">
        <v>6.0121012E7</v>
      </c>
      <c r="B15405" s="90" t="s">
        <v>16329</v>
      </c>
    </row>
    <row r="15406" ht="14.25" customHeight="1">
      <c r="A15406" s="89">
        <v>6.0121101E7</v>
      </c>
      <c r="B15406" s="90" t="s">
        <v>16330</v>
      </c>
    </row>
    <row r="15407" ht="14.25" customHeight="1">
      <c r="A15407" s="89">
        <v>6.0121102E7</v>
      </c>
      <c r="B15407" s="90" t="s">
        <v>16331</v>
      </c>
    </row>
    <row r="15408" ht="14.25" customHeight="1">
      <c r="A15408" s="89">
        <v>6.0121103E7</v>
      </c>
      <c r="B15408" s="90" t="s">
        <v>16332</v>
      </c>
    </row>
    <row r="15409" ht="14.25" customHeight="1">
      <c r="A15409" s="89">
        <v>6.0121104E7</v>
      </c>
      <c r="B15409" s="90" t="s">
        <v>16333</v>
      </c>
    </row>
    <row r="15410" ht="14.25" customHeight="1">
      <c r="A15410" s="89">
        <v>6.0121105E7</v>
      </c>
      <c r="B15410" s="90" t="s">
        <v>16334</v>
      </c>
    </row>
    <row r="15411" ht="14.25" customHeight="1">
      <c r="A15411" s="89">
        <v>6.0121106E7</v>
      </c>
      <c r="B15411" s="90" t="s">
        <v>16335</v>
      </c>
    </row>
    <row r="15412" ht="14.25" customHeight="1">
      <c r="A15412" s="89">
        <v>6.0121107E7</v>
      </c>
      <c r="B15412" s="90" t="s">
        <v>16336</v>
      </c>
    </row>
    <row r="15413" ht="14.25" customHeight="1">
      <c r="A15413" s="89">
        <v>6.0121108E7</v>
      </c>
      <c r="B15413" s="90" t="s">
        <v>16337</v>
      </c>
    </row>
    <row r="15414" ht="14.25" customHeight="1">
      <c r="A15414" s="89">
        <v>6.0121109E7</v>
      </c>
      <c r="B15414" s="90" t="s">
        <v>16338</v>
      </c>
    </row>
    <row r="15415" ht="14.25" customHeight="1">
      <c r="A15415" s="89">
        <v>6.012111E7</v>
      </c>
      <c r="B15415" s="90" t="s">
        <v>16339</v>
      </c>
    </row>
    <row r="15416" ht="14.25" customHeight="1">
      <c r="A15416" s="89">
        <v>6.0121111E7</v>
      </c>
      <c r="B15416" s="90" t="s">
        <v>16340</v>
      </c>
    </row>
    <row r="15417" ht="14.25" customHeight="1">
      <c r="A15417" s="89">
        <v>6.0121112E7</v>
      </c>
      <c r="B15417" s="90" t="s">
        <v>16341</v>
      </c>
    </row>
    <row r="15418" ht="14.25" customHeight="1">
      <c r="A15418" s="89">
        <v>6.0121113E7</v>
      </c>
      <c r="B15418" s="90" t="s">
        <v>16342</v>
      </c>
    </row>
    <row r="15419" ht="14.25" customHeight="1">
      <c r="A15419" s="89">
        <v>6.0121114E7</v>
      </c>
      <c r="B15419" s="90" t="s">
        <v>16343</v>
      </c>
    </row>
    <row r="15420" ht="14.25" customHeight="1">
      <c r="A15420" s="89">
        <v>6.0121115E7</v>
      </c>
      <c r="B15420" s="90" t="s">
        <v>16344</v>
      </c>
    </row>
    <row r="15421" ht="14.25" customHeight="1">
      <c r="A15421" s="89">
        <v>6.0121116E7</v>
      </c>
      <c r="B15421" s="90" t="s">
        <v>16345</v>
      </c>
    </row>
    <row r="15422" ht="14.25" customHeight="1">
      <c r="A15422" s="89">
        <v>6.0121117E7</v>
      </c>
      <c r="B15422" s="90" t="s">
        <v>16346</v>
      </c>
    </row>
    <row r="15423" ht="14.25" customHeight="1">
      <c r="A15423" s="89">
        <v>6.0121118E7</v>
      </c>
      <c r="B15423" s="90" t="s">
        <v>16347</v>
      </c>
    </row>
    <row r="15424" ht="14.25" customHeight="1">
      <c r="A15424" s="89">
        <v>6.0121119E7</v>
      </c>
      <c r="B15424" s="90" t="s">
        <v>16348</v>
      </c>
    </row>
    <row r="15425" ht="14.25" customHeight="1">
      <c r="A15425" s="89">
        <v>6.012112E7</v>
      </c>
      <c r="B15425" s="90" t="s">
        <v>16349</v>
      </c>
    </row>
    <row r="15426" ht="14.25" customHeight="1">
      <c r="A15426" s="89">
        <v>6.0121121E7</v>
      </c>
      <c r="B15426" s="90" t="s">
        <v>16350</v>
      </c>
    </row>
    <row r="15427" ht="14.25" customHeight="1">
      <c r="A15427" s="89">
        <v>6.0121123E7</v>
      </c>
      <c r="B15427" s="90" t="s">
        <v>16351</v>
      </c>
    </row>
    <row r="15428" ht="14.25" customHeight="1">
      <c r="A15428" s="89">
        <v>6.0121124E7</v>
      </c>
      <c r="B15428" s="90" t="s">
        <v>16352</v>
      </c>
    </row>
    <row r="15429" ht="14.25" customHeight="1">
      <c r="A15429" s="89">
        <v>6.0121125E7</v>
      </c>
      <c r="B15429" s="90" t="s">
        <v>16353</v>
      </c>
    </row>
    <row r="15430" ht="14.25" customHeight="1">
      <c r="A15430" s="89">
        <v>6.0121126E7</v>
      </c>
      <c r="B15430" s="90" t="s">
        <v>16354</v>
      </c>
    </row>
    <row r="15431" ht="14.25" customHeight="1">
      <c r="A15431" s="89">
        <v>6.0121127E7</v>
      </c>
      <c r="B15431" s="90" t="s">
        <v>16355</v>
      </c>
    </row>
    <row r="15432" ht="14.25" customHeight="1">
      <c r="A15432" s="89">
        <v>6.0121128E7</v>
      </c>
      <c r="B15432" s="90" t="s">
        <v>16356</v>
      </c>
    </row>
    <row r="15433" ht="14.25" customHeight="1">
      <c r="A15433" s="89">
        <v>6.0121129E7</v>
      </c>
      <c r="B15433" s="90" t="s">
        <v>16357</v>
      </c>
    </row>
    <row r="15434" ht="14.25" customHeight="1">
      <c r="A15434" s="89">
        <v>6.012113E7</v>
      </c>
      <c r="B15434" s="90" t="s">
        <v>16358</v>
      </c>
    </row>
    <row r="15435" ht="14.25" customHeight="1">
      <c r="A15435" s="89">
        <v>6.0121131E7</v>
      </c>
      <c r="B15435" s="90" t="s">
        <v>16359</v>
      </c>
    </row>
    <row r="15436" ht="14.25" customHeight="1">
      <c r="A15436" s="89">
        <v>6.0121132E7</v>
      </c>
      <c r="B15436" s="90" t="s">
        <v>16360</v>
      </c>
    </row>
    <row r="15437" ht="14.25" customHeight="1">
      <c r="A15437" s="89">
        <v>6.0121133E7</v>
      </c>
      <c r="B15437" s="90" t="s">
        <v>16361</v>
      </c>
    </row>
    <row r="15438" ht="14.25" customHeight="1">
      <c r="A15438" s="89">
        <v>6.0121134E7</v>
      </c>
      <c r="B15438" s="90" t="s">
        <v>16362</v>
      </c>
    </row>
    <row r="15439" ht="14.25" customHeight="1">
      <c r="A15439" s="89">
        <v>6.0121135E7</v>
      </c>
      <c r="B15439" s="90" t="s">
        <v>16363</v>
      </c>
    </row>
    <row r="15440" ht="14.25" customHeight="1">
      <c r="A15440" s="89">
        <v>6.0121136E7</v>
      </c>
      <c r="B15440" s="90" t="s">
        <v>16364</v>
      </c>
    </row>
    <row r="15441" ht="14.25" customHeight="1">
      <c r="A15441" s="89">
        <v>6.0121137E7</v>
      </c>
      <c r="B15441" s="90" t="s">
        <v>16365</v>
      </c>
    </row>
    <row r="15442" ht="14.25" customHeight="1">
      <c r="A15442" s="89">
        <v>6.0121138E7</v>
      </c>
      <c r="B15442" s="90" t="s">
        <v>16366</v>
      </c>
    </row>
    <row r="15443" ht="14.25" customHeight="1">
      <c r="A15443" s="89">
        <v>6.0121139E7</v>
      </c>
      <c r="B15443" s="90" t="s">
        <v>16367</v>
      </c>
    </row>
    <row r="15444" ht="14.25" customHeight="1">
      <c r="A15444" s="89">
        <v>6.012114E7</v>
      </c>
      <c r="B15444" s="90" t="s">
        <v>16368</v>
      </c>
    </row>
    <row r="15445" ht="14.25" customHeight="1">
      <c r="A15445" s="89">
        <v>6.0121141E7</v>
      </c>
      <c r="B15445" s="90" t="s">
        <v>16369</v>
      </c>
    </row>
    <row r="15446" ht="14.25" customHeight="1">
      <c r="A15446" s="89">
        <v>6.0121142E7</v>
      </c>
      <c r="B15446" s="90" t="s">
        <v>16370</v>
      </c>
    </row>
    <row r="15447" ht="14.25" customHeight="1">
      <c r="A15447" s="89">
        <v>6.0121143E7</v>
      </c>
      <c r="B15447" s="90" t="s">
        <v>16371</v>
      </c>
    </row>
    <row r="15448" ht="14.25" customHeight="1">
      <c r="A15448" s="89">
        <v>6.0121144E7</v>
      </c>
      <c r="B15448" s="90" t="s">
        <v>16372</v>
      </c>
    </row>
    <row r="15449" ht="14.25" customHeight="1">
      <c r="A15449" s="89">
        <v>6.0121145E7</v>
      </c>
      <c r="B15449" s="90" t="s">
        <v>16373</v>
      </c>
    </row>
    <row r="15450" ht="14.25" customHeight="1">
      <c r="A15450" s="89">
        <v>6.0121146E7</v>
      </c>
      <c r="B15450" s="90" t="s">
        <v>16374</v>
      </c>
    </row>
    <row r="15451" ht="14.25" customHeight="1">
      <c r="A15451" s="89">
        <v>6.0121147E7</v>
      </c>
      <c r="B15451" s="90" t="s">
        <v>16375</v>
      </c>
    </row>
    <row r="15452" ht="14.25" customHeight="1">
      <c r="A15452" s="89">
        <v>6.0121148E7</v>
      </c>
      <c r="B15452" s="90" t="s">
        <v>16376</v>
      </c>
    </row>
    <row r="15453" ht="14.25" customHeight="1">
      <c r="A15453" s="89">
        <v>6.0121149E7</v>
      </c>
      <c r="B15453" s="90" t="s">
        <v>16377</v>
      </c>
    </row>
    <row r="15454" ht="14.25" customHeight="1">
      <c r="A15454" s="89">
        <v>6.012115E7</v>
      </c>
      <c r="B15454" s="90" t="s">
        <v>2084</v>
      </c>
    </row>
    <row r="15455" ht="14.25" customHeight="1">
      <c r="A15455" s="89">
        <v>6.0121151E7</v>
      </c>
      <c r="B15455" s="90" t="s">
        <v>16378</v>
      </c>
    </row>
    <row r="15456" ht="14.25" customHeight="1">
      <c r="A15456" s="89">
        <v>6.0121152E7</v>
      </c>
      <c r="B15456" s="90" t="s">
        <v>16379</v>
      </c>
    </row>
    <row r="15457" ht="14.25" customHeight="1">
      <c r="A15457" s="89">
        <v>6.0121153E7</v>
      </c>
      <c r="B15457" s="90" t="s">
        <v>16380</v>
      </c>
    </row>
    <row r="15458" ht="14.25" customHeight="1">
      <c r="A15458" s="89">
        <v>6.0121201E7</v>
      </c>
      <c r="B15458" s="90" t="s">
        <v>16381</v>
      </c>
    </row>
    <row r="15459" ht="14.25" customHeight="1">
      <c r="A15459" s="89">
        <v>6.0121202E7</v>
      </c>
      <c r="B15459" s="90" t="s">
        <v>16382</v>
      </c>
    </row>
    <row r="15460" ht="14.25" customHeight="1">
      <c r="A15460" s="89">
        <v>6.0121203E7</v>
      </c>
      <c r="B15460" s="90" t="s">
        <v>16383</v>
      </c>
    </row>
    <row r="15461" ht="14.25" customHeight="1">
      <c r="A15461" s="89">
        <v>6.0121204E7</v>
      </c>
      <c r="B15461" s="90" t="s">
        <v>16384</v>
      </c>
    </row>
    <row r="15462" ht="14.25" customHeight="1">
      <c r="A15462" s="89">
        <v>6.0121205E7</v>
      </c>
      <c r="B15462" s="90" t="s">
        <v>16385</v>
      </c>
    </row>
    <row r="15463" ht="14.25" customHeight="1">
      <c r="A15463" s="89">
        <v>6.0121206E7</v>
      </c>
      <c r="B15463" s="90" t="s">
        <v>16386</v>
      </c>
    </row>
    <row r="15464" ht="14.25" customHeight="1">
      <c r="A15464" s="89">
        <v>6.0121207E7</v>
      </c>
      <c r="B15464" s="90" t="s">
        <v>16387</v>
      </c>
    </row>
    <row r="15465" ht="14.25" customHeight="1">
      <c r="A15465" s="89">
        <v>6.0121208E7</v>
      </c>
      <c r="B15465" s="90" t="s">
        <v>16388</v>
      </c>
    </row>
    <row r="15466" ht="14.25" customHeight="1">
      <c r="A15466" s="89">
        <v>6.0121209E7</v>
      </c>
      <c r="B15466" s="90" t="s">
        <v>16389</v>
      </c>
    </row>
    <row r="15467" ht="14.25" customHeight="1">
      <c r="A15467" s="89">
        <v>6.012121E7</v>
      </c>
      <c r="B15467" s="90" t="s">
        <v>16390</v>
      </c>
    </row>
    <row r="15468" ht="14.25" customHeight="1">
      <c r="A15468" s="89">
        <v>6.0121211E7</v>
      </c>
      <c r="B15468" s="90" t="s">
        <v>16391</v>
      </c>
    </row>
    <row r="15469" ht="14.25" customHeight="1">
      <c r="A15469" s="89">
        <v>6.0121212E7</v>
      </c>
      <c r="B15469" s="90" t="s">
        <v>16392</v>
      </c>
    </row>
    <row r="15470" ht="14.25" customHeight="1">
      <c r="A15470" s="89">
        <v>6.0121213E7</v>
      </c>
      <c r="B15470" s="90" t="s">
        <v>16393</v>
      </c>
    </row>
    <row r="15471" ht="14.25" customHeight="1">
      <c r="A15471" s="89">
        <v>6.0121214E7</v>
      </c>
      <c r="B15471" s="90" t="s">
        <v>16394</v>
      </c>
    </row>
    <row r="15472" ht="14.25" customHeight="1">
      <c r="A15472" s="89">
        <v>6.0121215E7</v>
      </c>
      <c r="B15472" s="90" t="s">
        <v>16395</v>
      </c>
    </row>
    <row r="15473" ht="14.25" customHeight="1">
      <c r="A15473" s="89">
        <v>6.0121216E7</v>
      </c>
      <c r="B15473" s="90" t="s">
        <v>16396</v>
      </c>
    </row>
    <row r="15474" ht="14.25" customHeight="1">
      <c r="A15474" s="89">
        <v>6.0121217E7</v>
      </c>
      <c r="B15474" s="90" t="s">
        <v>16397</v>
      </c>
    </row>
    <row r="15475" ht="14.25" customHeight="1">
      <c r="A15475" s="89">
        <v>6.0121218E7</v>
      </c>
      <c r="B15475" s="90" t="s">
        <v>16398</v>
      </c>
    </row>
    <row r="15476" ht="14.25" customHeight="1">
      <c r="A15476" s="89">
        <v>6.0121219E7</v>
      </c>
      <c r="B15476" s="90" t="s">
        <v>16399</v>
      </c>
    </row>
    <row r="15477" ht="14.25" customHeight="1">
      <c r="A15477" s="89">
        <v>6.012122E7</v>
      </c>
      <c r="B15477" s="90" t="s">
        <v>16400</v>
      </c>
    </row>
    <row r="15478" ht="14.25" customHeight="1">
      <c r="A15478" s="89">
        <v>6.0121221E7</v>
      </c>
      <c r="B15478" s="90" t="s">
        <v>16401</v>
      </c>
    </row>
    <row r="15479" ht="14.25" customHeight="1">
      <c r="A15479" s="89">
        <v>6.0121222E7</v>
      </c>
      <c r="B15479" s="90" t="s">
        <v>16402</v>
      </c>
    </row>
    <row r="15480" ht="14.25" customHeight="1">
      <c r="A15480" s="89">
        <v>6.0121223E7</v>
      </c>
      <c r="B15480" s="90" t="s">
        <v>16403</v>
      </c>
    </row>
    <row r="15481" ht="14.25" customHeight="1">
      <c r="A15481" s="89">
        <v>6.0121224E7</v>
      </c>
      <c r="B15481" s="90" t="s">
        <v>16404</v>
      </c>
    </row>
    <row r="15482" ht="14.25" customHeight="1">
      <c r="A15482" s="89">
        <v>6.0121225E7</v>
      </c>
      <c r="B15482" s="90" t="s">
        <v>16405</v>
      </c>
    </row>
    <row r="15483" ht="14.25" customHeight="1">
      <c r="A15483" s="89">
        <v>6.0121226E7</v>
      </c>
      <c r="B15483" s="90" t="s">
        <v>16406</v>
      </c>
    </row>
    <row r="15484" ht="14.25" customHeight="1">
      <c r="A15484" s="89">
        <v>6.0121227E7</v>
      </c>
      <c r="B15484" s="90" t="s">
        <v>16407</v>
      </c>
    </row>
    <row r="15485" ht="14.25" customHeight="1">
      <c r="A15485" s="89">
        <v>6.0121228E7</v>
      </c>
      <c r="B15485" s="90" t="s">
        <v>16408</v>
      </c>
    </row>
    <row r="15486" ht="14.25" customHeight="1">
      <c r="A15486" s="89">
        <v>6.0121229E7</v>
      </c>
      <c r="B15486" s="90" t="s">
        <v>16409</v>
      </c>
    </row>
    <row r="15487" ht="14.25" customHeight="1">
      <c r="A15487" s="89">
        <v>6.012123E7</v>
      </c>
      <c r="B15487" s="90" t="s">
        <v>16410</v>
      </c>
    </row>
    <row r="15488" ht="14.25" customHeight="1">
      <c r="A15488" s="89">
        <v>6.0121231E7</v>
      </c>
      <c r="B15488" s="90" t="s">
        <v>16411</v>
      </c>
    </row>
    <row r="15489" ht="14.25" customHeight="1">
      <c r="A15489" s="89">
        <v>6.0121232E7</v>
      </c>
      <c r="B15489" s="90" t="s">
        <v>16412</v>
      </c>
    </row>
    <row r="15490" ht="14.25" customHeight="1">
      <c r="A15490" s="89">
        <v>6.0121233E7</v>
      </c>
      <c r="B15490" s="90" t="s">
        <v>16413</v>
      </c>
    </row>
    <row r="15491" ht="14.25" customHeight="1">
      <c r="A15491" s="89">
        <v>6.0121234E7</v>
      </c>
      <c r="B15491" s="90" t="s">
        <v>16414</v>
      </c>
    </row>
    <row r="15492" ht="14.25" customHeight="1">
      <c r="A15492" s="89">
        <v>6.0121235E7</v>
      </c>
      <c r="B15492" s="90" t="s">
        <v>16415</v>
      </c>
    </row>
    <row r="15493" ht="14.25" customHeight="1">
      <c r="A15493" s="89">
        <v>6.0121236E7</v>
      </c>
      <c r="B15493" s="90" t="s">
        <v>16416</v>
      </c>
    </row>
    <row r="15494" ht="14.25" customHeight="1">
      <c r="A15494" s="89">
        <v>6.0121237E7</v>
      </c>
      <c r="B15494" s="90" t="s">
        <v>16417</v>
      </c>
    </row>
    <row r="15495" ht="14.25" customHeight="1">
      <c r="A15495" s="89">
        <v>6.0121238E7</v>
      </c>
      <c r="B15495" s="90" t="s">
        <v>16418</v>
      </c>
    </row>
    <row r="15496" ht="14.25" customHeight="1">
      <c r="A15496" s="89">
        <v>6.0121239E7</v>
      </c>
      <c r="B15496" s="90" t="s">
        <v>16419</v>
      </c>
    </row>
    <row r="15497" ht="14.25" customHeight="1">
      <c r="A15497" s="89">
        <v>6.0121241E7</v>
      </c>
      <c r="B15497" s="90" t="s">
        <v>16420</v>
      </c>
    </row>
    <row r="15498" ht="14.25" customHeight="1">
      <c r="A15498" s="89">
        <v>6.0121242E7</v>
      </c>
      <c r="B15498" s="90" t="s">
        <v>16421</v>
      </c>
    </row>
    <row r="15499" ht="14.25" customHeight="1">
      <c r="A15499" s="89">
        <v>6.0121243E7</v>
      </c>
      <c r="B15499" s="90" t="s">
        <v>16422</v>
      </c>
    </row>
    <row r="15500" ht="14.25" customHeight="1">
      <c r="A15500" s="89">
        <v>6.0121244E7</v>
      </c>
      <c r="B15500" s="90" t="s">
        <v>16423</v>
      </c>
    </row>
    <row r="15501" ht="14.25" customHeight="1">
      <c r="A15501" s="89">
        <v>6.0121245E7</v>
      </c>
      <c r="B15501" s="90" t="s">
        <v>16424</v>
      </c>
    </row>
    <row r="15502" ht="14.25" customHeight="1">
      <c r="A15502" s="89">
        <v>6.0121246E7</v>
      </c>
      <c r="B15502" s="90" t="s">
        <v>16425</v>
      </c>
    </row>
    <row r="15503" ht="14.25" customHeight="1">
      <c r="A15503" s="89">
        <v>6.0121247E7</v>
      </c>
      <c r="B15503" s="90" t="s">
        <v>16426</v>
      </c>
    </row>
    <row r="15504" ht="14.25" customHeight="1">
      <c r="A15504" s="89">
        <v>6.0121248E7</v>
      </c>
      <c r="B15504" s="90" t="s">
        <v>16427</v>
      </c>
    </row>
    <row r="15505" ht="14.25" customHeight="1">
      <c r="A15505" s="89">
        <v>6.0121249E7</v>
      </c>
      <c r="B15505" s="90" t="s">
        <v>16428</v>
      </c>
    </row>
    <row r="15506" ht="14.25" customHeight="1">
      <c r="A15506" s="89">
        <v>6.012125E7</v>
      </c>
      <c r="B15506" s="90" t="s">
        <v>16429</v>
      </c>
    </row>
    <row r="15507" ht="14.25" customHeight="1">
      <c r="A15507" s="89">
        <v>6.0121251E7</v>
      </c>
      <c r="B15507" s="90" t="s">
        <v>16430</v>
      </c>
    </row>
    <row r="15508" ht="14.25" customHeight="1">
      <c r="A15508" s="89">
        <v>6.0121252E7</v>
      </c>
      <c r="B15508" s="90" t="s">
        <v>16431</v>
      </c>
    </row>
    <row r="15509" ht="14.25" customHeight="1">
      <c r="A15509" s="89">
        <v>6.0121253E7</v>
      </c>
      <c r="B15509" s="90" t="s">
        <v>16432</v>
      </c>
    </row>
    <row r="15510" ht="14.25" customHeight="1">
      <c r="A15510" s="89">
        <v>6.0121301E7</v>
      </c>
      <c r="B15510" s="90" t="s">
        <v>16433</v>
      </c>
    </row>
    <row r="15511" ht="14.25" customHeight="1">
      <c r="A15511" s="89">
        <v>6.0121302E7</v>
      </c>
      <c r="B15511" s="90" t="s">
        <v>16434</v>
      </c>
    </row>
    <row r="15512" ht="14.25" customHeight="1">
      <c r="A15512" s="89">
        <v>6.0121303E7</v>
      </c>
      <c r="B15512" s="90" t="s">
        <v>16435</v>
      </c>
    </row>
    <row r="15513" ht="14.25" customHeight="1">
      <c r="A15513" s="89">
        <v>6.0121304E7</v>
      </c>
      <c r="B15513" s="90" t="s">
        <v>16436</v>
      </c>
    </row>
    <row r="15514" ht="14.25" customHeight="1">
      <c r="A15514" s="89">
        <v>6.0121305E7</v>
      </c>
      <c r="B15514" s="90" t="s">
        <v>16437</v>
      </c>
    </row>
    <row r="15515" ht="14.25" customHeight="1">
      <c r="A15515" s="89">
        <v>6.0121306E7</v>
      </c>
      <c r="B15515" s="90" t="s">
        <v>16438</v>
      </c>
    </row>
    <row r="15516" ht="14.25" customHeight="1">
      <c r="A15516" s="89">
        <v>6.0121401E7</v>
      </c>
      <c r="B15516" s="90" t="s">
        <v>16439</v>
      </c>
    </row>
    <row r="15517" ht="14.25" customHeight="1">
      <c r="A15517" s="89">
        <v>6.0121402E7</v>
      </c>
      <c r="B15517" s="90" t="s">
        <v>16440</v>
      </c>
    </row>
    <row r="15518" ht="14.25" customHeight="1">
      <c r="A15518" s="89">
        <v>6.0121403E7</v>
      </c>
      <c r="B15518" s="90" t="s">
        <v>16441</v>
      </c>
    </row>
    <row r="15519" ht="14.25" customHeight="1">
      <c r="A15519" s="89">
        <v>6.0121404E7</v>
      </c>
      <c r="B15519" s="90" t="s">
        <v>16442</v>
      </c>
    </row>
    <row r="15520" ht="14.25" customHeight="1">
      <c r="A15520" s="89">
        <v>6.0121405E7</v>
      </c>
      <c r="B15520" s="90" t="s">
        <v>16443</v>
      </c>
    </row>
    <row r="15521" ht="14.25" customHeight="1">
      <c r="A15521" s="89">
        <v>6.0121406E7</v>
      </c>
      <c r="B15521" s="90" t="s">
        <v>16444</v>
      </c>
    </row>
    <row r="15522" ht="14.25" customHeight="1">
      <c r="A15522" s="89">
        <v>6.0121407E7</v>
      </c>
      <c r="B15522" s="90" t="s">
        <v>16445</v>
      </c>
    </row>
    <row r="15523" ht="14.25" customHeight="1">
      <c r="A15523" s="89">
        <v>6.0121408E7</v>
      </c>
      <c r="B15523" s="90" t="s">
        <v>16446</v>
      </c>
    </row>
    <row r="15524" ht="14.25" customHeight="1">
      <c r="A15524" s="89">
        <v>6.0121409E7</v>
      </c>
      <c r="B15524" s="90" t="s">
        <v>16447</v>
      </c>
    </row>
    <row r="15525" ht="14.25" customHeight="1">
      <c r="A15525" s="89">
        <v>6.012141E7</v>
      </c>
      <c r="B15525" s="90" t="s">
        <v>16448</v>
      </c>
    </row>
    <row r="15526" ht="14.25" customHeight="1">
      <c r="A15526" s="89">
        <v>6.0121411E7</v>
      </c>
      <c r="B15526" s="90" t="s">
        <v>16449</v>
      </c>
    </row>
    <row r="15527" ht="14.25" customHeight="1">
      <c r="A15527" s="89">
        <v>6.0121412E7</v>
      </c>
      <c r="B15527" s="90" t="s">
        <v>16450</v>
      </c>
    </row>
    <row r="15528" ht="14.25" customHeight="1">
      <c r="A15528" s="89">
        <v>6.0121413E7</v>
      </c>
      <c r="B15528" s="90" t="s">
        <v>16451</v>
      </c>
    </row>
    <row r="15529" ht="14.25" customHeight="1">
      <c r="A15529" s="89">
        <v>6.0121414E7</v>
      </c>
      <c r="B15529" s="90" t="s">
        <v>16452</v>
      </c>
    </row>
    <row r="15530" ht="14.25" customHeight="1">
      <c r="A15530" s="89">
        <v>6.0121415E7</v>
      </c>
      <c r="B15530" s="90" t="s">
        <v>16453</v>
      </c>
    </row>
    <row r="15531" ht="14.25" customHeight="1">
      <c r="A15531" s="89">
        <v>6.0121501E7</v>
      </c>
      <c r="B15531" s="90" t="s">
        <v>16454</v>
      </c>
    </row>
    <row r="15532" ht="14.25" customHeight="1">
      <c r="A15532" s="89">
        <v>6.0121502E7</v>
      </c>
      <c r="B15532" s="90" t="s">
        <v>16455</v>
      </c>
    </row>
    <row r="15533" ht="14.25" customHeight="1">
      <c r="A15533" s="89">
        <v>6.0121503E7</v>
      </c>
      <c r="B15533" s="90" t="s">
        <v>16456</v>
      </c>
    </row>
    <row r="15534" ht="14.25" customHeight="1">
      <c r="A15534" s="89">
        <v>6.0121504E7</v>
      </c>
      <c r="B15534" s="90" t="s">
        <v>16457</v>
      </c>
    </row>
    <row r="15535" ht="14.25" customHeight="1">
      <c r="A15535" s="89">
        <v>6.0121505E7</v>
      </c>
      <c r="B15535" s="90" t="s">
        <v>16458</v>
      </c>
    </row>
    <row r="15536" ht="14.25" customHeight="1">
      <c r="A15536" s="89">
        <v>6.0121506E7</v>
      </c>
      <c r="B15536" s="90" t="s">
        <v>16459</v>
      </c>
    </row>
    <row r="15537" ht="14.25" customHeight="1">
      <c r="A15537" s="89">
        <v>6.0121507E7</v>
      </c>
      <c r="B15537" s="90" t="s">
        <v>16460</v>
      </c>
    </row>
    <row r="15538" ht="14.25" customHeight="1">
      <c r="A15538" s="89">
        <v>6.0121508E7</v>
      </c>
      <c r="B15538" s="90" t="s">
        <v>16461</v>
      </c>
    </row>
    <row r="15539" ht="14.25" customHeight="1">
      <c r="A15539" s="89">
        <v>6.0121509E7</v>
      </c>
      <c r="B15539" s="90" t="s">
        <v>16462</v>
      </c>
    </row>
    <row r="15540" ht="14.25" customHeight="1">
      <c r="A15540" s="89">
        <v>6.012151E7</v>
      </c>
      <c r="B15540" s="90" t="s">
        <v>16463</v>
      </c>
    </row>
    <row r="15541" ht="14.25" customHeight="1">
      <c r="A15541" s="89">
        <v>6.0121511E7</v>
      </c>
      <c r="B15541" s="90" t="s">
        <v>16464</v>
      </c>
    </row>
    <row r="15542" ht="14.25" customHeight="1">
      <c r="A15542" s="89">
        <v>6.0121512E7</v>
      </c>
      <c r="B15542" s="90" t="s">
        <v>16465</v>
      </c>
    </row>
    <row r="15543" ht="14.25" customHeight="1">
      <c r="A15543" s="89">
        <v>6.0121513E7</v>
      </c>
      <c r="B15543" s="90" t="s">
        <v>16466</v>
      </c>
    </row>
    <row r="15544" ht="14.25" customHeight="1">
      <c r="A15544" s="89">
        <v>6.0121514E7</v>
      </c>
      <c r="B15544" s="90" t="s">
        <v>16467</v>
      </c>
    </row>
    <row r="15545" ht="14.25" customHeight="1">
      <c r="A15545" s="89">
        <v>6.0121515E7</v>
      </c>
      <c r="B15545" s="90" t="s">
        <v>16468</v>
      </c>
    </row>
    <row r="15546" ht="14.25" customHeight="1">
      <c r="A15546" s="89">
        <v>6.0121516E7</v>
      </c>
      <c r="B15546" s="90" t="s">
        <v>16469</v>
      </c>
    </row>
    <row r="15547" ht="14.25" customHeight="1">
      <c r="A15547" s="89">
        <v>6.0121517E7</v>
      </c>
      <c r="B15547" s="90" t="s">
        <v>16470</v>
      </c>
    </row>
    <row r="15548" ht="14.25" customHeight="1">
      <c r="A15548" s="89">
        <v>6.0121518E7</v>
      </c>
      <c r="B15548" s="90" t="s">
        <v>16471</v>
      </c>
    </row>
    <row r="15549" ht="14.25" customHeight="1">
      <c r="A15549" s="89">
        <v>6.0121519E7</v>
      </c>
      <c r="B15549" s="90" t="s">
        <v>16472</v>
      </c>
    </row>
    <row r="15550" ht="14.25" customHeight="1">
      <c r="A15550" s="89">
        <v>6.012152E7</v>
      </c>
      <c r="B15550" s="90" t="s">
        <v>16473</v>
      </c>
    </row>
    <row r="15551" ht="14.25" customHeight="1">
      <c r="A15551" s="89">
        <v>6.0121521E7</v>
      </c>
      <c r="B15551" s="90" t="s">
        <v>16474</v>
      </c>
    </row>
    <row r="15552" ht="14.25" customHeight="1">
      <c r="A15552" s="89">
        <v>6.0121522E7</v>
      </c>
      <c r="B15552" s="90" t="s">
        <v>16475</v>
      </c>
    </row>
    <row r="15553" ht="14.25" customHeight="1">
      <c r="A15553" s="89">
        <v>6.0121523E7</v>
      </c>
      <c r="B15553" s="90" t="s">
        <v>16476</v>
      </c>
    </row>
    <row r="15554" ht="14.25" customHeight="1">
      <c r="A15554" s="89">
        <v>6.0121524E7</v>
      </c>
      <c r="B15554" s="90" t="s">
        <v>16477</v>
      </c>
    </row>
    <row r="15555" ht="14.25" customHeight="1">
      <c r="A15555" s="89">
        <v>6.0121525E7</v>
      </c>
      <c r="B15555" s="90" t="s">
        <v>16478</v>
      </c>
    </row>
    <row r="15556" ht="14.25" customHeight="1">
      <c r="A15556" s="89">
        <v>6.0121526E7</v>
      </c>
      <c r="B15556" s="90" t="s">
        <v>16479</v>
      </c>
    </row>
    <row r="15557" ht="14.25" customHeight="1">
      <c r="A15557" s="89">
        <v>6.0121531E7</v>
      </c>
      <c r="B15557" s="90" t="s">
        <v>16480</v>
      </c>
    </row>
    <row r="15558" ht="14.25" customHeight="1">
      <c r="A15558" s="89">
        <v>6.0121532E7</v>
      </c>
      <c r="B15558" s="90" t="s">
        <v>16481</v>
      </c>
    </row>
    <row r="15559" ht="14.25" customHeight="1">
      <c r="A15559" s="89">
        <v>6.0121533E7</v>
      </c>
      <c r="B15559" s="90" t="s">
        <v>16482</v>
      </c>
    </row>
    <row r="15560" ht="14.25" customHeight="1">
      <c r="A15560" s="89">
        <v>6.0121534E7</v>
      </c>
      <c r="B15560" s="90" t="s">
        <v>16483</v>
      </c>
    </row>
    <row r="15561" ht="14.25" customHeight="1">
      <c r="A15561" s="89">
        <v>6.0121535E7</v>
      </c>
      <c r="B15561" s="90" t="s">
        <v>16484</v>
      </c>
    </row>
    <row r="15562" ht="14.25" customHeight="1">
      <c r="A15562" s="89">
        <v>6.0121536E7</v>
      </c>
      <c r="B15562" s="90" t="s">
        <v>16485</v>
      </c>
    </row>
    <row r="15563" ht="14.25" customHeight="1">
      <c r="A15563" s="89">
        <v>6.0121537E7</v>
      </c>
      <c r="B15563" s="90" t="s">
        <v>16486</v>
      </c>
    </row>
    <row r="15564" ht="14.25" customHeight="1">
      <c r="A15564" s="89">
        <v>6.0121538E7</v>
      </c>
      <c r="B15564" s="90" t="s">
        <v>16487</v>
      </c>
    </row>
    <row r="15565" ht="14.25" customHeight="1">
      <c r="A15565" s="89">
        <v>6.0121539E7</v>
      </c>
      <c r="B15565" s="90" t="s">
        <v>16488</v>
      </c>
    </row>
    <row r="15566" ht="14.25" customHeight="1">
      <c r="A15566" s="89">
        <v>6.012154E7</v>
      </c>
      <c r="B15566" s="90" t="s">
        <v>16489</v>
      </c>
    </row>
    <row r="15567" ht="14.25" customHeight="1">
      <c r="A15567" s="89">
        <v>6.0121601E7</v>
      </c>
      <c r="B15567" s="90" t="s">
        <v>16490</v>
      </c>
    </row>
    <row r="15568" ht="14.25" customHeight="1">
      <c r="A15568" s="89">
        <v>6.0121602E7</v>
      </c>
      <c r="B15568" s="90" t="s">
        <v>16491</v>
      </c>
    </row>
    <row r="15569" ht="14.25" customHeight="1">
      <c r="A15569" s="89">
        <v>6.0121603E7</v>
      </c>
      <c r="B15569" s="90" t="s">
        <v>16492</v>
      </c>
    </row>
    <row r="15570" ht="14.25" customHeight="1">
      <c r="A15570" s="89">
        <v>6.0121604E7</v>
      </c>
      <c r="B15570" s="90" t="s">
        <v>16493</v>
      </c>
    </row>
    <row r="15571" ht="14.25" customHeight="1">
      <c r="A15571" s="89">
        <v>6.0121605E7</v>
      </c>
      <c r="B15571" s="90" t="s">
        <v>16494</v>
      </c>
    </row>
    <row r="15572" ht="14.25" customHeight="1">
      <c r="A15572" s="89">
        <v>6.0121606E7</v>
      </c>
      <c r="B15572" s="90" t="s">
        <v>16495</v>
      </c>
    </row>
    <row r="15573" ht="14.25" customHeight="1">
      <c r="A15573" s="89">
        <v>6.0121701E7</v>
      </c>
      <c r="B15573" s="90" t="s">
        <v>16496</v>
      </c>
    </row>
    <row r="15574" ht="14.25" customHeight="1">
      <c r="A15574" s="89">
        <v>6.0121702E7</v>
      </c>
      <c r="B15574" s="90" t="s">
        <v>16497</v>
      </c>
    </row>
    <row r="15575" ht="14.25" customHeight="1">
      <c r="A15575" s="89">
        <v>6.0121703E7</v>
      </c>
      <c r="B15575" s="90" t="s">
        <v>16498</v>
      </c>
    </row>
    <row r="15576" ht="14.25" customHeight="1">
      <c r="A15576" s="89">
        <v>6.0121704E7</v>
      </c>
      <c r="B15576" s="90" t="s">
        <v>16499</v>
      </c>
    </row>
    <row r="15577" ht="14.25" customHeight="1">
      <c r="A15577" s="89">
        <v>6.0121705E7</v>
      </c>
      <c r="B15577" s="90" t="s">
        <v>16500</v>
      </c>
    </row>
    <row r="15578" ht="14.25" customHeight="1">
      <c r="A15578" s="89">
        <v>6.0121706E7</v>
      </c>
      <c r="B15578" s="90" t="s">
        <v>16501</v>
      </c>
    </row>
    <row r="15579" ht="14.25" customHeight="1">
      <c r="A15579" s="89">
        <v>6.0121707E7</v>
      </c>
      <c r="B15579" s="90" t="s">
        <v>16502</v>
      </c>
    </row>
    <row r="15580" ht="14.25" customHeight="1">
      <c r="A15580" s="89">
        <v>6.0121708E7</v>
      </c>
      <c r="B15580" s="90" t="s">
        <v>16503</v>
      </c>
    </row>
    <row r="15581" ht="14.25" customHeight="1">
      <c r="A15581" s="89">
        <v>6.0121709E7</v>
      </c>
      <c r="B15581" s="90" t="s">
        <v>16504</v>
      </c>
    </row>
    <row r="15582" ht="14.25" customHeight="1">
      <c r="A15582" s="89">
        <v>6.012171E7</v>
      </c>
      <c r="B15582" s="90" t="s">
        <v>16505</v>
      </c>
    </row>
    <row r="15583" ht="14.25" customHeight="1">
      <c r="A15583" s="89">
        <v>6.0121711E7</v>
      </c>
      <c r="B15583" s="90" t="s">
        <v>16506</v>
      </c>
    </row>
    <row r="15584" ht="14.25" customHeight="1">
      <c r="A15584" s="89">
        <v>6.0121712E7</v>
      </c>
      <c r="B15584" s="90" t="s">
        <v>16507</v>
      </c>
    </row>
    <row r="15585" ht="14.25" customHeight="1">
      <c r="A15585" s="89">
        <v>6.0121713E7</v>
      </c>
      <c r="B15585" s="90" t="s">
        <v>16508</v>
      </c>
    </row>
    <row r="15586" ht="14.25" customHeight="1">
      <c r="A15586" s="89">
        <v>6.0121714E7</v>
      </c>
      <c r="B15586" s="90" t="s">
        <v>16509</v>
      </c>
    </row>
    <row r="15587" ht="14.25" customHeight="1">
      <c r="A15587" s="89">
        <v>6.0121715E7</v>
      </c>
      <c r="B15587" s="90" t="s">
        <v>16510</v>
      </c>
    </row>
    <row r="15588" ht="14.25" customHeight="1">
      <c r="A15588" s="89">
        <v>6.0121716E7</v>
      </c>
      <c r="B15588" s="90" t="s">
        <v>16511</v>
      </c>
    </row>
    <row r="15589" ht="14.25" customHeight="1">
      <c r="A15589" s="89">
        <v>6.0121717E7</v>
      </c>
      <c r="B15589" s="90" t="s">
        <v>16512</v>
      </c>
    </row>
    <row r="15590" ht="14.25" customHeight="1">
      <c r="A15590" s="89">
        <v>6.0121718E7</v>
      </c>
      <c r="B15590" s="90" t="s">
        <v>16513</v>
      </c>
    </row>
    <row r="15591" ht="14.25" customHeight="1">
      <c r="A15591" s="89">
        <v>6.0121801E7</v>
      </c>
      <c r="B15591" s="90" t="s">
        <v>16514</v>
      </c>
    </row>
    <row r="15592" ht="14.25" customHeight="1">
      <c r="A15592" s="89">
        <v>6.0121802E7</v>
      </c>
      <c r="B15592" s="90" t="s">
        <v>16515</v>
      </c>
    </row>
    <row r="15593" ht="14.25" customHeight="1">
      <c r="A15593" s="89">
        <v>6.0121803E7</v>
      </c>
      <c r="B15593" s="90" t="s">
        <v>16516</v>
      </c>
    </row>
    <row r="15594" ht="14.25" customHeight="1">
      <c r="A15594" s="89">
        <v>6.0121804E7</v>
      </c>
      <c r="B15594" s="90" t="s">
        <v>16517</v>
      </c>
    </row>
    <row r="15595" ht="14.25" customHeight="1">
      <c r="A15595" s="89">
        <v>6.0121805E7</v>
      </c>
      <c r="B15595" s="90" t="s">
        <v>16518</v>
      </c>
    </row>
    <row r="15596" ht="14.25" customHeight="1">
      <c r="A15596" s="89">
        <v>6.0121806E7</v>
      </c>
      <c r="B15596" s="90" t="s">
        <v>16519</v>
      </c>
    </row>
    <row r="15597" ht="14.25" customHeight="1">
      <c r="A15597" s="89">
        <v>6.0121807E7</v>
      </c>
      <c r="B15597" s="90" t="s">
        <v>16520</v>
      </c>
    </row>
    <row r="15598" ht="14.25" customHeight="1">
      <c r="A15598" s="89">
        <v>6.0121808E7</v>
      </c>
      <c r="B15598" s="90" t="s">
        <v>16521</v>
      </c>
    </row>
    <row r="15599" ht="14.25" customHeight="1">
      <c r="A15599" s="89">
        <v>6.0121809E7</v>
      </c>
      <c r="B15599" s="90" t="s">
        <v>16522</v>
      </c>
    </row>
    <row r="15600" ht="14.25" customHeight="1">
      <c r="A15600" s="89">
        <v>6.012181E7</v>
      </c>
      <c r="B15600" s="90" t="s">
        <v>16523</v>
      </c>
    </row>
    <row r="15601" ht="14.25" customHeight="1">
      <c r="A15601" s="89">
        <v>6.0121811E7</v>
      </c>
      <c r="B15601" s="90" t="s">
        <v>16524</v>
      </c>
    </row>
    <row r="15602" ht="14.25" customHeight="1">
      <c r="A15602" s="89">
        <v>6.0121812E7</v>
      </c>
      <c r="B15602" s="90" t="s">
        <v>16525</v>
      </c>
    </row>
    <row r="15603" ht="14.25" customHeight="1">
      <c r="A15603" s="89">
        <v>6.0121813E7</v>
      </c>
      <c r="B15603" s="90" t="s">
        <v>16526</v>
      </c>
    </row>
    <row r="15604" ht="14.25" customHeight="1">
      <c r="A15604" s="89">
        <v>6.0121814E7</v>
      </c>
      <c r="B15604" s="90" t="s">
        <v>16527</v>
      </c>
    </row>
    <row r="15605" ht="14.25" customHeight="1">
      <c r="A15605" s="89">
        <v>6.0121901E7</v>
      </c>
      <c r="B15605" s="90" t="s">
        <v>16528</v>
      </c>
    </row>
    <row r="15606" ht="14.25" customHeight="1">
      <c r="A15606" s="89">
        <v>6.0121902E7</v>
      </c>
      <c r="B15606" s="90" t="s">
        <v>16529</v>
      </c>
    </row>
    <row r="15607" ht="14.25" customHeight="1">
      <c r="A15607" s="89">
        <v>6.0121903E7</v>
      </c>
      <c r="B15607" s="90" t="s">
        <v>16530</v>
      </c>
    </row>
    <row r="15608" ht="14.25" customHeight="1">
      <c r="A15608" s="89">
        <v>6.0121904E7</v>
      </c>
      <c r="B15608" s="90" t="s">
        <v>16531</v>
      </c>
    </row>
    <row r="15609" ht="14.25" customHeight="1">
      <c r="A15609" s="89">
        <v>6.0121905E7</v>
      </c>
      <c r="B15609" s="90" t="s">
        <v>16532</v>
      </c>
    </row>
    <row r="15610" ht="14.25" customHeight="1">
      <c r="A15610" s="89">
        <v>6.0121906E7</v>
      </c>
      <c r="B15610" s="90" t="s">
        <v>16533</v>
      </c>
    </row>
    <row r="15611" ht="14.25" customHeight="1">
      <c r="A15611" s="89">
        <v>6.0121907E7</v>
      </c>
      <c r="B15611" s="90" t="s">
        <v>16534</v>
      </c>
    </row>
    <row r="15612" ht="14.25" customHeight="1">
      <c r="A15612" s="89">
        <v>6.0121908E7</v>
      </c>
      <c r="B15612" s="90" t="s">
        <v>16535</v>
      </c>
    </row>
    <row r="15613" ht="14.25" customHeight="1">
      <c r="A15613" s="89">
        <v>6.0121909E7</v>
      </c>
      <c r="B15613" s="90" t="s">
        <v>16536</v>
      </c>
    </row>
    <row r="15614" ht="14.25" customHeight="1">
      <c r="A15614" s="89">
        <v>6.012191E7</v>
      </c>
      <c r="B15614" s="90" t="s">
        <v>16537</v>
      </c>
    </row>
    <row r="15615" ht="14.25" customHeight="1">
      <c r="A15615" s="89">
        <v>6.0121911E7</v>
      </c>
      <c r="B15615" s="90" t="s">
        <v>16538</v>
      </c>
    </row>
    <row r="15616" ht="14.25" customHeight="1">
      <c r="A15616" s="89">
        <v>6.0121912E7</v>
      </c>
      <c r="B15616" s="90" t="s">
        <v>16539</v>
      </c>
    </row>
    <row r="15617" ht="14.25" customHeight="1">
      <c r="A15617" s="89">
        <v>6.0122002E7</v>
      </c>
      <c r="B15617" s="90" t="s">
        <v>16540</v>
      </c>
    </row>
    <row r="15618" ht="14.25" customHeight="1">
      <c r="A15618" s="89">
        <v>6.0122003E7</v>
      </c>
      <c r="B15618" s="90" t="s">
        <v>16541</v>
      </c>
    </row>
    <row r="15619" ht="14.25" customHeight="1">
      <c r="A15619" s="89">
        <v>6.0122004E7</v>
      </c>
      <c r="B15619" s="90" t="s">
        <v>16542</v>
      </c>
    </row>
    <row r="15620" ht="14.25" customHeight="1">
      <c r="A15620" s="89">
        <v>6.0122005E7</v>
      </c>
      <c r="B15620" s="90" t="s">
        <v>16543</v>
      </c>
    </row>
    <row r="15621" ht="14.25" customHeight="1">
      <c r="A15621" s="89">
        <v>6.0122006E7</v>
      </c>
      <c r="B15621" s="90" t="s">
        <v>16544</v>
      </c>
    </row>
    <row r="15622" ht="14.25" customHeight="1">
      <c r="A15622" s="89">
        <v>6.0122007E7</v>
      </c>
      <c r="B15622" s="90" t="s">
        <v>16545</v>
      </c>
    </row>
    <row r="15623" ht="14.25" customHeight="1">
      <c r="A15623" s="89">
        <v>6.0122008E7</v>
      </c>
      <c r="B15623" s="90" t="s">
        <v>16546</v>
      </c>
    </row>
    <row r="15624" ht="14.25" customHeight="1">
      <c r="A15624" s="89">
        <v>6.0122009E7</v>
      </c>
      <c r="B15624" s="90" t="s">
        <v>16547</v>
      </c>
    </row>
    <row r="15625" ht="14.25" customHeight="1">
      <c r="A15625" s="89">
        <v>6.0122101E7</v>
      </c>
      <c r="B15625" s="90" t="s">
        <v>16548</v>
      </c>
    </row>
    <row r="15626" ht="14.25" customHeight="1">
      <c r="A15626" s="89">
        <v>6.0122102E7</v>
      </c>
      <c r="B15626" s="90" t="s">
        <v>16549</v>
      </c>
    </row>
    <row r="15627" ht="14.25" customHeight="1">
      <c r="A15627" s="89">
        <v>6.0122103E7</v>
      </c>
      <c r="B15627" s="90" t="s">
        <v>16550</v>
      </c>
    </row>
    <row r="15628" ht="14.25" customHeight="1">
      <c r="A15628" s="89">
        <v>6.0122201E7</v>
      </c>
      <c r="B15628" s="90" t="s">
        <v>16551</v>
      </c>
    </row>
    <row r="15629" ht="14.25" customHeight="1">
      <c r="A15629" s="89">
        <v>6.0122202E7</v>
      </c>
      <c r="B15629" s="90" t="s">
        <v>16552</v>
      </c>
    </row>
    <row r="15630" ht="14.25" customHeight="1">
      <c r="A15630" s="89">
        <v>6.0122203E7</v>
      </c>
      <c r="B15630" s="90" t="s">
        <v>16553</v>
      </c>
    </row>
    <row r="15631" ht="14.25" customHeight="1">
      <c r="A15631" s="89">
        <v>6.0122204E7</v>
      </c>
      <c r="B15631" s="90" t="s">
        <v>16554</v>
      </c>
    </row>
    <row r="15632" ht="14.25" customHeight="1">
      <c r="A15632" s="89">
        <v>6.0122301E7</v>
      </c>
      <c r="B15632" s="90" t="s">
        <v>16555</v>
      </c>
    </row>
    <row r="15633" ht="14.25" customHeight="1">
      <c r="A15633" s="89">
        <v>6.0122302E7</v>
      </c>
      <c r="B15633" s="90" t="s">
        <v>16556</v>
      </c>
    </row>
    <row r="15634" ht="14.25" customHeight="1">
      <c r="A15634" s="89">
        <v>6.0122401E7</v>
      </c>
      <c r="B15634" s="90" t="s">
        <v>16557</v>
      </c>
    </row>
    <row r="15635" ht="14.25" customHeight="1">
      <c r="A15635" s="89">
        <v>6.0122402E7</v>
      </c>
      <c r="B15635" s="90" t="s">
        <v>16558</v>
      </c>
    </row>
    <row r="15636" ht="14.25" customHeight="1">
      <c r="A15636" s="89">
        <v>6.0122501E7</v>
      </c>
      <c r="B15636" s="90" t="s">
        <v>16559</v>
      </c>
    </row>
    <row r="15637" ht="14.25" customHeight="1">
      <c r="A15637" s="89">
        <v>6.0122502E7</v>
      </c>
      <c r="B15637" s="90" t="s">
        <v>16560</v>
      </c>
    </row>
    <row r="15638" ht="14.25" customHeight="1">
      <c r="A15638" s="89">
        <v>6.0122503E7</v>
      </c>
      <c r="B15638" s="90" t="s">
        <v>16561</v>
      </c>
    </row>
    <row r="15639" ht="14.25" customHeight="1">
      <c r="A15639" s="89">
        <v>6.0122504E7</v>
      </c>
      <c r="B15639" s="90" t="s">
        <v>16562</v>
      </c>
    </row>
    <row r="15640" ht="14.25" customHeight="1">
      <c r="A15640" s="89">
        <v>6.0122505E7</v>
      </c>
      <c r="B15640" s="90" t="s">
        <v>16563</v>
      </c>
    </row>
    <row r="15641" ht="14.25" customHeight="1">
      <c r="A15641" s="89">
        <v>6.0122506E7</v>
      </c>
      <c r="B15641" s="90" t="s">
        <v>16564</v>
      </c>
    </row>
    <row r="15642" ht="14.25" customHeight="1">
      <c r="A15642" s="89">
        <v>6.0122507E7</v>
      </c>
      <c r="B15642" s="90" t="s">
        <v>16565</v>
      </c>
    </row>
    <row r="15643" ht="14.25" customHeight="1">
      <c r="A15643" s="89">
        <v>6.0122508E7</v>
      </c>
      <c r="B15643" s="90" t="s">
        <v>16566</v>
      </c>
    </row>
    <row r="15644" ht="14.25" customHeight="1">
      <c r="A15644" s="89">
        <v>6.0122509E7</v>
      </c>
      <c r="B15644" s="90" t="s">
        <v>16567</v>
      </c>
    </row>
    <row r="15645" ht="14.25" customHeight="1">
      <c r="A15645" s="89">
        <v>6.0122601E7</v>
      </c>
      <c r="B15645" s="90" t="s">
        <v>16568</v>
      </c>
    </row>
    <row r="15646" ht="14.25" customHeight="1">
      <c r="A15646" s="89">
        <v>6.0122602E7</v>
      </c>
      <c r="B15646" s="90" t="s">
        <v>16569</v>
      </c>
    </row>
    <row r="15647" ht="14.25" customHeight="1">
      <c r="A15647" s="89">
        <v>6.0122603E7</v>
      </c>
      <c r="B15647" s="90" t="s">
        <v>16570</v>
      </c>
    </row>
    <row r="15648" ht="14.25" customHeight="1">
      <c r="A15648" s="89">
        <v>6.0122604E7</v>
      </c>
      <c r="B15648" s="90" t="s">
        <v>16571</v>
      </c>
    </row>
    <row r="15649" ht="14.25" customHeight="1">
      <c r="A15649" s="89">
        <v>6.0122701E7</v>
      </c>
      <c r="B15649" s="90" t="s">
        <v>16572</v>
      </c>
    </row>
    <row r="15650" ht="14.25" customHeight="1">
      <c r="A15650" s="89">
        <v>6.0122702E7</v>
      </c>
      <c r="B15650" s="90" t="s">
        <v>16573</v>
      </c>
    </row>
    <row r="15651" ht="14.25" customHeight="1">
      <c r="A15651" s="89">
        <v>6.0122703E7</v>
      </c>
      <c r="B15651" s="90" t="s">
        <v>16574</v>
      </c>
    </row>
    <row r="15652" ht="14.25" customHeight="1">
      <c r="A15652" s="89">
        <v>6.0122704E7</v>
      </c>
      <c r="B15652" s="90" t="s">
        <v>16575</v>
      </c>
    </row>
    <row r="15653" ht="14.25" customHeight="1">
      <c r="A15653" s="89">
        <v>6.0122801E7</v>
      </c>
      <c r="B15653" s="90" t="s">
        <v>16576</v>
      </c>
    </row>
    <row r="15654" ht="14.25" customHeight="1">
      <c r="A15654" s="89">
        <v>6.0122901E7</v>
      </c>
      <c r="B15654" s="90" t="s">
        <v>16577</v>
      </c>
    </row>
    <row r="15655" ht="14.25" customHeight="1">
      <c r="A15655" s="89">
        <v>6.0122902E7</v>
      </c>
      <c r="B15655" s="90" t="s">
        <v>16578</v>
      </c>
    </row>
    <row r="15656" ht="14.25" customHeight="1">
      <c r="A15656" s="89">
        <v>6.0122903E7</v>
      </c>
      <c r="B15656" s="90" t="s">
        <v>16579</v>
      </c>
    </row>
    <row r="15657" ht="14.25" customHeight="1">
      <c r="A15657" s="89">
        <v>6.0122904E7</v>
      </c>
      <c r="B15657" s="90" t="s">
        <v>16580</v>
      </c>
    </row>
    <row r="15658" ht="14.25" customHeight="1">
      <c r="A15658" s="89">
        <v>6.0122905E7</v>
      </c>
      <c r="B15658" s="90" t="s">
        <v>16581</v>
      </c>
    </row>
    <row r="15659" ht="14.25" customHeight="1">
      <c r="A15659" s="89">
        <v>6.0122906E7</v>
      </c>
      <c r="B15659" s="90" t="s">
        <v>6070</v>
      </c>
    </row>
    <row r="15660" ht="14.25" customHeight="1">
      <c r="A15660" s="89">
        <v>6.0122907E7</v>
      </c>
      <c r="B15660" s="90" t="s">
        <v>16582</v>
      </c>
    </row>
    <row r="15661" ht="14.25" customHeight="1">
      <c r="A15661" s="89">
        <v>6.0122908E7</v>
      </c>
      <c r="B15661" s="90" t="s">
        <v>16583</v>
      </c>
    </row>
    <row r="15662" ht="14.25" customHeight="1">
      <c r="A15662" s="89">
        <v>6.0122909E7</v>
      </c>
      <c r="B15662" s="90" t="s">
        <v>16584</v>
      </c>
    </row>
    <row r="15663" ht="14.25" customHeight="1">
      <c r="A15663" s="89">
        <v>6.0123001E7</v>
      </c>
      <c r="B15663" s="90" t="s">
        <v>16585</v>
      </c>
    </row>
    <row r="15664" ht="14.25" customHeight="1">
      <c r="A15664" s="89">
        <v>6.0123002E7</v>
      </c>
      <c r="B15664" s="90" t="s">
        <v>16586</v>
      </c>
    </row>
    <row r="15665" ht="14.25" customHeight="1">
      <c r="A15665" s="89">
        <v>6.0123101E7</v>
      </c>
      <c r="B15665" s="90" t="s">
        <v>16587</v>
      </c>
    </row>
    <row r="15666" ht="14.25" customHeight="1">
      <c r="A15666" s="89">
        <v>6.0123102E7</v>
      </c>
      <c r="B15666" s="90" t="s">
        <v>16588</v>
      </c>
    </row>
    <row r="15667" ht="14.25" customHeight="1">
      <c r="A15667" s="89">
        <v>6.0123103E7</v>
      </c>
      <c r="B15667" s="90" t="s">
        <v>16589</v>
      </c>
    </row>
    <row r="15668" ht="14.25" customHeight="1">
      <c r="A15668" s="89">
        <v>6.0123201E7</v>
      </c>
      <c r="B15668" s="90" t="s">
        <v>16590</v>
      </c>
    </row>
    <row r="15669" ht="14.25" customHeight="1">
      <c r="A15669" s="89">
        <v>6.0123202E7</v>
      </c>
      <c r="B15669" s="90" t="s">
        <v>16591</v>
      </c>
    </row>
    <row r="15670" ht="14.25" customHeight="1">
      <c r="A15670" s="89">
        <v>6.0123203E7</v>
      </c>
      <c r="B15670" s="90" t="s">
        <v>16592</v>
      </c>
    </row>
    <row r="15671" ht="14.25" customHeight="1">
      <c r="A15671" s="89">
        <v>6.0123204E7</v>
      </c>
      <c r="B15671" s="90" t="s">
        <v>16593</v>
      </c>
    </row>
    <row r="15672" ht="14.25" customHeight="1">
      <c r="A15672" s="89">
        <v>6.0123301E7</v>
      </c>
      <c r="B15672" s="90" t="s">
        <v>16594</v>
      </c>
    </row>
    <row r="15673" ht="14.25" customHeight="1">
      <c r="A15673" s="89">
        <v>6.0123302E7</v>
      </c>
      <c r="B15673" s="90" t="s">
        <v>16595</v>
      </c>
    </row>
    <row r="15674" ht="14.25" customHeight="1">
      <c r="A15674" s="89">
        <v>6.0123303E7</v>
      </c>
      <c r="B15674" s="90" t="s">
        <v>16596</v>
      </c>
    </row>
    <row r="15675" ht="14.25" customHeight="1">
      <c r="A15675" s="89">
        <v>6.0123401E7</v>
      </c>
      <c r="B15675" s="90" t="s">
        <v>16597</v>
      </c>
    </row>
    <row r="15676" ht="14.25" customHeight="1">
      <c r="A15676" s="89">
        <v>6.0123402E7</v>
      </c>
      <c r="B15676" s="90" t="s">
        <v>16598</v>
      </c>
    </row>
    <row r="15677" ht="14.25" customHeight="1">
      <c r="A15677" s="89">
        <v>6.0123403E7</v>
      </c>
      <c r="B15677" s="90" t="s">
        <v>16599</v>
      </c>
    </row>
    <row r="15678" ht="14.25" customHeight="1">
      <c r="A15678" s="89">
        <v>6.0123501E7</v>
      </c>
      <c r="B15678" s="90" t="s">
        <v>16600</v>
      </c>
    </row>
    <row r="15679" ht="14.25" customHeight="1">
      <c r="A15679" s="89">
        <v>6.0123502E7</v>
      </c>
      <c r="B15679" s="90" t="s">
        <v>16601</v>
      </c>
    </row>
    <row r="15680" ht="14.25" customHeight="1">
      <c r="A15680" s="89">
        <v>6.0123601E7</v>
      </c>
      <c r="B15680" s="90" t="s">
        <v>16602</v>
      </c>
    </row>
    <row r="15681" ht="14.25" customHeight="1">
      <c r="A15681" s="89">
        <v>6.0123602E7</v>
      </c>
      <c r="B15681" s="90" t="s">
        <v>16603</v>
      </c>
    </row>
    <row r="15682" ht="14.25" customHeight="1">
      <c r="A15682" s="89">
        <v>6.0123603E7</v>
      </c>
      <c r="B15682" s="90" t="s">
        <v>16604</v>
      </c>
    </row>
    <row r="15683" ht="14.25" customHeight="1">
      <c r="A15683" s="89">
        <v>6.0123604E7</v>
      </c>
      <c r="B15683" s="90" t="s">
        <v>16605</v>
      </c>
    </row>
    <row r="15684" ht="14.25" customHeight="1">
      <c r="A15684" s="89">
        <v>6.0123605E7</v>
      </c>
      <c r="B15684" s="90" t="s">
        <v>16606</v>
      </c>
    </row>
    <row r="15685" ht="14.25" customHeight="1">
      <c r="A15685" s="89">
        <v>6.0123606E7</v>
      </c>
      <c r="B15685" s="90" t="s">
        <v>16607</v>
      </c>
    </row>
    <row r="15686" ht="14.25" customHeight="1">
      <c r="A15686" s="89">
        <v>6.0123701E7</v>
      </c>
      <c r="B15686" s="90" t="s">
        <v>16608</v>
      </c>
    </row>
    <row r="15687" ht="14.25" customHeight="1">
      <c r="A15687" s="89">
        <v>6.0123702E7</v>
      </c>
      <c r="B15687" s="90" t="s">
        <v>16609</v>
      </c>
    </row>
    <row r="15688" ht="14.25" customHeight="1">
      <c r="A15688" s="89">
        <v>6.0123703E7</v>
      </c>
      <c r="B15688" s="90" t="s">
        <v>16610</v>
      </c>
    </row>
    <row r="15689" ht="14.25" customHeight="1">
      <c r="A15689" s="89">
        <v>6.0123801E7</v>
      </c>
      <c r="B15689" s="90" t="s">
        <v>16611</v>
      </c>
    </row>
    <row r="15690" ht="14.25" customHeight="1">
      <c r="A15690" s="89">
        <v>6.0123802E7</v>
      </c>
      <c r="B15690" s="90" t="s">
        <v>16612</v>
      </c>
    </row>
    <row r="15691" ht="14.25" customHeight="1">
      <c r="A15691" s="89">
        <v>6.0123901E7</v>
      </c>
      <c r="B15691" s="90" t="s">
        <v>16613</v>
      </c>
    </row>
    <row r="15692" ht="14.25" customHeight="1">
      <c r="A15692" s="89">
        <v>6.0124001E7</v>
      </c>
      <c r="B15692" s="90" t="s">
        <v>16614</v>
      </c>
    </row>
    <row r="15693" ht="14.25" customHeight="1">
      <c r="A15693" s="89">
        <v>6.0124002E7</v>
      </c>
      <c r="B15693" s="90" t="s">
        <v>16615</v>
      </c>
    </row>
    <row r="15694" ht="14.25" customHeight="1">
      <c r="A15694" s="89">
        <v>6.0124101E7</v>
      </c>
      <c r="B15694" s="90" t="s">
        <v>16616</v>
      </c>
    </row>
    <row r="15695" ht="14.25" customHeight="1">
      <c r="A15695" s="89">
        <v>6.0124102E7</v>
      </c>
      <c r="B15695" s="90" t="s">
        <v>16617</v>
      </c>
    </row>
    <row r="15696" ht="14.25" customHeight="1">
      <c r="A15696" s="89">
        <v>6.0124201E7</v>
      </c>
      <c r="B15696" s="90" t="s">
        <v>16618</v>
      </c>
    </row>
    <row r="15697" ht="14.25" customHeight="1">
      <c r="A15697" s="89">
        <v>6.0124301E7</v>
      </c>
      <c r="B15697" s="90" t="s">
        <v>16619</v>
      </c>
    </row>
    <row r="15698" ht="14.25" customHeight="1">
      <c r="A15698" s="89">
        <v>6.0124302E7</v>
      </c>
      <c r="B15698" s="90" t="s">
        <v>16620</v>
      </c>
    </row>
    <row r="15699" ht="14.25" customHeight="1">
      <c r="A15699" s="89">
        <v>6.0124303E7</v>
      </c>
      <c r="B15699" s="90" t="s">
        <v>16621</v>
      </c>
    </row>
    <row r="15700" ht="14.25" customHeight="1">
      <c r="A15700" s="89">
        <v>6.0124304E7</v>
      </c>
      <c r="B15700" s="90" t="s">
        <v>16622</v>
      </c>
    </row>
    <row r="15701" ht="14.25" customHeight="1">
      <c r="A15701" s="89">
        <v>6.0124305E7</v>
      </c>
      <c r="B15701" s="90" t="s">
        <v>16623</v>
      </c>
    </row>
    <row r="15702" ht="14.25" customHeight="1">
      <c r="A15702" s="89">
        <v>6.0124306E7</v>
      </c>
      <c r="B15702" s="90" t="s">
        <v>16624</v>
      </c>
    </row>
    <row r="15703" ht="14.25" customHeight="1">
      <c r="A15703" s="89">
        <v>6.0124307E7</v>
      </c>
      <c r="B15703" s="90" t="s">
        <v>16625</v>
      </c>
    </row>
    <row r="15704" ht="14.25" customHeight="1">
      <c r="A15704" s="89">
        <v>6.0124308E7</v>
      </c>
      <c r="B15704" s="90" t="s">
        <v>16626</v>
      </c>
    </row>
    <row r="15705" ht="14.25" customHeight="1">
      <c r="A15705" s="89">
        <v>6.0124309E7</v>
      </c>
      <c r="B15705" s="90" t="s">
        <v>16627</v>
      </c>
    </row>
    <row r="15706" ht="14.25" customHeight="1">
      <c r="A15706" s="89">
        <v>6.012431E7</v>
      </c>
      <c r="B15706" s="90" t="s">
        <v>16628</v>
      </c>
    </row>
    <row r="15707" ht="14.25" customHeight="1">
      <c r="A15707" s="89">
        <v>6.0124311E7</v>
      </c>
      <c r="B15707" s="90" t="s">
        <v>16629</v>
      </c>
    </row>
    <row r="15708" ht="14.25" customHeight="1">
      <c r="A15708" s="89">
        <v>6.0124312E7</v>
      </c>
      <c r="B15708" s="90" t="s">
        <v>16630</v>
      </c>
    </row>
    <row r="15709" ht="14.25" customHeight="1">
      <c r="A15709" s="89">
        <v>6.0124313E7</v>
      </c>
      <c r="B15709" s="90" t="s">
        <v>16631</v>
      </c>
    </row>
    <row r="15710" ht="14.25" customHeight="1">
      <c r="A15710" s="89">
        <v>6.0124314E7</v>
      </c>
      <c r="B15710" s="90" t="s">
        <v>16632</v>
      </c>
    </row>
    <row r="15711" ht="14.25" customHeight="1">
      <c r="A15711" s="89">
        <v>6.0124315E7</v>
      </c>
      <c r="B15711" s="90" t="s">
        <v>16633</v>
      </c>
    </row>
    <row r="15712" ht="14.25" customHeight="1">
      <c r="A15712" s="89">
        <v>6.0124316E7</v>
      </c>
      <c r="B15712" s="90" t="s">
        <v>16634</v>
      </c>
    </row>
    <row r="15713" ht="14.25" customHeight="1">
      <c r="A15713" s="89">
        <v>6.0124317E7</v>
      </c>
      <c r="B15713" s="90" t="s">
        <v>16635</v>
      </c>
    </row>
    <row r="15714" ht="14.25" customHeight="1">
      <c r="A15714" s="89">
        <v>6.0124318E7</v>
      </c>
      <c r="B15714" s="90" t="s">
        <v>16636</v>
      </c>
    </row>
    <row r="15715" ht="14.25" customHeight="1">
      <c r="A15715" s="89">
        <v>6.0124319E7</v>
      </c>
      <c r="B15715" s="90" t="s">
        <v>16637</v>
      </c>
    </row>
    <row r="15716" ht="14.25" customHeight="1">
      <c r="A15716" s="89">
        <v>6.012432E7</v>
      </c>
      <c r="B15716" s="90" t="s">
        <v>16638</v>
      </c>
    </row>
    <row r="15717" ht="14.25" customHeight="1">
      <c r="A15717" s="89">
        <v>6.0124321E7</v>
      </c>
      <c r="B15717" s="90" t="s">
        <v>16639</v>
      </c>
    </row>
    <row r="15718" ht="14.25" customHeight="1">
      <c r="A15718" s="89">
        <v>6.0124322E7</v>
      </c>
      <c r="B15718" s="90" t="s">
        <v>16640</v>
      </c>
    </row>
    <row r="15719" ht="14.25" customHeight="1">
      <c r="A15719" s="89">
        <v>6.0124323E7</v>
      </c>
      <c r="B15719" s="90" t="s">
        <v>16641</v>
      </c>
    </row>
    <row r="15720" ht="14.25" customHeight="1">
      <c r="A15720" s="89">
        <v>6.0124324E7</v>
      </c>
      <c r="B15720" s="90" t="s">
        <v>16642</v>
      </c>
    </row>
    <row r="15721" ht="14.25" customHeight="1">
      <c r="A15721" s="89">
        <v>6.0124401E7</v>
      </c>
      <c r="B15721" s="90" t="s">
        <v>16643</v>
      </c>
    </row>
    <row r="15722" ht="14.25" customHeight="1">
      <c r="A15722" s="89">
        <v>6.0124402E7</v>
      </c>
      <c r="B15722" s="90" t="s">
        <v>16644</v>
      </c>
    </row>
    <row r="15723" ht="14.25" customHeight="1">
      <c r="A15723" s="89">
        <v>6.0124403E7</v>
      </c>
      <c r="B15723" s="90" t="s">
        <v>16645</v>
      </c>
    </row>
    <row r="15724" ht="14.25" customHeight="1">
      <c r="A15724" s="89">
        <v>6.0124404E7</v>
      </c>
      <c r="B15724" s="90" t="s">
        <v>16646</v>
      </c>
    </row>
    <row r="15725" ht="14.25" customHeight="1">
      <c r="A15725" s="89">
        <v>6.0124405E7</v>
      </c>
      <c r="B15725" s="90" t="s">
        <v>16647</v>
      </c>
    </row>
    <row r="15726" ht="14.25" customHeight="1">
      <c r="A15726" s="89">
        <v>6.0124406E7</v>
      </c>
      <c r="B15726" s="90" t="s">
        <v>16648</v>
      </c>
    </row>
    <row r="15727" ht="14.25" customHeight="1">
      <c r="A15727" s="89">
        <v>6.0124407E7</v>
      </c>
      <c r="B15727" s="90" t="s">
        <v>16649</v>
      </c>
    </row>
    <row r="15728" ht="14.25" customHeight="1">
      <c r="A15728" s="89">
        <v>6.0124408E7</v>
      </c>
      <c r="B15728" s="90" t="s">
        <v>16650</v>
      </c>
    </row>
    <row r="15729" ht="14.25" customHeight="1">
      <c r="A15729" s="89">
        <v>6.0124409E7</v>
      </c>
      <c r="B15729" s="90" t="s">
        <v>16651</v>
      </c>
    </row>
    <row r="15730" ht="14.25" customHeight="1">
      <c r="A15730" s="89">
        <v>6.012441E7</v>
      </c>
      <c r="B15730" s="90" t="s">
        <v>16652</v>
      </c>
    </row>
    <row r="15731" ht="14.25" customHeight="1">
      <c r="A15731" s="89">
        <v>6.0124411E7</v>
      </c>
      <c r="B15731" s="90" t="s">
        <v>16653</v>
      </c>
    </row>
    <row r="15732" ht="14.25" customHeight="1">
      <c r="A15732" s="89">
        <v>6.0124412E7</v>
      </c>
      <c r="B15732" s="90" t="s">
        <v>16654</v>
      </c>
    </row>
    <row r="15733" ht="14.25" customHeight="1">
      <c r="A15733" s="89">
        <v>6.0124501E7</v>
      </c>
      <c r="B15733" s="90" t="s">
        <v>16655</v>
      </c>
    </row>
    <row r="15734" ht="14.25" customHeight="1">
      <c r="A15734" s="89">
        <v>6.0124502E7</v>
      </c>
      <c r="B15734" s="90" t="s">
        <v>16656</v>
      </c>
    </row>
    <row r="15735" ht="14.25" customHeight="1">
      <c r="A15735" s="89">
        <v>6.0124503E7</v>
      </c>
      <c r="B15735" s="90" t="s">
        <v>16657</v>
      </c>
    </row>
    <row r="15736" ht="14.25" customHeight="1">
      <c r="A15736" s="89">
        <v>6.0124504E7</v>
      </c>
      <c r="B15736" s="90" t="s">
        <v>16658</v>
      </c>
    </row>
    <row r="15737" ht="14.25" customHeight="1">
      <c r="A15737" s="89">
        <v>6.0124505E7</v>
      </c>
      <c r="B15737" s="90" t="s">
        <v>16659</v>
      </c>
    </row>
    <row r="15738" ht="14.25" customHeight="1">
      <c r="A15738" s="89">
        <v>6.0124506E7</v>
      </c>
      <c r="B15738" s="90" t="s">
        <v>16660</v>
      </c>
    </row>
    <row r="15739" ht="14.25" customHeight="1">
      <c r="A15739" s="89">
        <v>6.0124507E7</v>
      </c>
      <c r="B15739" s="90" t="s">
        <v>16661</v>
      </c>
    </row>
    <row r="15740" ht="14.25" customHeight="1">
      <c r="A15740" s="89">
        <v>6.0124508E7</v>
      </c>
      <c r="B15740" s="90" t="s">
        <v>16662</v>
      </c>
    </row>
    <row r="15741" ht="14.25" customHeight="1">
      <c r="A15741" s="89">
        <v>6.0124509E7</v>
      </c>
      <c r="B15741" s="90" t="s">
        <v>16663</v>
      </c>
    </row>
    <row r="15742" ht="14.25" customHeight="1">
      <c r="A15742" s="89">
        <v>6.012451E7</v>
      </c>
      <c r="B15742" s="90" t="s">
        <v>16664</v>
      </c>
    </row>
    <row r="15743" ht="14.25" customHeight="1">
      <c r="A15743" s="89">
        <v>6.0124511E7</v>
      </c>
      <c r="B15743" s="90" t="s">
        <v>16665</v>
      </c>
    </row>
    <row r="15744" ht="14.25" customHeight="1">
      <c r="A15744" s="89">
        <v>6.0124512E7</v>
      </c>
      <c r="B15744" s="90" t="s">
        <v>16666</v>
      </c>
    </row>
    <row r="15745" ht="14.25" customHeight="1">
      <c r="A15745" s="89">
        <v>6.0124513E7</v>
      </c>
      <c r="B15745" s="90" t="s">
        <v>16667</v>
      </c>
    </row>
    <row r="15746" ht="14.25" customHeight="1">
      <c r="A15746" s="89">
        <v>6.0124514E7</v>
      </c>
      <c r="B15746" s="90" t="s">
        <v>16668</v>
      </c>
    </row>
    <row r="15747" ht="14.25" customHeight="1">
      <c r="A15747" s="89">
        <v>6.0124515E7</v>
      </c>
      <c r="B15747" s="90" t="s">
        <v>16669</v>
      </c>
    </row>
    <row r="15748" ht="14.25" customHeight="1">
      <c r="A15748" s="89">
        <v>6.0131001E7</v>
      </c>
      <c r="B15748" s="90" t="s">
        <v>16670</v>
      </c>
    </row>
    <row r="15749" ht="14.25" customHeight="1">
      <c r="A15749" s="89">
        <v>6.0131002E7</v>
      </c>
      <c r="B15749" s="90" t="s">
        <v>16671</v>
      </c>
    </row>
    <row r="15750" ht="14.25" customHeight="1">
      <c r="A15750" s="89">
        <v>6.0131003E7</v>
      </c>
      <c r="B15750" s="90" t="s">
        <v>16672</v>
      </c>
    </row>
    <row r="15751" ht="14.25" customHeight="1">
      <c r="A15751" s="89">
        <v>6.0131004E7</v>
      </c>
      <c r="B15751" s="90" t="s">
        <v>16673</v>
      </c>
    </row>
    <row r="15752" ht="14.25" customHeight="1">
      <c r="A15752" s="89">
        <v>6.0131101E7</v>
      </c>
      <c r="B15752" s="90" t="s">
        <v>16674</v>
      </c>
    </row>
    <row r="15753" ht="14.25" customHeight="1">
      <c r="A15753" s="89">
        <v>6.0131102E7</v>
      </c>
      <c r="B15753" s="90" t="s">
        <v>16675</v>
      </c>
    </row>
    <row r="15754" ht="14.25" customHeight="1">
      <c r="A15754" s="89">
        <v>6.0131103E7</v>
      </c>
      <c r="B15754" s="90" t="s">
        <v>16676</v>
      </c>
    </row>
    <row r="15755" ht="14.25" customHeight="1">
      <c r="A15755" s="89">
        <v>6.0131104E7</v>
      </c>
      <c r="B15755" s="90" t="s">
        <v>16677</v>
      </c>
    </row>
    <row r="15756" ht="14.25" customHeight="1">
      <c r="A15756" s="89">
        <v>6.0131105E7</v>
      </c>
      <c r="B15756" s="90" t="s">
        <v>16678</v>
      </c>
    </row>
    <row r="15757" ht="14.25" customHeight="1">
      <c r="A15757" s="89">
        <v>6.0131106E7</v>
      </c>
      <c r="B15757" s="90" t="s">
        <v>16679</v>
      </c>
    </row>
    <row r="15758" ht="14.25" customHeight="1">
      <c r="A15758" s="89">
        <v>6.0131107E7</v>
      </c>
      <c r="B15758" s="90" t="s">
        <v>16680</v>
      </c>
    </row>
    <row r="15759" ht="14.25" customHeight="1">
      <c r="A15759" s="89">
        <v>6.0131108E7</v>
      </c>
      <c r="B15759" s="90" t="s">
        <v>16681</v>
      </c>
    </row>
    <row r="15760" ht="14.25" customHeight="1">
      <c r="A15760" s="89">
        <v>6.0131109E7</v>
      </c>
      <c r="B15760" s="90" t="s">
        <v>16682</v>
      </c>
    </row>
    <row r="15761" ht="14.25" customHeight="1">
      <c r="A15761" s="89">
        <v>6.013111E7</v>
      </c>
      <c r="B15761" s="90" t="s">
        <v>16683</v>
      </c>
    </row>
    <row r="15762" ht="14.25" customHeight="1">
      <c r="A15762" s="89">
        <v>6.0131111E7</v>
      </c>
      <c r="B15762" s="90" t="s">
        <v>16684</v>
      </c>
    </row>
    <row r="15763" ht="14.25" customHeight="1">
      <c r="A15763" s="89">
        <v>6.0131112E7</v>
      </c>
      <c r="B15763" s="90" t="s">
        <v>16685</v>
      </c>
    </row>
    <row r="15764" ht="14.25" customHeight="1">
      <c r="A15764" s="89">
        <v>6.0131201E7</v>
      </c>
      <c r="B15764" s="90" t="s">
        <v>16686</v>
      </c>
    </row>
    <row r="15765" ht="14.25" customHeight="1">
      <c r="A15765" s="89">
        <v>6.0131202E7</v>
      </c>
      <c r="B15765" s="90" t="s">
        <v>16687</v>
      </c>
    </row>
    <row r="15766" ht="14.25" customHeight="1">
      <c r="A15766" s="89">
        <v>6.0131203E7</v>
      </c>
      <c r="B15766" s="90" t="s">
        <v>16688</v>
      </c>
    </row>
    <row r="15767" ht="14.25" customHeight="1">
      <c r="A15767" s="89">
        <v>6.0131204E7</v>
      </c>
      <c r="B15767" s="90" t="s">
        <v>16689</v>
      </c>
    </row>
    <row r="15768" ht="14.25" customHeight="1">
      <c r="A15768" s="89">
        <v>6.0131205E7</v>
      </c>
      <c r="B15768" s="90" t="s">
        <v>16690</v>
      </c>
    </row>
    <row r="15769" ht="14.25" customHeight="1">
      <c r="A15769" s="89">
        <v>6.0131206E7</v>
      </c>
      <c r="B15769" s="90" t="s">
        <v>16691</v>
      </c>
    </row>
    <row r="15770" ht="14.25" customHeight="1">
      <c r="A15770" s="89">
        <v>6.0131207E7</v>
      </c>
      <c r="B15770" s="90" t="s">
        <v>16692</v>
      </c>
    </row>
    <row r="15771" ht="14.25" customHeight="1">
      <c r="A15771" s="89">
        <v>6.0131208E7</v>
      </c>
      <c r="B15771" s="90" t="s">
        <v>16693</v>
      </c>
    </row>
    <row r="15772" ht="14.25" customHeight="1">
      <c r="A15772" s="89">
        <v>6.0131209E7</v>
      </c>
      <c r="B15772" s="90" t="s">
        <v>16694</v>
      </c>
    </row>
    <row r="15773" ht="14.25" customHeight="1">
      <c r="A15773" s="89">
        <v>6.013121E7</v>
      </c>
      <c r="B15773" s="90" t="s">
        <v>16695</v>
      </c>
    </row>
    <row r="15774" ht="14.25" customHeight="1">
      <c r="A15774" s="89">
        <v>6.0131301E7</v>
      </c>
      <c r="B15774" s="90" t="s">
        <v>16696</v>
      </c>
    </row>
    <row r="15775" ht="14.25" customHeight="1">
      <c r="A15775" s="89">
        <v>6.0131302E7</v>
      </c>
      <c r="B15775" s="90" t="s">
        <v>16697</v>
      </c>
    </row>
    <row r="15776" ht="14.25" customHeight="1">
      <c r="A15776" s="89">
        <v>6.0131303E7</v>
      </c>
      <c r="B15776" s="90" t="s">
        <v>16698</v>
      </c>
    </row>
    <row r="15777" ht="14.25" customHeight="1">
      <c r="A15777" s="89">
        <v>6.0131304E7</v>
      </c>
      <c r="B15777" s="90" t="s">
        <v>16699</v>
      </c>
    </row>
    <row r="15778" ht="14.25" customHeight="1">
      <c r="A15778" s="89">
        <v>6.0131305E7</v>
      </c>
      <c r="B15778" s="90" t="s">
        <v>16700</v>
      </c>
    </row>
    <row r="15779" ht="14.25" customHeight="1">
      <c r="A15779" s="89">
        <v>6.0131306E7</v>
      </c>
      <c r="B15779" s="90" t="s">
        <v>16701</v>
      </c>
    </row>
    <row r="15780" ht="14.25" customHeight="1">
      <c r="A15780" s="89">
        <v>6.0131307E7</v>
      </c>
      <c r="B15780" s="90" t="s">
        <v>16702</v>
      </c>
    </row>
    <row r="15781" ht="14.25" customHeight="1">
      <c r="A15781" s="89">
        <v>6.0131308E7</v>
      </c>
      <c r="B15781" s="90" t="s">
        <v>16703</v>
      </c>
    </row>
    <row r="15782" ht="14.25" customHeight="1">
      <c r="A15782" s="89">
        <v>6.0131309E7</v>
      </c>
      <c r="B15782" s="90" t="s">
        <v>16704</v>
      </c>
    </row>
    <row r="15783" ht="14.25" customHeight="1">
      <c r="A15783" s="89">
        <v>6.0131401E7</v>
      </c>
      <c r="B15783" s="90" t="s">
        <v>16705</v>
      </c>
    </row>
    <row r="15784" ht="14.25" customHeight="1">
      <c r="A15784" s="89">
        <v>6.0131402E7</v>
      </c>
      <c r="B15784" s="90" t="s">
        <v>16706</v>
      </c>
    </row>
    <row r="15785" ht="14.25" customHeight="1">
      <c r="A15785" s="89">
        <v>6.0131403E7</v>
      </c>
      <c r="B15785" s="90" t="s">
        <v>16707</v>
      </c>
    </row>
    <row r="15786" ht="14.25" customHeight="1">
      <c r="A15786" s="89">
        <v>6.0131404E7</v>
      </c>
      <c r="B15786" s="90" t="s">
        <v>745</v>
      </c>
    </row>
    <row r="15787" ht="14.25" customHeight="1">
      <c r="A15787" s="89">
        <v>6.0131405E7</v>
      </c>
      <c r="B15787" s="90" t="s">
        <v>16708</v>
      </c>
    </row>
    <row r="15788" ht="14.25" customHeight="1">
      <c r="A15788" s="89">
        <v>6.0131406E7</v>
      </c>
      <c r="B15788" s="90" t="s">
        <v>16709</v>
      </c>
    </row>
    <row r="15789" ht="14.25" customHeight="1">
      <c r="A15789" s="89">
        <v>6.0131407E7</v>
      </c>
      <c r="B15789" s="90" t="s">
        <v>16710</v>
      </c>
    </row>
    <row r="15790" ht="14.25" customHeight="1">
      <c r="A15790" s="89">
        <v>6.0131501E7</v>
      </c>
      <c r="B15790" s="90" t="s">
        <v>16711</v>
      </c>
    </row>
    <row r="15791" ht="14.25" customHeight="1">
      <c r="A15791" s="89">
        <v>6.0131502E7</v>
      </c>
      <c r="B15791" s="90" t="s">
        <v>16712</v>
      </c>
    </row>
    <row r="15792" ht="14.25" customHeight="1">
      <c r="A15792" s="89">
        <v>6.0131503E7</v>
      </c>
      <c r="B15792" s="90" t="s">
        <v>16713</v>
      </c>
    </row>
    <row r="15793" ht="14.25" customHeight="1">
      <c r="A15793" s="89">
        <v>6.0131504E7</v>
      </c>
      <c r="B15793" s="90" t="s">
        <v>16714</v>
      </c>
    </row>
    <row r="15794" ht="14.25" customHeight="1">
      <c r="A15794" s="89">
        <v>6.0131505E7</v>
      </c>
      <c r="B15794" s="90" t="s">
        <v>16715</v>
      </c>
    </row>
    <row r="15795" ht="14.25" customHeight="1">
      <c r="A15795" s="89">
        <v>6.0131506E7</v>
      </c>
      <c r="B15795" s="90" t="s">
        <v>16716</v>
      </c>
    </row>
    <row r="15796" ht="14.25" customHeight="1">
      <c r="A15796" s="89">
        <v>6.0131507E7</v>
      </c>
      <c r="B15796" s="90" t="s">
        <v>16717</v>
      </c>
    </row>
    <row r="15797" ht="14.25" customHeight="1">
      <c r="A15797" s="89">
        <v>6.0131508E7</v>
      </c>
      <c r="B15797" s="90" t="s">
        <v>16718</v>
      </c>
    </row>
    <row r="15798" ht="14.25" customHeight="1">
      <c r="A15798" s="89">
        <v>6.0131509E7</v>
      </c>
      <c r="B15798" s="90" t="s">
        <v>7608</v>
      </c>
    </row>
    <row r="15799" ht="14.25" customHeight="1">
      <c r="A15799" s="89">
        <v>6.013151E7</v>
      </c>
      <c r="B15799" s="90" t="s">
        <v>16719</v>
      </c>
    </row>
    <row r="15800" ht="14.25" customHeight="1">
      <c r="A15800" s="89">
        <v>6.0131511E7</v>
      </c>
      <c r="B15800" s="90" t="s">
        <v>16720</v>
      </c>
    </row>
    <row r="15801" ht="14.25" customHeight="1">
      <c r="A15801" s="89">
        <v>6.0131512E7</v>
      </c>
      <c r="B15801" s="90" t="s">
        <v>16721</v>
      </c>
    </row>
    <row r="15802" ht="14.25" customHeight="1">
      <c r="A15802" s="89">
        <v>6.0131513E7</v>
      </c>
      <c r="B15802" s="90" t="s">
        <v>16722</v>
      </c>
    </row>
    <row r="15803" ht="14.25" customHeight="1">
      <c r="A15803" s="89">
        <v>6.0131514E7</v>
      </c>
      <c r="B15803" s="90" t="s">
        <v>16723</v>
      </c>
    </row>
    <row r="15804" ht="14.25" customHeight="1">
      <c r="A15804" s="89">
        <v>6.0131601E7</v>
      </c>
      <c r="B15804" s="90" t="s">
        <v>16724</v>
      </c>
    </row>
    <row r="15805" ht="14.25" customHeight="1">
      <c r="A15805" s="89">
        <v>6.0131701E7</v>
      </c>
      <c r="B15805" s="90" t="s">
        <v>16725</v>
      </c>
    </row>
    <row r="15806" ht="14.25" customHeight="1">
      <c r="A15806" s="89">
        <v>6.0131702E7</v>
      </c>
      <c r="B15806" s="90" t="s">
        <v>16726</v>
      </c>
    </row>
    <row r="15807" ht="14.25" customHeight="1">
      <c r="A15807" s="89">
        <v>6.0131801E7</v>
      </c>
      <c r="B15807" s="90" t="s">
        <v>16727</v>
      </c>
    </row>
    <row r="15808" ht="14.25" customHeight="1">
      <c r="A15808" s="89">
        <v>6.0131802E7</v>
      </c>
      <c r="B15808" s="90" t="s">
        <v>16728</v>
      </c>
    </row>
    <row r="15809" ht="14.25" customHeight="1">
      <c r="A15809" s="89">
        <v>6.0131803E7</v>
      </c>
      <c r="B15809" s="90" t="s">
        <v>16729</v>
      </c>
    </row>
    <row r="15810" ht="14.25" customHeight="1">
      <c r="A15810" s="89">
        <v>6.0141001E7</v>
      </c>
      <c r="B15810" s="90" t="s">
        <v>16730</v>
      </c>
    </row>
    <row r="15811" ht="14.25" customHeight="1">
      <c r="A15811" s="89">
        <v>6.0141002E7</v>
      </c>
      <c r="B15811" s="90" t="s">
        <v>16731</v>
      </c>
    </row>
    <row r="15812" ht="14.25" customHeight="1">
      <c r="A15812" s="89">
        <v>6.0141003E7</v>
      </c>
      <c r="B15812" s="90" t="s">
        <v>16732</v>
      </c>
    </row>
    <row r="15813" ht="14.25" customHeight="1">
      <c r="A15813" s="89">
        <v>6.0141004E7</v>
      </c>
      <c r="B15813" s="90" t="s">
        <v>16733</v>
      </c>
    </row>
    <row r="15814" ht="14.25" customHeight="1">
      <c r="A15814" s="89">
        <v>6.0141005E7</v>
      </c>
      <c r="B15814" s="90" t="s">
        <v>16734</v>
      </c>
    </row>
    <row r="15815" ht="14.25" customHeight="1">
      <c r="A15815" s="89">
        <v>6.0141006E7</v>
      </c>
      <c r="B15815" s="90" t="s">
        <v>16735</v>
      </c>
    </row>
    <row r="15816" ht="14.25" customHeight="1">
      <c r="A15816" s="89">
        <v>6.0141007E7</v>
      </c>
      <c r="B15816" s="90" t="s">
        <v>16736</v>
      </c>
    </row>
    <row r="15817" ht="14.25" customHeight="1">
      <c r="A15817" s="89">
        <v>6.0141008E7</v>
      </c>
      <c r="B15817" s="90" t="s">
        <v>16737</v>
      </c>
    </row>
    <row r="15818" ht="14.25" customHeight="1">
      <c r="A15818" s="89">
        <v>6.0141009E7</v>
      </c>
      <c r="B15818" s="90" t="s">
        <v>16738</v>
      </c>
    </row>
    <row r="15819" ht="14.25" customHeight="1">
      <c r="A15819" s="89">
        <v>6.014101E7</v>
      </c>
      <c r="B15819" s="90" t="s">
        <v>16739</v>
      </c>
    </row>
    <row r="15820" ht="14.25" customHeight="1">
      <c r="A15820" s="89">
        <v>6.0141011E7</v>
      </c>
      <c r="B15820" s="90" t="s">
        <v>16740</v>
      </c>
    </row>
    <row r="15821" ht="14.25" customHeight="1">
      <c r="A15821" s="89">
        <v>6.0141012E7</v>
      </c>
      <c r="B15821" s="90" t="s">
        <v>16741</v>
      </c>
    </row>
    <row r="15822" ht="14.25" customHeight="1">
      <c r="A15822" s="89">
        <v>6.0141013E7</v>
      </c>
      <c r="B15822" s="90" t="s">
        <v>16742</v>
      </c>
    </row>
    <row r="15823" ht="14.25" customHeight="1">
      <c r="A15823" s="89">
        <v>6.0141014E7</v>
      </c>
      <c r="B15823" s="90" t="s">
        <v>16743</v>
      </c>
    </row>
    <row r="15824" ht="14.25" customHeight="1">
      <c r="A15824" s="89">
        <v>6.0141015E7</v>
      </c>
      <c r="B15824" s="90" t="s">
        <v>16744</v>
      </c>
    </row>
    <row r="15825" ht="14.25" customHeight="1">
      <c r="A15825" s="89">
        <v>6.0141016E7</v>
      </c>
      <c r="B15825" s="90" t="s">
        <v>16745</v>
      </c>
    </row>
    <row r="15826" ht="14.25" customHeight="1">
      <c r="A15826" s="89">
        <v>6.0141017E7</v>
      </c>
      <c r="B15826" s="90" t="s">
        <v>16746</v>
      </c>
    </row>
    <row r="15827" ht="14.25" customHeight="1">
      <c r="A15827" s="89">
        <v>6.0141018E7</v>
      </c>
      <c r="B15827" s="90" t="s">
        <v>16747</v>
      </c>
    </row>
    <row r="15828" ht="14.25" customHeight="1">
      <c r="A15828" s="89">
        <v>6.0141019E7</v>
      </c>
      <c r="B15828" s="90" t="s">
        <v>16748</v>
      </c>
    </row>
    <row r="15829" ht="14.25" customHeight="1">
      <c r="A15829" s="89">
        <v>6.014102E7</v>
      </c>
      <c r="B15829" s="90" t="s">
        <v>16749</v>
      </c>
    </row>
    <row r="15830" ht="14.25" customHeight="1">
      <c r="A15830" s="89">
        <v>6.0141021E7</v>
      </c>
      <c r="B15830" s="90" t="s">
        <v>16750</v>
      </c>
    </row>
    <row r="15831" ht="14.25" customHeight="1">
      <c r="A15831" s="89">
        <v>6.0141022E7</v>
      </c>
      <c r="B15831" s="90" t="s">
        <v>16751</v>
      </c>
    </row>
    <row r="15832" ht="14.25" customHeight="1">
      <c r="A15832" s="89">
        <v>6.0141023E7</v>
      </c>
      <c r="B15832" s="90" t="s">
        <v>16752</v>
      </c>
    </row>
    <row r="15833" ht="14.25" customHeight="1">
      <c r="A15833" s="89">
        <v>6.0141024E7</v>
      </c>
      <c r="B15833" s="90" t="s">
        <v>16753</v>
      </c>
    </row>
    <row r="15834" ht="14.25" customHeight="1">
      <c r="A15834" s="89">
        <v>6.0141025E7</v>
      </c>
      <c r="B15834" s="90" t="s">
        <v>16754</v>
      </c>
    </row>
    <row r="15835" ht="14.25" customHeight="1">
      <c r="A15835" s="89">
        <v>6.0141026E7</v>
      </c>
      <c r="B15835" s="90" t="s">
        <v>16755</v>
      </c>
    </row>
    <row r="15836" ht="14.25" customHeight="1">
      <c r="A15836" s="89">
        <v>6.0141101E7</v>
      </c>
      <c r="B15836" s="90" t="s">
        <v>16756</v>
      </c>
    </row>
    <row r="15837" ht="14.25" customHeight="1">
      <c r="A15837" s="89">
        <v>6.0141102E7</v>
      </c>
      <c r="B15837" s="90" t="s">
        <v>16757</v>
      </c>
    </row>
    <row r="15838" ht="14.25" customHeight="1">
      <c r="A15838" s="89">
        <v>6.0141103E7</v>
      </c>
      <c r="B15838" s="90" t="s">
        <v>16758</v>
      </c>
    </row>
    <row r="15839" ht="14.25" customHeight="1">
      <c r="A15839" s="89">
        <v>6.0141104E7</v>
      </c>
      <c r="B15839" s="90" t="s">
        <v>16759</v>
      </c>
    </row>
    <row r="15840" ht="14.25" customHeight="1">
      <c r="A15840" s="89">
        <v>6.0141105E7</v>
      </c>
      <c r="B15840" s="90" t="s">
        <v>16760</v>
      </c>
    </row>
    <row r="15841" ht="14.25" customHeight="1">
      <c r="A15841" s="89">
        <v>6.0141106E7</v>
      </c>
      <c r="B15841" s="90" t="s">
        <v>16761</v>
      </c>
    </row>
    <row r="15842" ht="14.25" customHeight="1">
      <c r="A15842" s="89">
        <v>6.0141107E7</v>
      </c>
      <c r="B15842" s="90" t="s">
        <v>16762</v>
      </c>
    </row>
    <row r="15843" ht="14.25" customHeight="1">
      <c r="A15843" s="89">
        <v>6.0141108E7</v>
      </c>
      <c r="B15843" s="90" t="s">
        <v>16763</v>
      </c>
    </row>
    <row r="15844" ht="14.25" customHeight="1">
      <c r="A15844" s="89">
        <v>6.0141109E7</v>
      </c>
      <c r="B15844" s="90" t="s">
        <v>16764</v>
      </c>
    </row>
    <row r="15845" ht="14.25" customHeight="1">
      <c r="A15845" s="89">
        <v>6.014111E7</v>
      </c>
      <c r="B15845" s="90" t="s">
        <v>16765</v>
      </c>
    </row>
    <row r="15846" ht="14.25" customHeight="1">
      <c r="A15846" s="89">
        <v>6.0141111E7</v>
      </c>
      <c r="B15846" s="90" t="s">
        <v>16766</v>
      </c>
    </row>
    <row r="15847" ht="14.25" customHeight="1">
      <c r="A15847" s="89">
        <v>6.0141112E7</v>
      </c>
      <c r="B15847" s="90" t="s">
        <v>16767</v>
      </c>
    </row>
    <row r="15848" ht="14.25" customHeight="1">
      <c r="A15848" s="89">
        <v>6.0141113E7</v>
      </c>
      <c r="B15848" s="90" t="s">
        <v>16768</v>
      </c>
    </row>
    <row r="15849" ht="14.25" customHeight="1">
      <c r="A15849" s="89">
        <v>6.0141114E7</v>
      </c>
      <c r="B15849" s="90" t="s">
        <v>16769</v>
      </c>
    </row>
    <row r="15850" ht="14.25" customHeight="1">
      <c r="A15850" s="89">
        <v>6.0141115E7</v>
      </c>
      <c r="B15850" s="90" t="s">
        <v>16770</v>
      </c>
    </row>
    <row r="15851" ht="14.25" customHeight="1">
      <c r="A15851" s="89">
        <v>6.0141201E7</v>
      </c>
      <c r="B15851" s="90" t="s">
        <v>16771</v>
      </c>
    </row>
    <row r="15852" ht="14.25" customHeight="1">
      <c r="A15852" s="89">
        <v>6.0141202E7</v>
      </c>
      <c r="B15852" s="90" t="s">
        <v>16772</v>
      </c>
    </row>
    <row r="15853" ht="14.25" customHeight="1">
      <c r="A15853" s="89">
        <v>6.0141203E7</v>
      </c>
      <c r="B15853" s="90" t="s">
        <v>16773</v>
      </c>
    </row>
    <row r="15854" ht="14.25" customHeight="1">
      <c r="A15854" s="89">
        <v>6.0141204E7</v>
      </c>
      <c r="B15854" s="90" t="s">
        <v>16774</v>
      </c>
    </row>
    <row r="15855" ht="14.25" customHeight="1">
      <c r="A15855" s="89">
        <v>6.0141205E7</v>
      </c>
      <c r="B15855" s="90" t="s">
        <v>16775</v>
      </c>
    </row>
    <row r="15856" ht="14.25" customHeight="1">
      <c r="A15856" s="89">
        <v>6.0141302E7</v>
      </c>
      <c r="B15856" s="90" t="s">
        <v>16776</v>
      </c>
    </row>
    <row r="15857" ht="14.25" customHeight="1">
      <c r="A15857" s="89">
        <v>6.0141303E7</v>
      </c>
      <c r="B15857" s="90" t="s">
        <v>16777</v>
      </c>
    </row>
    <row r="15858" ht="14.25" customHeight="1">
      <c r="A15858" s="89">
        <v>6.0141304E7</v>
      </c>
      <c r="B15858" s="90" t="s">
        <v>16778</v>
      </c>
    </row>
    <row r="15859" ht="14.25" customHeight="1">
      <c r="A15859" s="89">
        <v>6.0141305E7</v>
      </c>
      <c r="B15859" s="90" t="s">
        <v>16779</v>
      </c>
    </row>
    <row r="15860" ht="14.25" customHeight="1">
      <c r="A15860" s="89">
        <v>6.0141306E7</v>
      </c>
      <c r="B15860" s="90" t="s">
        <v>16780</v>
      </c>
    </row>
    <row r="15861" ht="14.25" customHeight="1">
      <c r="A15861" s="89">
        <v>6.0141307E7</v>
      </c>
      <c r="B15861" s="90" t="s">
        <v>16781</v>
      </c>
    </row>
    <row r="15862" ht="14.25" customHeight="1">
      <c r="A15862" s="89">
        <v>6.0141401E7</v>
      </c>
      <c r="B15862" s="90" t="s">
        <v>16782</v>
      </c>
    </row>
    <row r="15863" ht="14.25" customHeight="1">
      <c r="A15863" s="89">
        <v>6.0141402E7</v>
      </c>
      <c r="B15863" s="90" t="s">
        <v>16783</v>
      </c>
    </row>
    <row r="15864" ht="14.25" customHeight="1">
      <c r="A15864" s="89">
        <v>6.0141403E7</v>
      </c>
      <c r="B15864" s="90" t="s">
        <v>16784</v>
      </c>
    </row>
    <row r="15865" ht="14.25" customHeight="1">
      <c r="A15865" s="89">
        <v>6.0141404E7</v>
      </c>
      <c r="B15865" s="90" t="s">
        <v>16785</v>
      </c>
    </row>
    <row r="15866" ht="14.25" customHeight="1">
      <c r="A15866" s="89">
        <v>6.0141405E7</v>
      </c>
      <c r="B15866" s="90" t="s">
        <v>16786</v>
      </c>
    </row>
    <row r="15867" ht="14.25" customHeight="1">
      <c r="A15867" s="89">
        <v>7.0101501E7</v>
      </c>
      <c r="B15867" s="90" t="s">
        <v>16787</v>
      </c>
    </row>
    <row r="15868" ht="14.25" customHeight="1">
      <c r="A15868" s="89">
        <v>7.0101502E7</v>
      </c>
      <c r="B15868" s="90" t="s">
        <v>16788</v>
      </c>
    </row>
    <row r="15869" ht="14.25" customHeight="1">
      <c r="A15869" s="89">
        <v>7.0101503E7</v>
      </c>
      <c r="B15869" s="90" t="s">
        <v>16789</v>
      </c>
    </row>
    <row r="15870" ht="14.25" customHeight="1">
      <c r="A15870" s="89">
        <v>7.0101504E7</v>
      </c>
      <c r="B15870" s="90" t="s">
        <v>16790</v>
      </c>
    </row>
    <row r="15871" ht="14.25" customHeight="1">
      <c r="A15871" s="89">
        <v>7.0101505E7</v>
      </c>
      <c r="B15871" s="90" t="s">
        <v>16791</v>
      </c>
    </row>
    <row r="15872" ht="14.25" customHeight="1">
      <c r="A15872" s="89">
        <v>7.0101506E7</v>
      </c>
      <c r="B15872" s="90" t="s">
        <v>16792</v>
      </c>
    </row>
    <row r="15873" ht="14.25" customHeight="1">
      <c r="A15873" s="89">
        <v>7.0101507E7</v>
      </c>
      <c r="B15873" s="90" t="s">
        <v>16793</v>
      </c>
    </row>
    <row r="15874" ht="14.25" customHeight="1">
      <c r="A15874" s="89">
        <v>7.0101508E7</v>
      </c>
      <c r="B15874" s="90" t="s">
        <v>16794</v>
      </c>
    </row>
    <row r="15875" ht="14.25" customHeight="1">
      <c r="A15875" s="89">
        <v>7.0101509E7</v>
      </c>
      <c r="B15875" s="90" t="s">
        <v>16795</v>
      </c>
    </row>
    <row r="15876" ht="14.25" customHeight="1">
      <c r="A15876" s="89">
        <v>7.010151E7</v>
      </c>
      <c r="B15876" s="90" t="s">
        <v>16796</v>
      </c>
    </row>
    <row r="15877" ht="14.25" customHeight="1">
      <c r="A15877" s="89">
        <v>7.0101601E7</v>
      </c>
      <c r="B15877" s="90" t="s">
        <v>16797</v>
      </c>
    </row>
    <row r="15878" ht="14.25" customHeight="1">
      <c r="A15878" s="89">
        <v>7.0101602E7</v>
      </c>
      <c r="B15878" s="90" t="s">
        <v>16798</v>
      </c>
    </row>
    <row r="15879" ht="14.25" customHeight="1">
      <c r="A15879" s="89">
        <v>7.0101603E7</v>
      </c>
      <c r="B15879" s="90" t="s">
        <v>16799</v>
      </c>
    </row>
    <row r="15880" ht="14.25" customHeight="1">
      <c r="A15880" s="89">
        <v>7.0101604E7</v>
      </c>
      <c r="B15880" s="90" t="s">
        <v>16800</v>
      </c>
    </row>
    <row r="15881" ht="14.25" customHeight="1">
      <c r="A15881" s="89">
        <v>7.0101605E7</v>
      </c>
      <c r="B15881" s="90" t="s">
        <v>16801</v>
      </c>
    </row>
    <row r="15882" ht="14.25" customHeight="1">
      <c r="A15882" s="89">
        <v>7.0101606E7</v>
      </c>
      <c r="B15882" s="90" t="s">
        <v>16802</v>
      </c>
    </row>
    <row r="15883" ht="14.25" customHeight="1">
      <c r="A15883" s="89">
        <v>7.0101607E7</v>
      </c>
      <c r="B15883" s="90" t="s">
        <v>16803</v>
      </c>
    </row>
    <row r="15884" ht="14.25" customHeight="1">
      <c r="A15884" s="89">
        <v>7.0101701E7</v>
      </c>
      <c r="B15884" s="90" t="s">
        <v>16804</v>
      </c>
    </row>
    <row r="15885" ht="14.25" customHeight="1">
      <c r="A15885" s="89">
        <v>7.0101702E7</v>
      </c>
      <c r="B15885" s="90" t="s">
        <v>16805</v>
      </c>
    </row>
    <row r="15886" ht="14.25" customHeight="1">
      <c r="A15886" s="89">
        <v>7.0101703E7</v>
      </c>
      <c r="B15886" s="90" t="s">
        <v>16806</v>
      </c>
    </row>
    <row r="15887" ht="14.25" customHeight="1">
      <c r="A15887" s="89">
        <v>7.0101704E7</v>
      </c>
      <c r="B15887" s="90" t="s">
        <v>16807</v>
      </c>
    </row>
    <row r="15888" ht="14.25" customHeight="1">
      <c r="A15888" s="89">
        <v>7.0101801E7</v>
      </c>
      <c r="B15888" s="90" t="s">
        <v>16808</v>
      </c>
    </row>
    <row r="15889" ht="14.25" customHeight="1">
      <c r="A15889" s="89">
        <v>7.0101802E7</v>
      </c>
      <c r="B15889" s="90" t="s">
        <v>16809</v>
      </c>
    </row>
    <row r="15890" ht="14.25" customHeight="1">
      <c r="A15890" s="89">
        <v>7.0101803E7</v>
      </c>
      <c r="B15890" s="90" t="s">
        <v>16810</v>
      </c>
    </row>
    <row r="15891" ht="14.25" customHeight="1">
      <c r="A15891" s="89">
        <v>7.0101804E7</v>
      </c>
      <c r="B15891" s="90" t="s">
        <v>16811</v>
      </c>
    </row>
    <row r="15892" ht="14.25" customHeight="1">
      <c r="A15892" s="89">
        <v>7.0101805E7</v>
      </c>
      <c r="B15892" s="90" t="s">
        <v>16812</v>
      </c>
    </row>
    <row r="15893" ht="14.25" customHeight="1">
      <c r="A15893" s="89">
        <v>7.0101806E7</v>
      </c>
      <c r="B15893" s="90" t="s">
        <v>16813</v>
      </c>
    </row>
    <row r="15894" ht="14.25" customHeight="1">
      <c r="A15894" s="89">
        <v>7.0101901E7</v>
      </c>
      <c r="B15894" s="90" t="s">
        <v>16814</v>
      </c>
    </row>
    <row r="15895" ht="14.25" customHeight="1">
      <c r="A15895" s="89">
        <v>7.0101902E7</v>
      </c>
      <c r="B15895" s="90" t="s">
        <v>16815</v>
      </c>
    </row>
    <row r="15896" ht="14.25" customHeight="1">
      <c r="A15896" s="89">
        <v>7.0101903E7</v>
      </c>
      <c r="B15896" s="90" t="s">
        <v>16816</v>
      </c>
    </row>
    <row r="15897" ht="14.25" customHeight="1">
      <c r="A15897" s="89">
        <v>7.0101904E7</v>
      </c>
      <c r="B15897" s="90" t="s">
        <v>16817</v>
      </c>
    </row>
    <row r="15898" ht="14.25" customHeight="1">
      <c r="A15898" s="89">
        <v>7.0101905E7</v>
      </c>
      <c r="B15898" s="90" t="s">
        <v>16818</v>
      </c>
    </row>
    <row r="15899" ht="14.25" customHeight="1">
      <c r="A15899" s="89">
        <v>7.0111501E7</v>
      </c>
      <c r="B15899" s="90" t="s">
        <v>16819</v>
      </c>
    </row>
    <row r="15900" ht="14.25" customHeight="1">
      <c r="A15900" s="89">
        <v>7.0111502E7</v>
      </c>
      <c r="B15900" s="90" t="s">
        <v>16820</v>
      </c>
    </row>
    <row r="15901" ht="14.25" customHeight="1">
      <c r="A15901" s="89">
        <v>7.0111503E7</v>
      </c>
      <c r="B15901" s="90" t="s">
        <v>16821</v>
      </c>
    </row>
    <row r="15902" ht="14.25" customHeight="1">
      <c r="A15902" s="89">
        <v>7.0111504E7</v>
      </c>
      <c r="B15902" s="90" t="s">
        <v>16822</v>
      </c>
    </row>
    <row r="15903" ht="14.25" customHeight="1">
      <c r="A15903" s="89">
        <v>7.0111505E7</v>
      </c>
      <c r="B15903" s="90" t="s">
        <v>16823</v>
      </c>
    </row>
    <row r="15904" ht="14.25" customHeight="1">
      <c r="A15904" s="89">
        <v>7.0111506E7</v>
      </c>
      <c r="B15904" s="90" t="s">
        <v>16824</v>
      </c>
    </row>
    <row r="15905" ht="14.25" customHeight="1">
      <c r="A15905" s="89">
        <v>7.0111507E7</v>
      </c>
      <c r="B15905" s="90" t="s">
        <v>16825</v>
      </c>
    </row>
    <row r="15906" ht="14.25" customHeight="1">
      <c r="A15906" s="89">
        <v>7.0111508E7</v>
      </c>
      <c r="B15906" s="90" t="s">
        <v>16826</v>
      </c>
    </row>
    <row r="15907" ht="14.25" customHeight="1">
      <c r="A15907" s="89">
        <v>7.0111601E7</v>
      </c>
      <c r="B15907" s="90" t="s">
        <v>16827</v>
      </c>
    </row>
    <row r="15908" ht="14.25" customHeight="1">
      <c r="A15908" s="89">
        <v>7.0111602E7</v>
      </c>
      <c r="B15908" s="90" t="s">
        <v>16828</v>
      </c>
    </row>
    <row r="15909" ht="14.25" customHeight="1">
      <c r="A15909" s="89">
        <v>7.0111603E7</v>
      </c>
      <c r="B15909" s="90" t="s">
        <v>16829</v>
      </c>
    </row>
    <row r="15910" ht="14.25" customHeight="1">
      <c r="A15910" s="89">
        <v>7.0111701E7</v>
      </c>
      <c r="B15910" s="90" t="s">
        <v>16830</v>
      </c>
    </row>
    <row r="15911" ht="14.25" customHeight="1">
      <c r="A15911" s="89">
        <v>7.0111702E7</v>
      </c>
      <c r="B15911" s="90" t="s">
        <v>16831</v>
      </c>
    </row>
    <row r="15912" ht="14.25" customHeight="1">
      <c r="A15912" s="89">
        <v>7.0111703E7</v>
      </c>
      <c r="B15912" s="90" t="s">
        <v>16832</v>
      </c>
    </row>
    <row r="15913" ht="14.25" customHeight="1">
      <c r="A15913" s="89">
        <v>7.0111704E7</v>
      </c>
      <c r="B15913" s="90" t="s">
        <v>16833</v>
      </c>
    </row>
    <row r="15914" ht="14.25" customHeight="1">
      <c r="A15914" s="89">
        <v>7.0111705E7</v>
      </c>
      <c r="B15914" s="90" t="s">
        <v>16834</v>
      </c>
    </row>
    <row r="15915" ht="14.25" customHeight="1">
      <c r="A15915" s="89">
        <v>7.0111706E7</v>
      </c>
      <c r="B15915" s="90" t="s">
        <v>16835</v>
      </c>
    </row>
    <row r="15916" ht="14.25" customHeight="1">
      <c r="A15916" s="89">
        <v>7.0111707E7</v>
      </c>
      <c r="B15916" s="90" t="s">
        <v>16836</v>
      </c>
    </row>
    <row r="15917" ht="14.25" customHeight="1">
      <c r="A15917" s="89">
        <v>7.0111708E7</v>
      </c>
      <c r="B15917" s="90" t="s">
        <v>16837</v>
      </c>
    </row>
    <row r="15918" ht="14.25" customHeight="1">
      <c r="A15918" s="89">
        <v>7.0111709E7</v>
      </c>
      <c r="B15918" s="90" t="s">
        <v>16838</v>
      </c>
    </row>
    <row r="15919" ht="14.25" customHeight="1">
      <c r="A15919" s="89">
        <v>7.011171E7</v>
      </c>
      <c r="B15919" s="90" t="s">
        <v>16839</v>
      </c>
    </row>
    <row r="15920" ht="14.25" customHeight="1">
      <c r="A15920" s="89">
        <v>7.0111711E7</v>
      </c>
      <c r="B15920" s="90" t="s">
        <v>16840</v>
      </c>
    </row>
    <row r="15921" ht="14.25" customHeight="1">
      <c r="A15921" s="89">
        <v>7.0111712E7</v>
      </c>
      <c r="B15921" s="90" t="s">
        <v>16841</v>
      </c>
    </row>
    <row r="15922" ht="14.25" customHeight="1">
      <c r="A15922" s="89">
        <v>7.0111713E7</v>
      </c>
      <c r="B15922" s="90" t="s">
        <v>16842</v>
      </c>
    </row>
    <row r="15923" ht="14.25" customHeight="1">
      <c r="A15923" s="89">
        <v>7.0121501E7</v>
      </c>
      <c r="B15923" s="90" t="s">
        <v>16843</v>
      </c>
    </row>
    <row r="15924" ht="14.25" customHeight="1">
      <c r="A15924" s="89">
        <v>7.0121502E7</v>
      </c>
      <c r="B15924" s="90" t="s">
        <v>16844</v>
      </c>
    </row>
    <row r="15925" ht="14.25" customHeight="1">
      <c r="A15925" s="89">
        <v>7.0121503E7</v>
      </c>
      <c r="B15925" s="90" t="s">
        <v>16845</v>
      </c>
    </row>
    <row r="15926" ht="14.25" customHeight="1">
      <c r="A15926" s="89">
        <v>7.0121504E7</v>
      </c>
      <c r="B15926" s="90" t="s">
        <v>16846</v>
      </c>
    </row>
    <row r="15927" ht="14.25" customHeight="1">
      <c r="A15927" s="89">
        <v>7.0121505E7</v>
      </c>
      <c r="B15927" s="90" t="s">
        <v>16847</v>
      </c>
    </row>
    <row r="15928" ht="14.25" customHeight="1">
      <c r="A15928" s="89">
        <v>7.0121601E7</v>
      </c>
      <c r="B15928" s="90" t="s">
        <v>16848</v>
      </c>
    </row>
    <row r="15929" ht="14.25" customHeight="1">
      <c r="A15929" s="89">
        <v>7.0121602E7</v>
      </c>
      <c r="B15929" s="90" t="s">
        <v>16849</v>
      </c>
    </row>
    <row r="15930" ht="14.25" customHeight="1">
      <c r="A15930" s="89">
        <v>7.0121603E7</v>
      </c>
      <c r="B15930" s="90" t="s">
        <v>16850</v>
      </c>
    </row>
    <row r="15931" ht="14.25" customHeight="1">
      <c r="A15931" s="89">
        <v>7.0121604E7</v>
      </c>
      <c r="B15931" s="90" t="s">
        <v>16851</v>
      </c>
    </row>
    <row r="15932" ht="14.25" customHeight="1">
      <c r="A15932" s="89">
        <v>7.0121605E7</v>
      </c>
      <c r="B15932" s="90" t="s">
        <v>16852</v>
      </c>
    </row>
    <row r="15933" ht="14.25" customHeight="1">
      <c r="A15933" s="89">
        <v>7.0121606E7</v>
      </c>
      <c r="B15933" s="90" t="s">
        <v>16853</v>
      </c>
    </row>
    <row r="15934" ht="14.25" customHeight="1">
      <c r="A15934" s="89">
        <v>7.0121607E7</v>
      </c>
      <c r="B15934" s="90" t="s">
        <v>16854</v>
      </c>
    </row>
    <row r="15935" ht="14.25" customHeight="1">
      <c r="A15935" s="89">
        <v>7.0121608E7</v>
      </c>
      <c r="B15935" s="90" t="s">
        <v>16855</v>
      </c>
    </row>
    <row r="15936" ht="14.25" customHeight="1">
      <c r="A15936" s="89">
        <v>7.012161E7</v>
      </c>
      <c r="B15936" s="90" t="s">
        <v>16856</v>
      </c>
    </row>
    <row r="15937" ht="14.25" customHeight="1">
      <c r="A15937" s="89">
        <v>7.0121701E7</v>
      </c>
      <c r="B15937" s="90" t="s">
        <v>16857</v>
      </c>
    </row>
    <row r="15938" ht="14.25" customHeight="1">
      <c r="A15938" s="89">
        <v>7.0121702E7</v>
      </c>
      <c r="B15938" s="90" t="s">
        <v>16858</v>
      </c>
    </row>
    <row r="15939" ht="14.25" customHeight="1">
      <c r="A15939" s="89">
        <v>7.0121703E7</v>
      </c>
      <c r="B15939" s="90" t="s">
        <v>16859</v>
      </c>
    </row>
    <row r="15940" ht="14.25" customHeight="1">
      <c r="A15940" s="89">
        <v>7.0121704E7</v>
      </c>
      <c r="B15940" s="90" t="s">
        <v>16860</v>
      </c>
    </row>
    <row r="15941" ht="14.25" customHeight="1">
      <c r="A15941" s="89">
        <v>7.0121705E7</v>
      </c>
      <c r="B15941" s="90" t="s">
        <v>16861</v>
      </c>
    </row>
    <row r="15942" ht="14.25" customHeight="1">
      <c r="A15942" s="89">
        <v>7.0121801E7</v>
      </c>
      <c r="B15942" s="90" t="s">
        <v>16862</v>
      </c>
    </row>
    <row r="15943" ht="14.25" customHeight="1">
      <c r="A15943" s="89">
        <v>7.0121802E7</v>
      </c>
      <c r="B15943" s="90" t="s">
        <v>16863</v>
      </c>
    </row>
    <row r="15944" ht="14.25" customHeight="1">
      <c r="A15944" s="89">
        <v>7.0121803E7</v>
      </c>
      <c r="B15944" s="90" t="s">
        <v>16864</v>
      </c>
    </row>
    <row r="15945" ht="14.25" customHeight="1">
      <c r="A15945" s="89">
        <v>7.0121901E7</v>
      </c>
      <c r="B15945" s="90" t="s">
        <v>16865</v>
      </c>
    </row>
    <row r="15946" ht="14.25" customHeight="1">
      <c r="A15946" s="89">
        <v>7.0121902E7</v>
      </c>
      <c r="B15946" s="90" t="s">
        <v>16866</v>
      </c>
    </row>
    <row r="15947" ht="14.25" customHeight="1">
      <c r="A15947" s="89">
        <v>7.0121903E7</v>
      </c>
      <c r="B15947" s="90" t="s">
        <v>16867</v>
      </c>
    </row>
    <row r="15948" ht="14.25" customHeight="1">
      <c r="A15948" s="89">
        <v>7.0122001E7</v>
      </c>
      <c r="B15948" s="90" t="s">
        <v>16868</v>
      </c>
    </row>
    <row r="15949" ht="14.25" customHeight="1">
      <c r="A15949" s="89">
        <v>7.0122002E7</v>
      </c>
      <c r="B15949" s="90" t="s">
        <v>16869</v>
      </c>
    </row>
    <row r="15950" ht="14.25" customHeight="1">
      <c r="A15950" s="89">
        <v>7.0122003E7</v>
      </c>
      <c r="B15950" s="90" t="s">
        <v>16870</v>
      </c>
    </row>
    <row r="15951" ht="14.25" customHeight="1">
      <c r="A15951" s="89">
        <v>7.0122004E7</v>
      </c>
      <c r="B15951" s="90" t="s">
        <v>16871</v>
      </c>
    </row>
    <row r="15952" ht="14.25" customHeight="1">
      <c r="A15952" s="89">
        <v>7.0122005E7</v>
      </c>
      <c r="B15952" s="90" t="s">
        <v>16872</v>
      </c>
    </row>
    <row r="15953" ht="14.25" customHeight="1">
      <c r="A15953" s="89">
        <v>7.0122006E7</v>
      </c>
      <c r="B15953" s="90" t="s">
        <v>16873</v>
      </c>
    </row>
    <row r="15954" ht="14.25" customHeight="1">
      <c r="A15954" s="89">
        <v>7.0122007E7</v>
      </c>
      <c r="B15954" s="90" t="s">
        <v>16874</v>
      </c>
    </row>
    <row r="15955" ht="14.25" customHeight="1">
      <c r="A15955" s="89">
        <v>7.0122008E7</v>
      </c>
      <c r="B15955" s="90" t="s">
        <v>16875</v>
      </c>
    </row>
    <row r="15956" ht="14.25" customHeight="1">
      <c r="A15956" s="89">
        <v>7.0122009E7</v>
      </c>
      <c r="B15956" s="90" t="s">
        <v>16876</v>
      </c>
    </row>
    <row r="15957" ht="14.25" customHeight="1">
      <c r="A15957" s="89">
        <v>7.012201E7</v>
      </c>
      <c r="B15957" s="90" t="s">
        <v>16877</v>
      </c>
    </row>
    <row r="15958" ht="14.25" customHeight="1">
      <c r="A15958" s="89">
        <v>7.0131501E7</v>
      </c>
      <c r="B15958" s="90" t="s">
        <v>16878</v>
      </c>
    </row>
    <row r="15959" ht="14.25" customHeight="1">
      <c r="A15959" s="89">
        <v>7.0131502E7</v>
      </c>
      <c r="B15959" s="90" t="s">
        <v>16879</v>
      </c>
    </row>
    <row r="15960" ht="14.25" customHeight="1">
      <c r="A15960" s="89">
        <v>7.0131503E7</v>
      </c>
      <c r="B15960" s="90" t="s">
        <v>16880</v>
      </c>
    </row>
    <row r="15961" ht="14.25" customHeight="1">
      <c r="A15961" s="89">
        <v>7.0131504E7</v>
      </c>
      <c r="B15961" s="90" t="s">
        <v>16881</v>
      </c>
    </row>
    <row r="15962" ht="14.25" customHeight="1">
      <c r="A15962" s="89">
        <v>7.0131505E7</v>
      </c>
      <c r="B15962" s="90" t="s">
        <v>16882</v>
      </c>
    </row>
    <row r="15963" ht="14.25" customHeight="1">
      <c r="A15963" s="89">
        <v>7.0131506E7</v>
      </c>
      <c r="B15963" s="90" t="s">
        <v>16883</v>
      </c>
    </row>
    <row r="15964" ht="14.25" customHeight="1">
      <c r="A15964" s="89">
        <v>7.0131601E7</v>
      </c>
      <c r="B15964" s="90" t="s">
        <v>16884</v>
      </c>
    </row>
    <row r="15965" ht="14.25" customHeight="1">
      <c r="A15965" s="89">
        <v>7.0131602E7</v>
      </c>
      <c r="B15965" s="90" t="s">
        <v>16885</v>
      </c>
    </row>
    <row r="15966" ht="14.25" customHeight="1">
      <c r="A15966" s="89">
        <v>7.0131603E7</v>
      </c>
      <c r="B15966" s="90" t="s">
        <v>16886</v>
      </c>
    </row>
    <row r="15967" ht="14.25" customHeight="1">
      <c r="A15967" s="89">
        <v>7.0131604E7</v>
      </c>
      <c r="B15967" s="90" t="s">
        <v>16887</v>
      </c>
    </row>
    <row r="15968" ht="14.25" customHeight="1">
      <c r="A15968" s="89">
        <v>7.0131605E7</v>
      </c>
      <c r="B15968" s="90" t="s">
        <v>16888</v>
      </c>
    </row>
    <row r="15969" ht="14.25" customHeight="1">
      <c r="A15969" s="89">
        <v>7.0131701E7</v>
      </c>
      <c r="B15969" s="90" t="s">
        <v>16889</v>
      </c>
    </row>
    <row r="15970" ht="14.25" customHeight="1">
      <c r="A15970" s="89">
        <v>7.0131702E7</v>
      </c>
      <c r="B15970" s="90" t="s">
        <v>16890</v>
      </c>
    </row>
    <row r="15971" ht="14.25" customHeight="1">
      <c r="A15971" s="89">
        <v>7.0131703E7</v>
      </c>
      <c r="B15971" s="90" t="s">
        <v>16891</v>
      </c>
    </row>
    <row r="15972" ht="14.25" customHeight="1">
      <c r="A15972" s="89">
        <v>7.0131704E7</v>
      </c>
      <c r="B15972" s="90" t="s">
        <v>16892</v>
      </c>
    </row>
    <row r="15973" ht="14.25" customHeight="1">
      <c r="A15973" s="89">
        <v>7.0131705E7</v>
      </c>
      <c r="B15973" s="90" t="s">
        <v>16893</v>
      </c>
    </row>
    <row r="15974" ht="14.25" customHeight="1">
      <c r="A15974" s="89">
        <v>7.0131706E7</v>
      </c>
      <c r="B15974" s="90" t="s">
        <v>16894</v>
      </c>
    </row>
    <row r="15975" ht="14.25" customHeight="1">
      <c r="A15975" s="89">
        <v>7.0131707E7</v>
      </c>
      <c r="B15975" s="90" t="s">
        <v>16895</v>
      </c>
    </row>
    <row r="15976" ht="14.25" customHeight="1">
      <c r="A15976" s="89">
        <v>7.0131708E7</v>
      </c>
      <c r="B15976" s="90" t="s">
        <v>16896</v>
      </c>
    </row>
    <row r="15977" ht="14.25" customHeight="1">
      <c r="A15977" s="89">
        <v>7.0141501E7</v>
      </c>
      <c r="B15977" s="90" t="s">
        <v>16897</v>
      </c>
    </row>
    <row r="15978" ht="14.25" customHeight="1">
      <c r="A15978" s="89">
        <v>7.0141502E7</v>
      </c>
      <c r="B15978" s="90" t="s">
        <v>16898</v>
      </c>
    </row>
    <row r="15979" ht="14.25" customHeight="1">
      <c r="A15979" s="89">
        <v>7.0141503E7</v>
      </c>
      <c r="B15979" s="90" t="s">
        <v>16899</v>
      </c>
    </row>
    <row r="15980" ht="14.25" customHeight="1">
      <c r="A15980" s="89">
        <v>7.0141504E7</v>
      </c>
      <c r="B15980" s="90" t="s">
        <v>16900</v>
      </c>
    </row>
    <row r="15981" ht="14.25" customHeight="1">
      <c r="A15981" s="89">
        <v>7.0141505E7</v>
      </c>
      <c r="B15981" s="90" t="s">
        <v>16901</v>
      </c>
    </row>
    <row r="15982" ht="14.25" customHeight="1">
      <c r="A15982" s="89">
        <v>7.0141506E7</v>
      </c>
      <c r="B15982" s="90" t="s">
        <v>16902</v>
      </c>
    </row>
    <row r="15983" ht="14.25" customHeight="1">
      <c r="A15983" s="89">
        <v>7.0141507E7</v>
      </c>
      <c r="B15983" s="90" t="s">
        <v>16903</v>
      </c>
    </row>
    <row r="15984" ht="14.25" customHeight="1">
      <c r="A15984" s="89">
        <v>7.0141508E7</v>
      </c>
      <c r="B15984" s="90" t="s">
        <v>16904</v>
      </c>
    </row>
    <row r="15985" ht="14.25" customHeight="1">
      <c r="A15985" s="89">
        <v>7.0141509E7</v>
      </c>
      <c r="B15985" s="90" t="s">
        <v>16905</v>
      </c>
    </row>
    <row r="15986" ht="14.25" customHeight="1">
      <c r="A15986" s="89">
        <v>7.014151E7</v>
      </c>
      <c r="B15986" s="90" t="s">
        <v>16906</v>
      </c>
    </row>
    <row r="15987" ht="14.25" customHeight="1">
      <c r="A15987" s="89">
        <v>7.0141511E7</v>
      </c>
      <c r="B15987" s="90" t="s">
        <v>16907</v>
      </c>
    </row>
    <row r="15988" ht="14.25" customHeight="1">
      <c r="A15988" s="89">
        <v>7.0141512E7</v>
      </c>
      <c r="B15988" s="90" t="s">
        <v>16908</v>
      </c>
    </row>
    <row r="15989" ht="14.25" customHeight="1">
      <c r="A15989" s="89">
        <v>7.0141513E7</v>
      </c>
      <c r="B15989" s="90" t="s">
        <v>16909</v>
      </c>
    </row>
    <row r="15990" ht="14.25" customHeight="1">
      <c r="A15990" s="89">
        <v>7.0141514E7</v>
      </c>
      <c r="B15990" s="90" t="s">
        <v>16910</v>
      </c>
    </row>
    <row r="15991" ht="14.25" customHeight="1">
      <c r="A15991" s="89">
        <v>7.0141515E7</v>
      </c>
      <c r="B15991" s="90" t="s">
        <v>16911</v>
      </c>
    </row>
    <row r="15992" ht="14.25" customHeight="1">
      <c r="A15992" s="89">
        <v>7.0141516E7</v>
      </c>
      <c r="B15992" s="90" t="s">
        <v>16912</v>
      </c>
    </row>
    <row r="15993" ht="14.25" customHeight="1">
      <c r="A15993" s="89">
        <v>7.0141517E7</v>
      </c>
      <c r="B15993" s="90" t="s">
        <v>16913</v>
      </c>
    </row>
    <row r="15994" ht="14.25" customHeight="1">
      <c r="A15994" s="89">
        <v>7.0141518E7</v>
      </c>
      <c r="B15994" s="90" t="s">
        <v>16914</v>
      </c>
    </row>
    <row r="15995" ht="14.25" customHeight="1">
      <c r="A15995" s="89">
        <v>7.0141519E7</v>
      </c>
      <c r="B15995" s="90" t="s">
        <v>16915</v>
      </c>
    </row>
    <row r="15996" ht="14.25" customHeight="1">
      <c r="A15996" s="89">
        <v>7.014152E7</v>
      </c>
      <c r="B15996" s="90" t="s">
        <v>16916</v>
      </c>
    </row>
    <row r="15997" ht="14.25" customHeight="1">
      <c r="A15997" s="89">
        <v>7.0141601E7</v>
      </c>
      <c r="B15997" s="90" t="s">
        <v>16917</v>
      </c>
    </row>
    <row r="15998" ht="14.25" customHeight="1">
      <c r="A15998" s="89">
        <v>7.0141602E7</v>
      </c>
      <c r="B15998" s="90" t="s">
        <v>16918</v>
      </c>
    </row>
    <row r="15999" ht="14.25" customHeight="1">
      <c r="A15999" s="89">
        <v>7.0141603E7</v>
      </c>
      <c r="B15999" s="90" t="s">
        <v>16919</v>
      </c>
    </row>
    <row r="16000" ht="14.25" customHeight="1">
      <c r="A16000" s="89">
        <v>7.0141604E7</v>
      </c>
      <c r="B16000" s="90" t="s">
        <v>16920</v>
      </c>
    </row>
    <row r="16001" ht="14.25" customHeight="1">
      <c r="A16001" s="89">
        <v>7.0141605E7</v>
      </c>
      <c r="B16001" s="90" t="s">
        <v>16921</v>
      </c>
    </row>
    <row r="16002" ht="14.25" customHeight="1">
      <c r="A16002" s="89">
        <v>7.0141606E7</v>
      </c>
      <c r="B16002" s="90" t="s">
        <v>16922</v>
      </c>
    </row>
    <row r="16003" ht="14.25" customHeight="1">
      <c r="A16003" s="89">
        <v>7.0141607E7</v>
      </c>
      <c r="B16003" s="90" t="s">
        <v>16923</v>
      </c>
    </row>
    <row r="16004" ht="14.25" customHeight="1">
      <c r="A16004" s="89">
        <v>7.0141701E7</v>
      </c>
      <c r="B16004" s="90" t="s">
        <v>16924</v>
      </c>
    </row>
    <row r="16005" ht="14.25" customHeight="1">
      <c r="A16005" s="89">
        <v>7.0141702E7</v>
      </c>
      <c r="B16005" s="90" t="s">
        <v>16925</v>
      </c>
    </row>
    <row r="16006" ht="14.25" customHeight="1">
      <c r="A16006" s="89">
        <v>7.0141703E7</v>
      </c>
      <c r="B16006" s="90" t="s">
        <v>16926</v>
      </c>
    </row>
    <row r="16007" ht="14.25" customHeight="1">
      <c r="A16007" s="89">
        <v>7.0141704E7</v>
      </c>
      <c r="B16007" s="90" t="s">
        <v>16927</v>
      </c>
    </row>
    <row r="16008" ht="14.25" customHeight="1">
      <c r="A16008" s="89">
        <v>7.0141705E7</v>
      </c>
      <c r="B16008" s="90" t="s">
        <v>16928</v>
      </c>
    </row>
    <row r="16009" ht="14.25" customHeight="1">
      <c r="A16009" s="89">
        <v>7.0141706E7</v>
      </c>
      <c r="B16009" s="90" t="s">
        <v>16929</v>
      </c>
    </row>
    <row r="16010" ht="14.25" customHeight="1">
      <c r="A16010" s="89">
        <v>7.0141707E7</v>
      </c>
      <c r="B16010" s="90" t="s">
        <v>16930</v>
      </c>
    </row>
    <row r="16011" ht="14.25" customHeight="1">
      <c r="A16011" s="89">
        <v>7.0141708E7</v>
      </c>
      <c r="B16011" s="90" t="s">
        <v>16931</v>
      </c>
    </row>
    <row r="16012" ht="14.25" customHeight="1">
      <c r="A16012" s="89">
        <v>7.0141709E7</v>
      </c>
      <c r="B16012" s="90" t="s">
        <v>16932</v>
      </c>
    </row>
    <row r="16013" ht="14.25" customHeight="1">
      <c r="A16013" s="89">
        <v>7.014171E7</v>
      </c>
      <c r="B16013" s="90" t="s">
        <v>16933</v>
      </c>
    </row>
    <row r="16014" ht="14.25" customHeight="1">
      <c r="A16014" s="89">
        <v>7.0141801E7</v>
      </c>
      <c r="B16014" s="90" t="s">
        <v>16934</v>
      </c>
    </row>
    <row r="16015" ht="14.25" customHeight="1">
      <c r="A16015" s="89">
        <v>7.0141802E7</v>
      </c>
      <c r="B16015" s="90" t="s">
        <v>16935</v>
      </c>
    </row>
    <row r="16016" ht="14.25" customHeight="1">
      <c r="A16016" s="89">
        <v>7.0141803E7</v>
      </c>
      <c r="B16016" s="90" t="s">
        <v>16936</v>
      </c>
    </row>
    <row r="16017" ht="14.25" customHeight="1">
      <c r="A16017" s="89">
        <v>7.0141804E7</v>
      </c>
      <c r="B16017" s="90" t="s">
        <v>16937</v>
      </c>
    </row>
    <row r="16018" ht="14.25" customHeight="1">
      <c r="A16018" s="89">
        <v>7.0141901E7</v>
      </c>
      <c r="B16018" s="90" t="s">
        <v>16938</v>
      </c>
    </row>
    <row r="16019" ht="14.25" customHeight="1">
      <c r="A16019" s="89">
        <v>7.0141902E7</v>
      </c>
      <c r="B16019" s="90" t="s">
        <v>16939</v>
      </c>
    </row>
    <row r="16020" ht="14.25" customHeight="1">
      <c r="A16020" s="89">
        <v>7.0141903E7</v>
      </c>
      <c r="B16020" s="90" t="s">
        <v>16940</v>
      </c>
    </row>
    <row r="16021" ht="14.25" customHeight="1">
      <c r="A16021" s="89">
        <v>7.0141904E7</v>
      </c>
      <c r="B16021" s="90" t="s">
        <v>16941</v>
      </c>
    </row>
    <row r="16022" ht="14.25" customHeight="1">
      <c r="A16022" s="89">
        <v>7.0142001E7</v>
      </c>
      <c r="B16022" s="90" t="s">
        <v>16942</v>
      </c>
    </row>
    <row r="16023" ht="14.25" customHeight="1">
      <c r="A16023" s="89">
        <v>7.0142002E7</v>
      </c>
      <c r="B16023" s="90" t="s">
        <v>16943</v>
      </c>
    </row>
    <row r="16024" ht="14.25" customHeight="1">
      <c r="A16024" s="89">
        <v>7.0142003E7</v>
      </c>
      <c r="B16024" s="90" t="s">
        <v>16944</v>
      </c>
    </row>
    <row r="16025" ht="14.25" customHeight="1">
      <c r="A16025" s="89">
        <v>7.0142004E7</v>
      </c>
      <c r="B16025" s="90" t="s">
        <v>16945</v>
      </c>
    </row>
    <row r="16026" ht="14.25" customHeight="1">
      <c r="A16026" s="89">
        <v>7.0142005E7</v>
      </c>
      <c r="B16026" s="90" t="s">
        <v>16946</v>
      </c>
    </row>
    <row r="16027" ht="14.25" customHeight="1">
      <c r="A16027" s="89">
        <v>7.0142006E7</v>
      </c>
      <c r="B16027" s="90" t="s">
        <v>16947</v>
      </c>
    </row>
    <row r="16028" ht="14.25" customHeight="1">
      <c r="A16028" s="89">
        <v>7.0142007E7</v>
      </c>
      <c r="B16028" s="90" t="s">
        <v>16948</v>
      </c>
    </row>
    <row r="16029" ht="14.25" customHeight="1">
      <c r="A16029" s="89">
        <v>7.0142008E7</v>
      </c>
      <c r="B16029" s="90" t="s">
        <v>16949</v>
      </c>
    </row>
    <row r="16030" ht="14.25" customHeight="1">
      <c r="A16030" s="89">
        <v>7.0142009E7</v>
      </c>
      <c r="B16030" s="90" t="s">
        <v>16950</v>
      </c>
    </row>
    <row r="16031" ht="14.25" customHeight="1">
      <c r="A16031" s="89">
        <v>7.014201E7</v>
      </c>
      <c r="B16031" s="90" t="s">
        <v>16951</v>
      </c>
    </row>
    <row r="16032" ht="14.25" customHeight="1">
      <c r="A16032" s="89">
        <v>7.0142011E7</v>
      </c>
      <c r="B16032" s="90" t="s">
        <v>16952</v>
      </c>
    </row>
    <row r="16033" ht="14.25" customHeight="1">
      <c r="A16033" s="89">
        <v>7.0151501E7</v>
      </c>
      <c r="B16033" s="90" t="s">
        <v>16953</v>
      </c>
    </row>
    <row r="16034" ht="14.25" customHeight="1">
      <c r="A16034" s="89">
        <v>7.0151502E7</v>
      </c>
      <c r="B16034" s="90" t="s">
        <v>16954</v>
      </c>
    </row>
    <row r="16035" ht="14.25" customHeight="1">
      <c r="A16035" s="89">
        <v>7.0151503E7</v>
      </c>
      <c r="B16035" s="90" t="s">
        <v>16955</v>
      </c>
    </row>
    <row r="16036" ht="14.25" customHeight="1">
      <c r="A16036" s="89">
        <v>7.0151504E7</v>
      </c>
      <c r="B16036" s="90" t="s">
        <v>16956</v>
      </c>
    </row>
    <row r="16037" ht="14.25" customHeight="1">
      <c r="A16037" s="89">
        <v>7.0151505E7</v>
      </c>
      <c r="B16037" s="90" t="s">
        <v>16957</v>
      </c>
    </row>
    <row r="16038" ht="14.25" customHeight="1">
      <c r="A16038" s="89">
        <v>7.0151506E7</v>
      </c>
      <c r="B16038" s="90" t="s">
        <v>16958</v>
      </c>
    </row>
    <row r="16039" ht="14.25" customHeight="1">
      <c r="A16039" s="89">
        <v>7.0151507E7</v>
      </c>
      <c r="B16039" s="90" t="s">
        <v>16959</v>
      </c>
    </row>
    <row r="16040" ht="14.25" customHeight="1">
      <c r="A16040" s="89">
        <v>7.0151508E7</v>
      </c>
      <c r="B16040" s="90" t="s">
        <v>16960</v>
      </c>
    </row>
    <row r="16041" ht="14.25" customHeight="1">
      <c r="A16041" s="89">
        <v>7.0151509E7</v>
      </c>
      <c r="B16041" s="90" t="s">
        <v>16961</v>
      </c>
    </row>
    <row r="16042" ht="14.25" customHeight="1">
      <c r="A16042" s="89">
        <v>7.015151E7</v>
      </c>
      <c r="B16042" s="90" t="s">
        <v>16962</v>
      </c>
    </row>
    <row r="16043" ht="14.25" customHeight="1">
      <c r="A16043" s="89">
        <v>7.0151601E7</v>
      </c>
      <c r="B16043" s="90" t="s">
        <v>16963</v>
      </c>
    </row>
    <row r="16044" ht="14.25" customHeight="1">
      <c r="A16044" s="89">
        <v>7.0151602E7</v>
      </c>
      <c r="B16044" s="90" t="s">
        <v>16964</v>
      </c>
    </row>
    <row r="16045" ht="14.25" customHeight="1">
      <c r="A16045" s="89">
        <v>7.0151603E7</v>
      </c>
      <c r="B16045" s="90" t="s">
        <v>16965</v>
      </c>
    </row>
    <row r="16046" ht="14.25" customHeight="1">
      <c r="A16046" s="89">
        <v>7.0151604E7</v>
      </c>
      <c r="B16046" s="90" t="s">
        <v>16966</v>
      </c>
    </row>
    <row r="16047" ht="14.25" customHeight="1">
      <c r="A16047" s="89">
        <v>7.0151605E7</v>
      </c>
      <c r="B16047" s="90" t="s">
        <v>16967</v>
      </c>
    </row>
    <row r="16048" ht="14.25" customHeight="1">
      <c r="A16048" s="89">
        <v>7.0151606E7</v>
      </c>
      <c r="B16048" s="90" t="s">
        <v>16968</v>
      </c>
    </row>
    <row r="16049" ht="14.25" customHeight="1">
      <c r="A16049" s="89">
        <v>7.0151701E7</v>
      </c>
      <c r="B16049" s="90" t="s">
        <v>16969</v>
      </c>
    </row>
    <row r="16050" ht="14.25" customHeight="1">
      <c r="A16050" s="89">
        <v>7.0151702E7</v>
      </c>
      <c r="B16050" s="90" t="s">
        <v>16970</v>
      </c>
    </row>
    <row r="16051" ht="14.25" customHeight="1">
      <c r="A16051" s="89">
        <v>7.0151703E7</v>
      </c>
      <c r="B16051" s="90" t="s">
        <v>16971</v>
      </c>
    </row>
    <row r="16052" ht="14.25" customHeight="1">
      <c r="A16052" s="89">
        <v>7.0151704E7</v>
      </c>
      <c r="B16052" s="90" t="s">
        <v>16972</v>
      </c>
    </row>
    <row r="16053" ht="14.25" customHeight="1">
      <c r="A16053" s="89">
        <v>7.0151705E7</v>
      </c>
      <c r="B16053" s="90" t="s">
        <v>16973</v>
      </c>
    </row>
    <row r="16054" ht="14.25" customHeight="1">
      <c r="A16054" s="89">
        <v>7.0151706E7</v>
      </c>
      <c r="B16054" s="90" t="s">
        <v>16974</v>
      </c>
    </row>
    <row r="16055" ht="14.25" customHeight="1">
      <c r="A16055" s="89">
        <v>7.0151707E7</v>
      </c>
      <c r="B16055" s="90" t="s">
        <v>16975</v>
      </c>
    </row>
    <row r="16056" ht="14.25" customHeight="1">
      <c r="A16056" s="89">
        <v>7.0151801E7</v>
      </c>
      <c r="B16056" s="90" t="s">
        <v>16976</v>
      </c>
    </row>
    <row r="16057" ht="14.25" customHeight="1">
      <c r="A16057" s="89">
        <v>7.0151802E7</v>
      </c>
      <c r="B16057" s="90" t="s">
        <v>16977</v>
      </c>
    </row>
    <row r="16058" ht="14.25" customHeight="1">
      <c r="A16058" s="89">
        <v>7.0151803E7</v>
      </c>
      <c r="B16058" s="90" t="s">
        <v>16978</v>
      </c>
    </row>
    <row r="16059" ht="14.25" customHeight="1">
      <c r="A16059" s="89">
        <v>7.0151804E7</v>
      </c>
      <c r="B16059" s="90" t="s">
        <v>16979</v>
      </c>
    </row>
    <row r="16060" ht="14.25" customHeight="1">
      <c r="A16060" s="89">
        <v>7.0151805E7</v>
      </c>
      <c r="B16060" s="90" t="s">
        <v>16980</v>
      </c>
    </row>
    <row r="16061" ht="14.25" customHeight="1">
      <c r="A16061" s="89">
        <v>7.0151806E7</v>
      </c>
      <c r="B16061" s="90" t="s">
        <v>16981</v>
      </c>
    </row>
    <row r="16062" ht="14.25" customHeight="1">
      <c r="A16062" s="89">
        <v>7.0151807E7</v>
      </c>
      <c r="B16062" s="90" t="s">
        <v>16982</v>
      </c>
    </row>
    <row r="16063" ht="14.25" customHeight="1">
      <c r="A16063" s="89">
        <v>7.0151901E7</v>
      </c>
      <c r="B16063" s="90" t="s">
        <v>16983</v>
      </c>
    </row>
    <row r="16064" ht="14.25" customHeight="1">
      <c r="A16064" s="89">
        <v>7.0151902E7</v>
      </c>
      <c r="B16064" s="90" t="s">
        <v>16984</v>
      </c>
    </row>
    <row r="16065" ht="14.25" customHeight="1">
      <c r="A16065" s="89">
        <v>7.0151903E7</v>
      </c>
      <c r="B16065" s="90" t="s">
        <v>16985</v>
      </c>
    </row>
    <row r="16066" ht="14.25" customHeight="1">
      <c r="A16066" s="89">
        <v>7.0151904E7</v>
      </c>
      <c r="B16066" s="90" t="s">
        <v>16986</v>
      </c>
    </row>
    <row r="16067" ht="14.25" customHeight="1">
      <c r="A16067" s="89">
        <v>7.0151905E7</v>
      </c>
      <c r="B16067" s="90" t="s">
        <v>16987</v>
      </c>
    </row>
    <row r="16068" ht="14.25" customHeight="1">
      <c r="A16068" s="89">
        <v>7.0151906E7</v>
      </c>
      <c r="B16068" s="90" t="s">
        <v>16988</v>
      </c>
    </row>
    <row r="16069" ht="14.25" customHeight="1">
      <c r="A16069" s="89">
        <v>7.0151907E7</v>
      </c>
      <c r="B16069" s="90" t="s">
        <v>16989</v>
      </c>
    </row>
    <row r="16070" ht="14.25" customHeight="1">
      <c r="A16070" s="89">
        <v>7.0151909E7</v>
      </c>
      <c r="B16070" s="90" t="s">
        <v>16990</v>
      </c>
    </row>
    <row r="16071" ht="14.25" customHeight="1">
      <c r="A16071" s="89">
        <v>7.015191E7</v>
      </c>
      <c r="B16071" s="90" t="s">
        <v>16991</v>
      </c>
    </row>
    <row r="16072" ht="14.25" customHeight="1">
      <c r="A16072" s="89">
        <v>7.0161501E7</v>
      </c>
      <c r="B16072" s="90" t="s">
        <v>16992</v>
      </c>
    </row>
    <row r="16073" ht="14.25" customHeight="1">
      <c r="A16073" s="89">
        <v>7.0161601E7</v>
      </c>
      <c r="B16073" s="90" t="s">
        <v>16993</v>
      </c>
    </row>
    <row r="16074" ht="14.25" customHeight="1">
      <c r="A16074" s="89">
        <v>7.0161701E7</v>
      </c>
      <c r="B16074" s="90" t="s">
        <v>16994</v>
      </c>
    </row>
    <row r="16075" ht="14.25" customHeight="1">
      <c r="A16075" s="89">
        <v>7.0161702E7</v>
      </c>
      <c r="B16075" s="90" t="s">
        <v>16995</v>
      </c>
    </row>
    <row r="16076" ht="14.25" customHeight="1">
      <c r="A16076" s="89">
        <v>7.0161703E7</v>
      </c>
      <c r="B16076" s="90" t="s">
        <v>16996</v>
      </c>
    </row>
    <row r="16077" ht="14.25" customHeight="1">
      <c r="A16077" s="89">
        <v>7.0161704E7</v>
      </c>
      <c r="B16077" s="90" t="s">
        <v>16997</v>
      </c>
    </row>
    <row r="16078" ht="14.25" customHeight="1">
      <c r="A16078" s="89">
        <v>7.0171501E7</v>
      </c>
      <c r="B16078" s="90" t="s">
        <v>16998</v>
      </c>
    </row>
    <row r="16079" ht="14.25" customHeight="1">
      <c r="A16079" s="89">
        <v>7.0171502E7</v>
      </c>
      <c r="B16079" s="90" t="s">
        <v>16999</v>
      </c>
    </row>
    <row r="16080" ht="14.25" customHeight="1">
      <c r="A16080" s="89">
        <v>7.0171503E7</v>
      </c>
      <c r="B16080" s="90" t="s">
        <v>17000</v>
      </c>
    </row>
    <row r="16081" ht="14.25" customHeight="1">
      <c r="A16081" s="89">
        <v>7.0171504E7</v>
      </c>
      <c r="B16081" s="90" t="s">
        <v>17001</v>
      </c>
    </row>
    <row r="16082" ht="14.25" customHeight="1">
      <c r="A16082" s="89">
        <v>7.0171505E7</v>
      </c>
      <c r="B16082" s="90" t="s">
        <v>17002</v>
      </c>
    </row>
    <row r="16083" ht="14.25" customHeight="1">
      <c r="A16083" s="89">
        <v>7.0171506E7</v>
      </c>
      <c r="B16083" s="90" t="s">
        <v>17003</v>
      </c>
    </row>
    <row r="16084" ht="14.25" customHeight="1">
      <c r="A16084" s="89">
        <v>7.0171601E7</v>
      </c>
      <c r="B16084" s="90" t="s">
        <v>17004</v>
      </c>
    </row>
    <row r="16085" ht="14.25" customHeight="1">
      <c r="A16085" s="89">
        <v>7.0171602E7</v>
      </c>
      <c r="B16085" s="90" t="s">
        <v>17005</v>
      </c>
    </row>
    <row r="16086" ht="14.25" customHeight="1">
      <c r="A16086" s="89">
        <v>7.0171603E7</v>
      </c>
      <c r="B16086" s="90" t="s">
        <v>17006</v>
      </c>
    </row>
    <row r="16087" ht="14.25" customHeight="1">
      <c r="A16087" s="89">
        <v>7.0171604E7</v>
      </c>
      <c r="B16087" s="90" t="s">
        <v>17007</v>
      </c>
    </row>
    <row r="16088" ht="14.25" customHeight="1">
      <c r="A16088" s="89">
        <v>7.0171605E7</v>
      </c>
      <c r="B16088" s="90" t="s">
        <v>17008</v>
      </c>
    </row>
    <row r="16089" ht="14.25" customHeight="1">
      <c r="A16089" s="89">
        <v>7.0171606E7</v>
      </c>
      <c r="B16089" s="90" t="s">
        <v>17009</v>
      </c>
    </row>
    <row r="16090" ht="14.25" customHeight="1">
      <c r="A16090" s="89">
        <v>7.0171607E7</v>
      </c>
      <c r="B16090" s="90" t="s">
        <v>17010</v>
      </c>
    </row>
    <row r="16091" ht="14.25" customHeight="1">
      <c r="A16091" s="89">
        <v>7.0171701E7</v>
      </c>
      <c r="B16091" s="90" t="s">
        <v>17011</v>
      </c>
    </row>
    <row r="16092" ht="14.25" customHeight="1">
      <c r="A16092" s="89">
        <v>7.0171702E7</v>
      </c>
      <c r="B16092" s="90" t="s">
        <v>17012</v>
      </c>
    </row>
    <row r="16093" ht="14.25" customHeight="1">
      <c r="A16093" s="89">
        <v>7.0171703E7</v>
      </c>
      <c r="B16093" s="90" t="s">
        <v>17013</v>
      </c>
    </row>
    <row r="16094" ht="14.25" customHeight="1">
      <c r="A16094" s="89">
        <v>7.0171704E7</v>
      </c>
      <c r="B16094" s="90" t="s">
        <v>17014</v>
      </c>
    </row>
    <row r="16095" ht="14.25" customHeight="1">
      <c r="A16095" s="89">
        <v>7.0171705E7</v>
      </c>
      <c r="B16095" s="90" t="s">
        <v>17015</v>
      </c>
    </row>
    <row r="16096" ht="14.25" customHeight="1">
      <c r="A16096" s="89">
        <v>7.0171706E7</v>
      </c>
      <c r="B16096" s="90" t="s">
        <v>17016</v>
      </c>
    </row>
    <row r="16097" ht="14.25" customHeight="1">
      <c r="A16097" s="89">
        <v>7.0171707E7</v>
      </c>
      <c r="B16097" s="90" t="s">
        <v>17017</v>
      </c>
    </row>
    <row r="16098" ht="14.25" customHeight="1">
      <c r="A16098" s="89">
        <v>7.0171708E7</v>
      </c>
      <c r="B16098" s="90" t="s">
        <v>17018</v>
      </c>
    </row>
    <row r="16099" ht="14.25" customHeight="1">
      <c r="A16099" s="89">
        <v>7.0171709E7</v>
      </c>
      <c r="B16099" s="90" t="s">
        <v>17019</v>
      </c>
    </row>
    <row r="16100" ht="14.25" customHeight="1">
      <c r="A16100" s="89">
        <v>7.0171801E7</v>
      </c>
      <c r="B16100" s="90" t="s">
        <v>17020</v>
      </c>
    </row>
    <row r="16101" ht="14.25" customHeight="1">
      <c r="A16101" s="89">
        <v>7.0171802E7</v>
      </c>
      <c r="B16101" s="90" t="s">
        <v>17021</v>
      </c>
    </row>
    <row r="16102" ht="14.25" customHeight="1">
      <c r="A16102" s="89">
        <v>7.0171803E7</v>
      </c>
      <c r="B16102" s="90" t="s">
        <v>17022</v>
      </c>
    </row>
    <row r="16103" ht="14.25" customHeight="1">
      <c r="A16103" s="89">
        <v>7.1101501E7</v>
      </c>
      <c r="B16103" s="90" t="s">
        <v>17023</v>
      </c>
    </row>
    <row r="16104" ht="14.25" customHeight="1">
      <c r="A16104" s="89">
        <v>7.1101502E7</v>
      </c>
      <c r="B16104" s="90" t="s">
        <v>17024</v>
      </c>
    </row>
    <row r="16105" ht="14.25" customHeight="1">
      <c r="A16105" s="89">
        <v>7.1101601E7</v>
      </c>
      <c r="B16105" s="90" t="s">
        <v>17025</v>
      </c>
    </row>
    <row r="16106" ht="14.25" customHeight="1">
      <c r="A16106" s="89">
        <v>7.1101602E7</v>
      </c>
      <c r="B16106" s="90" t="s">
        <v>17026</v>
      </c>
    </row>
    <row r="16107" ht="14.25" customHeight="1">
      <c r="A16107" s="89">
        <v>7.1101701E7</v>
      </c>
      <c r="B16107" s="90" t="s">
        <v>17027</v>
      </c>
    </row>
    <row r="16108" ht="14.25" customHeight="1">
      <c r="A16108" s="89">
        <v>7.1101702E7</v>
      </c>
      <c r="B16108" s="90" t="s">
        <v>17028</v>
      </c>
    </row>
    <row r="16109" ht="14.25" customHeight="1">
      <c r="A16109" s="89">
        <v>7.1101703E7</v>
      </c>
      <c r="B16109" s="90" t="s">
        <v>17029</v>
      </c>
    </row>
    <row r="16110" ht="14.25" customHeight="1">
      <c r="A16110" s="89">
        <v>7.1101704E7</v>
      </c>
      <c r="B16110" s="90" t="s">
        <v>17030</v>
      </c>
    </row>
    <row r="16111" ht="14.25" customHeight="1">
      <c r="A16111" s="89">
        <v>7.1101705E7</v>
      </c>
      <c r="B16111" s="90" t="s">
        <v>17031</v>
      </c>
    </row>
    <row r="16112" ht="14.25" customHeight="1">
      <c r="A16112" s="89">
        <v>7.1101706E7</v>
      </c>
      <c r="B16112" s="90" t="s">
        <v>17032</v>
      </c>
    </row>
    <row r="16113" ht="14.25" customHeight="1">
      <c r="A16113" s="89">
        <v>7.1101707E7</v>
      </c>
      <c r="B16113" s="90" t="s">
        <v>17033</v>
      </c>
    </row>
    <row r="16114" ht="14.25" customHeight="1">
      <c r="A16114" s="89">
        <v>7.1101708E7</v>
      </c>
      <c r="B16114" s="90" t="s">
        <v>17034</v>
      </c>
    </row>
    <row r="16115" ht="14.25" customHeight="1">
      <c r="A16115" s="89">
        <v>7.1101709E7</v>
      </c>
      <c r="B16115" s="90" t="s">
        <v>17035</v>
      </c>
    </row>
    <row r="16116" ht="14.25" customHeight="1">
      <c r="A16116" s="89">
        <v>7.1112001E7</v>
      </c>
      <c r="B16116" s="90" t="s">
        <v>17036</v>
      </c>
    </row>
    <row r="16117" ht="14.25" customHeight="1">
      <c r="A16117" s="89">
        <v>7.1112002E7</v>
      </c>
      <c r="B16117" s="90" t="s">
        <v>17037</v>
      </c>
    </row>
    <row r="16118" ht="14.25" customHeight="1">
      <c r="A16118" s="89">
        <v>7.1112003E7</v>
      </c>
      <c r="B16118" s="90" t="s">
        <v>17038</v>
      </c>
    </row>
    <row r="16119" ht="14.25" customHeight="1">
      <c r="A16119" s="89">
        <v>7.1112004E7</v>
      </c>
      <c r="B16119" s="90" t="s">
        <v>17039</v>
      </c>
    </row>
    <row r="16120" ht="14.25" customHeight="1">
      <c r="A16120" s="89">
        <v>7.1112005E7</v>
      </c>
      <c r="B16120" s="90" t="s">
        <v>17040</v>
      </c>
    </row>
    <row r="16121" ht="14.25" customHeight="1">
      <c r="A16121" s="89">
        <v>7.1112006E7</v>
      </c>
      <c r="B16121" s="90" t="s">
        <v>17041</v>
      </c>
    </row>
    <row r="16122" ht="14.25" customHeight="1">
      <c r="A16122" s="89">
        <v>7.1112007E7</v>
      </c>
      <c r="B16122" s="90" t="s">
        <v>17042</v>
      </c>
    </row>
    <row r="16123" ht="14.25" customHeight="1">
      <c r="A16123" s="89">
        <v>7.1112008E7</v>
      </c>
      <c r="B16123" s="90" t="s">
        <v>17043</v>
      </c>
    </row>
    <row r="16124" ht="14.25" customHeight="1">
      <c r="A16124" s="89">
        <v>7.1112009E7</v>
      </c>
      <c r="B16124" s="90" t="s">
        <v>17044</v>
      </c>
    </row>
    <row r="16125" ht="14.25" customHeight="1">
      <c r="A16125" s="89">
        <v>7.111201E7</v>
      </c>
      <c r="B16125" s="90" t="s">
        <v>17045</v>
      </c>
    </row>
    <row r="16126" ht="14.25" customHeight="1">
      <c r="A16126" s="89">
        <v>7.1112011E7</v>
      </c>
      <c r="B16126" s="90" t="s">
        <v>17046</v>
      </c>
    </row>
    <row r="16127" ht="14.25" customHeight="1">
      <c r="A16127" s="89">
        <v>7.1112012E7</v>
      </c>
      <c r="B16127" s="90" t="s">
        <v>17047</v>
      </c>
    </row>
    <row r="16128" ht="14.25" customHeight="1">
      <c r="A16128" s="89">
        <v>7.1112013E7</v>
      </c>
      <c r="B16128" s="90" t="s">
        <v>17048</v>
      </c>
    </row>
    <row r="16129" ht="14.25" customHeight="1">
      <c r="A16129" s="89">
        <v>7.1112014E7</v>
      </c>
      <c r="B16129" s="90" t="s">
        <v>17049</v>
      </c>
    </row>
    <row r="16130" ht="14.25" customHeight="1">
      <c r="A16130" s="89">
        <v>7.1112015E7</v>
      </c>
      <c r="B16130" s="90" t="s">
        <v>17050</v>
      </c>
    </row>
    <row r="16131" ht="14.25" customHeight="1">
      <c r="A16131" s="89">
        <v>7.1112017E7</v>
      </c>
      <c r="B16131" s="90" t="s">
        <v>17051</v>
      </c>
    </row>
    <row r="16132" ht="14.25" customHeight="1">
      <c r="A16132" s="89">
        <v>7.1112018E7</v>
      </c>
      <c r="B16132" s="90" t="s">
        <v>17052</v>
      </c>
    </row>
    <row r="16133" ht="14.25" customHeight="1">
      <c r="A16133" s="89">
        <v>7.1112019E7</v>
      </c>
      <c r="B16133" s="90" t="s">
        <v>17053</v>
      </c>
    </row>
    <row r="16134" ht="14.25" customHeight="1">
      <c r="A16134" s="89">
        <v>7.111202E7</v>
      </c>
      <c r="B16134" s="90" t="s">
        <v>17054</v>
      </c>
    </row>
    <row r="16135" ht="14.25" customHeight="1">
      <c r="A16135" s="89">
        <v>7.1112021E7</v>
      </c>
      <c r="B16135" s="90" t="s">
        <v>17055</v>
      </c>
    </row>
    <row r="16136" ht="14.25" customHeight="1">
      <c r="A16136" s="89">
        <v>7.1112022E7</v>
      </c>
      <c r="B16136" s="90" t="s">
        <v>17056</v>
      </c>
    </row>
    <row r="16137" ht="14.25" customHeight="1">
      <c r="A16137" s="89">
        <v>7.1112023E7</v>
      </c>
      <c r="B16137" s="90" t="s">
        <v>17057</v>
      </c>
    </row>
    <row r="16138" ht="14.25" customHeight="1">
      <c r="A16138" s="89">
        <v>7.1112024E7</v>
      </c>
      <c r="B16138" s="90" t="s">
        <v>17058</v>
      </c>
    </row>
    <row r="16139" ht="14.25" customHeight="1">
      <c r="A16139" s="89">
        <v>7.1112025E7</v>
      </c>
      <c r="B16139" s="90" t="s">
        <v>17059</v>
      </c>
    </row>
    <row r="16140" ht="14.25" customHeight="1">
      <c r="A16140" s="89">
        <v>7.1112026E7</v>
      </c>
      <c r="B16140" s="90" t="s">
        <v>17060</v>
      </c>
    </row>
    <row r="16141" ht="14.25" customHeight="1">
      <c r="A16141" s="89">
        <v>7.1112027E7</v>
      </c>
      <c r="B16141" s="90" t="s">
        <v>17061</v>
      </c>
    </row>
    <row r="16142" ht="14.25" customHeight="1">
      <c r="A16142" s="89">
        <v>7.1112028E7</v>
      </c>
      <c r="B16142" s="90" t="s">
        <v>17062</v>
      </c>
    </row>
    <row r="16143" ht="14.25" customHeight="1">
      <c r="A16143" s="89">
        <v>7.1112029E7</v>
      </c>
      <c r="B16143" s="90" t="s">
        <v>17063</v>
      </c>
    </row>
    <row r="16144" ht="14.25" customHeight="1">
      <c r="A16144" s="89">
        <v>7.111203E7</v>
      </c>
      <c r="B16144" s="90" t="s">
        <v>17064</v>
      </c>
    </row>
    <row r="16145" ht="14.25" customHeight="1">
      <c r="A16145" s="89">
        <v>7.1112031E7</v>
      </c>
      <c r="B16145" s="90" t="s">
        <v>17065</v>
      </c>
    </row>
    <row r="16146" ht="14.25" customHeight="1">
      <c r="A16146" s="89">
        <v>7.1112101E7</v>
      </c>
      <c r="B16146" s="90" t="s">
        <v>17066</v>
      </c>
    </row>
    <row r="16147" ht="14.25" customHeight="1">
      <c r="A16147" s="89">
        <v>7.1112102E7</v>
      </c>
      <c r="B16147" s="90" t="s">
        <v>17067</v>
      </c>
    </row>
    <row r="16148" ht="14.25" customHeight="1">
      <c r="A16148" s="89">
        <v>7.1112103E7</v>
      </c>
      <c r="B16148" s="90" t="s">
        <v>17068</v>
      </c>
    </row>
    <row r="16149" ht="14.25" customHeight="1">
      <c r="A16149" s="89">
        <v>7.1112104E7</v>
      </c>
      <c r="B16149" s="90" t="s">
        <v>17069</v>
      </c>
    </row>
    <row r="16150" ht="14.25" customHeight="1">
      <c r="A16150" s="89">
        <v>7.1112105E7</v>
      </c>
      <c r="B16150" s="90" t="s">
        <v>17070</v>
      </c>
    </row>
    <row r="16151" ht="14.25" customHeight="1">
      <c r="A16151" s="89">
        <v>7.1112106E7</v>
      </c>
      <c r="B16151" s="90" t="s">
        <v>17071</v>
      </c>
    </row>
    <row r="16152" ht="14.25" customHeight="1">
      <c r="A16152" s="89">
        <v>7.1112107E7</v>
      </c>
      <c r="B16152" s="90" t="s">
        <v>17072</v>
      </c>
    </row>
    <row r="16153" ht="14.25" customHeight="1">
      <c r="A16153" s="89">
        <v>7.1112108E7</v>
      </c>
      <c r="B16153" s="90" t="s">
        <v>17073</v>
      </c>
    </row>
    <row r="16154" ht="14.25" customHeight="1">
      <c r="A16154" s="89">
        <v>7.1112109E7</v>
      </c>
      <c r="B16154" s="90" t="s">
        <v>17074</v>
      </c>
    </row>
    <row r="16155" ht="14.25" customHeight="1">
      <c r="A16155" s="89">
        <v>7.111211E7</v>
      </c>
      <c r="B16155" s="90" t="s">
        <v>17075</v>
      </c>
    </row>
    <row r="16156" ht="14.25" customHeight="1">
      <c r="A16156" s="89">
        <v>7.1112111E7</v>
      </c>
      <c r="B16156" s="90" t="s">
        <v>17076</v>
      </c>
    </row>
    <row r="16157" ht="14.25" customHeight="1">
      <c r="A16157" s="89">
        <v>7.1112112E7</v>
      </c>
      <c r="B16157" s="90" t="s">
        <v>17077</v>
      </c>
    </row>
    <row r="16158" ht="14.25" customHeight="1">
      <c r="A16158" s="89">
        <v>7.1112113E7</v>
      </c>
      <c r="B16158" s="90" t="s">
        <v>17078</v>
      </c>
    </row>
    <row r="16159" ht="14.25" customHeight="1">
      <c r="A16159" s="89">
        <v>7.1112114E7</v>
      </c>
      <c r="B16159" s="90" t="s">
        <v>17079</v>
      </c>
    </row>
    <row r="16160" ht="14.25" customHeight="1">
      <c r="A16160" s="89">
        <v>7.1112115E7</v>
      </c>
      <c r="B16160" s="90" t="s">
        <v>17080</v>
      </c>
    </row>
    <row r="16161" ht="14.25" customHeight="1">
      <c r="A16161" s="89">
        <v>7.1112116E7</v>
      </c>
      <c r="B16161" s="90" t="s">
        <v>17081</v>
      </c>
    </row>
    <row r="16162" ht="14.25" customHeight="1">
      <c r="A16162" s="89">
        <v>7.1112117E7</v>
      </c>
      <c r="B16162" s="90" t="s">
        <v>17082</v>
      </c>
    </row>
    <row r="16163" ht="14.25" customHeight="1">
      <c r="A16163" s="89">
        <v>7.1112119E7</v>
      </c>
      <c r="B16163" s="90" t="s">
        <v>17083</v>
      </c>
    </row>
    <row r="16164" ht="14.25" customHeight="1">
      <c r="A16164" s="89">
        <v>7.111212E7</v>
      </c>
      <c r="B16164" s="90" t="s">
        <v>17084</v>
      </c>
    </row>
    <row r="16165" ht="14.25" customHeight="1">
      <c r="A16165" s="89">
        <v>7.1112121E7</v>
      </c>
      <c r="B16165" s="90" t="s">
        <v>17085</v>
      </c>
    </row>
    <row r="16166" ht="14.25" customHeight="1">
      <c r="A16166" s="89">
        <v>7.1112122E7</v>
      </c>
      <c r="B16166" s="90" t="s">
        <v>17086</v>
      </c>
    </row>
    <row r="16167" ht="14.25" customHeight="1">
      <c r="A16167" s="89">
        <v>7.1112202E7</v>
      </c>
      <c r="B16167" s="90" t="s">
        <v>17087</v>
      </c>
    </row>
    <row r="16168" ht="14.25" customHeight="1">
      <c r="A16168" s="89">
        <v>7.1112203E7</v>
      </c>
      <c r="B16168" s="90" t="s">
        <v>17088</v>
      </c>
    </row>
    <row r="16169" ht="14.25" customHeight="1">
      <c r="A16169" s="89">
        <v>7.1112204E7</v>
      </c>
      <c r="B16169" s="90" t="s">
        <v>17089</v>
      </c>
    </row>
    <row r="16170" ht="14.25" customHeight="1">
      <c r="A16170" s="89">
        <v>7.1112205E7</v>
      </c>
      <c r="B16170" s="90" t="s">
        <v>17090</v>
      </c>
    </row>
    <row r="16171" ht="14.25" customHeight="1">
      <c r="A16171" s="89">
        <v>7.1112206E7</v>
      </c>
      <c r="B16171" s="90" t="s">
        <v>17091</v>
      </c>
    </row>
    <row r="16172" ht="14.25" customHeight="1">
      <c r="A16172" s="89">
        <v>7.1112301E7</v>
      </c>
      <c r="B16172" s="90" t="s">
        <v>17092</v>
      </c>
    </row>
    <row r="16173" ht="14.25" customHeight="1">
      <c r="A16173" s="89">
        <v>7.1112302E7</v>
      </c>
      <c r="B16173" s="90" t="s">
        <v>17093</v>
      </c>
    </row>
    <row r="16174" ht="14.25" customHeight="1">
      <c r="A16174" s="89">
        <v>7.1112303E7</v>
      </c>
      <c r="B16174" s="90" t="s">
        <v>17094</v>
      </c>
    </row>
    <row r="16175" ht="14.25" customHeight="1">
      <c r="A16175" s="89">
        <v>7.1112304E7</v>
      </c>
      <c r="B16175" s="90" t="s">
        <v>17095</v>
      </c>
    </row>
    <row r="16176" ht="14.25" customHeight="1">
      <c r="A16176" s="89">
        <v>7.1112305E7</v>
      </c>
      <c r="B16176" s="90" t="s">
        <v>17096</v>
      </c>
    </row>
    <row r="16177" ht="14.25" customHeight="1">
      <c r="A16177" s="89">
        <v>7.1112306E7</v>
      </c>
      <c r="B16177" s="90" t="s">
        <v>17097</v>
      </c>
    </row>
    <row r="16178" ht="14.25" customHeight="1">
      <c r="A16178" s="89">
        <v>7.1112307E7</v>
      </c>
      <c r="B16178" s="90" t="s">
        <v>17098</v>
      </c>
    </row>
    <row r="16179" ht="14.25" customHeight="1">
      <c r="A16179" s="89">
        <v>7.1112308E7</v>
      </c>
      <c r="B16179" s="90" t="s">
        <v>17099</v>
      </c>
    </row>
    <row r="16180" ht="14.25" customHeight="1">
      <c r="A16180" s="89">
        <v>7.1112309E7</v>
      </c>
      <c r="B16180" s="90" t="s">
        <v>17100</v>
      </c>
    </row>
    <row r="16181" ht="14.25" customHeight="1">
      <c r="A16181" s="89">
        <v>7.111231E7</v>
      </c>
      <c r="B16181" s="90" t="s">
        <v>17101</v>
      </c>
    </row>
    <row r="16182" ht="14.25" customHeight="1">
      <c r="A16182" s="89">
        <v>7.1112311E7</v>
      </c>
      <c r="B16182" s="90" t="s">
        <v>17102</v>
      </c>
    </row>
    <row r="16183" ht="14.25" customHeight="1">
      <c r="A16183" s="89">
        <v>7.1112312E7</v>
      </c>
      <c r="B16183" s="90" t="s">
        <v>17103</v>
      </c>
    </row>
    <row r="16184" ht="14.25" customHeight="1">
      <c r="A16184" s="89">
        <v>7.1112313E7</v>
      </c>
      <c r="B16184" s="90" t="s">
        <v>17104</v>
      </c>
    </row>
    <row r="16185" ht="14.25" customHeight="1">
      <c r="A16185" s="89">
        <v>7.1112314E7</v>
      </c>
      <c r="B16185" s="90" t="s">
        <v>17105</v>
      </c>
    </row>
    <row r="16186" ht="14.25" customHeight="1">
      <c r="A16186" s="89">
        <v>7.1112315E7</v>
      </c>
      <c r="B16186" s="90" t="s">
        <v>17106</v>
      </c>
    </row>
    <row r="16187" ht="14.25" customHeight="1">
      <c r="A16187" s="89">
        <v>7.1112316E7</v>
      </c>
      <c r="B16187" s="90" t="s">
        <v>17107</v>
      </c>
    </row>
    <row r="16188" ht="14.25" customHeight="1">
      <c r="A16188" s="89">
        <v>7.1112317E7</v>
      </c>
      <c r="B16188" s="90" t="s">
        <v>17108</v>
      </c>
    </row>
    <row r="16189" ht="14.25" customHeight="1">
      <c r="A16189" s="89">
        <v>7.1112318E7</v>
      </c>
      <c r="B16189" s="90" t="s">
        <v>17109</v>
      </c>
    </row>
    <row r="16190" ht="14.25" customHeight="1">
      <c r="A16190" s="89">
        <v>7.1112319E7</v>
      </c>
      <c r="B16190" s="90" t="s">
        <v>17110</v>
      </c>
    </row>
    <row r="16191" ht="14.25" customHeight="1">
      <c r="A16191" s="89">
        <v>7.111232E7</v>
      </c>
      <c r="B16191" s="90" t="s">
        <v>17111</v>
      </c>
    </row>
    <row r="16192" ht="14.25" customHeight="1">
      <c r="A16192" s="89">
        <v>7.1112321E7</v>
      </c>
      <c r="B16192" s="90" t="s">
        <v>17112</v>
      </c>
    </row>
    <row r="16193" ht="14.25" customHeight="1">
      <c r="A16193" s="89">
        <v>7.1121001E7</v>
      </c>
      <c r="B16193" s="90" t="s">
        <v>17113</v>
      </c>
    </row>
    <row r="16194" ht="14.25" customHeight="1">
      <c r="A16194" s="89">
        <v>7.1121002E7</v>
      </c>
      <c r="B16194" s="90" t="s">
        <v>17114</v>
      </c>
    </row>
    <row r="16195" ht="14.25" customHeight="1">
      <c r="A16195" s="89">
        <v>7.1121003E7</v>
      </c>
      <c r="B16195" s="90" t="s">
        <v>17115</v>
      </c>
    </row>
    <row r="16196" ht="14.25" customHeight="1">
      <c r="A16196" s="89">
        <v>7.1121004E7</v>
      </c>
      <c r="B16196" s="90" t="s">
        <v>17116</v>
      </c>
    </row>
    <row r="16197" ht="14.25" customHeight="1">
      <c r="A16197" s="89">
        <v>7.1121005E7</v>
      </c>
      <c r="B16197" s="90" t="s">
        <v>17117</v>
      </c>
    </row>
    <row r="16198" ht="14.25" customHeight="1">
      <c r="A16198" s="89">
        <v>7.1121006E7</v>
      </c>
      <c r="B16198" s="90" t="s">
        <v>17118</v>
      </c>
    </row>
    <row r="16199" ht="14.25" customHeight="1">
      <c r="A16199" s="89">
        <v>7.1121007E7</v>
      </c>
      <c r="B16199" s="90" t="s">
        <v>17119</v>
      </c>
    </row>
    <row r="16200" ht="14.25" customHeight="1">
      <c r="A16200" s="89">
        <v>7.1121008E7</v>
      </c>
      <c r="B16200" s="90" t="s">
        <v>17120</v>
      </c>
    </row>
    <row r="16201" ht="14.25" customHeight="1">
      <c r="A16201" s="89">
        <v>7.1121009E7</v>
      </c>
      <c r="B16201" s="90" t="s">
        <v>17121</v>
      </c>
    </row>
    <row r="16202" ht="14.25" customHeight="1">
      <c r="A16202" s="89">
        <v>7.112101E7</v>
      </c>
      <c r="B16202" s="90" t="s">
        <v>17122</v>
      </c>
    </row>
    <row r="16203" ht="14.25" customHeight="1">
      <c r="A16203" s="89">
        <v>7.1121011E7</v>
      </c>
      <c r="B16203" s="90" t="s">
        <v>17123</v>
      </c>
    </row>
    <row r="16204" ht="14.25" customHeight="1">
      <c r="A16204" s="89">
        <v>7.1121012E7</v>
      </c>
      <c r="B16204" s="90" t="s">
        <v>17124</v>
      </c>
    </row>
    <row r="16205" ht="14.25" customHeight="1">
      <c r="A16205" s="89">
        <v>7.1121013E7</v>
      </c>
      <c r="B16205" s="90" t="s">
        <v>17125</v>
      </c>
    </row>
    <row r="16206" ht="14.25" customHeight="1">
      <c r="A16206" s="89">
        <v>7.1121014E7</v>
      </c>
      <c r="B16206" s="90" t="s">
        <v>17126</v>
      </c>
    </row>
    <row r="16207" ht="14.25" customHeight="1">
      <c r="A16207" s="89">
        <v>7.1121015E7</v>
      </c>
      <c r="B16207" s="90" t="s">
        <v>17127</v>
      </c>
    </row>
    <row r="16208" ht="14.25" customHeight="1">
      <c r="A16208" s="89">
        <v>7.1121016E7</v>
      </c>
      <c r="B16208" s="90" t="s">
        <v>17128</v>
      </c>
    </row>
    <row r="16209" ht="14.25" customHeight="1">
      <c r="A16209" s="89">
        <v>7.1121017E7</v>
      </c>
      <c r="B16209" s="90" t="s">
        <v>17129</v>
      </c>
    </row>
    <row r="16210" ht="14.25" customHeight="1">
      <c r="A16210" s="89">
        <v>7.1121018E7</v>
      </c>
      <c r="B16210" s="90" t="s">
        <v>17130</v>
      </c>
    </row>
    <row r="16211" ht="14.25" customHeight="1">
      <c r="A16211" s="89">
        <v>7.1121019E7</v>
      </c>
      <c r="B16211" s="90" t="s">
        <v>17131</v>
      </c>
    </row>
    <row r="16212" ht="14.25" customHeight="1">
      <c r="A16212" s="89">
        <v>7.112102E7</v>
      </c>
      <c r="B16212" s="90" t="s">
        <v>17132</v>
      </c>
    </row>
    <row r="16213" ht="14.25" customHeight="1">
      <c r="A16213" s="89">
        <v>7.1121021E7</v>
      </c>
      <c r="B16213" s="90" t="s">
        <v>17133</v>
      </c>
    </row>
    <row r="16214" ht="14.25" customHeight="1">
      <c r="A16214" s="89">
        <v>7.1121022E7</v>
      </c>
      <c r="B16214" s="90" t="s">
        <v>17134</v>
      </c>
    </row>
    <row r="16215" ht="14.25" customHeight="1">
      <c r="A16215" s="89">
        <v>7.1121023E7</v>
      </c>
      <c r="B16215" s="90" t="s">
        <v>17135</v>
      </c>
    </row>
    <row r="16216" ht="14.25" customHeight="1">
      <c r="A16216" s="89">
        <v>7.1121101E7</v>
      </c>
      <c r="B16216" s="90" t="s">
        <v>17136</v>
      </c>
    </row>
    <row r="16217" ht="14.25" customHeight="1">
      <c r="A16217" s="89">
        <v>7.1121102E7</v>
      </c>
      <c r="B16217" s="90" t="s">
        <v>17137</v>
      </c>
    </row>
    <row r="16218" ht="14.25" customHeight="1">
      <c r="A16218" s="89">
        <v>7.1121103E7</v>
      </c>
      <c r="B16218" s="90" t="s">
        <v>17138</v>
      </c>
    </row>
    <row r="16219" ht="14.25" customHeight="1">
      <c r="A16219" s="89">
        <v>7.1121104E7</v>
      </c>
      <c r="B16219" s="90" t="s">
        <v>17139</v>
      </c>
    </row>
    <row r="16220" ht="14.25" customHeight="1">
      <c r="A16220" s="89">
        <v>7.1121105E7</v>
      </c>
      <c r="B16220" s="90" t="s">
        <v>17140</v>
      </c>
    </row>
    <row r="16221" ht="14.25" customHeight="1">
      <c r="A16221" s="89">
        <v>7.1121106E7</v>
      </c>
      <c r="B16221" s="90" t="s">
        <v>17141</v>
      </c>
    </row>
    <row r="16222" ht="14.25" customHeight="1">
      <c r="A16222" s="89">
        <v>7.1121107E7</v>
      </c>
      <c r="B16222" s="90" t="s">
        <v>17142</v>
      </c>
    </row>
    <row r="16223" ht="14.25" customHeight="1">
      <c r="A16223" s="89">
        <v>7.1121108E7</v>
      </c>
      <c r="B16223" s="90" t="s">
        <v>17143</v>
      </c>
    </row>
    <row r="16224" ht="14.25" customHeight="1">
      <c r="A16224" s="89">
        <v>7.1121109E7</v>
      </c>
      <c r="B16224" s="90" t="s">
        <v>17144</v>
      </c>
    </row>
    <row r="16225" ht="14.25" customHeight="1">
      <c r="A16225" s="89">
        <v>7.112111E7</v>
      </c>
      <c r="B16225" s="90" t="s">
        <v>17145</v>
      </c>
    </row>
    <row r="16226" ht="14.25" customHeight="1">
      <c r="A16226" s="89">
        <v>7.1121111E7</v>
      </c>
      <c r="B16226" s="90" t="s">
        <v>17146</v>
      </c>
    </row>
    <row r="16227" ht="14.25" customHeight="1">
      <c r="A16227" s="89">
        <v>7.1121112E7</v>
      </c>
      <c r="B16227" s="90" t="s">
        <v>17147</v>
      </c>
    </row>
    <row r="16228" ht="14.25" customHeight="1">
      <c r="A16228" s="89">
        <v>7.1121113E7</v>
      </c>
      <c r="B16228" s="90" t="s">
        <v>17148</v>
      </c>
    </row>
    <row r="16229" ht="14.25" customHeight="1">
      <c r="A16229" s="89">
        <v>7.1121114E7</v>
      </c>
      <c r="B16229" s="90" t="s">
        <v>17149</v>
      </c>
    </row>
    <row r="16230" ht="14.25" customHeight="1">
      <c r="A16230" s="89">
        <v>7.1121115E7</v>
      </c>
      <c r="B16230" s="90" t="s">
        <v>17150</v>
      </c>
    </row>
    <row r="16231" ht="14.25" customHeight="1">
      <c r="A16231" s="89">
        <v>7.1121116E7</v>
      </c>
      <c r="B16231" s="90" t="s">
        <v>17151</v>
      </c>
    </row>
    <row r="16232" ht="14.25" customHeight="1">
      <c r="A16232" s="89">
        <v>7.1121117E7</v>
      </c>
      <c r="B16232" s="90" t="s">
        <v>17152</v>
      </c>
    </row>
    <row r="16233" ht="14.25" customHeight="1">
      <c r="A16233" s="89">
        <v>7.1121118E7</v>
      </c>
      <c r="B16233" s="90" t="s">
        <v>17153</v>
      </c>
    </row>
    <row r="16234" ht="14.25" customHeight="1">
      <c r="A16234" s="89">
        <v>7.1121119E7</v>
      </c>
      <c r="B16234" s="90" t="s">
        <v>17154</v>
      </c>
    </row>
    <row r="16235" ht="14.25" customHeight="1">
      <c r="A16235" s="89">
        <v>7.112112E7</v>
      </c>
      <c r="B16235" s="90" t="s">
        <v>17155</v>
      </c>
    </row>
    <row r="16236" ht="14.25" customHeight="1">
      <c r="A16236" s="89">
        <v>7.1121121E7</v>
      </c>
      <c r="B16236" s="90" t="s">
        <v>17156</v>
      </c>
    </row>
    <row r="16237" ht="14.25" customHeight="1">
      <c r="A16237" s="89">
        <v>7.1121122E7</v>
      </c>
      <c r="B16237" s="90" t="s">
        <v>17157</v>
      </c>
    </row>
    <row r="16238" ht="14.25" customHeight="1">
      <c r="A16238" s="89">
        <v>7.1121123E7</v>
      </c>
      <c r="B16238" s="90" t="s">
        <v>17158</v>
      </c>
    </row>
    <row r="16239" ht="14.25" customHeight="1">
      <c r="A16239" s="89">
        <v>7.1121201E7</v>
      </c>
      <c r="B16239" s="90" t="s">
        <v>17159</v>
      </c>
    </row>
    <row r="16240" ht="14.25" customHeight="1">
      <c r="A16240" s="89">
        <v>7.1121202E7</v>
      </c>
      <c r="B16240" s="90" t="s">
        <v>17160</v>
      </c>
    </row>
    <row r="16241" ht="14.25" customHeight="1">
      <c r="A16241" s="89">
        <v>7.1121203E7</v>
      </c>
      <c r="B16241" s="90" t="s">
        <v>17161</v>
      </c>
    </row>
    <row r="16242" ht="14.25" customHeight="1">
      <c r="A16242" s="89">
        <v>7.1121204E7</v>
      </c>
      <c r="B16242" s="90" t="s">
        <v>17162</v>
      </c>
    </row>
    <row r="16243" ht="14.25" customHeight="1">
      <c r="A16243" s="89">
        <v>7.1121205E7</v>
      </c>
      <c r="B16243" s="90" t="s">
        <v>17163</v>
      </c>
    </row>
    <row r="16244" ht="14.25" customHeight="1">
      <c r="A16244" s="89">
        <v>7.1121206E7</v>
      </c>
      <c r="B16244" s="90" t="s">
        <v>17164</v>
      </c>
    </row>
    <row r="16245" ht="14.25" customHeight="1">
      <c r="A16245" s="89">
        <v>7.1121207E7</v>
      </c>
      <c r="B16245" s="90" t="s">
        <v>17165</v>
      </c>
    </row>
    <row r="16246" ht="14.25" customHeight="1">
      <c r="A16246" s="89">
        <v>7.1121208E7</v>
      </c>
      <c r="B16246" s="90" t="s">
        <v>17166</v>
      </c>
    </row>
    <row r="16247" ht="14.25" customHeight="1">
      <c r="A16247" s="89">
        <v>7.1121301E7</v>
      </c>
      <c r="B16247" s="90" t="s">
        <v>17167</v>
      </c>
    </row>
    <row r="16248" ht="14.25" customHeight="1">
      <c r="A16248" s="89">
        <v>7.1121302E7</v>
      </c>
      <c r="B16248" s="90" t="s">
        <v>17168</v>
      </c>
    </row>
    <row r="16249" ht="14.25" customHeight="1">
      <c r="A16249" s="89">
        <v>7.1121303E7</v>
      </c>
      <c r="B16249" s="90" t="s">
        <v>17169</v>
      </c>
    </row>
    <row r="16250" ht="14.25" customHeight="1">
      <c r="A16250" s="89">
        <v>7.1121304E7</v>
      </c>
      <c r="B16250" s="90" t="s">
        <v>17170</v>
      </c>
    </row>
    <row r="16251" ht="14.25" customHeight="1">
      <c r="A16251" s="89">
        <v>7.1121305E7</v>
      </c>
      <c r="B16251" s="90" t="s">
        <v>17171</v>
      </c>
    </row>
    <row r="16252" ht="14.25" customHeight="1">
      <c r="A16252" s="89">
        <v>7.1121401E7</v>
      </c>
      <c r="B16252" s="90" t="s">
        <v>17172</v>
      </c>
    </row>
    <row r="16253" ht="14.25" customHeight="1">
      <c r="A16253" s="89">
        <v>7.1121402E7</v>
      </c>
      <c r="B16253" s="90" t="s">
        <v>17173</v>
      </c>
    </row>
    <row r="16254" ht="14.25" customHeight="1">
      <c r="A16254" s="89">
        <v>7.1121403E7</v>
      </c>
      <c r="B16254" s="90" t="s">
        <v>17174</v>
      </c>
    </row>
    <row r="16255" ht="14.25" customHeight="1">
      <c r="A16255" s="89">
        <v>7.1121404E7</v>
      </c>
      <c r="B16255" s="90" t="s">
        <v>17175</v>
      </c>
    </row>
    <row r="16256" ht="14.25" customHeight="1">
      <c r="A16256" s="89">
        <v>7.1121405E7</v>
      </c>
      <c r="B16256" s="90" t="s">
        <v>17176</v>
      </c>
    </row>
    <row r="16257" ht="14.25" customHeight="1">
      <c r="A16257" s="89">
        <v>7.1121406E7</v>
      </c>
      <c r="B16257" s="90" t="s">
        <v>17177</v>
      </c>
    </row>
    <row r="16258" ht="14.25" customHeight="1">
      <c r="A16258" s="89">
        <v>7.1121407E7</v>
      </c>
      <c r="B16258" s="90" t="s">
        <v>17178</v>
      </c>
    </row>
    <row r="16259" ht="14.25" customHeight="1">
      <c r="A16259" s="89">
        <v>7.1121501E7</v>
      </c>
      <c r="B16259" s="90" t="s">
        <v>17179</v>
      </c>
    </row>
    <row r="16260" ht="14.25" customHeight="1">
      <c r="A16260" s="89">
        <v>7.1121502E7</v>
      </c>
      <c r="B16260" s="90" t="s">
        <v>17180</v>
      </c>
    </row>
    <row r="16261" ht="14.25" customHeight="1">
      <c r="A16261" s="89">
        <v>7.1121503E7</v>
      </c>
      <c r="B16261" s="90" t="s">
        <v>17181</v>
      </c>
    </row>
    <row r="16262" ht="14.25" customHeight="1">
      <c r="A16262" s="89">
        <v>7.1121504E7</v>
      </c>
      <c r="B16262" s="90" t="s">
        <v>17182</v>
      </c>
    </row>
    <row r="16263" ht="14.25" customHeight="1">
      <c r="A16263" s="89">
        <v>7.1121505E7</v>
      </c>
      <c r="B16263" s="90" t="s">
        <v>17183</v>
      </c>
    </row>
    <row r="16264" ht="14.25" customHeight="1">
      <c r="A16264" s="89">
        <v>7.1121506E7</v>
      </c>
      <c r="B16264" s="90" t="s">
        <v>17184</v>
      </c>
    </row>
    <row r="16265" ht="14.25" customHeight="1">
      <c r="A16265" s="89">
        <v>7.1121507E7</v>
      </c>
      <c r="B16265" s="90" t="s">
        <v>17185</v>
      </c>
    </row>
    <row r="16266" ht="14.25" customHeight="1">
      <c r="A16266" s="89">
        <v>7.1121508E7</v>
      </c>
      <c r="B16266" s="90" t="s">
        <v>17186</v>
      </c>
    </row>
    <row r="16267" ht="14.25" customHeight="1">
      <c r="A16267" s="89">
        <v>7.1121509E7</v>
      </c>
      <c r="B16267" s="90" t="s">
        <v>17187</v>
      </c>
    </row>
    <row r="16268" ht="14.25" customHeight="1">
      <c r="A16268" s="89">
        <v>7.112151E7</v>
      </c>
      <c r="B16268" s="90" t="s">
        <v>17188</v>
      </c>
    </row>
    <row r="16269" ht="14.25" customHeight="1">
      <c r="A16269" s="89">
        <v>7.1121511E7</v>
      </c>
      <c r="B16269" s="90" t="s">
        <v>17189</v>
      </c>
    </row>
    <row r="16270" ht="14.25" customHeight="1">
      <c r="A16270" s="89">
        <v>7.1121512E7</v>
      </c>
      <c r="B16270" s="90" t="s">
        <v>17190</v>
      </c>
    </row>
    <row r="16271" ht="14.25" customHeight="1">
      <c r="A16271" s="89">
        <v>7.1121513E7</v>
      </c>
      <c r="B16271" s="90" t="s">
        <v>17191</v>
      </c>
    </row>
    <row r="16272" ht="14.25" customHeight="1">
      <c r="A16272" s="89">
        <v>7.1121514E7</v>
      </c>
      <c r="B16272" s="90" t="s">
        <v>17192</v>
      </c>
    </row>
    <row r="16273" ht="14.25" customHeight="1">
      <c r="A16273" s="89">
        <v>7.1121515E7</v>
      </c>
      <c r="B16273" s="90" t="s">
        <v>17193</v>
      </c>
    </row>
    <row r="16274" ht="14.25" customHeight="1">
      <c r="A16274" s="89">
        <v>7.1121516E7</v>
      </c>
      <c r="B16274" s="90" t="s">
        <v>17194</v>
      </c>
    </row>
    <row r="16275" ht="14.25" customHeight="1">
      <c r="A16275" s="89">
        <v>7.1121601E7</v>
      </c>
      <c r="B16275" s="90" t="s">
        <v>17195</v>
      </c>
    </row>
    <row r="16276" ht="14.25" customHeight="1">
      <c r="A16276" s="89">
        <v>7.1121602E7</v>
      </c>
      <c r="B16276" s="90" t="s">
        <v>17196</v>
      </c>
    </row>
    <row r="16277" ht="14.25" customHeight="1">
      <c r="A16277" s="89">
        <v>7.1121603E7</v>
      </c>
      <c r="B16277" s="90" t="s">
        <v>17197</v>
      </c>
    </row>
    <row r="16278" ht="14.25" customHeight="1">
      <c r="A16278" s="89">
        <v>7.1121604E7</v>
      </c>
      <c r="B16278" s="90" t="s">
        <v>17198</v>
      </c>
    </row>
    <row r="16279" ht="14.25" customHeight="1">
      <c r="A16279" s="89">
        <v>7.1121605E7</v>
      </c>
      <c r="B16279" s="90" t="s">
        <v>17199</v>
      </c>
    </row>
    <row r="16280" ht="14.25" customHeight="1">
      <c r="A16280" s="89">
        <v>7.1121606E7</v>
      </c>
      <c r="B16280" s="90" t="s">
        <v>17200</v>
      </c>
    </row>
    <row r="16281" ht="14.25" customHeight="1">
      <c r="A16281" s="89">
        <v>7.1121607E7</v>
      </c>
      <c r="B16281" s="90" t="s">
        <v>17201</v>
      </c>
    </row>
    <row r="16282" ht="14.25" customHeight="1">
      <c r="A16282" s="89">
        <v>7.1121608E7</v>
      </c>
      <c r="B16282" s="90" t="s">
        <v>17202</v>
      </c>
    </row>
    <row r="16283" ht="14.25" customHeight="1">
      <c r="A16283" s="89">
        <v>7.1121609E7</v>
      </c>
      <c r="B16283" s="90" t="s">
        <v>17203</v>
      </c>
    </row>
    <row r="16284" ht="14.25" customHeight="1">
      <c r="A16284" s="89">
        <v>7.112161E7</v>
      </c>
      <c r="B16284" s="90" t="s">
        <v>17204</v>
      </c>
    </row>
    <row r="16285" ht="14.25" customHeight="1">
      <c r="A16285" s="89">
        <v>7.1121611E7</v>
      </c>
      <c r="B16285" s="90" t="s">
        <v>17205</v>
      </c>
    </row>
    <row r="16286" ht="14.25" customHeight="1">
      <c r="A16286" s="89">
        <v>7.1121612E7</v>
      </c>
      <c r="B16286" s="90" t="s">
        <v>17206</v>
      </c>
    </row>
    <row r="16287" ht="14.25" customHeight="1">
      <c r="A16287" s="89">
        <v>7.1121613E7</v>
      </c>
      <c r="B16287" s="90" t="s">
        <v>17207</v>
      </c>
    </row>
    <row r="16288" ht="14.25" customHeight="1">
      <c r="A16288" s="89">
        <v>7.1121614E7</v>
      </c>
      <c r="B16288" s="90" t="s">
        <v>17208</v>
      </c>
    </row>
    <row r="16289" ht="14.25" customHeight="1">
      <c r="A16289" s="89">
        <v>7.1121615E7</v>
      </c>
      <c r="B16289" s="90" t="s">
        <v>17209</v>
      </c>
    </row>
    <row r="16290" ht="14.25" customHeight="1">
      <c r="A16290" s="89">
        <v>7.1121616E7</v>
      </c>
      <c r="B16290" s="90" t="s">
        <v>17210</v>
      </c>
    </row>
    <row r="16291" ht="14.25" customHeight="1">
      <c r="A16291" s="89">
        <v>7.1121617E7</v>
      </c>
      <c r="B16291" s="90" t="s">
        <v>17211</v>
      </c>
    </row>
    <row r="16292" ht="14.25" customHeight="1">
      <c r="A16292" s="89">
        <v>7.1121618E7</v>
      </c>
      <c r="B16292" s="90" t="s">
        <v>17212</v>
      </c>
    </row>
    <row r="16293" ht="14.25" customHeight="1">
      <c r="A16293" s="89">
        <v>7.1121619E7</v>
      </c>
      <c r="B16293" s="90" t="s">
        <v>17213</v>
      </c>
    </row>
    <row r="16294" ht="14.25" customHeight="1">
      <c r="A16294" s="89">
        <v>7.112162E7</v>
      </c>
      <c r="B16294" s="90" t="s">
        <v>17214</v>
      </c>
    </row>
    <row r="16295" ht="14.25" customHeight="1">
      <c r="A16295" s="89">
        <v>7.1121621E7</v>
      </c>
      <c r="B16295" s="90" t="s">
        <v>17215</v>
      </c>
    </row>
    <row r="16296" ht="14.25" customHeight="1">
      <c r="A16296" s="89">
        <v>7.1121622E7</v>
      </c>
      <c r="B16296" s="90" t="s">
        <v>17216</v>
      </c>
    </row>
    <row r="16297" ht="14.25" customHeight="1">
      <c r="A16297" s="89">
        <v>7.1121623E7</v>
      </c>
      <c r="B16297" s="90" t="s">
        <v>17217</v>
      </c>
    </row>
    <row r="16298" ht="14.25" customHeight="1">
      <c r="A16298" s="89">
        <v>7.1121624E7</v>
      </c>
      <c r="B16298" s="90" t="s">
        <v>17218</v>
      </c>
    </row>
    <row r="16299" ht="14.25" customHeight="1">
      <c r="A16299" s="89">
        <v>7.1121625E7</v>
      </c>
      <c r="B16299" s="90" t="s">
        <v>17219</v>
      </c>
    </row>
    <row r="16300" ht="14.25" customHeight="1">
      <c r="A16300" s="89">
        <v>7.1121626E7</v>
      </c>
      <c r="B16300" s="90" t="s">
        <v>17220</v>
      </c>
    </row>
    <row r="16301" ht="14.25" customHeight="1">
      <c r="A16301" s="89">
        <v>7.1121627E7</v>
      </c>
      <c r="B16301" s="90" t="s">
        <v>17221</v>
      </c>
    </row>
    <row r="16302" ht="14.25" customHeight="1">
      <c r="A16302" s="89">
        <v>7.1121628E7</v>
      </c>
      <c r="B16302" s="90" t="s">
        <v>17222</v>
      </c>
    </row>
    <row r="16303" ht="14.25" customHeight="1">
      <c r="A16303" s="89">
        <v>7.1121629E7</v>
      </c>
      <c r="B16303" s="90" t="s">
        <v>17223</v>
      </c>
    </row>
    <row r="16304" ht="14.25" customHeight="1">
      <c r="A16304" s="89">
        <v>7.112163E7</v>
      </c>
      <c r="B16304" s="90" t="s">
        <v>17224</v>
      </c>
    </row>
    <row r="16305" ht="14.25" customHeight="1">
      <c r="A16305" s="89">
        <v>7.1121631E7</v>
      </c>
      <c r="B16305" s="90" t="s">
        <v>17225</v>
      </c>
    </row>
    <row r="16306" ht="14.25" customHeight="1">
      <c r="A16306" s="89">
        <v>7.1121632E7</v>
      </c>
      <c r="B16306" s="90" t="s">
        <v>17226</v>
      </c>
    </row>
    <row r="16307" ht="14.25" customHeight="1">
      <c r="A16307" s="89">
        <v>7.1121633E7</v>
      </c>
      <c r="B16307" s="90" t="s">
        <v>17227</v>
      </c>
    </row>
    <row r="16308" ht="14.25" customHeight="1">
      <c r="A16308" s="89">
        <v>7.1121634E7</v>
      </c>
      <c r="B16308" s="90" t="s">
        <v>17228</v>
      </c>
    </row>
    <row r="16309" ht="14.25" customHeight="1">
      <c r="A16309" s="89">
        <v>7.1121635E7</v>
      </c>
      <c r="B16309" s="90" t="s">
        <v>17229</v>
      </c>
    </row>
    <row r="16310" ht="14.25" customHeight="1">
      <c r="A16310" s="89">
        <v>7.1121636E7</v>
      </c>
      <c r="B16310" s="90" t="s">
        <v>17230</v>
      </c>
    </row>
    <row r="16311" ht="14.25" customHeight="1">
      <c r="A16311" s="89">
        <v>7.1121637E7</v>
      </c>
      <c r="B16311" s="90" t="s">
        <v>17231</v>
      </c>
    </row>
    <row r="16312" ht="14.25" customHeight="1">
      <c r="A16312" s="89">
        <v>7.1121701E7</v>
      </c>
      <c r="B16312" s="90" t="s">
        <v>17232</v>
      </c>
    </row>
    <row r="16313" ht="14.25" customHeight="1">
      <c r="A16313" s="89">
        <v>7.1121702E7</v>
      </c>
      <c r="B16313" s="90" t="s">
        <v>17233</v>
      </c>
    </row>
    <row r="16314" ht="14.25" customHeight="1">
      <c r="A16314" s="89">
        <v>7.1121703E7</v>
      </c>
      <c r="B16314" s="90" t="s">
        <v>17234</v>
      </c>
    </row>
    <row r="16315" ht="14.25" customHeight="1">
      <c r="A16315" s="89">
        <v>7.1121704E7</v>
      </c>
      <c r="B16315" s="90" t="s">
        <v>17235</v>
      </c>
    </row>
    <row r="16316" ht="14.25" customHeight="1">
      <c r="A16316" s="89">
        <v>7.1121705E7</v>
      </c>
      <c r="B16316" s="90" t="s">
        <v>17236</v>
      </c>
    </row>
    <row r="16317" ht="14.25" customHeight="1">
      <c r="A16317" s="89">
        <v>7.1121706E7</v>
      </c>
      <c r="B16317" s="90" t="s">
        <v>17237</v>
      </c>
    </row>
    <row r="16318" ht="14.25" customHeight="1">
      <c r="A16318" s="89">
        <v>7.1121801E7</v>
      </c>
      <c r="B16318" s="90" t="s">
        <v>17238</v>
      </c>
    </row>
    <row r="16319" ht="14.25" customHeight="1">
      <c r="A16319" s="89">
        <v>7.1121802E7</v>
      </c>
      <c r="B16319" s="90" t="s">
        <v>17239</v>
      </c>
    </row>
    <row r="16320" ht="14.25" customHeight="1">
      <c r="A16320" s="89">
        <v>7.1121803E7</v>
      </c>
      <c r="B16320" s="90" t="s">
        <v>17240</v>
      </c>
    </row>
    <row r="16321" ht="14.25" customHeight="1">
      <c r="A16321" s="89">
        <v>7.1121804E7</v>
      </c>
      <c r="B16321" s="90" t="s">
        <v>17241</v>
      </c>
    </row>
    <row r="16322" ht="14.25" customHeight="1">
      <c r="A16322" s="89">
        <v>7.1121901E7</v>
      </c>
      <c r="B16322" s="90" t="s">
        <v>17242</v>
      </c>
    </row>
    <row r="16323" ht="14.25" customHeight="1">
      <c r="A16323" s="89">
        <v>7.1121902E7</v>
      </c>
      <c r="B16323" s="90" t="s">
        <v>17243</v>
      </c>
    </row>
    <row r="16324" ht="14.25" customHeight="1">
      <c r="A16324" s="89">
        <v>7.1121903E7</v>
      </c>
      <c r="B16324" s="90" t="s">
        <v>17244</v>
      </c>
    </row>
    <row r="16325" ht="14.25" customHeight="1">
      <c r="A16325" s="89">
        <v>7.1122001E7</v>
      </c>
      <c r="B16325" s="90" t="s">
        <v>17245</v>
      </c>
    </row>
    <row r="16326" ht="14.25" customHeight="1">
      <c r="A16326" s="89">
        <v>7.1122002E7</v>
      </c>
      <c r="B16326" s="90" t="s">
        <v>17246</v>
      </c>
    </row>
    <row r="16327" ht="14.25" customHeight="1">
      <c r="A16327" s="89">
        <v>7.1122003E7</v>
      </c>
      <c r="B16327" s="90" t="s">
        <v>17247</v>
      </c>
    </row>
    <row r="16328" ht="14.25" customHeight="1">
      <c r="A16328" s="89">
        <v>7.1122004E7</v>
      </c>
      <c r="B16328" s="90" t="s">
        <v>17248</v>
      </c>
    </row>
    <row r="16329" ht="14.25" customHeight="1">
      <c r="A16329" s="89">
        <v>7.1122005E7</v>
      </c>
      <c r="B16329" s="90" t="s">
        <v>17249</v>
      </c>
    </row>
    <row r="16330" ht="14.25" customHeight="1">
      <c r="A16330" s="89">
        <v>7.1122006E7</v>
      </c>
      <c r="B16330" s="90" t="s">
        <v>17250</v>
      </c>
    </row>
    <row r="16331" ht="14.25" customHeight="1">
      <c r="A16331" s="89">
        <v>7.1122101E7</v>
      </c>
      <c r="B16331" s="90" t="s">
        <v>17251</v>
      </c>
    </row>
    <row r="16332" ht="14.25" customHeight="1">
      <c r="A16332" s="89">
        <v>7.1122102E7</v>
      </c>
      <c r="B16332" s="90" t="s">
        <v>17252</v>
      </c>
    </row>
    <row r="16333" ht="14.25" customHeight="1">
      <c r="A16333" s="89">
        <v>7.1122103E7</v>
      </c>
      <c r="B16333" s="90" t="s">
        <v>17253</v>
      </c>
    </row>
    <row r="16334" ht="14.25" customHeight="1">
      <c r="A16334" s="89">
        <v>7.1122104E7</v>
      </c>
      <c r="B16334" s="90" t="s">
        <v>17254</v>
      </c>
    </row>
    <row r="16335" ht="14.25" customHeight="1">
      <c r="A16335" s="89">
        <v>7.1122105E7</v>
      </c>
      <c r="B16335" s="90" t="s">
        <v>17255</v>
      </c>
    </row>
    <row r="16336" ht="14.25" customHeight="1">
      <c r="A16336" s="89">
        <v>7.1122107E7</v>
      </c>
      <c r="B16336" s="90" t="s">
        <v>17256</v>
      </c>
    </row>
    <row r="16337" ht="14.25" customHeight="1">
      <c r="A16337" s="89">
        <v>7.1122108E7</v>
      </c>
      <c r="B16337" s="90" t="s">
        <v>17257</v>
      </c>
    </row>
    <row r="16338" ht="14.25" customHeight="1">
      <c r="A16338" s="89">
        <v>7.1122109E7</v>
      </c>
      <c r="B16338" s="90" t="s">
        <v>17258</v>
      </c>
    </row>
    <row r="16339" ht="14.25" customHeight="1">
      <c r="A16339" s="89">
        <v>7.112211E7</v>
      </c>
      <c r="B16339" s="90" t="s">
        <v>17259</v>
      </c>
    </row>
    <row r="16340" ht="14.25" customHeight="1">
      <c r="A16340" s="89">
        <v>7.1122111E7</v>
      </c>
      <c r="B16340" s="90" t="s">
        <v>17260</v>
      </c>
    </row>
    <row r="16341" ht="14.25" customHeight="1">
      <c r="A16341" s="89">
        <v>7.1122112E7</v>
      </c>
      <c r="B16341" s="90" t="s">
        <v>17261</v>
      </c>
    </row>
    <row r="16342" ht="14.25" customHeight="1">
      <c r="A16342" s="89">
        <v>7.1122113E7</v>
      </c>
      <c r="B16342" s="90" t="s">
        <v>17262</v>
      </c>
    </row>
    <row r="16343" ht="14.25" customHeight="1">
      <c r="A16343" s="89">
        <v>7.1122114E7</v>
      </c>
      <c r="B16343" s="90" t="s">
        <v>17263</v>
      </c>
    </row>
    <row r="16344" ht="14.25" customHeight="1">
      <c r="A16344" s="89">
        <v>7.1122115E7</v>
      </c>
      <c r="B16344" s="90" t="s">
        <v>17264</v>
      </c>
    </row>
    <row r="16345" ht="14.25" customHeight="1">
      <c r="A16345" s="89">
        <v>7.1122116E7</v>
      </c>
      <c r="B16345" s="90" t="s">
        <v>17265</v>
      </c>
    </row>
    <row r="16346" ht="14.25" customHeight="1">
      <c r="A16346" s="89">
        <v>7.1122201E7</v>
      </c>
      <c r="B16346" s="90" t="s">
        <v>17266</v>
      </c>
    </row>
    <row r="16347" ht="14.25" customHeight="1">
      <c r="A16347" s="89">
        <v>7.1122202E7</v>
      </c>
      <c r="B16347" s="90" t="s">
        <v>17267</v>
      </c>
    </row>
    <row r="16348" ht="14.25" customHeight="1">
      <c r="A16348" s="89">
        <v>7.1122203E7</v>
      </c>
      <c r="B16348" s="90" t="s">
        <v>17268</v>
      </c>
    </row>
    <row r="16349" ht="14.25" customHeight="1">
      <c r="A16349" s="89">
        <v>7.1122301E7</v>
      </c>
      <c r="B16349" s="90" t="s">
        <v>17269</v>
      </c>
    </row>
    <row r="16350" ht="14.25" customHeight="1">
      <c r="A16350" s="89">
        <v>7.1122302E7</v>
      </c>
      <c r="B16350" s="90" t="s">
        <v>17270</v>
      </c>
    </row>
    <row r="16351" ht="14.25" customHeight="1">
      <c r="A16351" s="89">
        <v>7.1122303E7</v>
      </c>
      <c r="B16351" s="90" t="s">
        <v>17271</v>
      </c>
    </row>
    <row r="16352" ht="14.25" customHeight="1">
      <c r="A16352" s="89">
        <v>7.1122304E7</v>
      </c>
      <c r="B16352" s="90" t="s">
        <v>17272</v>
      </c>
    </row>
    <row r="16353" ht="14.25" customHeight="1">
      <c r="A16353" s="89">
        <v>7.1122305E7</v>
      </c>
      <c r="B16353" s="90" t="s">
        <v>17273</v>
      </c>
    </row>
    <row r="16354" ht="14.25" customHeight="1">
      <c r="A16354" s="89">
        <v>7.1122306E7</v>
      </c>
      <c r="B16354" s="90" t="s">
        <v>17274</v>
      </c>
    </row>
    <row r="16355" ht="14.25" customHeight="1">
      <c r="A16355" s="89">
        <v>7.1122401E7</v>
      </c>
      <c r="B16355" s="90" t="s">
        <v>17275</v>
      </c>
    </row>
    <row r="16356" ht="14.25" customHeight="1">
      <c r="A16356" s="89">
        <v>7.1122402E7</v>
      </c>
      <c r="B16356" s="90" t="s">
        <v>17276</v>
      </c>
    </row>
    <row r="16357" ht="14.25" customHeight="1">
      <c r="A16357" s="89">
        <v>7.1122403E7</v>
      </c>
      <c r="B16357" s="90" t="s">
        <v>17277</v>
      </c>
    </row>
    <row r="16358" ht="14.25" customHeight="1">
      <c r="A16358" s="89">
        <v>7.1122404E7</v>
      </c>
      <c r="B16358" s="90" t="s">
        <v>17278</v>
      </c>
    </row>
    <row r="16359" ht="14.25" customHeight="1">
      <c r="A16359" s="89">
        <v>7.1122405E7</v>
      </c>
      <c r="B16359" s="90" t="s">
        <v>17279</v>
      </c>
    </row>
    <row r="16360" ht="14.25" customHeight="1">
      <c r="A16360" s="89">
        <v>7.1122406E7</v>
      </c>
      <c r="B16360" s="90" t="s">
        <v>17280</v>
      </c>
    </row>
    <row r="16361" ht="14.25" customHeight="1">
      <c r="A16361" s="89">
        <v>7.1122407E7</v>
      </c>
      <c r="B16361" s="90" t="s">
        <v>17281</v>
      </c>
    </row>
    <row r="16362" ht="14.25" customHeight="1">
      <c r="A16362" s="89">
        <v>7.1122408E7</v>
      </c>
      <c r="B16362" s="90" t="s">
        <v>17282</v>
      </c>
    </row>
    <row r="16363" ht="14.25" customHeight="1">
      <c r="A16363" s="89">
        <v>7.1122409E7</v>
      </c>
      <c r="B16363" s="90" t="s">
        <v>17283</v>
      </c>
    </row>
    <row r="16364" ht="14.25" customHeight="1">
      <c r="A16364" s="89">
        <v>7.112241E7</v>
      </c>
      <c r="B16364" s="90" t="s">
        <v>17284</v>
      </c>
    </row>
    <row r="16365" ht="14.25" customHeight="1">
      <c r="A16365" s="89">
        <v>7.1122501E7</v>
      </c>
      <c r="B16365" s="90" t="s">
        <v>17285</v>
      </c>
    </row>
    <row r="16366" ht="14.25" customHeight="1">
      <c r="A16366" s="89">
        <v>7.1122502E7</v>
      </c>
      <c r="B16366" s="90" t="s">
        <v>17286</v>
      </c>
    </row>
    <row r="16367" ht="14.25" customHeight="1">
      <c r="A16367" s="89">
        <v>7.1122503E7</v>
      </c>
      <c r="B16367" s="90" t="s">
        <v>17287</v>
      </c>
    </row>
    <row r="16368" ht="14.25" customHeight="1">
      <c r="A16368" s="89">
        <v>7.1122504E7</v>
      </c>
      <c r="B16368" s="90" t="s">
        <v>17288</v>
      </c>
    </row>
    <row r="16369" ht="14.25" customHeight="1">
      <c r="A16369" s="89">
        <v>7.1122505E7</v>
      </c>
      <c r="B16369" s="90" t="s">
        <v>17289</v>
      </c>
    </row>
    <row r="16370" ht="14.25" customHeight="1">
      <c r="A16370" s="89">
        <v>7.1122601E7</v>
      </c>
      <c r="B16370" s="90" t="s">
        <v>17290</v>
      </c>
    </row>
    <row r="16371" ht="14.25" customHeight="1">
      <c r="A16371" s="89">
        <v>7.1122602E7</v>
      </c>
      <c r="B16371" s="90" t="s">
        <v>17291</v>
      </c>
    </row>
    <row r="16372" ht="14.25" customHeight="1">
      <c r="A16372" s="89">
        <v>7.1122603E7</v>
      </c>
      <c r="B16372" s="90" t="s">
        <v>17292</v>
      </c>
    </row>
    <row r="16373" ht="14.25" customHeight="1">
      <c r="A16373" s="89">
        <v>7.1122604E7</v>
      </c>
      <c r="B16373" s="90" t="s">
        <v>17293</v>
      </c>
    </row>
    <row r="16374" ht="14.25" customHeight="1">
      <c r="A16374" s="89">
        <v>7.1122605E7</v>
      </c>
      <c r="B16374" s="90" t="s">
        <v>17294</v>
      </c>
    </row>
    <row r="16375" ht="14.25" customHeight="1">
      <c r="A16375" s="89">
        <v>7.1122606E7</v>
      </c>
      <c r="B16375" s="90" t="s">
        <v>17295</v>
      </c>
    </row>
    <row r="16376" ht="14.25" customHeight="1">
      <c r="A16376" s="89">
        <v>7.1122607E7</v>
      </c>
      <c r="B16376" s="90" t="s">
        <v>17296</v>
      </c>
    </row>
    <row r="16377" ht="14.25" customHeight="1">
      <c r="A16377" s="89">
        <v>7.1122608E7</v>
      </c>
      <c r="B16377" s="90" t="s">
        <v>17297</v>
      </c>
    </row>
    <row r="16378" ht="14.25" customHeight="1">
      <c r="A16378" s="89">
        <v>7.1122609E7</v>
      </c>
      <c r="B16378" s="90" t="s">
        <v>17298</v>
      </c>
    </row>
    <row r="16379" ht="14.25" customHeight="1">
      <c r="A16379" s="89">
        <v>7.112261E7</v>
      </c>
      <c r="B16379" s="90" t="s">
        <v>17299</v>
      </c>
    </row>
    <row r="16380" ht="14.25" customHeight="1">
      <c r="A16380" s="89">
        <v>7.1122611E7</v>
      </c>
      <c r="B16380" s="90" t="s">
        <v>17300</v>
      </c>
    </row>
    <row r="16381" ht="14.25" customHeight="1">
      <c r="A16381" s="89">
        <v>7.1122612E7</v>
      </c>
      <c r="B16381" s="90" t="s">
        <v>17301</v>
      </c>
    </row>
    <row r="16382" ht="14.25" customHeight="1">
      <c r="A16382" s="89">
        <v>7.1122613E7</v>
      </c>
      <c r="B16382" s="90" t="s">
        <v>17302</v>
      </c>
    </row>
    <row r="16383" ht="14.25" customHeight="1">
      <c r="A16383" s="89">
        <v>7.1122701E7</v>
      </c>
      <c r="B16383" s="90" t="s">
        <v>17303</v>
      </c>
    </row>
    <row r="16384" ht="14.25" customHeight="1">
      <c r="A16384" s="89">
        <v>7.1122702E7</v>
      </c>
      <c r="B16384" s="90" t="s">
        <v>17304</v>
      </c>
    </row>
    <row r="16385" ht="14.25" customHeight="1">
      <c r="A16385" s="89">
        <v>7.1122703E7</v>
      </c>
      <c r="B16385" s="90" t="s">
        <v>17305</v>
      </c>
    </row>
    <row r="16386" ht="14.25" customHeight="1">
      <c r="A16386" s="89">
        <v>7.1122704E7</v>
      </c>
      <c r="B16386" s="90" t="s">
        <v>17306</v>
      </c>
    </row>
    <row r="16387" ht="14.25" customHeight="1">
      <c r="A16387" s="89">
        <v>7.1122705E7</v>
      </c>
      <c r="B16387" s="90" t="s">
        <v>17307</v>
      </c>
    </row>
    <row r="16388" ht="14.25" customHeight="1">
      <c r="A16388" s="89">
        <v>7.1122706E7</v>
      </c>
      <c r="B16388" s="90" t="s">
        <v>17308</v>
      </c>
    </row>
    <row r="16389" ht="14.25" customHeight="1">
      <c r="A16389" s="89">
        <v>7.1122707E7</v>
      </c>
      <c r="B16389" s="90" t="s">
        <v>17309</v>
      </c>
    </row>
    <row r="16390" ht="14.25" customHeight="1">
      <c r="A16390" s="89">
        <v>7.1122708E7</v>
      </c>
      <c r="B16390" s="90" t="s">
        <v>17310</v>
      </c>
    </row>
    <row r="16391" ht="14.25" customHeight="1">
      <c r="A16391" s="89">
        <v>7.1122801E7</v>
      </c>
      <c r="B16391" s="90" t="s">
        <v>17311</v>
      </c>
    </row>
    <row r="16392" ht="14.25" customHeight="1">
      <c r="A16392" s="89">
        <v>7.1122802E7</v>
      </c>
      <c r="B16392" s="90" t="s">
        <v>17312</v>
      </c>
    </row>
    <row r="16393" ht="14.25" customHeight="1">
      <c r="A16393" s="89">
        <v>7.1122803E7</v>
      </c>
      <c r="B16393" s="90" t="s">
        <v>17313</v>
      </c>
    </row>
    <row r="16394" ht="14.25" customHeight="1">
      <c r="A16394" s="89">
        <v>7.1122804E7</v>
      </c>
      <c r="B16394" s="90" t="s">
        <v>17314</v>
      </c>
    </row>
    <row r="16395" ht="14.25" customHeight="1">
      <c r="A16395" s="89">
        <v>7.1122805E7</v>
      </c>
      <c r="B16395" s="90" t="s">
        <v>17315</v>
      </c>
    </row>
    <row r="16396" ht="14.25" customHeight="1">
      <c r="A16396" s="89">
        <v>7.1122806E7</v>
      </c>
      <c r="B16396" s="90" t="s">
        <v>17316</v>
      </c>
    </row>
    <row r="16397" ht="14.25" customHeight="1">
      <c r="A16397" s="89">
        <v>7.1122807E7</v>
      </c>
      <c r="B16397" s="90" t="s">
        <v>17317</v>
      </c>
    </row>
    <row r="16398" ht="14.25" customHeight="1">
      <c r="A16398" s="89">
        <v>7.1122808E7</v>
      </c>
      <c r="B16398" s="90" t="s">
        <v>17318</v>
      </c>
    </row>
    <row r="16399" ht="14.25" customHeight="1">
      <c r="A16399" s="89">
        <v>7.112281E7</v>
      </c>
      <c r="B16399" s="90" t="s">
        <v>17319</v>
      </c>
    </row>
    <row r="16400" ht="14.25" customHeight="1">
      <c r="A16400" s="89">
        <v>7.1122901E7</v>
      </c>
      <c r="B16400" s="90" t="s">
        <v>17320</v>
      </c>
    </row>
    <row r="16401" ht="14.25" customHeight="1">
      <c r="A16401" s="89">
        <v>7.1122902E7</v>
      </c>
      <c r="B16401" s="90" t="s">
        <v>17321</v>
      </c>
    </row>
    <row r="16402" ht="14.25" customHeight="1">
      <c r="A16402" s="89">
        <v>7.1122903E7</v>
      </c>
      <c r="B16402" s="90" t="s">
        <v>17322</v>
      </c>
    </row>
    <row r="16403" ht="14.25" customHeight="1">
      <c r="A16403" s="89">
        <v>7.1122904E7</v>
      </c>
      <c r="B16403" s="90" t="s">
        <v>17323</v>
      </c>
    </row>
    <row r="16404" ht="14.25" customHeight="1">
      <c r="A16404" s="89">
        <v>7.1122905E7</v>
      </c>
      <c r="B16404" s="90" t="s">
        <v>17324</v>
      </c>
    </row>
    <row r="16405" ht="14.25" customHeight="1">
      <c r="A16405" s="89">
        <v>7.1131001E7</v>
      </c>
      <c r="B16405" s="90" t="s">
        <v>17325</v>
      </c>
    </row>
    <row r="16406" ht="14.25" customHeight="1">
      <c r="A16406" s="89">
        <v>7.1131002E7</v>
      </c>
      <c r="B16406" s="90" t="s">
        <v>17326</v>
      </c>
    </row>
    <row r="16407" ht="14.25" customHeight="1">
      <c r="A16407" s="89">
        <v>7.1131003E7</v>
      </c>
      <c r="B16407" s="90" t="s">
        <v>17327</v>
      </c>
    </row>
    <row r="16408" ht="14.25" customHeight="1">
      <c r="A16408" s="89">
        <v>7.1131004E7</v>
      </c>
      <c r="B16408" s="90" t="s">
        <v>17328</v>
      </c>
    </row>
    <row r="16409" ht="14.25" customHeight="1">
      <c r="A16409" s="89">
        <v>7.1131005E7</v>
      </c>
      <c r="B16409" s="90" t="s">
        <v>17329</v>
      </c>
    </row>
    <row r="16410" ht="14.25" customHeight="1">
      <c r="A16410" s="89">
        <v>7.1131006E7</v>
      </c>
      <c r="B16410" s="90" t="s">
        <v>17330</v>
      </c>
    </row>
    <row r="16411" ht="14.25" customHeight="1">
      <c r="A16411" s="89">
        <v>7.1131007E7</v>
      </c>
      <c r="B16411" s="90" t="s">
        <v>17331</v>
      </c>
    </row>
    <row r="16412" ht="14.25" customHeight="1">
      <c r="A16412" s="89">
        <v>7.1131008E7</v>
      </c>
      <c r="B16412" s="90" t="s">
        <v>17332</v>
      </c>
    </row>
    <row r="16413" ht="14.25" customHeight="1">
      <c r="A16413" s="89">
        <v>7.1131009E7</v>
      </c>
      <c r="B16413" s="90" t="s">
        <v>17333</v>
      </c>
    </row>
    <row r="16414" ht="14.25" customHeight="1">
      <c r="A16414" s="89">
        <v>7.113101E7</v>
      </c>
      <c r="B16414" s="90" t="s">
        <v>17334</v>
      </c>
    </row>
    <row r="16415" ht="14.25" customHeight="1">
      <c r="A16415" s="89">
        <v>7.1131011E7</v>
      </c>
      <c r="B16415" s="90" t="s">
        <v>17335</v>
      </c>
    </row>
    <row r="16416" ht="14.25" customHeight="1">
      <c r="A16416" s="89">
        <v>7.1131012E7</v>
      </c>
      <c r="B16416" s="90" t="s">
        <v>17336</v>
      </c>
    </row>
    <row r="16417" ht="14.25" customHeight="1">
      <c r="A16417" s="89">
        <v>7.1131013E7</v>
      </c>
      <c r="B16417" s="90" t="s">
        <v>17337</v>
      </c>
    </row>
    <row r="16418" ht="14.25" customHeight="1">
      <c r="A16418" s="89">
        <v>7.1131014E7</v>
      </c>
      <c r="B16418" s="90" t="s">
        <v>17338</v>
      </c>
    </row>
    <row r="16419" ht="14.25" customHeight="1">
      <c r="A16419" s="89">
        <v>7.1131015E7</v>
      </c>
      <c r="B16419" s="90" t="s">
        <v>17339</v>
      </c>
    </row>
    <row r="16420" ht="14.25" customHeight="1">
      <c r="A16420" s="89">
        <v>7.1131016E7</v>
      </c>
      <c r="B16420" s="90" t="s">
        <v>17340</v>
      </c>
    </row>
    <row r="16421" ht="14.25" customHeight="1">
      <c r="A16421" s="89">
        <v>7.1131017E7</v>
      </c>
      <c r="B16421" s="90" t="s">
        <v>17341</v>
      </c>
    </row>
    <row r="16422" ht="14.25" customHeight="1">
      <c r="A16422" s="89">
        <v>7.1131101E7</v>
      </c>
      <c r="B16422" s="90" t="s">
        <v>17342</v>
      </c>
    </row>
    <row r="16423" ht="14.25" customHeight="1">
      <c r="A16423" s="89">
        <v>7.1131102E7</v>
      </c>
      <c r="B16423" s="90" t="s">
        <v>17343</v>
      </c>
    </row>
    <row r="16424" ht="14.25" customHeight="1">
      <c r="A16424" s="89">
        <v>7.1131103E7</v>
      </c>
      <c r="B16424" s="90" t="s">
        <v>17344</v>
      </c>
    </row>
    <row r="16425" ht="14.25" customHeight="1">
      <c r="A16425" s="89">
        <v>7.1131104E7</v>
      </c>
      <c r="B16425" s="90" t="s">
        <v>17345</v>
      </c>
    </row>
    <row r="16426" ht="14.25" customHeight="1">
      <c r="A16426" s="89">
        <v>7.1131105E7</v>
      </c>
      <c r="B16426" s="90" t="s">
        <v>17346</v>
      </c>
    </row>
    <row r="16427" ht="14.25" customHeight="1">
      <c r="A16427" s="89">
        <v>7.1131106E7</v>
      </c>
      <c r="B16427" s="90" t="s">
        <v>17347</v>
      </c>
    </row>
    <row r="16428" ht="14.25" customHeight="1">
      <c r="A16428" s="89">
        <v>7.1131107E7</v>
      </c>
      <c r="B16428" s="90" t="s">
        <v>17348</v>
      </c>
    </row>
    <row r="16429" ht="14.25" customHeight="1">
      <c r="A16429" s="89">
        <v>7.1131108E7</v>
      </c>
      <c r="B16429" s="90" t="s">
        <v>17349</v>
      </c>
    </row>
    <row r="16430" ht="14.25" customHeight="1">
      <c r="A16430" s="89">
        <v>7.1131109E7</v>
      </c>
      <c r="B16430" s="90" t="s">
        <v>17350</v>
      </c>
    </row>
    <row r="16431" ht="14.25" customHeight="1">
      <c r="A16431" s="89">
        <v>7.113111E7</v>
      </c>
      <c r="B16431" s="90" t="s">
        <v>17351</v>
      </c>
    </row>
    <row r="16432" ht="14.25" customHeight="1">
      <c r="A16432" s="89">
        <v>7.1131111E7</v>
      </c>
      <c r="B16432" s="90" t="s">
        <v>17352</v>
      </c>
    </row>
    <row r="16433" ht="14.25" customHeight="1">
      <c r="A16433" s="89">
        <v>7.1131201E7</v>
      </c>
      <c r="B16433" s="90" t="s">
        <v>17353</v>
      </c>
    </row>
    <row r="16434" ht="14.25" customHeight="1">
      <c r="A16434" s="89">
        <v>7.1131301E7</v>
      </c>
      <c r="B16434" s="90" t="s">
        <v>17354</v>
      </c>
    </row>
    <row r="16435" ht="14.25" customHeight="1">
      <c r="A16435" s="89">
        <v>7.1131302E7</v>
      </c>
      <c r="B16435" s="90" t="s">
        <v>17355</v>
      </c>
    </row>
    <row r="16436" ht="14.25" customHeight="1">
      <c r="A16436" s="89">
        <v>7.1131303E7</v>
      </c>
      <c r="B16436" s="90" t="s">
        <v>17356</v>
      </c>
    </row>
    <row r="16437" ht="14.25" customHeight="1">
      <c r="A16437" s="89">
        <v>7.1131304E7</v>
      </c>
      <c r="B16437" s="90" t="s">
        <v>17357</v>
      </c>
    </row>
    <row r="16438" ht="14.25" customHeight="1">
      <c r="A16438" s="89">
        <v>7.1131305E7</v>
      </c>
      <c r="B16438" s="90" t="s">
        <v>17358</v>
      </c>
    </row>
    <row r="16439" ht="14.25" customHeight="1">
      <c r="A16439" s="89">
        <v>7.1131306E7</v>
      </c>
      <c r="B16439" s="90" t="s">
        <v>17359</v>
      </c>
    </row>
    <row r="16440" ht="14.25" customHeight="1">
      <c r="A16440" s="89">
        <v>7.1131307E7</v>
      </c>
      <c r="B16440" s="90" t="s">
        <v>17360</v>
      </c>
    </row>
    <row r="16441" ht="14.25" customHeight="1">
      <c r="A16441" s="89">
        <v>7.1131308E7</v>
      </c>
      <c r="B16441" s="90" t="s">
        <v>17361</v>
      </c>
    </row>
    <row r="16442" ht="14.25" customHeight="1">
      <c r="A16442" s="89">
        <v>7.1131309E7</v>
      </c>
      <c r="B16442" s="90" t="s">
        <v>17362</v>
      </c>
    </row>
    <row r="16443" ht="14.25" customHeight="1">
      <c r="A16443" s="89">
        <v>7.113131E7</v>
      </c>
      <c r="B16443" s="90" t="s">
        <v>17363</v>
      </c>
    </row>
    <row r="16444" ht="14.25" customHeight="1">
      <c r="A16444" s="89">
        <v>7.1131401E7</v>
      </c>
      <c r="B16444" s="90" t="s">
        <v>17364</v>
      </c>
    </row>
    <row r="16445" ht="14.25" customHeight="1">
      <c r="A16445" s="89">
        <v>7.1131402E7</v>
      </c>
      <c r="B16445" s="90" t="s">
        <v>17365</v>
      </c>
    </row>
    <row r="16446" ht="14.25" customHeight="1">
      <c r="A16446" s="89">
        <v>7.1131403E7</v>
      </c>
      <c r="B16446" s="90" t="s">
        <v>17366</v>
      </c>
    </row>
    <row r="16447" ht="14.25" customHeight="1">
      <c r="A16447" s="89">
        <v>7.1141001E7</v>
      </c>
      <c r="B16447" s="90" t="s">
        <v>17367</v>
      </c>
    </row>
    <row r="16448" ht="14.25" customHeight="1">
      <c r="A16448" s="89">
        <v>7.1141002E7</v>
      </c>
      <c r="B16448" s="90" t="s">
        <v>17368</v>
      </c>
    </row>
    <row r="16449" ht="14.25" customHeight="1">
      <c r="A16449" s="89">
        <v>7.1141003E7</v>
      </c>
      <c r="B16449" s="90" t="s">
        <v>17369</v>
      </c>
    </row>
    <row r="16450" ht="14.25" customHeight="1">
      <c r="A16450" s="89">
        <v>7.1141004E7</v>
      </c>
      <c r="B16450" s="90" t="s">
        <v>17370</v>
      </c>
    </row>
    <row r="16451" ht="14.25" customHeight="1">
      <c r="A16451" s="89">
        <v>7.1141101E7</v>
      </c>
      <c r="B16451" s="90" t="s">
        <v>17371</v>
      </c>
    </row>
    <row r="16452" ht="14.25" customHeight="1">
      <c r="A16452" s="89">
        <v>7.1141102E7</v>
      </c>
      <c r="B16452" s="90" t="s">
        <v>17372</v>
      </c>
    </row>
    <row r="16453" ht="14.25" customHeight="1">
      <c r="A16453" s="89">
        <v>7.1141201E7</v>
      </c>
      <c r="B16453" s="90" t="s">
        <v>17373</v>
      </c>
    </row>
    <row r="16454" ht="14.25" customHeight="1">
      <c r="A16454" s="89">
        <v>7.1141202E7</v>
      </c>
      <c r="B16454" s="90" t="s">
        <v>17374</v>
      </c>
    </row>
    <row r="16455" ht="14.25" customHeight="1">
      <c r="A16455" s="89">
        <v>7.1151001E7</v>
      </c>
      <c r="B16455" s="90" t="s">
        <v>17375</v>
      </c>
    </row>
    <row r="16456" ht="14.25" customHeight="1">
      <c r="A16456" s="89">
        <v>7.1151002E7</v>
      </c>
      <c r="B16456" s="90" t="s">
        <v>17376</v>
      </c>
    </row>
    <row r="16457" ht="14.25" customHeight="1">
      <c r="A16457" s="89">
        <v>7.1151003E7</v>
      </c>
      <c r="B16457" s="90" t="s">
        <v>17377</v>
      </c>
    </row>
    <row r="16458" ht="14.25" customHeight="1">
      <c r="A16458" s="89">
        <v>7.1151004E7</v>
      </c>
      <c r="B16458" s="90" t="s">
        <v>17378</v>
      </c>
    </row>
    <row r="16459" ht="14.25" customHeight="1">
      <c r="A16459" s="89">
        <v>7.1151005E7</v>
      </c>
      <c r="B16459" s="90" t="s">
        <v>17379</v>
      </c>
    </row>
    <row r="16460" ht="14.25" customHeight="1">
      <c r="A16460" s="89">
        <v>7.1151101E7</v>
      </c>
      <c r="B16460" s="90" t="s">
        <v>17380</v>
      </c>
    </row>
    <row r="16461" ht="14.25" customHeight="1">
      <c r="A16461" s="89">
        <v>7.1151102E7</v>
      </c>
      <c r="B16461" s="90" t="s">
        <v>17381</v>
      </c>
    </row>
    <row r="16462" ht="14.25" customHeight="1">
      <c r="A16462" s="89">
        <v>7.1151103E7</v>
      </c>
      <c r="B16462" s="90" t="s">
        <v>17382</v>
      </c>
    </row>
    <row r="16463" ht="14.25" customHeight="1">
      <c r="A16463" s="89">
        <v>7.1151104E7</v>
      </c>
      <c r="B16463" s="90" t="s">
        <v>17383</v>
      </c>
    </row>
    <row r="16464" ht="14.25" customHeight="1">
      <c r="A16464" s="89">
        <v>7.1151105E7</v>
      </c>
      <c r="B16464" s="90" t="s">
        <v>17384</v>
      </c>
    </row>
    <row r="16465" ht="14.25" customHeight="1">
      <c r="A16465" s="89">
        <v>7.1151201E7</v>
      </c>
      <c r="B16465" s="90" t="s">
        <v>17385</v>
      </c>
    </row>
    <row r="16466" ht="14.25" customHeight="1">
      <c r="A16466" s="89">
        <v>7.1151202E7</v>
      </c>
      <c r="B16466" s="90" t="s">
        <v>17386</v>
      </c>
    </row>
    <row r="16467" ht="14.25" customHeight="1">
      <c r="A16467" s="89">
        <v>7.1151203E7</v>
      </c>
      <c r="B16467" s="90" t="s">
        <v>17387</v>
      </c>
    </row>
    <row r="16468" ht="14.25" customHeight="1">
      <c r="A16468" s="89">
        <v>7.1151301E7</v>
      </c>
      <c r="B16468" s="90" t="s">
        <v>17388</v>
      </c>
    </row>
    <row r="16469" ht="14.25" customHeight="1">
      <c r="A16469" s="89">
        <v>7.1151302E7</v>
      </c>
      <c r="B16469" s="90" t="s">
        <v>17389</v>
      </c>
    </row>
    <row r="16470" ht="14.25" customHeight="1">
      <c r="A16470" s="89">
        <v>7.1151303E7</v>
      </c>
      <c r="B16470" s="90" t="s">
        <v>17390</v>
      </c>
    </row>
    <row r="16471" ht="14.25" customHeight="1">
      <c r="A16471" s="89">
        <v>7.1151304E7</v>
      </c>
      <c r="B16471" s="90" t="s">
        <v>17391</v>
      </c>
    </row>
    <row r="16472" ht="14.25" customHeight="1">
      <c r="A16472" s="89">
        <v>7.1151305E7</v>
      </c>
      <c r="B16472" s="90" t="s">
        <v>17392</v>
      </c>
    </row>
    <row r="16473" ht="14.25" customHeight="1">
      <c r="A16473" s="89">
        <v>7.1151306E7</v>
      </c>
      <c r="B16473" s="90" t="s">
        <v>17393</v>
      </c>
    </row>
    <row r="16474" ht="14.25" customHeight="1">
      <c r="A16474" s="89">
        <v>7.1151307E7</v>
      </c>
      <c r="B16474" s="90" t="s">
        <v>17394</v>
      </c>
    </row>
    <row r="16475" ht="14.25" customHeight="1">
      <c r="A16475" s="89">
        <v>7.1151308E7</v>
      </c>
      <c r="B16475" s="90" t="s">
        <v>17395</v>
      </c>
    </row>
    <row r="16476" ht="14.25" customHeight="1">
      <c r="A16476" s="89">
        <v>7.1151309E7</v>
      </c>
      <c r="B16476" s="90" t="s">
        <v>17396</v>
      </c>
    </row>
    <row r="16477" ht="14.25" customHeight="1">
      <c r="A16477" s="89">
        <v>7.115131E7</v>
      </c>
      <c r="B16477" s="90" t="s">
        <v>17397</v>
      </c>
    </row>
    <row r="16478" ht="14.25" customHeight="1">
      <c r="A16478" s="89">
        <v>7.1151311E7</v>
      </c>
      <c r="B16478" s="90" t="s">
        <v>17398</v>
      </c>
    </row>
    <row r="16479" ht="14.25" customHeight="1">
      <c r="A16479" s="89">
        <v>7.1151312E7</v>
      </c>
      <c r="B16479" s="90" t="s">
        <v>17399</v>
      </c>
    </row>
    <row r="16480" ht="14.25" customHeight="1">
      <c r="A16480" s="89">
        <v>7.1151313E7</v>
      </c>
      <c r="B16480" s="90" t="s">
        <v>17400</v>
      </c>
    </row>
    <row r="16481" ht="14.25" customHeight="1">
      <c r="A16481" s="89">
        <v>7.1151314E7</v>
      </c>
      <c r="B16481" s="90" t="s">
        <v>17401</v>
      </c>
    </row>
    <row r="16482" ht="14.25" customHeight="1">
      <c r="A16482" s="89">
        <v>7.1151315E7</v>
      </c>
      <c r="B16482" s="90" t="s">
        <v>17402</v>
      </c>
    </row>
    <row r="16483" ht="14.25" customHeight="1">
      <c r="A16483" s="89">
        <v>7.1151401E7</v>
      </c>
      <c r="B16483" s="90" t="s">
        <v>17403</v>
      </c>
    </row>
    <row r="16484" ht="14.25" customHeight="1">
      <c r="A16484" s="89">
        <v>7.1151402E7</v>
      </c>
      <c r="B16484" s="90" t="s">
        <v>17404</v>
      </c>
    </row>
    <row r="16485" ht="14.25" customHeight="1">
      <c r="A16485" s="89">
        <v>7.1151403E7</v>
      </c>
      <c r="B16485" s="90" t="s">
        <v>17405</v>
      </c>
    </row>
    <row r="16486" ht="14.25" customHeight="1">
      <c r="A16486" s="89">
        <v>7.1151404E7</v>
      </c>
      <c r="B16486" s="90" t="s">
        <v>17406</v>
      </c>
    </row>
    <row r="16487" ht="14.25" customHeight="1">
      <c r="A16487" s="89">
        <v>7.1151405E7</v>
      </c>
      <c r="B16487" s="90" t="s">
        <v>17407</v>
      </c>
    </row>
    <row r="16488" ht="14.25" customHeight="1">
      <c r="A16488" s="89">
        <v>7.1151406E7</v>
      </c>
      <c r="B16488" s="90" t="s">
        <v>17408</v>
      </c>
    </row>
    <row r="16489" ht="14.25" customHeight="1">
      <c r="A16489" s="89">
        <v>7.1161001E7</v>
      </c>
      <c r="B16489" s="90" t="s">
        <v>17409</v>
      </c>
    </row>
    <row r="16490" ht="14.25" customHeight="1">
      <c r="A16490" s="89">
        <v>7.1161002E7</v>
      </c>
      <c r="B16490" s="90" t="s">
        <v>17410</v>
      </c>
    </row>
    <row r="16491" ht="14.25" customHeight="1">
      <c r="A16491" s="89">
        <v>7.1161003E7</v>
      </c>
      <c r="B16491" s="90" t="s">
        <v>17411</v>
      </c>
    </row>
    <row r="16492" ht="14.25" customHeight="1">
      <c r="A16492" s="89">
        <v>7.1161004E7</v>
      </c>
      <c r="B16492" s="90" t="s">
        <v>17412</v>
      </c>
    </row>
    <row r="16493" ht="14.25" customHeight="1">
      <c r="A16493" s="89">
        <v>7.1161005E7</v>
      </c>
      <c r="B16493" s="90" t="s">
        <v>17413</v>
      </c>
    </row>
    <row r="16494" ht="14.25" customHeight="1">
      <c r="A16494" s="89">
        <v>7.1161006E7</v>
      </c>
      <c r="B16494" s="90" t="s">
        <v>17414</v>
      </c>
    </row>
    <row r="16495" ht="14.25" customHeight="1">
      <c r="A16495" s="89">
        <v>7.1161101E7</v>
      </c>
      <c r="B16495" s="90" t="s">
        <v>17415</v>
      </c>
    </row>
    <row r="16496" ht="14.25" customHeight="1">
      <c r="A16496" s="89">
        <v>7.1161102E7</v>
      </c>
      <c r="B16496" s="90" t="s">
        <v>17416</v>
      </c>
    </row>
    <row r="16497" ht="14.25" customHeight="1">
      <c r="A16497" s="89">
        <v>7.1161103E7</v>
      </c>
      <c r="B16497" s="90" t="s">
        <v>17417</v>
      </c>
    </row>
    <row r="16498" ht="14.25" customHeight="1">
      <c r="A16498" s="89">
        <v>7.1161104E7</v>
      </c>
      <c r="B16498" s="90" t="s">
        <v>17418</v>
      </c>
    </row>
    <row r="16499" ht="14.25" customHeight="1">
      <c r="A16499" s="89">
        <v>7.1161105E7</v>
      </c>
      <c r="B16499" s="90" t="s">
        <v>17419</v>
      </c>
    </row>
    <row r="16500" ht="14.25" customHeight="1">
      <c r="A16500" s="89">
        <v>7.1161106E7</v>
      </c>
      <c r="B16500" s="90" t="s">
        <v>17420</v>
      </c>
    </row>
    <row r="16501" ht="14.25" customHeight="1">
      <c r="A16501" s="89">
        <v>7.1161107E7</v>
      </c>
      <c r="B16501" s="90" t="s">
        <v>17421</v>
      </c>
    </row>
    <row r="16502" ht="14.25" customHeight="1">
      <c r="A16502" s="89">
        <v>7.1161109E7</v>
      </c>
      <c r="B16502" s="90" t="s">
        <v>17422</v>
      </c>
    </row>
    <row r="16503" ht="14.25" customHeight="1">
      <c r="A16503" s="89">
        <v>7.116111E7</v>
      </c>
      <c r="B16503" s="90" t="s">
        <v>17423</v>
      </c>
    </row>
    <row r="16504" ht="14.25" customHeight="1">
      <c r="A16504" s="89">
        <v>7.1161111E7</v>
      </c>
      <c r="B16504" s="90" t="s">
        <v>17424</v>
      </c>
    </row>
    <row r="16505" ht="14.25" customHeight="1">
      <c r="A16505" s="89">
        <v>7.1161201E7</v>
      </c>
      <c r="B16505" s="90" t="s">
        <v>17425</v>
      </c>
    </row>
    <row r="16506" ht="14.25" customHeight="1">
      <c r="A16506" s="89">
        <v>7.1161202E7</v>
      </c>
      <c r="B16506" s="90" t="s">
        <v>17426</v>
      </c>
    </row>
    <row r="16507" ht="14.25" customHeight="1">
      <c r="A16507" s="89">
        <v>7.1161203E7</v>
      </c>
      <c r="B16507" s="90" t="s">
        <v>17427</v>
      </c>
    </row>
    <row r="16508" ht="14.25" customHeight="1">
      <c r="A16508" s="89">
        <v>7.1161204E7</v>
      </c>
      <c r="B16508" s="90" t="s">
        <v>17428</v>
      </c>
    </row>
    <row r="16509" ht="14.25" customHeight="1">
      <c r="A16509" s="89">
        <v>7.1161205E7</v>
      </c>
      <c r="B16509" s="90" t="s">
        <v>17429</v>
      </c>
    </row>
    <row r="16510" ht="14.25" customHeight="1">
      <c r="A16510" s="89">
        <v>7.1161206E7</v>
      </c>
      <c r="B16510" s="90" t="s">
        <v>17430</v>
      </c>
    </row>
    <row r="16511" ht="14.25" customHeight="1">
      <c r="A16511" s="89">
        <v>7.1161301E7</v>
      </c>
      <c r="B16511" s="90" t="s">
        <v>17431</v>
      </c>
    </row>
    <row r="16512" ht="14.25" customHeight="1">
      <c r="A16512" s="89">
        <v>7.1161302E7</v>
      </c>
      <c r="B16512" s="90" t="s">
        <v>17432</v>
      </c>
    </row>
    <row r="16513" ht="14.25" customHeight="1">
      <c r="A16513" s="89">
        <v>7.1161303E7</v>
      </c>
      <c r="B16513" s="90" t="s">
        <v>17433</v>
      </c>
    </row>
    <row r="16514" ht="14.25" customHeight="1">
      <c r="A16514" s="89">
        <v>7.1161304E7</v>
      </c>
      <c r="B16514" s="90" t="s">
        <v>17434</v>
      </c>
    </row>
    <row r="16515" ht="14.25" customHeight="1">
      <c r="A16515" s="89">
        <v>7.1161305E7</v>
      </c>
      <c r="B16515" s="90" t="s">
        <v>17435</v>
      </c>
    </row>
    <row r="16516" ht="14.25" customHeight="1">
      <c r="A16516" s="89">
        <v>7.1161306E7</v>
      </c>
      <c r="B16516" s="90" t="s">
        <v>17436</v>
      </c>
    </row>
    <row r="16517" ht="14.25" customHeight="1">
      <c r="A16517" s="89">
        <v>7.1161307E7</v>
      </c>
      <c r="B16517" s="90" t="s">
        <v>17437</v>
      </c>
    </row>
    <row r="16518" ht="14.25" customHeight="1">
      <c r="A16518" s="89">
        <v>7.1161308E7</v>
      </c>
      <c r="B16518" s="90" t="s">
        <v>17438</v>
      </c>
    </row>
    <row r="16519" ht="14.25" customHeight="1">
      <c r="A16519" s="89">
        <v>7.1161402E7</v>
      </c>
      <c r="B16519" s="90" t="s">
        <v>17439</v>
      </c>
    </row>
    <row r="16520" ht="14.25" customHeight="1">
      <c r="A16520" s="89">
        <v>7.1161403E7</v>
      </c>
      <c r="B16520" s="90" t="s">
        <v>17440</v>
      </c>
    </row>
    <row r="16521" ht="14.25" customHeight="1">
      <c r="A16521" s="89">
        <v>7.1161405E7</v>
      </c>
      <c r="B16521" s="90" t="s">
        <v>17441</v>
      </c>
    </row>
    <row r="16522" ht="14.25" customHeight="1">
      <c r="A16522" s="89">
        <v>7.1161407E7</v>
      </c>
      <c r="B16522" s="90" t="s">
        <v>17442</v>
      </c>
    </row>
    <row r="16523" ht="14.25" customHeight="1">
      <c r="A16523" s="89">
        <v>7.1161408E7</v>
      </c>
      <c r="B16523" s="90" t="s">
        <v>17443</v>
      </c>
    </row>
    <row r="16524" ht="14.25" customHeight="1">
      <c r="A16524" s="89">
        <v>7.1161409E7</v>
      </c>
      <c r="B16524" s="90" t="s">
        <v>17444</v>
      </c>
    </row>
    <row r="16525" ht="14.25" customHeight="1">
      <c r="A16525" s="89">
        <v>7.116141E7</v>
      </c>
      <c r="B16525" s="90" t="s">
        <v>17445</v>
      </c>
    </row>
    <row r="16526" ht="14.25" customHeight="1">
      <c r="A16526" s="89">
        <v>7.1161411E7</v>
      </c>
      <c r="B16526" s="90" t="s">
        <v>17446</v>
      </c>
    </row>
    <row r="16527" ht="14.25" customHeight="1">
      <c r="A16527" s="89">
        <v>7.1161412E7</v>
      </c>
      <c r="B16527" s="90" t="s">
        <v>17447</v>
      </c>
    </row>
    <row r="16528" ht="14.25" customHeight="1">
      <c r="A16528" s="89">
        <v>7.1161413E7</v>
      </c>
      <c r="B16528" s="90" t="s">
        <v>17448</v>
      </c>
    </row>
    <row r="16529" ht="14.25" customHeight="1">
      <c r="A16529" s="89">
        <v>7.1161501E7</v>
      </c>
      <c r="B16529" s="90" t="s">
        <v>17449</v>
      </c>
    </row>
    <row r="16530" ht="14.25" customHeight="1">
      <c r="A16530" s="89">
        <v>7.1161502E7</v>
      </c>
      <c r="B16530" s="90" t="s">
        <v>17450</v>
      </c>
    </row>
    <row r="16531" ht="14.25" customHeight="1">
      <c r="A16531" s="89">
        <v>7.1161503E7</v>
      </c>
      <c r="B16531" s="90" t="s">
        <v>17451</v>
      </c>
    </row>
    <row r="16532" ht="14.25" customHeight="1">
      <c r="A16532" s="89">
        <v>7.1161504E7</v>
      </c>
      <c r="B16532" s="90" t="s">
        <v>17452</v>
      </c>
    </row>
    <row r="16533" ht="14.25" customHeight="1">
      <c r="A16533" s="89">
        <v>7.1161505E7</v>
      </c>
      <c r="B16533" s="90" t="s">
        <v>17453</v>
      </c>
    </row>
    <row r="16534" ht="14.25" customHeight="1">
      <c r="A16534" s="89">
        <v>7.2101501E7</v>
      </c>
      <c r="B16534" s="90" t="s">
        <v>17454</v>
      </c>
    </row>
    <row r="16535" ht="14.25" customHeight="1">
      <c r="A16535" s="89">
        <v>7.2101502E7</v>
      </c>
      <c r="B16535" s="90" t="s">
        <v>17455</v>
      </c>
    </row>
    <row r="16536" ht="14.25" customHeight="1">
      <c r="A16536" s="89">
        <v>7.2101503E7</v>
      </c>
      <c r="B16536" s="90" t="s">
        <v>17456</v>
      </c>
    </row>
    <row r="16537" ht="14.25" customHeight="1">
      <c r="A16537" s="89">
        <v>7.2101504E7</v>
      </c>
      <c r="B16537" s="90" t="s">
        <v>17457</v>
      </c>
    </row>
    <row r="16538" ht="14.25" customHeight="1">
      <c r="A16538" s="89">
        <v>7.2101505E7</v>
      </c>
      <c r="B16538" s="90" t="s">
        <v>17458</v>
      </c>
    </row>
    <row r="16539" ht="14.25" customHeight="1">
      <c r="A16539" s="89">
        <v>7.2101506E7</v>
      </c>
      <c r="B16539" s="90" t="s">
        <v>17459</v>
      </c>
    </row>
    <row r="16540" ht="14.25" customHeight="1">
      <c r="A16540" s="89">
        <v>7.2101507E7</v>
      </c>
      <c r="B16540" s="90" t="s">
        <v>17460</v>
      </c>
    </row>
    <row r="16541" ht="14.25" customHeight="1">
      <c r="A16541" s="89">
        <v>7.2101508E7</v>
      </c>
      <c r="B16541" s="90" t="s">
        <v>17461</v>
      </c>
    </row>
    <row r="16542" ht="14.25" customHeight="1">
      <c r="A16542" s="89">
        <v>7.2101509E7</v>
      </c>
      <c r="B16542" s="90" t="s">
        <v>17462</v>
      </c>
    </row>
    <row r="16543" ht="14.25" customHeight="1">
      <c r="A16543" s="89">
        <v>7.210151E7</v>
      </c>
      <c r="B16543" s="90" t="s">
        <v>17463</v>
      </c>
    </row>
    <row r="16544" ht="14.25" customHeight="1">
      <c r="A16544" s="89">
        <v>7.2101511E7</v>
      </c>
      <c r="B16544" s="90" t="s">
        <v>17464</v>
      </c>
    </row>
    <row r="16545" ht="14.25" customHeight="1">
      <c r="A16545" s="89">
        <v>7.2101512E7</v>
      </c>
      <c r="B16545" s="90" t="s">
        <v>12834</v>
      </c>
    </row>
    <row r="16546" ht="14.25" customHeight="1">
      <c r="A16546" s="89">
        <v>7.2101513E7</v>
      </c>
      <c r="B16546" s="90" t="s">
        <v>12834</v>
      </c>
    </row>
    <row r="16547" ht="14.25" customHeight="1">
      <c r="A16547" s="89">
        <v>7.2101514E7</v>
      </c>
      <c r="B16547" s="90" t="s">
        <v>12834</v>
      </c>
    </row>
    <row r="16548" ht="14.25" customHeight="1">
      <c r="A16548" s="89">
        <v>7.2101515E7</v>
      </c>
      <c r="B16548" s="90" t="s">
        <v>12834</v>
      </c>
    </row>
    <row r="16549" ht="14.25" customHeight="1">
      <c r="A16549" s="89">
        <v>7.2101516E7</v>
      </c>
      <c r="B16549" s="90" t="s">
        <v>17465</v>
      </c>
    </row>
    <row r="16550" ht="14.25" customHeight="1">
      <c r="A16550" s="89">
        <v>7.2101517E7</v>
      </c>
      <c r="B16550" s="90" t="s">
        <v>17466</v>
      </c>
    </row>
    <row r="16551" ht="14.25" customHeight="1">
      <c r="A16551" s="89">
        <v>7.2101518E7</v>
      </c>
      <c r="B16551" s="90" t="s">
        <v>17467</v>
      </c>
    </row>
    <row r="16552" ht="14.25" customHeight="1">
      <c r="A16552" s="89">
        <v>7.2101601E7</v>
      </c>
      <c r="B16552" s="90" t="s">
        <v>17468</v>
      </c>
    </row>
    <row r="16553" ht="14.25" customHeight="1">
      <c r="A16553" s="89">
        <v>7.2101602E7</v>
      </c>
      <c r="B16553" s="90" t="s">
        <v>17469</v>
      </c>
    </row>
    <row r="16554" ht="14.25" customHeight="1">
      <c r="A16554" s="89">
        <v>7.2101603E7</v>
      </c>
      <c r="B16554" s="90" t="s">
        <v>17470</v>
      </c>
    </row>
    <row r="16555" ht="14.25" customHeight="1">
      <c r="A16555" s="89">
        <v>7.2101604E7</v>
      </c>
      <c r="B16555" s="90" t="s">
        <v>17471</v>
      </c>
    </row>
    <row r="16556" ht="14.25" customHeight="1">
      <c r="A16556" s="89">
        <v>7.2101605E7</v>
      </c>
      <c r="B16556" s="90" t="s">
        <v>17472</v>
      </c>
    </row>
    <row r="16557" ht="14.25" customHeight="1">
      <c r="A16557" s="89">
        <v>7.2101606E7</v>
      </c>
      <c r="B16557" s="90" t="s">
        <v>17473</v>
      </c>
    </row>
    <row r="16558" ht="14.25" customHeight="1">
      <c r="A16558" s="89">
        <v>7.2101607E7</v>
      </c>
      <c r="B16558" s="90" t="s">
        <v>17474</v>
      </c>
    </row>
    <row r="16559" ht="14.25" customHeight="1">
      <c r="A16559" s="89">
        <v>7.2101701E7</v>
      </c>
      <c r="B16559" s="90" t="s">
        <v>17475</v>
      </c>
    </row>
    <row r="16560" ht="14.25" customHeight="1">
      <c r="A16560" s="89">
        <v>7.2101702E7</v>
      </c>
      <c r="B16560" s="90" t="s">
        <v>17476</v>
      </c>
    </row>
    <row r="16561" ht="14.25" customHeight="1">
      <c r="A16561" s="89">
        <v>7.2101703E7</v>
      </c>
      <c r="B16561" s="90" t="s">
        <v>17477</v>
      </c>
    </row>
    <row r="16562" ht="14.25" customHeight="1">
      <c r="A16562" s="89">
        <v>7.2101704E7</v>
      </c>
      <c r="B16562" s="90" t="s">
        <v>17478</v>
      </c>
    </row>
    <row r="16563" ht="14.25" customHeight="1">
      <c r="A16563" s="89">
        <v>7.2101801E7</v>
      </c>
      <c r="B16563" s="90" t="s">
        <v>17479</v>
      </c>
    </row>
    <row r="16564" ht="14.25" customHeight="1">
      <c r="A16564" s="89">
        <v>7.2101802E7</v>
      </c>
      <c r="B16564" s="90" t="s">
        <v>17480</v>
      </c>
    </row>
    <row r="16565" ht="14.25" customHeight="1">
      <c r="A16565" s="89">
        <v>7.2101803E7</v>
      </c>
      <c r="B16565" s="90" t="s">
        <v>17481</v>
      </c>
    </row>
    <row r="16566" ht="14.25" customHeight="1">
      <c r="A16566" s="89">
        <v>7.2101901E7</v>
      </c>
      <c r="B16566" s="90" t="s">
        <v>17482</v>
      </c>
    </row>
    <row r="16567" ht="14.25" customHeight="1">
      <c r="A16567" s="89">
        <v>7.2101902E7</v>
      </c>
      <c r="B16567" s="90" t="s">
        <v>17483</v>
      </c>
    </row>
    <row r="16568" ht="14.25" customHeight="1">
      <c r="A16568" s="89">
        <v>7.2101903E7</v>
      </c>
      <c r="B16568" s="90" t="s">
        <v>17484</v>
      </c>
    </row>
    <row r="16569" ht="14.25" customHeight="1">
      <c r="A16569" s="89">
        <v>7.2102001E7</v>
      </c>
      <c r="B16569" s="90" t="s">
        <v>17485</v>
      </c>
    </row>
    <row r="16570" ht="14.25" customHeight="1">
      <c r="A16570" s="89">
        <v>7.2102002E7</v>
      </c>
      <c r="B16570" s="90" t="s">
        <v>17486</v>
      </c>
    </row>
    <row r="16571" ht="14.25" customHeight="1">
      <c r="A16571" s="89">
        <v>7.2102003E7</v>
      </c>
      <c r="B16571" s="90" t="s">
        <v>17487</v>
      </c>
    </row>
    <row r="16572" ht="14.25" customHeight="1">
      <c r="A16572" s="89">
        <v>7.2102004E7</v>
      </c>
      <c r="B16572" s="90" t="s">
        <v>17488</v>
      </c>
    </row>
    <row r="16573" ht="14.25" customHeight="1">
      <c r="A16573" s="89">
        <v>7.2102005E7</v>
      </c>
      <c r="B16573" s="90" t="s">
        <v>17489</v>
      </c>
    </row>
    <row r="16574" ht="14.25" customHeight="1">
      <c r="A16574" s="89">
        <v>7.2102006E7</v>
      </c>
      <c r="B16574" s="90" t="s">
        <v>17490</v>
      </c>
    </row>
    <row r="16575" ht="14.25" customHeight="1">
      <c r="A16575" s="89">
        <v>7.2102101E7</v>
      </c>
      <c r="B16575" s="90" t="s">
        <v>17491</v>
      </c>
    </row>
    <row r="16576" ht="14.25" customHeight="1">
      <c r="A16576" s="89">
        <v>7.2102102E7</v>
      </c>
      <c r="B16576" s="90" t="s">
        <v>17492</v>
      </c>
    </row>
    <row r="16577" ht="14.25" customHeight="1">
      <c r="A16577" s="89">
        <v>7.2102103E7</v>
      </c>
      <c r="B16577" s="90" t="s">
        <v>17493</v>
      </c>
    </row>
    <row r="16578" ht="14.25" customHeight="1">
      <c r="A16578" s="89">
        <v>7.2102104E7</v>
      </c>
      <c r="B16578" s="90" t="s">
        <v>17494</v>
      </c>
    </row>
    <row r="16579" ht="14.25" customHeight="1">
      <c r="A16579" s="89">
        <v>7.2102105E7</v>
      </c>
      <c r="B16579" s="90" t="s">
        <v>17495</v>
      </c>
    </row>
    <row r="16580" ht="14.25" customHeight="1">
      <c r="A16580" s="89">
        <v>7.2102106E7</v>
      </c>
      <c r="B16580" s="90" t="s">
        <v>17496</v>
      </c>
    </row>
    <row r="16581" ht="14.25" customHeight="1">
      <c r="A16581" s="89">
        <v>7.2102201E7</v>
      </c>
      <c r="B16581" s="90" t="s">
        <v>17497</v>
      </c>
    </row>
    <row r="16582" ht="14.25" customHeight="1">
      <c r="A16582" s="89">
        <v>7.2102202E7</v>
      </c>
      <c r="B16582" s="90" t="s">
        <v>17498</v>
      </c>
    </row>
    <row r="16583" ht="14.25" customHeight="1">
      <c r="A16583" s="89">
        <v>7.2102203E7</v>
      </c>
      <c r="B16583" s="90" t="s">
        <v>17499</v>
      </c>
    </row>
    <row r="16584" ht="14.25" customHeight="1">
      <c r="A16584" s="89">
        <v>7.2102204E7</v>
      </c>
      <c r="B16584" s="90" t="s">
        <v>17500</v>
      </c>
    </row>
    <row r="16585" ht="14.25" customHeight="1">
      <c r="A16585" s="89">
        <v>7.2102205E7</v>
      </c>
      <c r="B16585" s="90" t="s">
        <v>17501</v>
      </c>
    </row>
    <row r="16586" ht="14.25" customHeight="1">
      <c r="A16586" s="89">
        <v>7.2102206E7</v>
      </c>
      <c r="B16586" s="90" t="s">
        <v>17502</v>
      </c>
    </row>
    <row r="16587" ht="14.25" customHeight="1">
      <c r="A16587" s="89">
        <v>7.2102207E7</v>
      </c>
      <c r="B16587" s="90" t="s">
        <v>17503</v>
      </c>
    </row>
    <row r="16588" ht="14.25" customHeight="1">
      <c r="A16588" s="89">
        <v>7.2102208E7</v>
      </c>
      <c r="B16588" s="90" t="s">
        <v>17504</v>
      </c>
    </row>
    <row r="16589" ht="14.25" customHeight="1">
      <c r="A16589" s="89">
        <v>7.2102209E7</v>
      </c>
      <c r="B16589" s="90" t="s">
        <v>17505</v>
      </c>
    </row>
    <row r="16590" ht="14.25" customHeight="1">
      <c r="A16590" s="89">
        <v>7.2102301E7</v>
      </c>
      <c r="B16590" s="90" t="s">
        <v>17506</v>
      </c>
    </row>
    <row r="16591" ht="14.25" customHeight="1">
      <c r="A16591" s="89">
        <v>7.2102302E7</v>
      </c>
      <c r="B16591" s="90" t="s">
        <v>17507</v>
      </c>
    </row>
    <row r="16592" ht="14.25" customHeight="1">
      <c r="A16592" s="89">
        <v>7.2102303E7</v>
      </c>
      <c r="B16592" s="90" t="s">
        <v>17508</v>
      </c>
    </row>
    <row r="16593" ht="14.25" customHeight="1">
      <c r="A16593" s="89">
        <v>7.2102304E7</v>
      </c>
      <c r="B16593" s="90" t="s">
        <v>17509</v>
      </c>
    </row>
    <row r="16594" ht="14.25" customHeight="1">
      <c r="A16594" s="89">
        <v>7.2102305E7</v>
      </c>
      <c r="B16594" s="90" t="s">
        <v>17510</v>
      </c>
    </row>
    <row r="16595" ht="14.25" customHeight="1">
      <c r="A16595" s="89">
        <v>7.2102401E7</v>
      </c>
      <c r="B16595" s="90" t="s">
        <v>17511</v>
      </c>
    </row>
    <row r="16596" ht="14.25" customHeight="1">
      <c r="A16596" s="89">
        <v>7.2102402E7</v>
      </c>
      <c r="B16596" s="90" t="s">
        <v>17512</v>
      </c>
    </row>
    <row r="16597" ht="14.25" customHeight="1">
      <c r="A16597" s="89">
        <v>7.2102403E7</v>
      </c>
      <c r="B16597" s="90" t="s">
        <v>17513</v>
      </c>
    </row>
    <row r="16598" ht="14.25" customHeight="1">
      <c r="A16598" s="89">
        <v>7.2102404E7</v>
      </c>
      <c r="B16598" s="90" t="s">
        <v>17514</v>
      </c>
    </row>
    <row r="16599" ht="14.25" customHeight="1">
      <c r="A16599" s="89">
        <v>7.2102405E7</v>
      </c>
      <c r="B16599" s="90" t="s">
        <v>17515</v>
      </c>
    </row>
    <row r="16600" ht="14.25" customHeight="1">
      <c r="A16600" s="89">
        <v>7.2102501E7</v>
      </c>
      <c r="B16600" s="90" t="s">
        <v>17516</v>
      </c>
    </row>
    <row r="16601" ht="14.25" customHeight="1">
      <c r="A16601" s="89">
        <v>7.2102502E7</v>
      </c>
      <c r="B16601" s="90" t="s">
        <v>17517</v>
      </c>
    </row>
    <row r="16602" ht="14.25" customHeight="1">
      <c r="A16602" s="89">
        <v>7.2102503E7</v>
      </c>
      <c r="B16602" s="90" t="s">
        <v>17518</v>
      </c>
    </row>
    <row r="16603" ht="14.25" customHeight="1">
      <c r="A16603" s="89">
        <v>7.2102504E7</v>
      </c>
      <c r="B16603" s="90" t="s">
        <v>17519</v>
      </c>
    </row>
    <row r="16604" ht="14.25" customHeight="1">
      <c r="A16604" s="89">
        <v>7.2102505E7</v>
      </c>
      <c r="B16604" s="90" t="s">
        <v>17520</v>
      </c>
    </row>
    <row r="16605" ht="14.25" customHeight="1">
      <c r="A16605" s="89">
        <v>7.2102506E7</v>
      </c>
      <c r="B16605" s="90" t="s">
        <v>17521</v>
      </c>
    </row>
    <row r="16606" ht="14.25" customHeight="1">
      <c r="A16606" s="89">
        <v>7.2102507E7</v>
      </c>
      <c r="B16606" s="90" t="s">
        <v>17522</v>
      </c>
    </row>
    <row r="16607" ht="14.25" customHeight="1">
      <c r="A16607" s="89">
        <v>7.2102508E7</v>
      </c>
      <c r="B16607" s="90" t="s">
        <v>17523</v>
      </c>
    </row>
    <row r="16608" ht="14.25" customHeight="1">
      <c r="A16608" s="89">
        <v>7.2102601E7</v>
      </c>
      <c r="B16608" s="90" t="s">
        <v>17524</v>
      </c>
    </row>
    <row r="16609" ht="14.25" customHeight="1">
      <c r="A16609" s="89">
        <v>7.2102602E7</v>
      </c>
      <c r="B16609" s="90" t="s">
        <v>17525</v>
      </c>
    </row>
    <row r="16610" ht="14.25" customHeight="1">
      <c r="A16610" s="89">
        <v>7.2102603E7</v>
      </c>
      <c r="B16610" s="90" t="s">
        <v>17526</v>
      </c>
    </row>
    <row r="16611" ht="14.25" customHeight="1">
      <c r="A16611" s="89">
        <v>7.2102701E7</v>
      </c>
      <c r="B16611" s="90" t="s">
        <v>17527</v>
      </c>
    </row>
    <row r="16612" ht="14.25" customHeight="1">
      <c r="A16612" s="89">
        <v>7.2102702E7</v>
      </c>
      <c r="B16612" s="90" t="s">
        <v>17528</v>
      </c>
    </row>
    <row r="16613" ht="14.25" customHeight="1">
      <c r="A16613" s="89">
        <v>7.2102703E7</v>
      </c>
      <c r="B16613" s="90" t="s">
        <v>17529</v>
      </c>
    </row>
    <row r="16614" ht="14.25" customHeight="1">
      <c r="A16614" s="89">
        <v>7.2102801E7</v>
      </c>
      <c r="B16614" s="90" t="s">
        <v>17530</v>
      </c>
    </row>
    <row r="16615" ht="14.25" customHeight="1">
      <c r="A16615" s="89">
        <v>7.2102802E7</v>
      </c>
      <c r="B16615" s="90" t="s">
        <v>17531</v>
      </c>
    </row>
    <row r="16616" ht="14.25" customHeight="1">
      <c r="A16616" s="89">
        <v>7.2102901E7</v>
      </c>
      <c r="B16616" s="90" t="s">
        <v>17532</v>
      </c>
    </row>
    <row r="16617" ht="14.25" customHeight="1">
      <c r="A16617" s="89">
        <v>7.2102902E7</v>
      </c>
      <c r="B16617" s="90" t="s">
        <v>17533</v>
      </c>
    </row>
    <row r="16618" ht="14.25" customHeight="1">
      <c r="A16618" s="89">
        <v>7.2102903E7</v>
      </c>
      <c r="B16618" s="90" t="s">
        <v>17534</v>
      </c>
    </row>
    <row r="16619" ht="14.25" customHeight="1">
      <c r="A16619" s="89">
        <v>7.2102904E7</v>
      </c>
      <c r="B16619" s="90" t="s">
        <v>17535</v>
      </c>
    </row>
    <row r="16620" ht="14.25" customHeight="1">
      <c r="A16620" s="89">
        <v>7.2102905E7</v>
      </c>
      <c r="B16620" s="90" t="s">
        <v>17536</v>
      </c>
    </row>
    <row r="16621" ht="14.25" customHeight="1">
      <c r="A16621" s="89">
        <v>7.2103001E7</v>
      </c>
      <c r="B16621" s="90" t="s">
        <v>17537</v>
      </c>
    </row>
    <row r="16622" ht="14.25" customHeight="1">
      <c r="A16622" s="89">
        <v>7.2103002E7</v>
      </c>
      <c r="B16622" s="90" t="s">
        <v>17538</v>
      </c>
    </row>
    <row r="16623" ht="14.25" customHeight="1">
      <c r="A16623" s="89">
        <v>7.2103003E7</v>
      </c>
      <c r="B16623" s="90" t="s">
        <v>17539</v>
      </c>
    </row>
    <row r="16624" ht="14.25" customHeight="1">
      <c r="A16624" s="89">
        <v>7.2103004E7</v>
      </c>
      <c r="B16624" s="90" t="s">
        <v>17540</v>
      </c>
    </row>
    <row r="16625" ht="14.25" customHeight="1">
      <c r="A16625" s="89">
        <v>7.2103301E7</v>
      </c>
      <c r="B16625" s="90" t="s">
        <v>17541</v>
      </c>
    </row>
    <row r="16626" ht="14.25" customHeight="1">
      <c r="A16626" s="89">
        <v>7.2103302E7</v>
      </c>
      <c r="B16626" s="90" t="s">
        <v>17542</v>
      </c>
    </row>
    <row r="16627" ht="14.25" customHeight="1">
      <c r="A16627" s="89">
        <v>7.2131501E7</v>
      </c>
      <c r="B16627" s="90" t="s">
        <v>17543</v>
      </c>
    </row>
    <row r="16628" ht="14.25" customHeight="1">
      <c r="A16628" s="89">
        <v>7.2131502E7</v>
      </c>
      <c r="B16628" s="90" t="s">
        <v>17544</v>
      </c>
    </row>
    <row r="16629" ht="14.25" customHeight="1">
      <c r="A16629" s="89">
        <v>7.2131601E7</v>
      </c>
      <c r="B16629" s="90" t="s">
        <v>17545</v>
      </c>
    </row>
    <row r="16630" ht="14.25" customHeight="1">
      <c r="A16630" s="89">
        <v>7.2131701E7</v>
      </c>
      <c r="B16630" s="90" t="s">
        <v>17546</v>
      </c>
    </row>
    <row r="16631" ht="14.25" customHeight="1">
      <c r="A16631" s="89">
        <v>7.2131702E7</v>
      </c>
      <c r="B16631" s="90" t="s">
        <v>17547</v>
      </c>
    </row>
    <row r="16632" ht="14.25" customHeight="1">
      <c r="A16632" s="89">
        <v>7.2141001E7</v>
      </c>
      <c r="B16632" s="90" t="s">
        <v>12090</v>
      </c>
    </row>
    <row r="16633" ht="14.25" customHeight="1">
      <c r="A16633" s="89">
        <v>7.2141201E7</v>
      </c>
      <c r="B16633" s="90" t="s">
        <v>17548</v>
      </c>
    </row>
    <row r="16634" ht="14.25" customHeight="1">
      <c r="A16634" s="89">
        <v>7.2141202E7</v>
      </c>
      <c r="B16634" s="90" t="s">
        <v>17549</v>
      </c>
    </row>
    <row r="16635" ht="14.25" customHeight="1">
      <c r="A16635" s="89">
        <v>7.2141203E7</v>
      </c>
      <c r="B16635" s="90" t="s">
        <v>17550</v>
      </c>
    </row>
    <row r="16636" ht="14.25" customHeight="1">
      <c r="A16636" s="89">
        <v>7.2141204E7</v>
      </c>
      <c r="B16636" s="90" t="s">
        <v>17551</v>
      </c>
    </row>
    <row r="16637" ht="14.25" customHeight="1">
      <c r="A16637" s="89">
        <v>7.2141205E7</v>
      </c>
      <c r="B16637" s="90" t="s">
        <v>17552</v>
      </c>
    </row>
    <row r="16638" ht="14.25" customHeight="1">
      <c r="A16638" s="89">
        <v>7.2141206E7</v>
      </c>
      <c r="B16638" s="90" t="s">
        <v>17553</v>
      </c>
    </row>
    <row r="16639" ht="14.25" customHeight="1">
      <c r="A16639" s="89">
        <v>7.2141207E7</v>
      </c>
      <c r="B16639" s="90" t="s">
        <v>17554</v>
      </c>
    </row>
    <row r="16640" ht="14.25" customHeight="1">
      <c r="A16640" s="89">
        <v>7.2141208E7</v>
      </c>
      <c r="B16640" s="90" t="s">
        <v>17555</v>
      </c>
    </row>
    <row r="16641" ht="14.25" customHeight="1">
      <c r="A16641" s="89">
        <v>7.2141209E7</v>
      </c>
      <c r="B16641" s="90" t="s">
        <v>17556</v>
      </c>
    </row>
    <row r="16642" ht="14.25" customHeight="1">
      <c r="A16642" s="89">
        <v>7.214121E7</v>
      </c>
      <c r="B16642" s="90" t="s">
        <v>17557</v>
      </c>
    </row>
    <row r="16643" ht="14.25" customHeight="1">
      <c r="A16643" s="89">
        <v>7.2141211E7</v>
      </c>
      <c r="B16643" s="90" t="s">
        <v>17558</v>
      </c>
    </row>
    <row r="16644" ht="14.25" customHeight="1">
      <c r="A16644" s="89">
        <v>7.2141212E7</v>
      </c>
      <c r="B16644" s="90" t="s">
        <v>17559</v>
      </c>
    </row>
    <row r="16645" ht="14.25" customHeight="1">
      <c r="A16645" s="89">
        <v>7.2141601E7</v>
      </c>
      <c r="B16645" s="90" t="s">
        <v>17560</v>
      </c>
    </row>
    <row r="16646" ht="14.25" customHeight="1">
      <c r="A16646" s="89">
        <v>7.2141602E7</v>
      </c>
      <c r="B16646" s="90" t="s">
        <v>17561</v>
      </c>
    </row>
    <row r="16647" ht="14.25" customHeight="1">
      <c r="A16647" s="89">
        <v>7.2141603E7</v>
      </c>
      <c r="B16647" s="90" t="s">
        <v>17562</v>
      </c>
    </row>
    <row r="16648" ht="14.25" customHeight="1">
      <c r="A16648" s="89">
        <v>7.2141604E7</v>
      </c>
      <c r="B16648" s="90" t="s">
        <v>17563</v>
      </c>
    </row>
    <row r="16649" ht="14.25" customHeight="1">
      <c r="A16649" s="89">
        <v>7.2141605E7</v>
      </c>
      <c r="B16649" s="90" t="s">
        <v>17564</v>
      </c>
    </row>
    <row r="16650" ht="14.25" customHeight="1">
      <c r="A16650" s="89">
        <v>7.2141606E7</v>
      </c>
      <c r="B16650" s="90" t="s">
        <v>17565</v>
      </c>
    </row>
    <row r="16651" ht="14.25" customHeight="1">
      <c r="A16651" s="89">
        <v>7.2141607E7</v>
      </c>
      <c r="B16651" s="90" t="s">
        <v>17566</v>
      </c>
    </row>
    <row r="16652" ht="14.25" customHeight="1">
      <c r="A16652" s="89">
        <v>7.2141608E7</v>
      </c>
      <c r="B16652" s="90" t="s">
        <v>17567</v>
      </c>
    </row>
    <row r="16653" ht="14.25" customHeight="1">
      <c r="A16653" s="89">
        <v>7.3101501E7</v>
      </c>
      <c r="B16653" s="90" t="s">
        <v>17568</v>
      </c>
    </row>
    <row r="16654" ht="14.25" customHeight="1">
      <c r="A16654" s="89">
        <v>7.3101502E7</v>
      </c>
      <c r="B16654" s="90" t="s">
        <v>17569</v>
      </c>
    </row>
    <row r="16655" ht="14.25" customHeight="1">
      <c r="A16655" s="89">
        <v>7.3101503E7</v>
      </c>
      <c r="B16655" s="90" t="s">
        <v>17570</v>
      </c>
    </row>
    <row r="16656" ht="14.25" customHeight="1">
      <c r="A16656" s="89">
        <v>7.3101504E7</v>
      </c>
      <c r="B16656" s="90" t="s">
        <v>17571</v>
      </c>
    </row>
    <row r="16657" ht="14.25" customHeight="1">
      <c r="A16657" s="89">
        <v>7.3101505E7</v>
      </c>
      <c r="B16657" s="90" t="s">
        <v>17572</v>
      </c>
    </row>
    <row r="16658" ht="14.25" customHeight="1">
      <c r="A16658" s="89">
        <v>7.3101601E7</v>
      </c>
      <c r="B16658" s="90" t="s">
        <v>17573</v>
      </c>
    </row>
    <row r="16659" ht="14.25" customHeight="1">
      <c r="A16659" s="89">
        <v>7.3101602E7</v>
      </c>
      <c r="B16659" s="90" t="s">
        <v>17574</v>
      </c>
    </row>
    <row r="16660" ht="14.25" customHeight="1">
      <c r="A16660" s="89">
        <v>7.3101603E7</v>
      </c>
      <c r="B16660" s="90" t="s">
        <v>17575</v>
      </c>
    </row>
    <row r="16661" ht="14.25" customHeight="1">
      <c r="A16661" s="89">
        <v>7.3101604E7</v>
      </c>
      <c r="B16661" s="90" t="s">
        <v>17576</v>
      </c>
    </row>
    <row r="16662" ht="14.25" customHeight="1">
      <c r="A16662" s="89">
        <v>7.3101605E7</v>
      </c>
      <c r="B16662" s="90" t="s">
        <v>17577</v>
      </c>
    </row>
    <row r="16663" ht="14.25" customHeight="1">
      <c r="A16663" s="89">
        <v>7.3101606E7</v>
      </c>
      <c r="B16663" s="90" t="s">
        <v>17578</v>
      </c>
    </row>
    <row r="16664" ht="14.25" customHeight="1">
      <c r="A16664" s="89">
        <v>7.3101607E7</v>
      </c>
      <c r="B16664" s="90" t="s">
        <v>17579</v>
      </c>
    </row>
    <row r="16665" ht="14.25" customHeight="1">
      <c r="A16665" s="89">
        <v>7.3101608E7</v>
      </c>
      <c r="B16665" s="90" t="s">
        <v>17580</v>
      </c>
    </row>
    <row r="16666" ht="14.25" customHeight="1">
      <c r="A16666" s="89">
        <v>7.3101609E7</v>
      </c>
      <c r="B16666" s="90" t="s">
        <v>17581</v>
      </c>
    </row>
    <row r="16667" ht="14.25" customHeight="1">
      <c r="A16667" s="89">
        <v>7.310161E7</v>
      </c>
      <c r="B16667" s="90" t="s">
        <v>17582</v>
      </c>
    </row>
    <row r="16668" ht="14.25" customHeight="1">
      <c r="A16668" s="89">
        <v>7.3101611E7</v>
      </c>
      <c r="B16668" s="90" t="s">
        <v>17583</v>
      </c>
    </row>
    <row r="16669" ht="14.25" customHeight="1">
      <c r="A16669" s="89">
        <v>7.3101612E7</v>
      </c>
      <c r="B16669" s="90" t="s">
        <v>17584</v>
      </c>
    </row>
    <row r="16670" ht="14.25" customHeight="1">
      <c r="A16670" s="89">
        <v>7.3101613E7</v>
      </c>
      <c r="B16670" s="90" t="s">
        <v>17585</v>
      </c>
    </row>
    <row r="16671" ht="14.25" customHeight="1">
      <c r="A16671" s="89">
        <v>7.3101614E7</v>
      </c>
      <c r="B16671" s="90" t="s">
        <v>17586</v>
      </c>
    </row>
    <row r="16672" ht="14.25" customHeight="1">
      <c r="A16672" s="89">
        <v>7.3101701E7</v>
      </c>
      <c r="B16672" s="90" t="s">
        <v>17587</v>
      </c>
    </row>
    <row r="16673" ht="14.25" customHeight="1">
      <c r="A16673" s="89">
        <v>7.3101702E7</v>
      </c>
      <c r="B16673" s="90" t="s">
        <v>17588</v>
      </c>
    </row>
    <row r="16674" ht="14.25" customHeight="1">
      <c r="A16674" s="89">
        <v>7.3101703E7</v>
      </c>
      <c r="B16674" s="90" t="s">
        <v>17589</v>
      </c>
    </row>
    <row r="16675" ht="14.25" customHeight="1">
      <c r="A16675" s="89">
        <v>7.3101801E7</v>
      </c>
      <c r="B16675" s="90" t="s">
        <v>17590</v>
      </c>
    </row>
    <row r="16676" ht="14.25" customHeight="1">
      <c r="A16676" s="89">
        <v>7.3101802E7</v>
      </c>
      <c r="B16676" s="90" t="s">
        <v>17591</v>
      </c>
    </row>
    <row r="16677" ht="14.25" customHeight="1">
      <c r="A16677" s="89">
        <v>7.3101901E7</v>
      </c>
      <c r="B16677" s="90" t="s">
        <v>17592</v>
      </c>
    </row>
    <row r="16678" ht="14.25" customHeight="1">
      <c r="A16678" s="89">
        <v>7.3101902E7</v>
      </c>
      <c r="B16678" s="90" t="s">
        <v>17593</v>
      </c>
    </row>
    <row r="16679" ht="14.25" customHeight="1">
      <c r="A16679" s="89">
        <v>7.3101903E7</v>
      </c>
      <c r="B16679" s="90" t="s">
        <v>17594</v>
      </c>
    </row>
    <row r="16680" ht="14.25" customHeight="1">
      <c r="A16680" s="89">
        <v>7.3111501E7</v>
      </c>
      <c r="B16680" s="90" t="s">
        <v>17595</v>
      </c>
    </row>
    <row r="16681" ht="14.25" customHeight="1">
      <c r="A16681" s="89">
        <v>7.3111502E7</v>
      </c>
      <c r="B16681" s="90" t="s">
        <v>17596</v>
      </c>
    </row>
    <row r="16682" ht="14.25" customHeight="1">
      <c r="A16682" s="89">
        <v>7.3111503E7</v>
      </c>
      <c r="B16682" s="90" t="s">
        <v>17597</v>
      </c>
    </row>
    <row r="16683" ht="14.25" customHeight="1">
      <c r="A16683" s="89">
        <v>7.3111504E7</v>
      </c>
      <c r="B16683" s="90" t="s">
        <v>17598</v>
      </c>
    </row>
    <row r="16684" ht="14.25" customHeight="1">
      <c r="A16684" s="89">
        <v>7.3111505E7</v>
      </c>
      <c r="B16684" s="90" t="s">
        <v>17599</v>
      </c>
    </row>
    <row r="16685" ht="14.25" customHeight="1">
      <c r="A16685" s="89">
        <v>7.3111506E7</v>
      </c>
      <c r="B16685" s="90" t="s">
        <v>17600</v>
      </c>
    </row>
    <row r="16686" ht="14.25" customHeight="1">
      <c r="A16686" s="89">
        <v>7.3111507E7</v>
      </c>
      <c r="B16686" s="90" t="s">
        <v>17601</v>
      </c>
    </row>
    <row r="16687" ht="14.25" customHeight="1">
      <c r="A16687" s="89">
        <v>7.3111601E7</v>
      </c>
      <c r="B16687" s="90" t="s">
        <v>17602</v>
      </c>
    </row>
    <row r="16688" ht="14.25" customHeight="1">
      <c r="A16688" s="89">
        <v>7.3111602E7</v>
      </c>
      <c r="B16688" s="90" t="s">
        <v>17603</v>
      </c>
    </row>
    <row r="16689" ht="14.25" customHeight="1">
      <c r="A16689" s="89">
        <v>7.3111603E7</v>
      </c>
      <c r="B16689" s="90" t="s">
        <v>17604</v>
      </c>
    </row>
    <row r="16690" ht="14.25" customHeight="1">
      <c r="A16690" s="89">
        <v>7.3111604E7</v>
      </c>
      <c r="B16690" s="90" t="s">
        <v>17605</v>
      </c>
    </row>
    <row r="16691" ht="14.25" customHeight="1">
      <c r="A16691" s="89">
        <v>7.3121501E7</v>
      </c>
      <c r="B16691" s="90" t="s">
        <v>17606</v>
      </c>
    </row>
    <row r="16692" ht="14.25" customHeight="1">
      <c r="A16692" s="89">
        <v>7.3121502E7</v>
      </c>
      <c r="B16692" s="90" t="s">
        <v>17607</v>
      </c>
    </row>
    <row r="16693" ht="14.25" customHeight="1">
      <c r="A16693" s="89">
        <v>7.3121503E7</v>
      </c>
      <c r="B16693" s="90" t="s">
        <v>17608</v>
      </c>
    </row>
    <row r="16694" ht="14.25" customHeight="1">
      <c r="A16694" s="89">
        <v>7.3121504E7</v>
      </c>
      <c r="B16694" s="90" t="s">
        <v>17609</v>
      </c>
    </row>
    <row r="16695" ht="14.25" customHeight="1">
      <c r="A16695" s="89">
        <v>7.3121505E7</v>
      </c>
      <c r="B16695" s="90" t="s">
        <v>17610</v>
      </c>
    </row>
    <row r="16696" ht="14.25" customHeight="1">
      <c r="A16696" s="89">
        <v>7.3121506E7</v>
      </c>
      <c r="B16696" s="90" t="s">
        <v>17611</v>
      </c>
    </row>
    <row r="16697" ht="14.25" customHeight="1">
      <c r="A16697" s="89">
        <v>7.3121507E7</v>
      </c>
      <c r="B16697" s="90" t="s">
        <v>17612</v>
      </c>
    </row>
    <row r="16698" ht="14.25" customHeight="1">
      <c r="A16698" s="89">
        <v>7.3121508E7</v>
      </c>
      <c r="B16698" s="90" t="s">
        <v>17613</v>
      </c>
    </row>
    <row r="16699" ht="14.25" customHeight="1">
      <c r="A16699" s="89">
        <v>7.3121509E7</v>
      </c>
      <c r="B16699" s="90" t="s">
        <v>17614</v>
      </c>
    </row>
    <row r="16700" ht="14.25" customHeight="1">
      <c r="A16700" s="89">
        <v>7.3121601E7</v>
      </c>
      <c r="B16700" s="90" t="s">
        <v>17615</v>
      </c>
    </row>
    <row r="16701" ht="14.25" customHeight="1">
      <c r="A16701" s="89">
        <v>7.3121602E7</v>
      </c>
      <c r="B16701" s="90" t="s">
        <v>17616</v>
      </c>
    </row>
    <row r="16702" ht="14.25" customHeight="1">
      <c r="A16702" s="89">
        <v>7.3121603E7</v>
      </c>
      <c r="B16702" s="90" t="s">
        <v>17617</v>
      </c>
    </row>
    <row r="16703" ht="14.25" customHeight="1">
      <c r="A16703" s="89">
        <v>7.3121606E7</v>
      </c>
      <c r="B16703" s="90" t="s">
        <v>17618</v>
      </c>
    </row>
    <row r="16704" ht="14.25" customHeight="1">
      <c r="A16704" s="89">
        <v>7.3121607E7</v>
      </c>
      <c r="B16704" s="90" t="s">
        <v>17619</v>
      </c>
    </row>
    <row r="16705" ht="14.25" customHeight="1">
      <c r="A16705" s="89">
        <v>7.3121608E7</v>
      </c>
      <c r="B16705" s="90" t="s">
        <v>17620</v>
      </c>
    </row>
    <row r="16706" ht="14.25" customHeight="1">
      <c r="A16706" s="89">
        <v>7.312161E7</v>
      </c>
      <c r="B16706" s="90" t="s">
        <v>17616</v>
      </c>
    </row>
    <row r="16707" ht="14.25" customHeight="1">
      <c r="A16707" s="89">
        <v>7.3121611E7</v>
      </c>
      <c r="B16707" s="90" t="s">
        <v>17621</v>
      </c>
    </row>
    <row r="16708" ht="14.25" customHeight="1">
      <c r="A16708" s="89">
        <v>7.3121612E7</v>
      </c>
      <c r="B16708" s="90" t="s">
        <v>17622</v>
      </c>
    </row>
    <row r="16709" ht="14.25" customHeight="1">
      <c r="A16709" s="89">
        <v>7.3121613E7</v>
      </c>
      <c r="B16709" s="90" t="s">
        <v>17613</v>
      </c>
    </row>
    <row r="16710" ht="14.25" customHeight="1">
      <c r="A16710" s="89">
        <v>7.3121801E7</v>
      </c>
      <c r="B16710" s="90" t="s">
        <v>17623</v>
      </c>
    </row>
    <row r="16711" ht="14.25" customHeight="1">
      <c r="A16711" s="89">
        <v>7.3121802E7</v>
      </c>
      <c r="B16711" s="90" t="s">
        <v>17624</v>
      </c>
    </row>
    <row r="16712" ht="14.25" customHeight="1">
      <c r="A16712" s="89">
        <v>7.3121803E7</v>
      </c>
      <c r="B16712" s="90" t="s">
        <v>17625</v>
      </c>
    </row>
    <row r="16713" ht="14.25" customHeight="1">
      <c r="A16713" s="89">
        <v>7.3121804E7</v>
      </c>
      <c r="B16713" s="90" t="s">
        <v>17626</v>
      </c>
    </row>
    <row r="16714" ht="14.25" customHeight="1">
      <c r="A16714" s="89">
        <v>7.3121805E7</v>
      </c>
      <c r="B16714" s="90" t="s">
        <v>17627</v>
      </c>
    </row>
    <row r="16715" ht="14.25" customHeight="1">
      <c r="A16715" s="89">
        <v>7.3121806E7</v>
      </c>
      <c r="B16715" s="90" t="s">
        <v>17628</v>
      </c>
    </row>
    <row r="16716" ht="14.25" customHeight="1">
      <c r="A16716" s="89">
        <v>7.3121807E7</v>
      </c>
      <c r="B16716" s="90" t="s">
        <v>17629</v>
      </c>
    </row>
    <row r="16717" ht="14.25" customHeight="1">
      <c r="A16717" s="89">
        <v>7.3131501E7</v>
      </c>
      <c r="B16717" s="90" t="s">
        <v>17630</v>
      </c>
    </row>
    <row r="16718" ht="14.25" customHeight="1">
      <c r="A16718" s="89">
        <v>7.3131502E7</v>
      </c>
      <c r="B16718" s="90" t="s">
        <v>17631</v>
      </c>
    </row>
    <row r="16719" ht="14.25" customHeight="1">
      <c r="A16719" s="89">
        <v>7.3131503E7</v>
      </c>
      <c r="B16719" s="90" t="s">
        <v>17632</v>
      </c>
    </row>
    <row r="16720" ht="14.25" customHeight="1">
      <c r="A16720" s="89">
        <v>7.3131504E7</v>
      </c>
      <c r="B16720" s="90" t="s">
        <v>17633</v>
      </c>
    </row>
    <row r="16721" ht="14.25" customHeight="1">
      <c r="A16721" s="89">
        <v>7.3131505E7</v>
      </c>
      <c r="B16721" s="90" t="s">
        <v>17634</v>
      </c>
    </row>
    <row r="16722" ht="14.25" customHeight="1">
      <c r="A16722" s="89">
        <v>7.3131506E7</v>
      </c>
      <c r="B16722" s="90" t="s">
        <v>17635</v>
      </c>
    </row>
    <row r="16723" ht="14.25" customHeight="1">
      <c r="A16723" s="89">
        <v>7.3131507E7</v>
      </c>
      <c r="B16723" s="90" t="s">
        <v>17636</v>
      </c>
    </row>
    <row r="16724" ht="14.25" customHeight="1">
      <c r="A16724" s="89">
        <v>7.3131508E7</v>
      </c>
      <c r="B16724" s="90" t="s">
        <v>17637</v>
      </c>
    </row>
    <row r="16725" ht="14.25" customHeight="1">
      <c r="A16725" s="89">
        <v>7.3131601E7</v>
      </c>
      <c r="B16725" s="90" t="s">
        <v>17638</v>
      </c>
    </row>
    <row r="16726" ht="14.25" customHeight="1">
      <c r="A16726" s="89">
        <v>7.3131602E7</v>
      </c>
      <c r="B16726" s="90" t="s">
        <v>17639</v>
      </c>
    </row>
    <row r="16727" ht="14.25" customHeight="1">
      <c r="A16727" s="89">
        <v>7.3131603E7</v>
      </c>
      <c r="B16727" s="90" t="s">
        <v>17640</v>
      </c>
    </row>
    <row r="16728" ht="14.25" customHeight="1">
      <c r="A16728" s="89">
        <v>7.3131604E7</v>
      </c>
      <c r="B16728" s="90" t="s">
        <v>17641</v>
      </c>
    </row>
    <row r="16729" ht="14.25" customHeight="1">
      <c r="A16729" s="89">
        <v>7.3131605E7</v>
      </c>
      <c r="B16729" s="90" t="s">
        <v>17642</v>
      </c>
    </row>
    <row r="16730" ht="14.25" customHeight="1">
      <c r="A16730" s="89">
        <v>7.3131606E7</v>
      </c>
      <c r="B16730" s="90" t="s">
        <v>17643</v>
      </c>
    </row>
    <row r="16731" ht="14.25" customHeight="1">
      <c r="A16731" s="89">
        <v>7.3131607E7</v>
      </c>
      <c r="B16731" s="90" t="s">
        <v>17644</v>
      </c>
    </row>
    <row r="16732" ht="14.25" customHeight="1">
      <c r="A16732" s="89">
        <v>7.3131608E7</v>
      </c>
      <c r="B16732" s="90" t="s">
        <v>17645</v>
      </c>
    </row>
    <row r="16733" ht="14.25" customHeight="1">
      <c r="A16733" s="89">
        <v>7.3131701E7</v>
      </c>
      <c r="B16733" s="90" t="s">
        <v>17646</v>
      </c>
    </row>
    <row r="16734" ht="14.25" customHeight="1">
      <c r="A16734" s="89">
        <v>7.3131702E7</v>
      </c>
      <c r="B16734" s="90" t="s">
        <v>17647</v>
      </c>
    </row>
    <row r="16735" ht="14.25" customHeight="1">
      <c r="A16735" s="89">
        <v>7.3131703E7</v>
      </c>
      <c r="B16735" s="90" t="s">
        <v>17648</v>
      </c>
    </row>
    <row r="16736" ht="14.25" customHeight="1">
      <c r="A16736" s="89">
        <v>7.3131801E7</v>
      </c>
      <c r="B16736" s="90" t="s">
        <v>17649</v>
      </c>
    </row>
    <row r="16737" ht="14.25" customHeight="1">
      <c r="A16737" s="89">
        <v>7.3131802E7</v>
      </c>
      <c r="B16737" s="90" t="s">
        <v>17650</v>
      </c>
    </row>
    <row r="16738" ht="14.25" customHeight="1">
      <c r="A16738" s="89">
        <v>7.3131803E7</v>
      </c>
      <c r="B16738" s="90" t="s">
        <v>17651</v>
      </c>
    </row>
    <row r="16739" ht="14.25" customHeight="1">
      <c r="A16739" s="89">
        <v>7.3131804E7</v>
      </c>
      <c r="B16739" s="90" t="s">
        <v>17652</v>
      </c>
    </row>
    <row r="16740" ht="14.25" customHeight="1">
      <c r="A16740" s="89">
        <v>7.3131902E7</v>
      </c>
      <c r="B16740" s="90" t="s">
        <v>17653</v>
      </c>
    </row>
    <row r="16741" ht="14.25" customHeight="1">
      <c r="A16741" s="89">
        <v>7.3131903E7</v>
      </c>
      <c r="B16741" s="90" t="s">
        <v>17654</v>
      </c>
    </row>
    <row r="16742" ht="14.25" customHeight="1">
      <c r="A16742" s="89">
        <v>7.3131904E7</v>
      </c>
      <c r="B16742" s="90" t="s">
        <v>17655</v>
      </c>
    </row>
    <row r="16743" ht="14.25" customHeight="1">
      <c r="A16743" s="89">
        <v>7.3131905E7</v>
      </c>
      <c r="B16743" s="90" t="s">
        <v>17656</v>
      </c>
    </row>
    <row r="16744" ht="14.25" customHeight="1">
      <c r="A16744" s="89">
        <v>7.3131906E7</v>
      </c>
      <c r="B16744" s="90" t="s">
        <v>17657</v>
      </c>
    </row>
    <row r="16745" ht="14.25" customHeight="1">
      <c r="A16745" s="89">
        <v>7.3141501E7</v>
      </c>
      <c r="B16745" s="90" t="s">
        <v>17658</v>
      </c>
    </row>
    <row r="16746" ht="14.25" customHeight="1">
      <c r="A16746" s="89">
        <v>7.3141502E7</v>
      </c>
      <c r="B16746" s="90" t="s">
        <v>17659</v>
      </c>
    </row>
    <row r="16747" ht="14.25" customHeight="1">
      <c r="A16747" s="89">
        <v>7.3141503E7</v>
      </c>
      <c r="B16747" s="90" t="s">
        <v>17660</v>
      </c>
    </row>
    <row r="16748" ht="14.25" customHeight="1">
      <c r="A16748" s="89">
        <v>7.3141504E7</v>
      </c>
      <c r="B16748" s="90" t="s">
        <v>17661</v>
      </c>
    </row>
    <row r="16749" ht="14.25" customHeight="1">
      <c r="A16749" s="89">
        <v>7.3141505E7</v>
      </c>
      <c r="B16749" s="90" t="s">
        <v>17662</v>
      </c>
    </row>
    <row r="16750" ht="14.25" customHeight="1">
      <c r="A16750" s="89">
        <v>7.3141506E7</v>
      </c>
      <c r="B16750" s="90" t="s">
        <v>17663</v>
      </c>
    </row>
    <row r="16751" ht="14.25" customHeight="1">
      <c r="A16751" s="89">
        <v>7.3141507E7</v>
      </c>
      <c r="B16751" s="90" t="s">
        <v>17664</v>
      </c>
    </row>
    <row r="16752" ht="14.25" customHeight="1">
      <c r="A16752" s="89">
        <v>7.3141508E7</v>
      </c>
      <c r="B16752" s="90" t="s">
        <v>17665</v>
      </c>
    </row>
    <row r="16753" ht="14.25" customHeight="1">
      <c r="A16753" s="89">
        <v>7.3141601E7</v>
      </c>
      <c r="B16753" s="90" t="s">
        <v>17666</v>
      </c>
    </row>
    <row r="16754" ht="14.25" customHeight="1">
      <c r="A16754" s="89">
        <v>7.3141602E7</v>
      </c>
      <c r="B16754" s="90" t="s">
        <v>17667</v>
      </c>
    </row>
    <row r="16755" ht="14.25" customHeight="1">
      <c r="A16755" s="89">
        <v>7.3141701E7</v>
      </c>
      <c r="B16755" s="90" t="s">
        <v>17668</v>
      </c>
    </row>
    <row r="16756" ht="14.25" customHeight="1">
      <c r="A16756" s="89">
        <v>7.3141702E7</v>
      </c>
      <c r="B16756" s="90" t="s">
        <v>17669</v>
      </c>
    </row>
    <row r="16757" ht="14.25" customHeight="1">
      <c r="A16757" s="89">
        <v>7.3141703E7</v>
      </c>
      <c r="B16757" s="90" t="s">
        <v>17670</v>
      </c>
    </row>
    <row r="16758" ht="14.25" customHeight="1">
      <c r="A16758" s="89">
        <v>7.3141704E7</v>
      </c>
      <c r="B16758" s="90" t="s">
        <v>17671</v>
      </c>
    </row>
    <row r="16759" ht="14.25" customHeight="1">
      <c r="A16759" s="89">
        <v>7.3141705E7</v>
      </c>
      <c r="B16759" s="90" t="s">
        <v>17672</v>
      </c>
    </row>
    <row r="16760" ht="14.25" customHeight="1">
      <c r="A16760" s="89">
        <v>7.3141706E7</v>
      </c>
      <c r="B16760" s="90" t="s">
        <v>17673</v>
      </c>
    </row>
    <row r="16761" ht="14.25" customHeight="1">
      <c r="A16761" s="89">
        <v>7.3141707E7</v>
      </c>
      <c r="B16761" s="90" t="s">
        <v>17674</v>
      </c>
    </row>
    <row r="16762" ht="14.25" customHeight="1">
      <c r="A16762" s="89">
        <v>7.3141708E7</v>
      </c>
      <c r="B16762" s="90" t="s">
        <v>17675</v>
      </c>
    </row>
    <row r="16763" ht="14.25" customHeight="1">
      <c r="A16763" s="89">
        <v>7.3141709E7</v>
      </c>
      <c r="B16763" s="90" t="s">
        <v>17676</v>
      </c>
    </row>
    <row r="16764" ht="14.25" customHeight="1">
      <c r="A16764" s="89">
        <v>7.314171E7</v>
      </c>
      <c r="B16764" s="90" t="s">
        <v>17677</v>
      </c>
    </row>
    <row r="16765" ht="14.25" customHeight="1">
      <c r="A16765" s="89">
        <v>7.3141711E7</v>
      </c>
      <c r="B16765" s="90" t="s">
        <v>17678</v>
      </c>
    </row>
    <row r="16766" ht="14.25" customHeight="1">
      <c r="A16766" s="89">
        <v>7.3141712E7</v>
      </c>
      <c r="B16766" s="90" t="s">
        <v>17679</v>
      </c>
    </row>
    <row r="16767" ht="14.25" customHeight="1">
      <c r="A16767" s="89">
        <v>7.3141713E7</v>
      </c>
      <c r="B16767" s="90" t="s">
        <v>17680</v>
      </c>
    </row>
    <row r="16768" ht="14.25" customHeight="1">
      <c r="A16768" s="89">
        <v>7.3141714E7</v>
      </c>
      <c r="B16768" s="90" t="s">
        <v>17681</v>
      </c>
    </row>
    <row r="16769" ht="14.25" customHeight="1">
      <c r="A16769" s="89">
        <v>7.3141715E7</v>
      </c>
      <c r="B16769" s="90" t="s">
        <v>17682</v>
      </c>
    </row>
    <row r="16770" ht="14.25" customHeight="1">
      <c r="A16770" s="89">
        <v>7.3151501E7</v>
      </c>
      <c r="B16770" s="90" t="s">
        <v>17683</v>
      </c>
    </row>
    <row r="16771" ht="14.25" customHeight="1">
      <c r="A16771" s="89">
        <v>7.3151502E7</v>
      </c>
      <c r="B16771" s="90" t="s">
        <v>17684</v>
      </c>
    </row>
    <row r="16772" ht="14.25" customHeight="1">
      <c r="A16772" s="89">
        <v>7.3151601E7</v>
      </c>
      <c r="B16772" s="90" t="s">
        <v>17685</v>
      </c>
    </row>
    <row r="16773" ht="14.25" customHeight="1">
      <c r="A16773" s="89">
        <v>7.3151602E7</v>
      </c>
      <c r="B16773" s="90" t="s">
        <v>17686</v>
      </c>
    </row>
    <row r="16774" ht="14.25" customHeight="1">
      <c r="A16774" s="89">
        <v>7.3151603E7</v>
      </c>
      <c r="B16774" s="90" t="s">
        <v>17687</v>
      </c>
    </row>
    <row r="16775" ht="14.25" customHeight="1">
      <c r="A16775" s="89">
        <v>7.3151604E7</v>
      </c>
      <c r="B16775" s="90" t="s">
        <v>17688</v>
      </c>
    </row>
    <row r="16776" ht="14.25" customHeight="1">
      <c r="A16776" s="89">
        <v>7.3151605E7</v>
      </c>
      <c r="B16776" s="90" t="s">
        <v>17689</v>
      </c>
    </row>
    <row r="16777" ht="14.25" customHeight="1">
      <c r="A16777" s="89">
        <v>7.3151606E7</v>
      </c>
      <c r="B16777" s="90" t="s">
        <v>17690</v>
      </c>
    </row>
    <row r="16778" ht="14.25" customHeight="1">
      <c r="A16778" s="89">
        <v>7.3151607E7</v>
      </c>
      <c r="B16778" s="90" t="s">
        <v>17691</v>
      </c>
    </row>
    <row r="16779" ht="14.25" customHeight="1">
      <c r="A16779" s="89">
        <v>7.3151701E7</v>
      </c>
      <c r="B16779" s="90" t="s">
        <v>17692</v>
      </c>
    </row>
    <row r="16780" ht="14.25" customHeight="1">
      <c r="A16780" s="89">
        <v>7.3151702E7</v>
      </c>
      <c r="B16780" s="90" t="s">
        <v>17693</v>
      </c>
    </row>
    <row r="16781" ht="14.25" customHeight="1">
      <c r="A16781" s="89">
        <v>7.3151703E7</v>
      </c>
      <c r="B16781" s="90" t="s">
        <v>17694</v>
      </c>
    </row>
    <row r="16782" ht="14.25" customHeight="1">
      <c r="A16782" s="89">
        <v>7.3151801E7</v>
      </c>
      <c r="B16782" s="90" t="s">
        <v>17695</v>
      </c>
    </row>
    <row r="16783" ht="14.25" customHeight="1">
      <c r="A16783" s="89">
        <v>7.3151802E7</v>
      </c>
      <c r="B16783" s="90" t="s">
        <v>17696</v>
      </c>
    </row>
    <row r="16784" ht="14.25" customHeight="1">
      <c r="A16784" s="89">
        <v>7.3151803E7</v>
      </c>
      <c r="B16784" s="90" t="s">
        <v>17697</v>
      </c>
    </row>
    <row r="16785" ht="14.25" customHeight="1">
      <c r="A16785" s="89">
        <v>7.3151804E7</v>
      </c>
      <c r="B16785" s="90" t="s">
        <v>17698</v>
      </c>
    </row>
    <row r="16786" ht="14.25" customHeight="1">
      <c r="A16786" s="89">
        <v>7.3151805E7</v>
      </c>
      <c r="B16786" s="90" t="s">
        <v>17699</v>
      </c>
    </row>
    <row r="16787" ht="14.25" customHeight="1">
      <c r="A16787" s="89">
        <v>7.3151901E7</v>
      </c>
      <c r="B16787" s="90" t="s">
        <v>17700</v>
      </c>
    </row>
    <row r="16788" ht="14.25" customHeight="1">
      <c r="A16788" s="89">
        <v>7.3151902E7</v>
      </c>
      <c r="B16788" s="90" t="s">
        <v>17701</v>
      </c>
    </row>
    <row r="16789" ht="14.25" customHeight="1">
      <c r="A16789" s="89">
        <v>7.3151903E7</v>
      </c>
      <c r="B16789" s="90" t="s">
        <v>17702</v>
      </c>
    </row>
    <row r="16790" ht="14.25" customHeight="1">
      <c r="A16790" s="89">
        <v>7.3151904E7</v>
      </c>
      <c r="B16790" s="90" t="s">
        <v>17703</v>
      </c>
    </row>
    <row r="16791" ht="14.25" customHeight="1">
      <c r="A16791" s="89">
        <v>7.3151905E7</v>
      </c>
      <c r="B16791" s="90" t="s">
        <v>17704</v>
      </c>
    </row>
    <row r="16792" ht="14.25" customHeight="1">
      <c r="A16792" s="89">
        <v>7.3151906E7</v>
      </c>
      <c r="B16792" s="90" t="s">
        <v>17705</v>
      </c>
    </row>
    <row r="16793" ht="14.25" customHeight="1">
      <c r="A16793" s="89">
        <v>7.3151907E7</v>
      </c>
      <c r="B16793" s="90" t="s">
        <v>17706</v>
      </c>
    </row>
    <row r="16794" ht="14.25" customHeight="1">
      <c r="A16794" s="89">
        <v>7.3152001E7</v>
      </c>
      <c r="B16794" s="90" t="s">
        <v>17707</v>
      </c>
    </row>
    <row r="16795" ht="14.25" customHeight="1">
      <c r="A16795" s="89">
        <v>7.3152002E7</v>
      </c>
      <c r="B16795" s="90" t="s">
        <v>17708</v>
      </c>
    </row>
    <row r="16796" ht="14.25" customHeight="1">
      <c r="A16796" s="89">
        <v>7.3152003E7</v>
      </c>
      <c r="B16796" s="90" t="s">
        <v>17709</v>
      </c>
    </row>
    <row r="16797" ht="14.25" customHeight="1">
      <c r="A16797" s="89">
        <v>7.3152004E7</v>
      </c>
      <c r="B16797" s="90" t="s">
        <v>17710</v>
      </c>
    </row>
    <row r="16798" ht="14.25" customHeight="1">
      <c r="A16798" s="89">
        <v>7.3152101E7</v>
      </c>
      <c r="B16798" s="90" t="s">
        <v>17711</v>
      </c>
    </row>
    <row r="16799" ht="14.25" customHeight="1">
      <c r="A16799" s="89">
        <v>7.3152102E7</v>
      </c>
      <c r="B16799" s="90" t="s">
        <v>17712</v>
      </c>
    </row>
    <row r="16800" ht="14.25" customHeight="1">
      <c r="A16800" s="89">
        <v>7.3161501E7</v>
      </c>
      <c r="B16800" s="90" t="s">
        <v>17713</v>
      </c>
    </row>
    <row r="16801" ht="14.25" customHeight="1">
      <c r="A16801" s="89">
        <v>7.3161502E7</v>
      </c>
      <c r="B16801" s="90" t="s">
        <v>17714</v>
      </c>
    </row>
    <row r="16802" ht="14.25" customHeight="1">
      <c r="A16802" s="89">
        <v>7.3161503E7</v>
      </c>
      <c r="B16802" s="90" t="s">
        <v>17715</v>
      </c>
    </row>
    <row r="16803" ht="14.25" customHeight="1">
      <c r="A16803" s="89">
        <v>7.3161504E7</v>
      </c>
      <c r="B16803" s="90" t="s">
        <v>17716</v>
      </c>
    </row>
    <row r="16804" ht="14.25" customHeight="1">
      <c r="A16804" s="89">
        <v>7.3161505E7</v>
      </c>
      <c r="B16804" s="90" t="s">
        <v>17717</v>
      </c>
    </row>
    <row r="16805" ht="14.25" customHeight="1">
      <c r="A16805" s="89">
        <v>7.3161506E7</v>
      </c>
      <c r="B16805" s="90" t="s">
        <v>17718</v>
      </c>
    </row>
    <row r="16806" ht="14.25" customHeight="1">
      <c r="A16806" s="89">
        <v>7.3161507E7</v>
      </c>
      <c r="B16806" s="90" t="s">
        <v>17719</v>
      </c>
    </row>
    <row r="16807" ht="14.25" customHeight="1">
      <c r="A16807" s="89">
        <v>7.3161508E7</v>
      </c>
      <c r="B16807" s="90" t="s">
        <v>17720</v>
      </c>
    </row>
    <row r="16808" ht="14.25" customHeight="1">
      <c r="A16808" s="89">
        <v>7.3161509E7</v>
      </c>
      <c r="B16808" s="90" t="s">
        <v>17721</v>
      </c>
    </row>
    <row r="16809" ht="14.25" customHeight="1">
      <c r="A16809" s="89">
        <v>7.316151E7</v>
      </c>
      <c r="B16809" s="90" t="s">
        <v>17722</v>
      </c>
    </row>
    <row r="16810" ht="14.25" customHeight="1">
      <c r="A16810" s="89">
        <v>7.3161511E7</v>
      </c>
      <c r="B16810" s="90" t="s">
        <v>17723</v>
      </c>
    </row>
    <row r="16811" ht="14.25" customHeight="1">
      <c r="A16811" s="89">
        <v>7.3161512E7</v>
      </c>
      <c r="B16811" s="90" t="s">
        <v>17724</v>
      </c>
    </row>
    <row r="16812" ht="14.25" customHeight="1">
      <c r="A16812" s="89">
        <v>7.3161513E7</v>
      </c>
      <c r="B16812" s="90" t="s">
        <v>17725</v>
      </c>
    </row>
    <row r="16813" ht="14.25" customHeight="1">
      <c r="A16813" s="89">
        <v>7.3161514E7</v>
      </c>
      <c r="B16813" s="90" t="s">
        <v>17726</v>
      </c>
    </row>
    <row r="16814" ht="14.25" customHeight="1">
      <c r="A16814" s="89">
        <v>7.3161515E7</v>
      </c>
      <c r="B16814" s="90" t="s">
        <v>17727</v>
      </c>
    </row>
    <row r="16815" ht="14.25" customHeight="1">
      <c r="A16815" s="89">
        <v>7.3161516E7</v>
      </c>
      <c r="B16815" s="90" t="s">
        <v>17728</v>
      </c>
    </row>
    <row r="16816" ht="14.25" customHeight="1">
      <c r="A16816" s="89">
        <v>7.3161517E7</v>
      </c>
      <c r="B16816" s="90" t="s">
        <v>17729</v>
      </c>
    </row>
    <row r="16817" ht="14.25" customHeight="1">
      <c r="A16817" s="89">
        <v>7.3161518E7</v>
      </c>
      <c r="B16817" s="90" t="s">
        <v>17730</v>
      </c>
    </row>
    <row r="16818" ht="14.25" customHeight="1">
      <c r="A16818" s="89">
        <v>7.3161519E7</v>
      </c>
      <c r="B16818" s="90" t="s">
        <v>17731</v>
      </c>
    </row>
    <row r="16819" ht="14.25" customHeight="1">
      <c r="A16819" s="89">
        <v>7.3161601E7</v>
      </c>
      <c r="B16819" s="90" t="s">
        <v>17732</v>
      </c>
    </row>
    <row r="16820" ht="14.25" customHeight="1">
      <c r="A16820" s="89">
        <v>7.3161602E7</v>
      </c>
      <c r="B16820" s="90" t="s">
        <v>17733</v>
      </c>
    </row>
    <row r="16821" ht="14.25" customHeight="1">
      <c r="A16821" s="89">
        <v>7.3161603E7</v>
      </c>
      <c r="B16821" s="90" t="s">
        <v>17734</v>
      </c>
    </row>
    <row r="16822" ht="14.25" customHeight="1">
      <c r="A16822" s="89">
        <v>7.3161604E7</v>
      </c>
      <c r="B16822" s="90" t="s">
        <v>17735</v>
      </c>
    </row>
    <row r="16823" ht="14.25" customHeight="1">
      <c r="A16823" s="89">
        <v>7.3161605E7</v>
      </c>
      <c r="B16823" s="90" t="s">
        <v>17736</v>
      </c>
    </row>
    <row r="16824" ht="14.25" customHeight="1">
      <c r="A16824" s="89">
        <v>7.3161606E7</v>
      </c>
      <c r="B16824" s="90" t="s">
        <v>17737</v>
      </c>
    </row>
    <row r="16825" ht="14.25" customHeight="1">
      <c r="A16825" s="89">
        <v>7.3161607E7</v>
      </c>
      <c r="B16825" s="90" t="s">
        <v>17738</v>
      </c>
    </row>
    <row r="16826" ht="14.25" customHeight="1">
      <c r="A16826" s="89">
        <v>7.3171501E7</v>
      </c>
      <c r="B16826" s="90" t="s">
        <v>17739</v>
      </c>
    </row>
    <row r="16827" ht="14.25" customHeight="1">
      <c r="A16827" s="89">
        <v>7.3171502E7</v>
      </c>
      <c r="B16827" s="90" t="s">
        <v>17740</v>
      </c>
    </row>
    <row r="16828" ht="14.25" customHeight="1">
      <c r="A16828" s="89">
        <v>7.3171503E7</v>
      </c>
      <c r="B16828" s="90" t="s">
        <v>17741</v>
      </c>
    </row>
    <row r="16829" ht="14.25" customHeight="1">
      <c r="A16829" s="89">
        <v>7.3171504E7</v>
      </c>
      <c r="B16829" s="90" t="s">
        <v>17742</v>
      </c>
    </row>
    <row r="16830" ht="14.25" customHeight="1">
      <c r="A16830" s="89">
        <v>7.3171505E7</v>
      </c>
      <c r="B16830" s="90" t="s">
        <v>17743</v>
      </c>
    </row>
    <row r="16831" ht="14.25" customHeight="1">
      <c r="A16831" s="89">
        <v>7.3171506E7</v>
      </c>
      <c r="B16831" s="90" t="s">
        <v>17744</v>
      </c>
    </row>
    <row r="16832" ht="14.25" customHeight="1">
      <c r="A16832" s="89">
        <v>7.3171507E7</v>
      </c>
      <c r="B16832" s="90" t="s">
        <v>17745</v>
      </c>
    </row>
    <row r="16833" ht="14.25" customHeight="1">
      <c r="A16833" s="89">
        <v>7.3171508E7</v>
      </c>
      <c r="B16833" s="90" t="s">
        <v>17746</v>
      </c>
    </row>
    <row r="16834" ht="14.25" customHeight="1">
      <c r="A16834" s="89">
        <v>7.317151E7</v>
      </c>
      <c r="B16834" s="90" t="s">
        <v>17747</v>
      </c>
    </row>
    <row r="16835" ht="14.25" customHeight="1">
      <c r="A16835" s="89">
        <v>7.3171511E7</v>
      </c>
      <c r="B16835" s="90" t="s">
        <v>17748</v>
      </c>
    </row>
    <row r="16836" ht="14.25" customHeight="1">
      <c r="A16836" s="89">
        <v>7.3171512E7</v>
      </c>
      <c r="B16836" s="90" t="s">
        <v>17749</v>
      </c>
    </row>
    <row r="16837" ht="14.25" customHeight="1">
      <c r="A16837" s="89">
        <v>7.3171601E7</v>
      </c>
      <c r="B16837" s="90" t="s">
        <v>17750</v>
      </c>
    </row>
    <row r="16838" ht="14.25" customHeight="1">
      <c r="A16838" s="89">
        <v>7.3171602E7</v>
      </c>
      <c r="B16838" s="90" t="s">
        <v>17751</v>
      </c>
    </row>
    <row r="16839" ht="14.25" customHeight="1">
      <c r="A16839" s="89">
        <v>7.3171603E7</v>
      </c>
      <c r="B16839" s="90" t="s">
        <v>17752</v>
      </c>
    </row>
    <row r="16840" ht="14.25" customHeight="1">
      <c r="A16840" s="89">
        <v>7.3171604E7</v>
      </c>
      <c r="B16840" s="90" t="s">
        <v>17753</v>
      </c>
    </row>
    <row r="16841" ht="14.25" customHeight="1">
      <c r="A16841" s="89">
        <v>7.3171605E7</v>
      </c>
      <c r="B16841" s="90" t="s">
        <v>17754</v>
      </c>
    </row>
    <row r="16842" ht="14.25" customHeight="1">
      <c r="A16842" s="89">
        <v>7.3181001E7</v>
      </c>
      <c r="B16842" s="90" t="s">
        <v>17755</v>
      </c>
    </row>
    <row r="16843" ht="14.25" customHeight="1">
      <c r="A16843" s="89">
        <v>7.3181002E7</v>
      </c>
      <c r="B16843" s="90" t="s">
        <v>17756</v>
      </c>
    </row>
    <row r="16844" ht="14.25" customHeight="1">
      <c r="A16844" s="89">
        <v>7.3181003E7</v>
      </c>
      <c r="B16844" s="90" t="s">
        <v>17757</v>
      </c>
    </row>
    <row r="16845" ht="14.25" customHeight="1">
      <c r="A16845" s="89">
        <v>7.3181004E7</v>
      </c>
      <c r="B16845" s="90" t="s">
        <v>17758</v>
      </c>
    </row>
    <row r="16846" ht="14.25" customHeight="1">
      <c r="A16846" s="89">
        <v>7.3181005E7</v>
      </c>
      <c r="B16846" s="90" t="s">
        <v>17759</v>
      </c>
    </row>
    <row r="16847" ht="14.25" customHeight="1">
      <c r="A16847" s="89">
        <v>7.3181006E7</v>
      </c>
      <c r="B16847" s="90" t="s">
        <v>17760</v>
      </c>
    </row>
    <row r="16848" ht="14.25" customHeight="1">
      <c r="A16848" s="89">
        <v>7.3181007E7</v>
      </c>
      <c r="B16848" s="90" t="s">
        <v>17761</v>
      </c>
    </row>
    <row r="16849" ht="14.25" customHeight="1">
      <c r="A16849" s="89">
        <v>7.3181008E7</v>
      </c>
      <c r="B16849" s="90" t="s">
        <v>17762</v>
      </c>
    </row>
    <row r="16850" ht="14.25" customHeight="1">
      <c r="A16850" s="89">
        <v>7.3181009E7</v>
      </c>
      <c r="B16850" s="90" t="s">
        <v>17763</v>
      </c>
    </row>
    <row r="16851" ht="14.25" customHeight="1">
      <c r="A16851" s="89">
        <v>7.318101E7</v>
      </c>
      <c r="B16851" s="90" t="s">
        <v>17764</v>
      </c>
    </row>
    <row r="16852" ht="14.25" customHeight="1">
      <c r="A16852" s="89">
        <v>7.3181011E7</v>
      </c>
      <c r="B16852" s="90" t="s">
        <v>17765</v>
      </c>
    </row>
    <row r="16853" ht="14.25" customHeight="1">
      <c r="A16853" s="89">
        <v>7.3181012E7</v>
      </c>
      <c r="B16853" s="90" t="s">
        <v>17766</v>
      </c>
    </row>
    <row r="16854" ht="14.25" customHeight="1">
      <c r="A16854" s="89">
        <v>7.3181013E7</v>
      </c>
      <c r="B16854" s="90" t="s">
        <v>17767</v>
      </c>
    </row>
    <row r="16855" ht="14.25" customHeight="1">
      <c r="A16855" s="89">
        <v>7.3181014E7</v>
      </c>
      <c r="B16855" s="90" t="s">
        <v>17768</v>
      </c>
    </row>
    <row r="16856" ht="14.25" customHeight="1">
      <c r="A16856" s="89">
        <v>7.3181015E7</v>
      </c>
      <c r="B16856" s="90" t="s">
        <v>17769</v>
      </c>
    </row>
    <row r="16857" ht="14.25" customHeight="1">
      <c r="A16857" s="89">
        <v>7.3181016E7</v>
      </c>
      <c r="B16857" s="90" t="s">
        <v>17770</v>
      </c>
    </row>
    <row r="16858" ht="14.25" customHeight="1">
      <c r="A16858" s="89">
        <v>7.3181017E7</v>
      </c>
      <c r="B16858" s="90" t="s">
        <v>17771</v>
      </c>
    </row>
    <row r="16859" ht="14.25" customHeight="1">
      <c r="A16859" s="89">
        <v>7.3181018E7</v>
      </c>
      <c r="B16859" s="90" t="s">
        <v>17772</v>
      </c>
    </row>
    <row r="16860" ht="14.25" customHeight="1">
      <c r="A16860" s="89">
        <v>7.3181019E7</v>
      </c>
      <c r="B16860" s="90" t="s">
        <v>17773</v>
      </c>
    </row>
    <row r="16861" ht="14.25" customHeight="1">
      <c r="A16861" s="89">
        <v>7.318102E7</v>
      </c>
      <c r="B16861" s="90" t="s">
        <v>17774</v>
      </c>
    </row>
    <row r="16862" ht="14.25" customHeight="1">
      <c r="A16862" s="89">
        <v>7.3181021E7</v>
      </c>
      <c r="B16862" s="90" t="s">
        <v>17766</v>
      </c>
    </row>
    <row r="16863" ht="14.25" customHeight="1">
      <c r="A16863" s="89">
        <v>7.3181022E7</v>
      </c>
      <c r="B16863" s="90" t="s">
        <v>17775</v>
      </c>
    </row>
    <row r="16864" ht="14.25" customHeight="1">
      <c r="A16864" s="89">
        <v>7.3181023E7</v>
      </c>
      <c r="B16864" s="90" t="s">
        <v>17776</v>
      </c>
    </row>
    <row r="16865" ht="14.25" customHeight="1">
      <c r="A16865" s="89">
        <v>7.3181101E7</v>
      </c>
      <c r="B16865" s="90" t="s">
        <v>17777</v>
      </c>
    </row>
    <row r="16866" ht="14.25" customHeight="1">
      <c r="A16866" s="89">
        <v>7.3181102E7</v>
      </c>
      <c r="B16866" s="90" t="s">
        <v>17778</v>
      </c>
    </row>
    <row r="16867" ht="14.25" customHeight="1">
      <c r="A16867" s="89">
        <v>7.3181103E7</v>
      </c>
      <c r="B16867" s="90" t="s">
        <v>17779</v>
      </c>
    </row>
    <row r="16868" ht="14.25" customHeight="1">
      <c r="A16868" s="89">
        <v>7.3181104E7</v>
      </c>
      <c r="B16868" s="90" t="s">
        <v>17780</v>
      </c>
    </row>
    <row r="16869" ht="14.25" customHeight="1">
      <c r="A16869" s="89">
        <v>7.3181105E7</v>
      </c>
      <c r="B16869" s="90" t="s">
        <v>17781</v>
      </c>
    </row>
    <row r="16870" ht="14.25" customHeight="1">
      <c r="A16870" s="89">
        <v>7.3181106E7</v>
      </c>
      <c r="B16870" s="90" t="s">
        <v>17782</v>
      </c>
    </row>
    <row r="16871" ht="14.25" customHeight="1">
      <c r="A16871" s="89">
        <v>7.3181201E7</v>
      </c>
      <c r="B16871" s="90" t="s">
        <v>17783</v>
      </c>
    </row>
    <row r="16872" ht="14.25" customHeight="1">
      <c r="A16872" s="89">
        <v>7.3181202E7</v>
      </c>
      <c r="B16872" s="90" t="s">
        <v>17784</v>
      </c>
    </row>
    <row r="16873" ht="14.25" customHeight="1">
      <c r="A16873" s="89">
        <v>7.3181203E7</v>
      </c>
      <c r="B16873" s="90" t="s">
        <v>17785</v>
      </c>
    </row>
    <row r="16874" ht="14.25" customHeight="1">
      <c r="A16874" s="89">
        <v>7.3181204E7</v>
      </c>
      <c r="B16874" s="90" t="s">
        <v>17786</v>
      </c>
    </row>
    <row r="16875" ht="14.25" customHeight="1">
      <c r="A16875" s="89">
        <v>7.3181205E7</v>
      </c>
      <c r="B16875" s="90" t="s">
        <v>17787</v>
      </c>
    </row>
    <row r="16876" ht="14.25" customHeight="1">
      <c r="A16876" s="89">
        <v>7.3181206E7</v>
      </c>
      <c r="B16876" s="90" t="s">
        <v>17788</v>
      </c>
    </row>
    <row r="16877" ht="14.25" customHeight="1">
      <c r="A16877" s="89">
        <v>7.3181301E7</v>
      </c>
      <c r="B16877" s="90" t="s">
        <v>17789</v>
      </c>
    </row>
    <row r="16878" ht="14.25" customHeight="1">
      <c r="A16878" s="89">
        <v>7.3181302E7</v>
      </c>
      <c r="B16878" s="90" t="s">
        <v>17790</v>
      </c>
    </row>
    <row r="16879" ht="14.25" customHeight="1">
      <c r="A16879" s="89">
        <v>7.3181303E7</v>
      </c>
      <c r="B16879" s="90" t="s">
        <v>17791</v>
      </c>
    </row>
    <row r="16880" ht="14.25" customHeight="1">
      <c r="A16880" s="89">
        <v>7.3181304E7</v>
      </c>
      <c r="B16880" s="90" t="s">
        <v>17792</v>
      </c>
    </row>
    <row r="16881" ht="14.25" customHeight="1">
      <c r="A16881" s="89">
        <v>7.3181901E7</v>
      </c>
      <c r="B16881" s="90" t="s">
        <v>17793</v>
      </c>
    </row>
    <row r="16882" ht="14.25" customHeight="1">
      <c r="A16882" s="89">
        <v>7.3181902E7</v>
      </c>
      <c r="B16882" s="90" t="s">
        <v>17794</v>
      </c>
    </row>
    <row r="16883" ht="14.25" customHeight="1">
      <c r="A16883" s="89">
        <v>7.3181903E7</v>
      </c>
      <c r="B16883" s="90" t="s">
        <v>17795</v>
      </c>
    </row>
    <row r="16884" ht="14.25" customHeight="1">
      <c r="A16884" s="89">
        <v>7.3181904E7</v>
      </c>
      <c r="B16884" s="90" t="s">
        <v>17796</v>
      </c>
    </row>
    <row r="16885" ht="14.25" customHeight="1">
      <c r="A16885" s="89">
        <v>7.3181905E7</v>
      </c>
      <c r="B16885" s="90" t="s">
        <v>17797</v>
      </c>
    </row>
    <row r="16886" ht="14.25" customHeight="1">
      <c r="A16886" s="89">
        <v>7.3181906E7</v>
      </c>
      <c r="B16886" s="90" t="s">
        <v>17798</v>
      </c>
    </row>
    <row r="16887" ht="14.25" customHeight="1">
      <c r="A16887" s="89">
        <v>7.3181907E7</v>
      </c>
      <c r="B16887" s="90" t="s">
        <v>17799</v>
      </c>
    </row>
    <row r="16888" ht="14.25" customHeight="1">
      <c r="A16888" s="89">
        <v>7.3181908E7</v>
      </c>
      <c r="B16888" s="90" t="s">
        <v>17800</v>
      </c>
    </row>
    <row r="16889" ht="14.25" customHeight="1">
      <c r="A16889" s="89">
        <v>7.6101501E7</v>
      </c>
      <c r="B16889" s="90" t="s">
        <v>17801</v>
      </c>
    </row>
    <row r="16890" ht="14.25" customHeight="1">
      <c r="A16890" s="89">
        <v>7.6101502E7</v>
      </c>
      <c r="B16890" s="90" t="s">
        <v>17802</v>
      </c>
    </row>
    <row r="16891" ht="14.25" customHeight="1">
      <c r="A16891" s="89">
        <v>7.6101503E7</v>
      </c>
      <c r="B16891" s="90" t="s">
        <v>17803</v>
      </c>
    </row>
    <row r="16892" ht="14.25" customHeight="1">
      <c r="A16892" s="89">
        <v>7.6101601E7</v>
      </c>
      <c r="B16892" s="90" t="s">
        <v>17804</v>
      </c>
    </row>
    <row r="16893" ht="14.25" customHeight="1">
      <c r="A16893" s="89">
        <v>7.6101602E7</v>
      </c>
      <c r="B16893" s="90" t="s">
        <v>17805</v>
      </c>
    </row>
    <row r="16894" ht="14.25" customHeight="1">
      <c r="A16894" s="89">
        <v>7.6111501E7</v>
      </c>
      <c r="B16894" s="90" t="s">
        <v>17806</v>
      </c>
    </row>
    <row r="16895" ht="14.25" customHeight="1">
      <c r="A16895" s="89">
        <v>7.6111503E7</v>
      </c>
      <c r="B16895" s="90" t="s">
        <v>17807</v>
      </c>
    </row>
    <row r="16896" ht="14.25" customHeight="1">
      <c r="A16896" s="89">
        <v>7.6111504E7</v>
      </c>
      <c r="B16896" s="90" t="s">
        <v>17808</v>
      </c>
    </row>
    <row r="16897" ht="14.25" customHeight="1">
      <c r="A16897" s="89">
        <v>7.6111505E7</v>
      </c>
      <c r="B16897" s="90" t="s">
        <v>17809</v>
      </c>
    </row>
    <row r="16898" ht="14.25" customHeight="1">
      <c r="A16898" s="89">
        <v>7.6111601E7</v>
      </c>
      <c r="B16898" s="90" t="s">
        <v>17810</v>
      </c>
    </row>
    <row r="16899" ht="14.25" customHeight="1">
      <c r="A16899" s="89">
        <v>7.6111602E7</v>
      </c>
      <c r="B16899" s="90" t="s">
        <v>17811</v>
      </c>
    </row>
    <row r="16900" ht="14.25" customHeight="1">
      <c r="A16900" s="89">
        <v>7.6111603E7</v>
      </c>
      <c r="B16900" s="90" t="s">
        <v>17812</v>
      </c>
    </row>
    <row r="16901" ht="14.25" customHeight="1">
      <c r="A16901" s="89">
        <v>7.6111604E7</v>
      </c>
      <c r="B16901" s="90" t="s">
        <v>17813</v>
      </c>
    </row>
    <row r="16902" ht="14.25" customHeight="1">
      <c r="A16902" s="89">
        <v>7.6111605E7</v>
      </c>
      <c r="B16902" s="90" t="s">
        <v>17814</v>
      </c>
    </row>
    <row r="16903" ht="14.25" customHeight="1">
      <c r="A16903" s="89">
        <v>7.6111701E7</v>
      </c>
      <c r="B16903" s="90" t="s">
        <v>17815</v>
      </c>
    </row>
    <row r="16904" ht="14.25" customHeight="1">
      <c r="A16904" s="89">
        <v>7.6111702E7</v>
      </c>
      <c r="B16904" s="90" t="s">
        <v>17816</v>
      </c>
    </row>
    <row r="16905" ht="14.25" customHeight="1">
      <c r="A16905" s="89">
        <v>7.6111801E7</v>
      </c>
      <c r="B16905" s="90" t="s">
        <v>17817</v>
      </c>
    </row>
    <row r="16906" ht="14.25" customHeight="1">
      <c r="A16906" s="89">
        <v>7.6121501E7</v>
      </c>
      <c r="B16906" s="90" t="s">
        <v>17818</v>
      </c>
    </row>
    <row r="16907" ht="14.25" customHeight="1">
      <c r="A16907" s="89">
        <v>7.6121502E7</v>
      </c>
      <c r="B16907" s="90" t="s">
        <v>17819</v>
      </c>
    </row>
    <row r="16908" ht="14.25" customHeight="1">
      <c r="A16908" s="89">
        <v>7.6121503E7</v>
      </c>
      <c r="B16908" s="90" t="s">
        <v>17820</v>
      </c>
    </row>
    <row r="16909" ht="14.25" customHeight="1">
      <c r="A16909" s="89">
        <v>7.6121601E7</v>
      </c>
      <c r="B16909" s="90" t="s">
        <v>17821</v>
      </c>
    </row>
    <row r="16910" ht="14.25" customHeight="1">
      <c r="A16910" s="89">
        <v>7.6121602E7</v>
      </c>
      <c r="B16910" s="90" t="s">
        <v>17822</v>
      </c>
    </row>
    <row r="16911" ht="14.25" customHeight="1">
      <c r="A16911" s="89">
        <v>7.6121603E7</v>
      </c>
      <c r="B16911" s="90" t="s">
        <v>17823</v>
      </c>
    </row>
    <row r="16912" ht="14.25" customHeight="1">
      <c r="A16912" s="89">
        <v>7.6121604E7</v>
      </c>
      <c r="B16912" s="90" t="s">
        <v>17824</v>
      </c>
    </row>
    <row r="16913" ht="14.25" customHeight="1">
      <c r="A16913" s="89">
        <v>7.6121701E7</v>
      </c>
      <c r="B16913" s="90" t="s">
        <v>17825</v>
      </c>
    </row>
    <row r="16914" ht="14.25" customHeight="1">
      <c r="A16914" s="89">
        <v>7.6121702E7</v>
      </c>
      <c r="B16914" s="90" t="s">
        <v>17826</v>
      </c>
    </row>
    <row r="16915" ht="14.25" customHeight="1">
      <c r="A16915" s="89">
        <v>7.6121801E7</v>
      </c>
      <c r="B16915" s="90" t="s">
        <v>17827</v>
      </c>
    </row>
    <row r="16916" ht="14.25" customHeight="1">
      <c r="A16916" s="89">
        <v>7.6121901E7</v>
      </c>
      <c r="B16916" s="90" t="s">
        <v>17828</v>
      </c>
    </row>
    <row r="16917" ht="14.25" customHeight="1">
      <c r="A16917" s="89">
        <v>7.6121902E7</v>
      </c>
      <c r="B16917" s="90" t="s">
        <v>17829</v>
      </c>
    </row>
    <row r="16918" ht="14.25" customHeight="1">
      <c r="A16918" s="89">
        <v>7.6121903E7</v>
      </c>
      <c r="B16918" s="90" t="s">
        <v>17830</v>
      </c>
    </row>
    <row r="16919" ht="14.25" customHeight="1">
      <c r="A16919" s="89">
        <v>7.6131501E7</v>
      </c>
      <c r="B16919" s="90" t="s">
        <v>17831</v>
      </c>
    </row>
    <row r="16920" ht="14.25" customHeight="1">
      <c r="A16920" s="89">
        <v>7.6131502E7</v>
      </c>
      <c r="B16920" s="90" t="s">
        <v>17832</v>
      </c>
    </row>
    <row r="16921" ht="14.25" customHeight="1">
      <c r="A16921" s="89">
        <v>7.6131601E7</v>
      </c>
      <c r="B16921" s="90" t="s">
        <v>17833</v>
      </c>
    </row>
    <row r="16922" ht="14.25" customHeight="1">
      <c r="A16922" s="89">
        <v>7.6131602E7</v>
      </c>
      <c r="B16922" s="90" t="s">
        <v>17834</v>
      </c>
    </row>
    <row r="16923" ht="14.25" customHeight="1">
      <c r="A16923" s="89">
        <v>7.6131701E7</v>
      </c>
      <c r="B16923" s="90" t="s">
        <v>17835</v>
      </c>
    </row>
    <row r="16924" ht="14.25" customHeight="1">
      <c r="A16924" s="89">
        <v>7.6131702E7</v>
      </c>
      <c r="B16924" s="90" t="s">
        <v>17836</v>
      </c>
    </row>
    <row r="16925" ht="14.25" customHeight="1">
      <c r="A16925" s="89">
        <v>7.7101501E7</v>
      </c>
      <c r="B16925" s="90" t="s">
        <v>17837</v>
      </c>
    </row>
    <row r="16926" ht="14.25" customHeight="1">
      <c r="A16926" s="89">
        <v>7.7101502E7</v>
      </c>
      <c r="B16926" s="90" t="s">
        <v>17838</v>
      </c>
    </row>
    <row r="16927" ht="14.25" customHeight="1">
      <c r="A16927" s="89">
        <v>7.7101503E7</v>
      </c>
      <c r="B16927" s="90" t="s">
        <v>17839</v>
      </c>
    </row>
    <row r="16928" ht="14.25" customHeight="1">
      <c r="A16928" s="89">
        <v>7.7101504E7</v>
      </c>
      <c r="B16928" s="90" t="s">
        <v>17840</v>
      </c>
    </row>
    <row r="16929" ht="14.25" customHeight="1">
      <c r="A16929" s="89">
        <v>7.7101505E7</v>
      </c>
      <c r="B16929" s="90" t="s">
        <v>17841</v>
      </c>
    </row>
    <row r="16930" ht="14.25" customHeight="1">
      <c r="A16930" s="89">
        <v>7.7101601E7</v>
      </c>
      <c r="B16930" s="90" t="s">
        <v>17842</v>
      </c>
    </row>
    <row r="16931" ht="14.25" customHeight="1">
      <c r="A16931" s="89">
        <v>7.7101602E7</v>
      </c>
      <c r="B16931" s="90" t="s">
        <v>17843</v>
      </c>
    </row>
    <row r="16932" ht="14.25" customHeight="1">
      <c r="A16932" s="89">
        <v>7.7101603E7</v>
      </c>
      <c r="B16932" s="90" t="s">
        <v>17844</v>
      </c>
    </row>
    <row r="16933" ht="14.25" customHeight="1">
      <c r="A16933" s="89">
        <v>7.7101604E7</v>
      </c>
      <c r="B16933" s="90" t="s">
        <v>17845</v>
      </c>
    </row>
    <row r="16934" ht="14.25" customHeight="1">
      <c r="A16934" s="89">
        <v>7.7101605E7</v>
      </c>
      <c r="B16934" s="90" t="s">
        <v>17846</v>
      </c>
    </row>
    <row r="16935" ht="14.25" customHeight="1">
      <c r="A16935" s="89">
        <v>7.7101701E7</v>
      </c>
      <c r="B16935" s="90" t="s">
        <v>17847</v>
      </c>
    </row>
    <row r="16936" ht="14.25" customHeight="1">
      <c r="A16936" s="89">
        <v>7.7101702E7</v>
      </c>
      <c r="B16936" s="90" t="s">
        <v>17848</v>
      </c>
    </row>
    <row r="16937" ht="14.25" customHeight="1">
      <c r="A16937" s="89">
        <v>7.7101703E7</v>
      </c>
      <c r="B16937" s="90" t="s">
        <v>17849</v>
      </c>
    </row>
    <row r="16938" ht="14.25" customHeight="1">
      <c r="A16938" s="89">
        <v>7.7101704E7</v>
      </c>
      <c r="B16938" s="90" t="s">
        <v>17850</v>
      </c>
    </row>
    <row r="16939" ht="14.25" customHeight="1">
      <c r="A16939" s="89">
        <v>7.7101705E7</v>
      </c>
      <c r="B16939" s="90" t="s">
        <v>17851</v>
      </c>
    </row>
    <row r="16940" ht="14.25" customHeight="1">
      <c r="A16940" s="89">
        <v>7.7101706E7</v>
      </c>
      <c r="B16940" s="90" t="s">
        <v>17852</v>
      </c>
    </row>
    <row r="16941" ht="14.25" customHeight="1">
      <c r="A16941" s="89">
        <v>7.7101707E7</v>
      </c>
      <c r="B16941" s="90" t="s">
        <v>17853</v>
      </c>
    </row>
    <row r="16942" ht="14.25" customHeight="1">
      <c r="A16942" s="89">
        <v>7.7101801E7</v>
      </c>
      <c r="B16942" s="90" t="s">
        <v>17854</v>
      </c>
    </row>
    <row r="16943" ht="14.25" customHeight="1">
      <c r="A16943" s="89">
        <v>7.7101802E7</v>
      </c>
      <c r="B16943" s="90" t="s">
        <v>17855</v>
      </c>
    </row>
    <row r="16944" ht="14.25" customHeight="1">
      <c r="A16944" s="89">
        <v>7.7101803E7</v>
      </c>
      <c r="B16944" s="90" t="s">
        <v>17856</v>
      </c>
    </row>
    <row r="16945" ht="14.25" customHeight="1">
      <c r="A16945" s="89">
        <v>7.7101804E7</v>
      </c>
      <c r="B16945" s="90" t="s">
        <v>17857</v>
      </c>
    </row>
    <row r="16946" ht="14.25" customHeight="1">
      <c r="A16946" s="89">
        <v>7.7101805E7</v>
      </c>
      <c r="B16946" s="90" t="s">
        <v>17858</v>
      </c>
    </row>
    <row r="16947" ht="14.25" customHeight="1">
      <c r="A16947" s="89">
        <v>7.7101806E7</v>
      </c>
      <c r="B16947" s="90" t="s">
        <v>17859</v>
      </c>
    </row>
    <row r="16948" ht="14.25" customHeight="1">
      <c r="A16948" s="89">
        <v>7.7101901E7</v>
      </c>
      <c r="B16948" s="90" t="s">
        <v>17860</v>
      </c>
    </row>
    <row r="16949" ht="14.25" customHeight="1">
      <c r="A16949" s="89">
        <v>7.7101902E7</v>
      </c>
      <c r="B16949" s="90" t="s">
        <v>17861</v>
      </c>
    </row>
    <row r="16950" ht="14.25" customHeight="1">
      <c r="A16950" s="89">
        <v>7.7101903E7</v>
      </c>
      <c r="B16950" s="90" t="s">
        <v>17862</v>
      </c>
    </row>
    <row r="16951" ht="14.25" customHeight="1">
      <c r="A16951" s="89">
        <v>7.7101904E7</v>
      </c>
      <c r="B16951" s="90" t="s">
        <v>17863</v>
      </c>
    </row>
    <row r="16952" ht="14.25" customHeight="1">
      <c r="A16952" s="89">
        <v>7.7101905E7</v>
      </c>
      <c r="B16952" s="90" t="s">
        <v>17864</v>
      </c>
    </row>
    <row r="16953" ht="14.25" customHeight="1">
      <c r="A16953" s="89">
        <v>7.7101906E7</v>
      </c>
      <c r="B16953" s="90" t="s">
        <v>17865</v>
      </c>
    </row>
    <row r="16954" ht="14.25" customHeight="1">
      <c r="A16954" s="89">
        <v>7.7101907E7</v>
      </c>
      <c r="B16954" s="90" t="s">
        <v>17866</v>
      </c>
    </row>
    <row r="16955" ht="14.25" customHeight="1">
      <c r="A16955" s="89">
        <v>7.7101908E7</v>
      </c>
      <c r="B16955" s="90" t="s">
        <v>17867</v>
      </c>
    </row>
    <row r="16956" ht="14.25" customHeight="1">
      <c r="A16956" s="89">
        <v>7.7101909E7</v>
      </c>
      <c r="B16956" s="90" t="s">
        <v>17868</v>
      </c>
    </row>
    <row r="16957" ht="14.25" customHeight="1">
      <c r="A16957" s="89">
        <v>7.710191E7</v>
      </c>
      <c r="B16957" s="90" t="s">
        <v>17869</v>
      </c>
    </row>
    <row r="16958" ht="14.25" customHeight="1">
      <c r="A16958" s="89">
        <v>7.7111501E7</v>
      </c>
      <c r="B16958" s="90" t="s">
        <v>17870</v>
      </c>
    </row>
    <row r="16959" ht="14.25" customHeight="1">
      <c r="A16959" s="89">
        <v>7.7111502E7</v>
      </c>
      <c r="B16959" s="90" t="s">
        <v>17871</v>
      </c>
    </row>
    <row r="16960" ht="14.25" customHeight="1">
      <c r="A16960" s="89">
        <v>7.7111503E7</v>
      </c>
      <c r="B16960" s="90" t="s">
        <v>17872</v>
      </c>
    </row>
    <row r="16961" ht="14.25" customHeight="1">
      <c r="A16961" s="89">
        <v>7.7111504E7</v>
      </c>
      <c r="B16961" s="90" t="s">
        <v>17873</v>
      </c>
    </row>
    <row r="16962" ht="14.25" customHeight="1">
      <c r="A16962" s="89">
        <v>7.7111505E7</v>
      </c>
      <c r="B16962" s="90" t="s">
        <v>17874</v>
      </c>
    </row>
    <row r="16963" ht="14.25" customHeight="1">
      <c r="A16963" s="89">
        <v>7.7111506E7</v>
      </c>
      <c r="B16963" s="90" t="s">
        <v>17875</v>
      </c>
    </row>
    <row r="16964" ht="14.25" customHeight="1">
      <c r="A16964" s="89">
        <v>7.7111507E7</v>
      </c>
      <c r="B16964" s="90" t="s">
        <v>17876</v>
      </c>
    </row>
    <row r="16965" ht="14.25" customHeight="1">
      <c r="A16965" s="89">
        <v>7.7111508E7</v>
      </c>
      <c r="B16965" s="90" t="s">
        <v>17877</v>
      </c>
    </row>
    <row r="16966" ht="14.25" customHeight="1">
      <c r="A16966" s="89">
        <v>7.7111601E7</v>
      </c>
      <c r="B16966" s="90" t="s">
        <v>17878</v>
      </c>
    </row>
    <row r="16967" ht="14.25" customHeight="1">
      <c r="A16967" s="89">
        <v>7.7111602E7</v>
      </c>
      <c r="B16967" s="90" t="s">
        <v>17879</v>
      </c>
    </row>
    <row r="16968" ht="14.25" customHeight="1">
      <c r="A16968" s="89">
        <v>7.7111603E7</v>
      </c>
      <c r="B16968" s="90" t="s">
        <v>17880</v>
      </c>
    </row>
    <row r="16969" ht="14.25" customHeight="1">
      <c r="A16969" s="89">
        <v>7.7121501E7</v>
      </c>
      <c r="B16969" s="90" t="s">
        <v>17881</v>
      </c>
    </row>
    <row r="16970" ht="14.25" customHeight="1">
      <c r="A16970" s="89">
        <v>7.7121502E7</v>
      </c>
      <c r="B16970" s="90" t="s">
        <v>17882</v>
      </c>
    </row>
    <row r="16971" ht="14.25" customHeight="1">
      <c r="A16971" s="89">
        <v>7.7121503E7</v>
      </c>
      <c r="B16971" s="90" t="s">
        <v>17883</v>
      </c>
    </row>
    <row r="16972" ht="14.25" customHeight="1">
      <c r="A16972" s="89">
        <v>7.7121504E7</v>
      </c>
      <c r="B16972" s="90" t="s">
        <v>17884</v>
      </c>
    </row>
    <row r="16973" ht="14.25" customHeight="1">
      <c r="A16973" s="89">
        <v>7.7121505E7</v>
      </c>
      <c r="B16973" s="90" t="s">
        <v>17885</v>
      </c>
    </row>
    <row r="16974" ht="14.25" customHeight="1">
      <c r="A16974" s="89">
        <v>7.7121506E7</v>
      </c>
      <c r="B16974" s="90" t="s">
        <v>17886</v>
      </c>
    </row>
    <row r="16975" ht="14.25" customHeight="1">
      <c r="A16975" s="89">
        <v>7.7121507E7</v>
      </c>
      <c r="B16975" s="90" t="s">
        <v>17887</v>
      </c>
    </row>
    <row r="16976" ht="14.25" customHeight="1">
      <c r="A16976" s="89">
        <v>7.7121508E7</v>
      </c>
      <c r="B16976" s="90" t="s">
        <v>17888</v>
      </c>
    </row>
    <row r="16977" ht="14.25" customHeight="1">
      <c r="A16977" s="89">
        <v>7.7121509E7</v>
      </c>
      <c r="B16977" s="90" t="s">
        <v>17889</v>
      </c>
    </row>
    <row r="16978" ht="14.25" customHeight="1">
      <c r="A16978" s="89">
        <v>7.7121601E7</v>
      </c>
      <c r="B16978" s="90" t="s">
        <v>17890</v>
      </c>
    </row>
    <row r="16979" ht="14.25" customHeight="1">
      <c r="A16979" s="89">
        <v>7.7121602E7</v>
      </c>
      <c r="B16979" s="90" t="s">
        <v>17891</v>
      </c>
    </row>
    <row r="16980" ht="14.25" customHeight="1">
      <c r="A16980" s="89">
        <v>7.7121603E7</v>
      </c>
      <c r="B16980" s="90" t="s">
        <v>17892</v>
      </c>
    </row>
    <row r="16981" ht="14.25" customHeight="1">
      <c r="A16981" s="89">
        <v>7.7121604E7</v>
      </c>
      <c r="B16981" s="90" t="s">
        <v>17893</v>
      </c>
    </row>
    <row r="16982" ht="14.25" customHeight="1">
      <c r="A16982" s="89">
        <v>7.7121605E7</v>
      </c>
      <c r="B16982" s="90" t="s">
        <v>17894</v>
      </c>
    </row>
    <row r="16983" ht="14.25" customHeight="1">
      <c r="A16983" s="89">
        <v>7.7121606E7</v>
      </c>
      <c r="B16983" s="90" t="s">
        <v>17895</v>
      </c>
    </row>
    <row r="16984" ht="14.25" customHeight="1">
      <c r="A16984" s="89">
        <v>7.7121607E7</v>
      </c>
      <c r="B16984" s="90" t="s">
        <v>17896</v>
      </c>
    </row>
    <row r="16985" ht="14.25" customHeight="1">
      <c r="A16985" s="89">
        <v>7.7121608E7</v>
      </c>
      <c r="B16985" s="90" t="s">
        <v>17897</v>
      </c>
    </row>
    <row r="16986" ht="14.25" customHeight="1">
      <c r="A16986" s="89">
        <v>7.7121609E7</v>
      </c>
      <c r="B16986" s="90" t="s">
        <v>17898</v>
      </c>
    </row>
    <row r="16987" ht="14.25" customHeight="1">
      <c r="A16987" s="89">
        <v>7.712161E7</v>
      </c>
      <c r="B16987" s="90" t="s">
        <v>17899</v>
      </c>
    </row>
    <row r="16988" ht="14.25" customHeight="1">
      <c r="A16988" s="89">
        <v>7.7121701E7</v>
      </c>
      <c r="B16988" s="90" t="s">
        <v>17900</v>
      </c>
    </row>
    <row r="16989" ht="14.25" customHeight="1">
      <c r="A16989" s="89">
        <v>7.7121702E7</v>
      </c>
      <c r="B16989" s="90" t="s">
        <v>17901</v>
      </c>
    </row>
    <row r="16990" ht="14.25" customHeight="1">
      <c r="A16990" s="89">
        <v>7.7121703E7</v>
      </c>
      <c r="B16990" s="90" t="s">
        <v>17902</v>
      </c>
    </row>
    <row r="16991" ht="14.25" customHeight="1">
      <c r="A16991" s="89">
        <v>7.7121704E7</v>
      </c>
      <c r="B16991" s="90" t="s">
        <v>17903</v>
      </c>
    </row>
    <row r="16992" ht="14.25" customHeight="1">
      <c r="A16992" s="89">
        <v>7.7121705E7</v>
      </c>
      <c r="B16992" s="90" t="s">
        <v>17904</v>
      </c>
    </row>
    <row r="16993" ht="14.25" customHeight="1">
      <c r="A16993" s="89">
        <v>7.7121706E7</v>
      </c>
      <c r="B16993" s="90" t="s">
        <v>17905</v>
      </c>
    </row>
    <row r="16994" ht="14.25" customHeight="1">
      <c r="A16994" s="89">
        <v>7.7121707E7</v>
      </c>
      <c r="B16994" s="90" t="s">
        <v>17906</v>
      </c>
    </row>
    <row r="16995" ht="14.25" customHeight="1">
      <c r="A16995" s="89">
        <v>7.7121708E7</v>
      </c>
      <c r="B16995" s="90" t="s">
        <v>17907</v>
      </c>
    </row>
    <row r="16996" ht="14.25" customHeight="1">
      <c r="A16996" s="89">
        <v>7.7121709E7</v>
      </c>
      <c r="B16996" s="90" t="s">
        <v>17908</v>
      </c>
    </row>
    <row r="16997" ht="14.25" customHeight="1">
      <c r="A16997" s="89">
        <v>7.7131501E7</v>
      </c>
      <c r="B16997" s="90" t="s">
        <v>17909</v>
      </c>
    </row>
    <row r="16998" ht="14.25" customHeight="1">
      <c r="A16998" s="89">
        <v>7.7131502E7</v>
      </c>
      <c r="B16998" s="90" t="s">
        <v>17910</v>
      </c>
    </row>
    <row r="16999" ht="14.25" customHeight="1">
      <c r="A16999" s="89">
        <v>7.7131503E7</v>
      </c>
      <c r="B16999" s="90" t="s">
        <v>17911</v>
      </c>
    </row>
    <row r="17000" ht="14.25" customHeight="1">
      <c r="A17000" s="89">
        <v>7.7131601E7</v>
      </c>
      <c r="B17000" s="90" t="s">
        <v>17912</v>
      </c>
    </row>
    <row r="17001" ht="14.25" customHeight="1">
      <c r="A17001" s="89">
        <v>7.7131602E7</v>
      </c>
      <c r="B17001" s="90" t="s">
        <v>17913</v>
      </c>
    </row>
    <row r="17002" ht="14.25" customHeight="1">
      <c r="A17002" s="89">
        <v>7.7131603E7</v>
      </c>
      <c r="B17002" s="90" t="s">
        <v>17914</v>
      </c>
    </row>
    <row r="17003" ht="14.25" customHeight="1">
      <c r="A17003" s="89">
        <v>7.7131604E7</v>
      </c>
      <c r="B17003" s="90" t="s">
        <v>17915</v>
      </c>
    </row>
    <row r="17004" ht="14.25" customHeight="1">
      <c r="A17004" s="89">
        <v>7.7131701E7</v>
      </c>
      <c r="B17004" s="90" t="s">
        <v>17916</v>
      </c>
    </row>
    <row r="17005" ht="14.25" customHeight="1">
      <c r="A17005" s="89">
        <v>7.7131702E7</v>
      </c>
      <c r="B17005" s="90" t="s">
        <v>17917</v>
      </c>
    </row>
    <row r="17006" ht="14.25" customHeight="1">
      <c r="A17006" s="89">
        <v>7.8101501E7</v>
      </c>
      <c r="B17006" s="90" t="s">
        <v>17918</v>
      </c>
    </row>
    <row r="17007" ht="14.25" customHeight="1">
      <c r="A17007" s="89">
        <v>7.8101502E7</v>
      </c>
      <c r="B17007" s="90" t="s">
        <v>17919</v>
      </c>
    </row>
    <row r="17008" ht="14.25" customHeight="1">
      <c r="A17008" s="89">
        <v>7.8101503E7</v>
      </c>
      <c r="B17008" s="90" t="s">
        <v>17920</v>
      </c>
    </row>
    <row r="17009" ht="14.25" customHeight="1">
      <c r="A17009" s="89">
        <v>7.8101601E7</v>
      </c>
      <c r="B17009" s="90" t="s">
        <v>17921</v>
      </c>
    </row>
    <row r="17010" ht="14.25" customHeight="1">
      <c r="A17010" s="89">
        <v>7.8101602E7</v>
      </c>
      <c r="B17010" s="90" t="s">
        <v>17922</v>
      </c>
    </row>
    <row r="17011" ht="14.25" customHeight="1">
      <c r="A17011" s="89">
        <v>7.8101603E7</v>
      </c>
      <c r="B17011" s="90" t="s">
        <v>17923</v>
      </c>
    </row>
    <row r="17012" ht="14.25" customHeight="1">
      <c r="A17012" s="89">
        <v>7.8101604E7</v>
      </c>
      <c r="B17012" s="90" t="s">
        <v>17924</v>
      </c>
    </row>
    <row r="17013" ht="14.25" customHeight="1">
      <c r="A17013" s="89">
        <v>7.8101701E7</v>
      </c>
      <c r="B17013" s="90" t="s">
        <v>17925</v>
      </c>
    </row>
    <row r="17014" ht="14.25" customHeight="1">
      <c r="A17014" s="89">
        <v>7.8101702E7</v>
      </c>
      <c r="B17014" s="90" t="s">
        <v>17926</v>
      </c>
    </row>
    <row r="17015" ht="14.25" customHeight="1">
      <c r="A17015" s="89">
        <v>7.8101703E7</v>
      </c>
      <c r="B17015" s="90" t="s">
        <v>17927</v>
      </c>
    </row>
    <row r="17016" ht="14.25" customHeight="1">
      <c r="A17016" s="89">
        <v>7.8101704E7</v>
      </c>
      <c r="B17016" s="90" t="s">
        <v>17928</v>
      </c>
    </row>
    <row r="17017" ht="14.25" customHeight="1">
      <c r="A17017" s="89">
        <v>7.8101705E7</v>
      </c>
      <c r="B17017" s="90" t="s">
        <v>17929</v>
      </c>
    </row>
    <row r="17018" ht="14.25" customHeight="1">
      <c r="A17018" s="89">
        <v>7.8101801E7</v>
      </c>
      <c r="B17018" s="90" t="s">
        <v>17930</v>
      </c>
    </row>
    <row r="17019" ht="14.25" customHeight="1">
      <c r="A17019" s="89">
        <v>7.8101802E7</v>
      </c>
      <c r="B17019" s="90" t="s">
        <v>17931</v>
      </c>
    </row>
    <row r="17020" ht="14.25" customHeight="1">
      <c r="A17020" s="89">
        <v>7.8101803E7</v>
      </c>
      <c r="B17020" s="90" t="s">
        <v>17932</v>
      </c>
    </row>
    <row r="17021" ht="14.25" customHeight="1">
      <c r="A17021" s="89">
        <v>7.8101804E7</v>
      </c>
      <c r="B17021" s="90" t="s">
        <v>17933</v>
      </c>
    </row>
    <row r="17022" ht="14.25" customHeight="1">
      <c r="A17022" s="89">
        <v>7.8101901E7</v>
      </c>
      <c r="B17022" s="90" t="s">
        <v>17934</v>
      </c>
    </row>
    <row r="17023" ht="14.25" customHeight="1">
      <c r="A17023" s="89">
        <v>7.8101902E7</v>
      </c>
      <c r="B17023" s="90" t="s">
        <v>17935</v>
      </c>
    </row>
    <row r="17024" ht="14.25" customHeight="1">
      <c r="A17024" s="89">
        <v>7.8101903E7</v>
      </c>
      <c r="B17024" s="90" t="s">
        <v>17936</v>
      </c>
    </row>
    <row r="17025" ht="14.25" customHeight="1">
      <c r="A17025" s="89">
        <v>7.8101904E7</v>
      </c>
      <c r="B17025" s="90" t="s">
        <v>17937</v>
      </c>
    </row>
    <row r="17026" ht="14.25" customHeight="1">
      <c r="A17026" s="89">
        <v>7.8101905E7</v>
      </c>
      <c r="B17026" s="90" t="s">
        <v>17938</v>
      </c>
    </row>
    <row r="17027" ht="14.25" customHeight="1">
      <c r="A17027" s="89">
        <v>7.8102001E7</v>
      </c>
      <c r="B17027" s="90" t="s">
        <v>17939</v>
      </c>
    </row>
    <row r="17028" ht="14.25" customHeight="1">
      <c r="A17028" s="89">
        <v>7.8102002E7</v>
      </c>
      <c r="B17028" s="90" t="s">
        <v>17940</v>
      </c>
    </row>
    <row r="17029" ht="14.25" customHeight="1">
      <c r="A17029" s="89">
        <v>7.8102101E7</v>
      </c>
      <c r="B17029" s="90" t="s">
        <v>17941</v>
      </c>
    </row>
    <row r="17030" ht="14.25" customHeight="1">
      <c r="A17030" s="89">
        <v>7.8102102E7</v>
      </c>
      <c r="B17030" s="90" t="s">
        <v>17942</v>
      </c>
    </row>
    <row r="17031" ht="14.25" customHeight="1">
      <c r="A17031" s="89">
        <v>7.8102201E7</v>
      </c>
      <c r="B17031" s="90" t="s">
        <v>17943</v>
      </c>
    </row>
    <row r="17032" ht="14.25" customHeight="1">
      <c r="A17032" s="89">
        <v>7.8102202E7</v>
      </c>
      <c r="B17032" s="90" t="s">
        <v>17944</v>
      </c>
    </row>
    <row r="17033" ht="14.25" customHeight="1">
      <c r="A17033" s="89">
        <v>7.8102203E7</v>
      </c>
      <c r="B17033" s="90" t="s">
        <v>17945</v>
      </c>
    </row>
    <row r="17034" ht="14.25" customHeight="1">
      <c r="A17034" s="89">
        <v>7.8102204E7</v>
      </c>
      <c r="B17034" s="90" t="s">
        <v>17946</v>
      </c>
    </row>
    <row r="17035" ht="14.25" customHeight="1">
      <c r="A17035" s="89">
        <v>7.8102205E7</v>
      </c>
      <c r="B17035" s="90" t="s">
        <v>17947</v>
      </c>
    </row>
    <row r="17036" ht="14.25" customHeight="1">
      <c r="A17036" s="89">
        <v>7.8102206E7</v>
      </c>
      <c r="B17036" s="90" t="s">
        <v>17948</v>
      </c>
    </row>
    <row r="17037" ht="14.25" customHeight="1">
      <c r="A17037" s="89">
        <v>7.8111501E7</v>
      </c>
      <c r="B17037" s="90" t="s">
        <v>17949</v>
      </c>
    </row>
    <row r="17038" ht="14.25" customHeight="1">
      <c r="A17038" s="89">
        <v>7.8111502E7</v>
      </c>
      <c r="B17038" s="90" t="s">
        <v>17950</v>
      </c>
    </row>
    <row r="17039" ht="14.25" customHeight="1">
      <c r="A17039" s="89">
        <v>7.8111503E7</v>
      </c>
      <c r="B17039" s="90" t="s">
        <v>17951</v>
      </c>
    </row>
    <row r="17040" ht="14.25" customHeight="1">
      <c r="A17040" s="89">
        <v>7.8111601E7</v>
      </c>
      <c r="B17040" s="90" t="s">
        <v>17952</v>
      </c>
    </row>
    <row r="17041" ht="14.25" customHeight="1">
      <c r="A17041" s="89">
        <v>7.8111602E7</v>
      </c>
      <c r="B17041" s="90" t="s">
        <v>17953</v>
      </c>
    </row>
    <row r="17042" ht="14.25" customHeight="1">
      <c r="A17042" s="89">
        <v>7.8111603E7</v>
      </c>
      <c r="B17042" s="90" t="s">
        <v>17954</v>
      </c>
    </row>
    <row r="17043" ht="14.25" customHeight="1">
      <c r="A17043" s="89">
        <v>7.8111701E7</v>
      </c>
      <c r="B17043" s="90" t="s">
        <v>17955</v>
      </c>
    </row>
    <row r="17044" ht="14.25" customHeight="1">
      <c r="A17044" s="89">
        <v>7.8111702E7</v>
      </c>
      <c r="B17044" s="90" t="s">
        <v>17956</v>
      </c>
    </row>
    <row r="17045" ht="14.25" customHeight="1">
      <c r="A17045" s="89">
        <v>7.8111703E7</v>
      </c>
      <c r="B17045" s="90" t="s">
        <v>17957</v>
      </c>
    </row>
    <row r="17046" ht="14.25" customHeight="1">
      <c r="A17046" s="89">
        <v>7.8111802E7</v>
      </c>
      <c r="B17046" s="90" t="s">
        <v>17958</v>
      </c>
    </row>
    <row r="17047" ht="14.25" customHeight="1">
      <c r="A17047" s="89">
        <v>7.8111803E7</v>
      </c>
      <c r="B17047" s="90" t="s">
        <v>17959</v>
      </c>
    </row>
    <row r="17048" ht="14.25" customHeight="1">
      <c r="A17048" s="89">
        <v>7.8111804E7</v>
      </c>
      <c r="B17048" s="90" t="s">
        <v>17960</v>
      </c>
    </row>
    <row r="17049" ht="14.25" customHeight="1">
      <c r="A17049" s="89">
        <v>7.8111807E7</v>
      </c>
      <c r="B17049" s="90" t="s">
        <v>17961</v>
      </c>
    </row>
    <row r="17050" ht="14.25" customHeight="1">
      <c r="A17050" s="89">
        <v>7.8111808E7</v>
      </c>
      <c r="B17050" s="90" t="s">
        <v>17962</v>
      </c>
    </row>
    <row r="17051" ht="14.25" customHeight="1">
      <c r="A17051" s="89">
        <v>7.8111809E7</v>
      </c>
      <c r="B17051" s="90" t="s">
        <v>17963</v>
      </c>
    </row>
    <row r="17052" ht="14.25" customHeight="1">
      <c r="A17052" s="89">
        <v>7.8111901E7</v>
      </c>
      <c r="B17052" s="90" t="s">
        <v>17964</v>
      </c>
    </row>
    <row r="17053" ht="14.25" customHeight="1">
      <c r="A17053" s="89">
        <v>7.8121501E7</v>
      </c>
      <c r="B17053" s="90" t="s">
        <v>17965</v>
      </c>
    </row>
    <row r="17054" ht="14.25" customHeight="1">
      <c r="A17054" s="89">
        <v>7.8121502E7</v>
      </c>
      <c r="B17054" s="90" t="s">
        <v>17966</v>
      </c>
    </row>
    <row r="17055" ht="14.25" customHeight="1">
      <c r="A17055" s="89">
        <v>7.8121601E7</v>
      </c>
      <c r="B17055" s="90" t="s">
        <v>17967</v>
      </c>
    </row>
    <row r="17056" ht="14.25" customHeight="1">
      <c r="A17056" s="89">
        <v>7.8121602E7</v>
      </c>
      <c r="B17056" s="90" t="s">
        <v>17968</v>
      </c>
    </row>
    <row r="17057" ht="14.25" customHeight="1">
      <c r="A17057" s="89">
        <v>7.8131501E7</v>
      </c>
      <c r="B17057" s="90" t="s">
        <v>17969</v>
      </c>
    </row>
    <row r="17058" ht="14.25" customHeight="1">
      <c r="A17058" s="89">
        <v>7.8131502E7</v>
      </c>
      <c r="B17058" s="90" t="s">
        <v>17970</v>
      </c>
    </row>
    <row r="17059" ht="14.25" customHeight="1">
      <c r="A17059" s="89">
        <v>7.8131601E7</v>
      </c>
      <c r="B17059" s="90" t="s">
        <v>17971</v>
      </c>
    </row>
    <row r="17060" ht="14.25" customHeight="1">
      <c r="A17060" s="89">
        <v>7.8131602E7</v>
      </c>
      <c r="B17060" s="90" t="s">
        <v>17972</v>
      </c>
    </row>
    <row r="17061" ht="14.25" customHeight="1">
      <c r="A17061" s="89">
        <v>7.8131603E7</v>
      </c>
      <c r="B17061" s="90" t="s">
        <v>17973</v>
      </c>
    </row>
    <row r="17062" ht="14.25" customHeight="1">
      <c r="A17062" s="89">
        <v>7.8131701E7</v>
      </c>
      <c r="B17062" s="90" t="s">
        <v>17974</v>
      </c>
    </row>
    <row r="17063" ht="14.25" customHeight="1">
      <c r="A17063" s="89">
        <v>7.8131801E7</v>
      </c>
      <c r="B17063" s="90" t="s">
        <v>17975</v>
      </c>
    </row>
    <row r="17064" ht="14.25" customHeight="1">
      <c r="A17064" s="89">
        <v>7.8131802E7</v>
      </c>
      <c r="B17064" s="90" t="s">
        <v>17976</v>
      </c>
    </row>
    <row r="17065" ht="14.25" customHeight="1">
      <c r="A17065" s="89">
        <v>7.8131803E7</v>
      </c>
      <c r="B17065" s="90" t="s">
        <v>17977</v>
      </c>
    </row>
    <row r="17066" ht="14.25" customHeight="1">
      <c r="A17066" s="89">
        <v>7.8131804E7</v>
      </c>
      <c r="B17066" s="90" t="s">
        <v>17978</v>
      </c>
    </row>
    <row r="17067" ht="14.25" customHeight="1">
      <c r="A17067" s="89">
        <v>7.8131805E7</v>
      </c>
      <c r="B17067" s="90" t="s">
        <v>17979</v>
      </c>
    </row>
    <row r="17068" ht="14.25" customHeight="1">
      <c r="A17068" s="89">
        <v>7.8141501E7</v>
      </c>
      <c r="B17068" s="90" t="s">
        <v>17980</v>
      </c>
    </row>
    <row r="17069" ht="14.25" customHeight="1">
      <c r="A17069" s="89">
        <v>7.8141502E7</v>
      </c>
      <c r="B17069" s="90" t="s">
        <v>17981</v>
      </c>
    </row>
    <row r="17070" ht="14.25" customHeight="1">
      <c r="A17070" s="89">
        <v>7.8141503E7</v>
      </c>
      <c r="B17070" s="90" t="s">
        <v>17982</v>
      </c>
    </row>
    <row r="17071" ht="14.25" customHeight="1">
      <c r="A17071" s="89">
        <v>7.8141601E7</v>
      </c>
      <c r="B17071" s="90" t="s">
        <v>17983</v>
      </c>
    </row>
    <row r="17072" ht="14.25" customHeight="1">
      <c r="A17072" s="89">
        <v>7.8141602E7</v>
      </c>
      <c r="B17072" s="90" t="s">
        <v>17984</v>
      </c>
    </row>
    <row r="17073" ht="14.25" customHeight="1">
      <c r="A17073" s="89">
        <v>7.8141603E7</v>
      </c>
      <c r="B17073" s="90" t="s">
        <v>17985</v>
      </c>
    </row>
    <row r="17074" ht="14.25" customHeight="1">
      <c r="A17074" s="89">
        <v>7.8141701E7</v>
      </c>
      <c r="B17074" s="90" t="s">
        <v>17986</v>
      </c>
    </row>
    <row r="17075" ht="14.25" customHeight="1">
      <c r="A17075" s="89">
        <v>7.8141702E7</v>
      </c>
      <c r="B17075" s="90" t="s">
        <v>17987</v>
      </c>
    </row>
    <row r="17076" ht="14.25" customHeight="1">
      <c r="A17076" s="89">
        <v>7.8141703E7</v>
      </c>
      <c r="B17076" s="90" t="s">
        <v>17988</v>
      </c>
    </row>
    <row r="17077" ht="14.25" customHeight="1">
      <c r="A17077" s="89">
        <v>7.8141801E7</v>
      </c>
      <c r="B17077" s="90" t="s">
        <v>17989</v>
      </c>
    </row>
    <row r="17078" ht="14.25" customHeight="1">
      <c r="A17078" s="89">
        <v>7.8141802E7</v>
      </c>
      <c r="B17078" s="90" t="s">
        <v>17990</v>
      </c>
    </row>
    <row r="17079" ht="14.25" customHeight="1">
      <c r="A17079" s="89">
        <v>7.8141803E7</v>
      </c>
      <c r="B17079" s="90" t="s">
        <v>17991</v>
      </c>
    </row>
    <row r="17080" ht="14.25" customHeight="1">
      <c r="A17080" s="89">
        <v>7.8180101E7</v>
      </c>
      <c r="B17080" s="90" t="s">
        <v>17992</v>
      </c>
    </row>
    <row r="17081" ht="14.25" customHeight="1">
      <c r="A17081" s="89">
        <v>7.8180102E7</v>
      </c>
      <c r="B17081" s="90" t="s">
        <v>17993</v>
      </c>
    </row>
    <row r="17082" ht="14.25" customHeight="1">
      <c r="A17082" s="89">
        <v>7.8180103E7</v>
      </c>
      <c r="B17082" s="90" t="s">
        <v>17994</v>
      </c>
    </row>
    <row r="17083" ht="14.25" customHeight="1">
      <c r="A17083" s="89">
        <v>7.8180104E7</v>
      </c>
      <c r="B17083" s="90" t="s">
        <v>17995</v>
      </c>
    </row>
    <row r="17084" ht="14.25" customHeight="1">
      <c r="A17084" s="89">
        <v>7.8180105E7</v>
      </c>
      <c r="B17084" s="90" t="s">
        <v>17996</v>
      </c>
    </row>
    <row r="17085" ht="14.25" customHeight="1">
      <c r="A17085" s="89">
        <v>7.8180106E7</v>
      </c>
      <c r="B17085" s="90" t="s">
        <v>17997</v>
      </c>
    </row>
    <row r="17086" ht="14.25" customHeight="1">
      <c r="A17086" s="89">
        <v>7.8180107E7</v>
      </c>
      <c r="B17086" s="90" t="s">
        <v>17998</v>
      </c>
    </row>
    <row r="17087" ht="14.25" customHeight="1">
      <c r="A17087" s="89">
        <v>7.8180108E7</v>
      </c>
      <c r="B17087" s="90" t="s">
        <v>17999</v>
      </c>
    </row>
    <row r="17088" ht="14.25" customHeight="1">
      <c r="A17088" s="89">
        <v>7.8180109E7</v>
      </c>
      <c r="B17088" s="90" t="s">
        <v>18000</v>
      </c>
    </row>
    <row r="17089" ht="14.25" customHeight="1">
      <c r="A17089" s="89">
        <v>7.8180201E7</v>
      </c>
      <c r="B17089" s="90" t="s">
        <v>18001</v>
      </c>
    </row>
    <row r="17090" ht="14.25" customHeight="1">
      <c r="A17090" s="89">
        <v>7.8180301E7</v>
      </c>
      <c r="B17090" s="90" t="s">
        <v>18002</v>
      </c>
    </row>
    <row r="17091" ht="14.25" customHeight="1">
      <c r="A17091" s="89">
        <v>7.8180302E7</v>
      </c>
      <c r="B17091" s="90" t="s">
        <v>18003</v>
      </c>
    </row>
    <row r="17092" ht="14.25" customHeight="1">
      <c r="A17092" s="89">
        <v>7.8180303E7</v>
      </c>
      <c r="B17092" s="90" t="s">
        <v>18004</v>
      </c>
    </row>
    <row r="17093" ht="14.25" customHeight="1">
      <c r="A17093" s="89">
        <v>8.0101501E7</v>
      </c>
      <c r="B17093" s="90" t="s">
        <v>18005</v>
      </c>
    </row>
    <row r="17094" ht="14.25" customHeight="1">
      <c r="A17094" s="89">
        <v>8.0101502E7</v>
      </c>
      <c r="B17094" s="90" t="s">
        <v>18006</v>
      </c>
    </row>
    <row r="17095" ht="14.25" customHeight="1">
      <c r="A17095" s="89">
        <v>8.0101503E7</v>
      </c>
      <c r="B17095" s="90" t="s">
        <v>18007</v>
      </c>
    </row>
    <row r="17096" ht="14.25" customHeight="1">
      <c r="A17096" s="89">
        <v>8.0101504E7</v>
      </c>
      <c r="B17096" s="90" t="s">
        <v>18008</v>
      </c>
    </row>
    <row r="17097" ht="14.25" customHeight="1">
      <c r="A17097" s="89">
        <v>8.0101505E7</v>
      </c>
      <c r="B17097" s="90" t="s">
        <v>18009</v>
      </c>
    </row>
    <row r="17098" ht="14.25" customHeight="1">
      <c r="A17098" s="89">
        <v>8.0101506E7</v>
      </c>
      <c r="B17098" s="90" t="s">
        <v>18010</v>
      </c>
    </row>
    <row r="17099" ht="14.25" customHeight="1">
      <c r="A17099" s="89">
        <v>8.0101507E7</v>
      </c>
      <c r="B17099" s="90" t="s">
        <v>18011</v>
      </c>
    </row>
    <row r="17100" ht="14.25" customHeight="1">
      <c r="A17100" s="89">
        <v>8.0101508E7</v>
      </c>
      <c r="B17100" s="90" t="s">
        <v>18012</v>
      </c>
    </row>
    <row r="17101" ht="14.25" customHeight="1">
      <c r="A17101" s="89">
        <v>8.0101601E7</v>
      </c>
      <c r="B17101" s="90" t="s">
        <v>18013</v>
      </c>
    </row>
    <row r="17102" ht="14.25" customHeight="1">
      <c r="A17102" s="89">
        <v>8.0101602E7</v>
      </c>
      <c r="B17102" s="90" t="s">
        <v>18014</v>
      </c>
    </row>
    <row r="17103" ht="14.25" customHeight="1">
      <c r="A17103" s="89">
        <v>8.0101603E7</v>
      </c>
      <c r="B17103" s="90" t="s">
        <v>18015</v>
      </c>
    </row>
    <row r="17104" ht="14.25" customHeight="1">
      <c r="A17104" s="89">
        <v>8.0101604E7</v>
      </c>
      <c r="B17104" s="90" t="s">
        <v>18016</v>
      </c>
    </row>
    <row r="17105" ht="14.25" customHeight="1">
      <c r="A17105" s="89">
        <v>8.0101701E7</v>
      </c>
      <c r="B17105" s="90" t="s">
        <v>18017</v>
      </c>
    </row>
    <row r="17106" ht="14.25" customHeight="1">
      <c r="A17106" s="89">
        <v>8.0101702E7</v>
      </c>
      <c r="B17106" s="90" t="s">
        <v>18018</v>
      </c>
    </row>
    <row r="17107" ht="14.25" customHeight="1">
      <c r="A17107" s="89">
        <v>8.0101703E7</v>
      </c>
      <c r="B17107" s="90" t="s">
        <v>18019</v>
      </c>
    </row>
    <row r="17108" ht="14.25" customHeight="1">
      <c r="A17108" s="89">
        <v>8.0101704E7</v>
      </c>
      <c r="B17108" s="90" t="s">
        <v>18020</v>
      </c>
    </row>
    <row r="17109" ht="14.25" customHeight="1">
      <c r="A17109" s="89">
        <v>8.0101705E7</v>
      </c>
      <c r="B17109" s="90" t="s">
        <v>18021</v>
      </c>
    </row>
    <row r="17110" ht="14.25" customHeight="1">
      <c r="A17110" s="89">
        <v>8.0101706E7</v>
      </c>
      <c r="B17110" s="90" t="s">
        <v>18022</v>
      </c>
    </row>
    <row r="17111" ht="14.25" customHeight="1">
      <c r="A17111" s="89">
        <v>8.0101707E7</v>
      </c>
      <c r="B17111" s="90" t="s">
        <v>18023</v>
      </c>
    </row>
    <row r="17112" ht="14.25" customHeight="1">
      <c r="A17112" s="89">
        <v>8.0111501E7</v>
      </c>
      <c r="B17112" s="90" t="s">
        <v>18024</v>
      </c>
    </row>
    <row r="17113" ht="14.25" customHeight="1">
      <c r="A17113" s="89">
        <v>8.0111502E7</v>
      </c>
      <c r="B17113" s="90" t="s">
        <v>18025</v>
      </c>
    </row>
    <row r="17114" ht="14.25" customHeight="1">
      <c r="A17114" s="89">
        <v>8.0111503E7</v>
      </c>
      <c r="B17114" s="90" t="s">
        <v>18026</v>
      </c>
    </row>
    <row r="17115" ht="14.25" customHeight="1">
      <c r="A17115" s="89">
        <v>8.0111504E7</v>
      </c>
      <c r="B17115" s="90" t="s">
        <v>18027</v>
      </c>
    </row>
    <row r="17116" ht="14.25" customHeight="1">
      <c r="A17116" s="89">
        <v>8.0111505E7</v>
      </c>
      <c r="B17116" s="90" t="s">
        <v>18028</v>
      </c>
    </row>
    <row r="17117" ht="14.25" customHeight="1">
      <c r="A17117" s="89">
        <v>8.0111506E7</v>
      </c>
      <c r="B17117" s="90" t="s">
        <v>18029</v>
      </c>
    </row>
    <row r="17118" ht="14.25" customHeight="1">
      <c r="A17118" s="89">
        <v>8.0111507E7</v>
      </c>
      <c r="B17118" s="90" t="s">
        <v>18030</v>
      </c>
    </row>
    <row r="17119" ht="14.25" customHeight="1">
      <c r="A17119" s="89">
        <v>8.0111508E7</v>
      </c>
      <c r="B17119" s="90" t="s">
        <v>18031</v>
      </c>
    </row>
    <row r="17120" ht="14.25" customHeight="1">
      <c r="A17120" s="89">
        <v>8.0111601E7</v>
      </c>
      <c r="B17120" s="90" t="s">
        <v>18032</v>
      </c>
    </row>
    <row r="17121" ht="14.25" customHeight="1">
      <c r="A17121" s="89">
        <v>8.0111602E7</v>
      </c>
      <c r="B17121" s="90" t="s">
        <v>18033</v>
      </c>
    </row>
    <row r="17122" ht="14.25" customHeight="1">
      <c r="A17122" s="89">
        <v>8.0111603E7</v>
      </c>
      <c r="B17122" s="90" t="s">
        <v>18034</v>
      </c>
    </row>
    <row r="17123" ht="14.25" customHeight="1">
      <c r="A17123" s="89">
        <v>8.0111604E7</v>
      </c>
      <c r="B17123" s="90" t="s">
        <v>18035</v>
      </c>
    </row>
    <row r="17124" ht="14.25" customHeight="1">
      <c r="A17124" s="89">
        <v>8.0111605E7</v>
      </c>
      <c r="B17124" s="90" t="s">
        <v>18036</v>
      </c>
    </row>
    <row r="17125" ht="14.25" customHeight="1">
      <c r="A17125" s="89">
        <v>8.0111606E7</v>
      </c>
      <c r="B17125" s="90" t="s">
        <v>18037</v>
      </c>
    </row>
    <row r="17126" ht="14.25" customHeight="1">
      <c r="A17126" s="89">
        <v>8.0111607E7</v>
      </c>
      <c r="B17126" s="90" t="s">
        <v>18038</v>
      </c>
    </row>
    <row r="17127" ht="14.25" customHeight="1">
      <c r="A17127" s="89">
        <v>8.0111608E7</v>
      </c>
      <c r="B17127" s="90" t="s">
        <v>18039</v>
      </c>
    </row>
    <row r="17128" ht="14.25" customHeight="1">
      <c r="A17128" s="89">
        <v>8.0111609E7</v>
      </c>
      <c r="B17128" s="90" t="s">
        <v>18040</v>
      </c>
    </row>
    <row r="17129" ht="14.25" customHeight="1">
      <c r="A17129" s="89">
        <v>8.011161E7</v>
      </c>
      <c r="B17129" s="90" t="s">
        <v>18041</v>
      </c>
    </row>
    <row r="17130" ht="14.25" customHeight="1">
      <c r="A17130" s="89">
        <v>8.0111611E7</v>
      </c>
      <c r="B17130" s="90" t="s">
        <v>18042</v>
      </c>
    </row>
    <row r="17131" ht="14.25" customHeight="1">
      <c r="A17131" s="89">
        <v>8.0111612E7</v>
      </c>
      <c r="B17131" s="90" t="s">
        <v>18043</v>
      </c>
    </row>
    <row r="17132" ht="14.25" customHeight="1">
      <c r="A17132" s="89">
        <v>8.0111613E7</v>
      </c>
      <c r="B17132" s="90" t="s">
        <v>18044</v>
      </c>
    </row>
    <row r="17133" ht="14.25" customHeight="1">
      <c r="A17133" s="89">
        <v>8.0111614E7</v>
      </c>
      <c r="B17133" s="90" t="s">
        <v>18045</v>
      </c>
    </row>
    <row r="17134" ht="14.25" customHeight="1">
      <c r="A17134" s="89">
        <v>8.0111615E7</v>
      </c>
      <c r="B17134" s="90" t="s">
        <v>18046</v>
      </c>
    </row>
    <row r="17135" ht="14.25" customHeight="1">
      <c r="A17135" s="89">
        <v>8.0111616E7</v>
      </c>
      <c r="B17135" s="90" t="s">
        <v>18047</v>
      </c>
    </row>
    <row r="17136" ht="14.25" customHeight="1">
      <c r="A17136" s="89">
        <v>8.0111617E7</v>
      </c>
      <c r="B17136" s="90" t="s">
        <v>18048</v>
      </c>
    </row>
    <row r="17137" ht="14.25" customHeight="1">
      <c r="A17137" s="89">
        <v>8.0111618E7</v>
      </c>
      <c r="B17137" s="90" t="s">
        <v>18049</v>
      </c>
    </row>
    <row r="17138" ht="14.25" customHeight="1">
      <c r="A17138" s="89">
        <v>8.0111619E7</v>
      </c>
      <c r="B17138" s="90" t="s">
        <v>18050</v>
      </c>
    </row>
    <row r="17139" ht="14.25" customHeight="1">
      <c r="A17139" s="89">
        <v>8.0111701E7</v>
      </c>
      <c r="B17139" s="90" t="s">
        <v>18051</v>
      </c>
    </row>
    <row r="17140" ht="14.25" customHeight="1">
      <c r="A17140" s="89">
        <v>8.0111702E7</v>
      </c>
      <c r="B17140" s="90" t="s">
        <v>18052</v>
      </c>
    </row>
    <row r="17141" ht="14.25" customHeight="1">
      <c r="A17141" s="89">
        <v>8.0111703E7</v>
      </c>
      <c r="B17141" s="90" t="s">
        <v>18053</v>
      </c>
    </row>
    <row r="17142" ht="14.25" customHeight="1">
      <c r="A17142" s="89">
        <v>8.0111704E7</v>
      </c>
      <c r="B17142" s="90" t="s">
        <v>18054</v>
      </c>
    </row>
    <row r="17143" ht="14.25" customHeight="1">
      <c r="A17143" s="89">
        <v>8.0111705E7</v>
      </c>
      <c r="B17143" s="90" t="s">
        <v>18055</v>
      </c>
    </row>
    <row r="17144" ht="14.25" customHeight="1">
      <c r="A17144" s="89">
        <v>8.0111706E7</v>
      </c>
      <c r="B17144" s="90" t="s">
        <v>18056</v>
      </c>
    </row>
    <row r="17145" ht="14.25" customHeight="1">
      <c r="A17145" s="89">
        <v>8.0111707E7</v>
      </c>
      <c r="B17145" s="90" t="s">
        <v>18057</v>
      </c>
    </row>
    <row r="17146" ht="14.25" customHeight="1">
      <c r="A17146" s="89">
        <v>8.0111708E7</v>
      </c>
      <c r="B17146" s="90" t="s">
        <v>18058</v>
      </c>
    </row>
    <row r="17147" ht="14.25" customHeight="1">
      <c r="A17147" s="89">
        <v>8.0111709E7</v>
      </c>
      <c r="B17147" s="90" t="s">
        <v>18059</v>
      </c>
    </row>
    <row r="17148" ht="14.25" customHeight="1">
      <c r="A17148" s="89">
        <v>8.011171E7</v>
      </c>
      <c r="B17148" s="90" t="s">
        <v>18060</v>
      </c>
    </row>
    <row r="17149" ht="14.25" customHeight="1">
      <c r="A17149" s="89">
        <v>8.0111711E7</v>
      </c>
      <c r="B17149" s="90" t="s">
        <v>18061</v>
      </c>
    </row>
    <row r="17150" ht="14.25" customHeight="1">
      <c r="A17150" s="89">
        <v>8.0111712E7</v>
      </c>
      <c r="B17150" s="90" t="s">
        <v>18062</v>
      </c>
    </row>
    <row r="17151" ht="14.25" customHeight="1">
      <c r="A17151" s="89">
        <v>8.0111713E7</v>
      </c>
      <c r="B17151" s="90" t="s">
        <v>18063</v>
      </c>
    </row>
    <row r="17152" ht="14.25" customHeight="1">
      <c r="A17152" s="89">
        <v>8.0111714E7</v>
      </c>
      <c r="B17152" s="90" t="s">
        <v>18064</v>
      </c>
    </row>
    <row r="17153" ht="14.25" customHeight="1">
      <c r="A17153" s="89">
        <v>8.0111715E7</v>
      </c>
      <c r="B17153" s="90" t="s">
        <v>18065</v>
      </c>
    </row>
    <row r="17154" ht="14.25" customHeight="1">
      <c r="A17154" s="89">
        <v>8.0111716E7</v>
      </c>
      <c r="B17154" s="90" t="s">
        <v>18066</v>
      </c>
    </row>
    <row r="17155" ht="14.25" customHeight="1">
      <c r="A17155" s="89">
        <v>8.0111801E7</v>
      </c>
      <c r="B17155" s="90" t="s">
        <v>18067</v>
      </c>
    </row>
    <row r="17156" ht="14.25" customHeight="1">
      <c r="A17156" s="89">
        <v>8.0121501E7</v>
      </c>
      <c r="B17156" s="90" t="s">
        <v>18068</v>
      </c>
    </row>
    <row r="17157" ht="14.25" customHeight="1">
      <c r="A17157" s="89">
        <v>8.0121502E7</v>
      </c>
      <c r="B17157" s="90" t="s">
        <v>18069</v>
      </c>
    </row>
    <row r="17158" ht="14.25" customHeight="1">
      <c r="A17158" s="89">
        <v>8.0121503E7</v>
      </c>
      <c r="B17158" s="90" t="s">
        <v>18070</v>
      </c>
    </row>
    <row r="17159" ht="14.25" customHeight="1">
      <c r="A17159" s="89">
        <v>8.0121601E7</v>
      </c>
      <c r="B17159" s="90" t="s">
        <v>18071</v>
      </c>
    </row>
    <row r="17160" ht="14.25" customHeight="1">
      <c r="A17160" s="89">
        <v>8.0121602E7</v>
      </c>
      <c r="B17160" s="90" t="s">
        <v>18072</v>
      </c>
    </row>
    <row r="17161" ht="14.25" customHeight="1">
      <c r="A17161" s="89">
        <v>8.0121603E7</v>
      </c>
      <c r="B17161" s="90" t="s">
        <v>18073</v>
      </c>
    </row>
    <row r="17162" ht="14.25" customHeight="1">
      <c r="A17162" s="89">
        <v>8.0121604E7</v>
      </c>
      <c r="B17162" s="90" t="s">
        <v>18074</v>
      </c>
    </row>
    <row r="17163" ht="14.25" customHeight="1">
      <c r="A17163" s="89">
        <v>8.0121605E7</v>
      </c>
      <c r="B17163" s="90" t="s">
        <v>18075</v>
      </c>
    </row>
    <row r="17164" ht="14.25" customHeight="1">
      <c r="A17164" s="89">
        <v>8.0121606E7</v>
      </c>
      <c r="B17164" s="90" t="s">
        <v>18076</v>
      </c>
    </row>
    <row r="17165" ht="14.25" customHeight="1">
      <c r="A17165" s="89">
        <v>8.0121607E7</v>
      </c>
      <c r="B17165" s="90" t="s">
        <v>18077</v>
      </c>
    </row>
    <row r="17166" ht="14.25" customHeight="1">
      <c r="A17166" s="89">
        <v>8.0121608E7</v>
      </c>
      <c r="B17166" s="90" t="s">
        <v>18078</v>
      </c>
    </row>
    <row r="17167" ht="14.25" customHeight="1">
      <c r="A17167" s="89">
        <v>8.0121609E7</v>
      </c>
      <c r="B17167" s="90" t="s">
        <v>18079</v>
      </c>
    </row>
    <row r="17168" ht="14.25" customHeight="1">
      <c r="A17168" s="89">
        <v>8.012161E7</v>
      </c>
      <c r="B17168" s="90" t="s">
        <v>18080</v>
      </c>
    </row>
    <row r="17169" ht="14.25" customHeight="1">
      <c r="A17169" s="89">
        <v>8.0121611E7</v>
      </c>
      <c r="B17169" s="90" t="s">
        <v>18081</v>
      </c>
    </row>
    <row r="17170" ht="14.25" customHeight="1">
      <c r="A17170" s="89">
        <v>8.0121701E7</v>
      </c>
      <c r="B17170" s="90" t="s">
        <v>18082</v>
      </c>
    </row>
    <row r="17171" ht="14.25" customHeight="1">
      <c r="A17171" s="89">
        <v>8.0121702E7</v>
      </c>
      <c r="B17171" s="90" t="s">
        <v>18083</v>
      </c>
    </row>
    <row r="17172" ht="14.25" customHeight="1">
      <c r="A17172" s="89">
        <v>8.0121703E7</v>
      </c>
      <c r="B17172" s="90" t="s">
        <v>18084</v>
      </c>
    </row>
    <row r="17173" ht="14.25" customHeight="1">
      <c r="A17173" s="89">
        <v>8.0121704E7</v>
      </c>
      <c r="B17173" s="90" t="s">
        <v>18085</v>
      </c>
    </row>
    <row r="17174" ht="14.25" customHeight="1">
      <c r="A17174" s="89">
        <v>8.0121705E7</v>
      </c>
      <c r="B17174" s="90" t="s">
        <v>18086</v>
      </c>
    </row>
    <row r="17175" ht="14.25" customHeight="1">
      <c r="A17175" s="89">
        <v>8.0121706E7</v>
      </c>
      <c r="B17175" s="90" t="s">
        <v>18087</v>
      </c>
    </row>
    <row r="17176" ht="14.25" customHeight="1">
      <c r="A17176" s="89">
        <v>8.0121707E7</v>
      </c>
      <c r="B17176" s="90" t="s">
        <v>18088</v>
      </c>
    </row>
    <row r="17177" ht="14.25" customHeight="1">
      <c r="A17177" s="89">
        <v>8.0121801E7</v>
      </c>
      <c r="B17177" s="90" t="s">
        <v>18089</v>
      </c>
    </row>
    <row r="17178" ht="14.25" customHeight="1">
      <c r="A17178" s="89">
        <v>8.0121802E7</v>
      </c>
      <c r="B17178" s="90" t="s">
        <v>18090</v>
      </c>
    </row>
    <row r="17179" ht="14.25" customHeight="1">
      <c r="A17179" s="89">
        <v>8.0121803E7</v>
      </c>
      <c r="B17179" s="90" t="s">
        <v>18091</v>
      </c>
    </row>
    <row r="17180" ht="14.25" customHeight="1">
      <c r="A17180" s="89">
        <v>8.0121804E7</v>
      </c>
      <c r="B17180" s="90" t="s">
        <v>18092</v>
      </c>
    </row>
    <row r="17181" ht="14.25" customHeight="1">
      <c r="A17181" s="89">
        <v>8.0131501E7</v>
      </c>
      <c r="B17181" s="90" t="s">
        <v>18093</v>
      </c>
    </row>
    <row r="17182" ht="14.25" customHeight="1">
      <c r="A17182" s="89">
        <v>8.0131502E7</v>
      </c>
      <c r="B17182" s="90" t="s">
        <v>18094</v>
      </c>
    </row>
    <row r="17183" ht="14.25" customHeight="1">
      <c r="A17183" s="89">
        <v>8.0131503E7</v>
      </c>
      <c r="B17183" s="90" t="s">
        <v>18095</v>
      </c>
    </row>
    <row r="17184" ht="14.25" customHeight="1">
      <c r="A17184" s="89">
        <v>8.0131504E7</v>
      </c>
      <c r="B17184" s="90" t="s">
        <v>18096</v>
      </c>
    </row>
    <row r="17185" ht="14.25" customHeight="1">
      <c r="A17185" s="89">
        <v>8.0131505E7</v>
      </c>
      <c r="B17185" s="90" t="s">
        <v>18097</v>
      </c>
    </row>
    <row r="17186" ht="14.25" customHeight="1">
      <c r="A17186" s="89">
        <v>8.0131506E7</v>
      </c>
      <c r="B17186" s="90" t="s">
        <v>18098</v>
      </c>
    </row>
    <row r="17187" ht="14.25" customHeight="1">
      <c r="A17187" s="89">
        <v>8.0131601E7</v>
      </c>
      <c r="B17187" s="90" t="s">
        <v>18099</v>
      </c>
    </row>
    <row r="17188" ht="14.25" customHeight="1">
      <c r="A17188" s="89">
        <v>8.0131602E7</v>
      </c>
      <c r="B17188" s="90" t="s">
        <v>18100</v>
      </c>
    </row>
    <row r="17189" ht="14.25" customHeight="1">
      <c r="A17189" s="89">
        <v>8.0131603E7</v>
      </c>
      <c r="B17189" s="90" t="s">
        <v>18101</v>
      </c>
    </row>
    <row r="17190" ht="14.25" customHeight="1">
      <c r="A17190" s="89">
        <v>8.0131604E7</v>
      </c>
      <c r="B17190" s="90" t="s">
        <v>18102</v>
      </c>
    </row>
    <row r="17191" ht="14.25" customHeight="1">
      <c r="A17191" s="89">
        <v>8.0131605E7</v>
      </c>
      <c r="B17191" s="90" t="s">
        <v>18103</v>
      </c>
    </row>
    <row r="17192" ht="14.25" customHeight="1">
      <c r="A17192" s="89">
        <v>8.0131701E7</v>
      </c>
      <c r="B17192" s="90" t="s">
        <v>18104</v>
      </c>
    </row>
    <row r="17193" ht="14.25" customHeight="1">
      <c r="A17193" s="89">
        <v>8.0131702E7</v>
      </c>
      <c r="B17193" s="90" t="s">
        <v>18105</v>
      </c>
    </row>
    <row r="17194" ht="14.25" customHeight="1">
      <c r="A17194" s="89">
        <v>8.0131703E7</v>
      </c>
      <c r="B17194" s="90" t="s">
        <v>18106</v>
      </c>
    </row>
    <row r="17195" ht="14.25" customHeight="1">
      <c r="A17195" s="89">
        <v>8.0131801E7</v>
      </c>
      <c r="B17195" s="90" t="s">
        <v>18107</v>
      </c>
    </row>
    <row r="17196" ht="14.25" customHeight="1">
      <c r="A17196" s="89">
        <v>8.0131802E7</v>
      </c>
      <c r="B17196" s="90" t="s">
        <v>18108</v>
      </c>
    </row>
    <row r="17197" ht="14.25" customHeight="1">
      <c r="A17197" s="89">
        <v>8.0131803E7</v>
      </c>
      <c r="B17197" s="90" t="s">
        <v>18109</v>
      </c>
    </row>
    <row r="17198" ht="14.25" customHeight="1">
      <c r="A17198" s="89">
        <v>8.0141501E7</v>
      </c>
      <c r="B17198" s="90" t="s">
        <v>18110</v>
      </c>
    </row>
    <row r="17199" ht="14.25" customHeight="1">
      <c r="A17199" s="89">
        <v>8.0141502E7</v>
      </c>
      <c r="B17199" s="90" t="s">
        <v>18111</v>
      </c>
    </row>
    <row r="17200" ht="14.25" customHeight="1">
      <c r="A17200" s="89">
        <v>8.0141503E7</v>
      </c>
      <c r="B17200" s="90" t="s">
        <v>18112</v>
      </c>
    </row>
    <row r="17201" ht="14.25" customHeight="1">
      <c r="A17201" s="89">
        <v>8.0141504E7</v>
      </c>
      <c r="B17201" s="90" t="s">
        <v>18113</v>
      </c>
    </row>
    <row r="17202" ht="14.25" customHeight="1">
      <c r="A17202" s="89">
        <v>8.0141505E7</v>
      </c>
      <c r="B17202" s="90" t="s">
        <v>18114</v>
      </c>
    </row>
    <row r="17203" ht="14.25" customHeight="1">
      <c r="A17203" s="89">
        <v>8.0141506E7</v>
      </c>
      <c r="B17203" s="90" t="s">
        <v>18115</v>
      </c>
    </row>
    <row r="17204" ht="14.25" customHeight="1">
      <c r="A17204" s="89">
        <v>8.0141507E7</v>
      </c>
      <c r="B17204" s="90" t="s">
        <v>18116</v>
      </c>
    </row>
    <row r="17205" ht="14.25" customHeight="1">
      <c r="A17205" s="89">
        <v>8.0141508E7</v>
      </c>
      <c r="B17205" s="90" t="s">
        <v>18117</v>
      </c>
    </row>
    <row r="17206" ht="14.25" customHeight="1">
      <c r="A17206" s="89">
        <v>8.0141509E7</v>
      </c>
      <c r="B17206" s="90" t="s">
        <v>18118</v>
      </c>
    </row>
    <row r="17207" ht="14.25" customHeight="1">
      <c r="A17207" s="89">
        <v>8.014151E7</v>
      </c>
      <c r="B17207" s="90" t="s">
        <v>18119</v>
      </c>
    </row>
    <row r="17208" ht="14.25" customHeight="1">
      <c r="A17208" s="89">
        <v>8.0141511E7</v>
      </c>
      <c r="B17208" s="90" t="s">
        <v>18120</v>
      </c>
    </row>
    <row r="17209" ht="14.25" customHeight="1">
      <c r="A17209" s="89">
        <v>8.0141512E7</v>
      </c>
      <c r="B17209" s="90" t="s">
        <v>18121</v>
      </c>
    </row>
    <row r="17210" ht="14.25" customHeight="1">
      <c r="A17210" s="89">
        <v>8.0141513E7</v>
      </c>
      <c r="B17210" s="90" t="s">
        <v>18122</v>
      </c>
    </row>
    <row r="17211" ht="14.25" customHeight="1">
      <c r="A17211" s="89">
        <v>8.0141514E7</v>
      </c>
      <c r="B17211" s="90" t="s">
        <v>18123</v>
      </c>
    </row>
    <row r="17212" ht="14.25" customHeight="1">
      <c r="A17212" s="89">
        <v>8.0141601E7</v>
      </c>
      <c r="B17212" s="90" t="s">
        <v>18124</v>
      </c>
    </row>
    <row r="17213" ht="14.25" customHeight="1">
      <c r="A17213" s="89">
        <v>8.0141602E7</v>
      </c>
      <c r="B17213" s="90" t="s">
        <v>18125</v>
      </c>
    </row>
    <row r="17214" ht="14.25" customHeight="1">
      <c r="A17214" s="89">
        <v>8.0141603E7</v>
      </c>
      <c r="B17214" s="90" t="s">
        <v>18126</v>
      </c>
    </row>
    <row r="17215" ht="14.25" customHeight="1">
      <c r="A17215" s="89">
        <v>8.0141604E7</v>
      </c>
      <c r="B17215" s="90" t="s">
        <v>18127</v>
      </c>
    </row>
    <row r="17216" ht="14.25" customHeight="1">
      <c r="A17216" s="89">
        <v>8.0141605E7</v>
      </c>
      <c r="B17216" s="90" t="s">
        <v>18128</v>
      </c>
    </row>
    <row r="17217" ht="14.25" customHeight="1">
      <c r="A17217" s="89">
        <v>8.0141606E7</v>
      </c>
      <c r="B17217" s="90" t="s">
        <v>18129</v>
      </c>
    </row>
    <row r="17218" ht="14.25" customHeight="1">
      <c r="A17218" s="89">
        <v>8.0141607E7</v>
      </c>
      <c r="B17218" s="90" t="s">
        <v>18130</v>
      </c>
    </row>
    <row r="17219" ht="14.25" customHeight="1">
      <c r="A17219" s="89">
        <v>8.0141609E7</v>
      </c>
      <c r="B17219" s="90" t="s">
        <v>18131</v>
      </c>
    </row>
    <row r="17220" ht="14.25" customHeight="1">
      <c r="A17220" s="89">
        <v>8.014161E7</v>
      </c>
      <c r="B17220" s="90" t="s">
        <v>18132</v>
      </c>
    </row>
    <row r="17221" ht="14.25" customHeight="1">
      <c r="A17221" s="89">
        <v>8.0141611E7</v>
      </c>
      <c r="B17221" s="90" t="s">
        <v>18133</v>
      </c>
    </row>
    <row r="17222" ht="14.25" customHeight="1">
      <c r="A17222" s="89">
        <v>8.0141612E7</v>
      </c>
      <c r="B17222" s="90" t="s">
        <v>18134</v>
      </c>
    </row>
    <row r="17223" ht="14.25" customHeight="1">
      <c r="A17223" s="89">
        <v>8.0141613E7</v>
      </c>
      <c r="B17223" s="90" t="s">
        <v>18135</v>
      </c>
    </row>
    <row r="17224" ht="14.25" customHeight="1">
      <c r="A17224" s="89">
        <v>8.0141614E7</v>
      </c>
      <c r="B17224" s="90" t="s">
        <v>18136</v>
      </c>
    </row>
    <row r="17225" ht="14.25" customHeight="1">
      <c r="A17225" s="89">
        <v>8.0141615E7</v>
      </c>
      <c r="B17225" s="90" t="s">
        <v>18137</v>
      </c>
    </row>
    <row r="17226" ht="14.25" customHeight="1">
      <c r="A17226" s="89">
        <v>8.0141616E7</v>
      </c>
      <c r="B17226" s="90" t="s">
        <v>18138</v>
      </c>
    </row>
    <row r="17227" ht="14.25" customHeight="1">
      <c r="A17227" s="89">
        <v>8.0141617E7</v>
      </c>
      <c r="B17227" s="90" t="s">
        <v>18139</v>
      </c>
    </row>
    <row r="17228" ht="14.25" customHeight="1">
      <c r="A17228" s="89">
        <v>8.0141618E7</v>
      </c>
      <c r="B17228" s="90" t="s">
        <v>18140</v>
      </c>
    </row>
    <row r="17229" ht="14.25" customHeight="1">
      <c r="A17229" s="89">
        <v>8.0141619E7</v>
      </c>
      <c r="B17229" s="90" t="s">
        <v>18141</v>
      </c>
    </row>
    <row r="17230" ht="14.25" customHeight="1">
      <c r="A17230" s="89">
        <v>8.014162E7</v>
      </c>
      <c r="B17230" s="90" t="s">
        <v>18142</v>
      </c>
    </row>
    <row r="17231" ht="14.25" customHeight="1">
      <c r="A17231" s="89">
        <v>8.0141621E7</v>
      </c>
      <c r="B17231" s="90" t="s">
        <v>18143</v>
      </c>
    </row>
    <row r="17232" ht="14.25" customHeight="1">
      <c r="A17232" s="89">
        <v>8.0141622E7</v>
      </c>
      <c r="B17232" s="90" t="s">
        <v>18144</v>
      </c>
    </row>
    <row r="17233" ht="14.25" customHeight="1">
      <c r="A17233" s="89">
        <v>8.0141701E7</v>
      </c>
      <c r="B17233" s="90" t="s">
        <v>18145</v>
      </c>
    </row>
    <row r="17234" ht="14.25" customHeight="1">
      <c r="A17234" s="89">
        <v>8.0141702E7</v>
      </c>
      <c r="B17234" s="90" t="s">
        <v>18146</v>
      </c>
    </row>
    <row r="17235" ht="14.25" customHeight="1">
      <c r="A17235" s="89">
        <v>8.0141703E7</v>
      </c>
      <c r="B17235" s="90" t="s">
        <v>18147</v>
      </c>
    </row>
    <row r="17236" ht="14.25" customHeight="1">
      <c r="A17236" s="89">
        <v>8.0141704E7</v>
      </c>
      <c r="B17236" s="90" t="s">
        <v>18148</v>
      </c>
    </row>
    <row r="17237" ht="14.25" customHeight="1">
      <c r="A17237" s="89">
        <v>8.0141705E7</v>
      </c>
      <c r="B17237" s="90" t="s">
        <v>18149</v>
      </c>
    </row>
    <row r="17238" ht="14.25" customHeight="1">
      <c r="A17238" s="89">
        <v>8.0141801E7</v>
      </c>
      <c r="B17238" s="90" t="s">
        <v>18150</v>
      </c>
    </row>
    <row r="17239" ht="14.25" customHeight="1">
      <c r="A17239" s="89">
        <v>8.0141802E7</v>
      </c>
      <c r="B17239" s="90" t="s">
        <v>18151</v>
      </c>
    </row>
    <row r="17240" ht="14.25" customHeight="1">
      <c r="A17240" s="89">
        <v>8.0141803E7</v>
      </c>
      <c r="B17240" s="90" t="s">
        <v>18152</v>
      </c>
    </row>
    <row r="17241" ht="14.25" customHeight="1">
      <c r="A17241" s="89">
        <v>8.0141901E7</v>
      </c>
      <c r="B17241" s="90" t="s">
        <v>18153</v>
      </c>
    </row>
    <row r="17242" ht="14.25" customHeight="1">
      <c r="A17242" s="89">
        <v>8.0141902E7</v>
      </c>
      <c r="B17242" s="90" t="s">
        <v>18154</v>
      </c>
    </row>
    <row r="17243" ht="14.25" customHeight="1">
      <c r="A17243" s="89">
        <v>8.0141903E7</v>
      </c>
      <c r="B17243" s="90" t="s">
        <v>18155</v>
      </c>
    </row>
    <row r="17244" ht="14.25" customHeight="1">
      <c r="A17244" s="89">
        <v>8.0151501E7</v>
      </c>
      <c r="B17244" s="90" t="s">
        <v>18156</v>
      </c>
    </row>
    <row r="17245" ht="14.25" customHeight="1">
      <c r="A17245" s="89">
        <v>8.0151502E7</v>
      </c>
      <c r="B17245" s="90" t="s">
        <v>18157</v>
      </c>
    </row>
    <row r="17246" ht="14.25" customHeight="1">
      <c r="A17246" s="89">
        <v>8.0151503E7</v>
      </c>
      <c r="B17246" s="90" t="s">
        <v>18158</v>
      </c>
    </row>
    <row r="17247" ht="14.25" customHeight="1">
      <c r="A17247" s="89">
        <v>8.0151504E7</v>
      </c>
      <c r="B17247" s="90" t="s">
        <v>18159</v>
      </c>
    </row>
    <row r="17248" ht="14.25" customHeight="1">
      <c r="A17248" s="89">
        <v>8.0151505E7</v>
      </c>
      <c r="B17248" s="90" t="s">
        <v>18160</v>
      </c>
    </row>
    <row r="17249" ht="14.25" customHeight="1">
      <c r="A17249" s="89">
        <v>8.0151601E7</v>
      </c>
      <c r="B17249" s="90" t="s">
        <v>18161</v>
      </c>
    </row>
    <row r="17250" ht="14.25" customHeight="1">
      <c r="A17250" s="89">
        <v>8.0151602E7</v>
      </c>
      <c r="B17250" s="90" t="s">
        <v>18162</v>
      </c>
    </row>
    <row r="17251" ht="14.25" customHeight="1">
      <c r="A17251" s="89">
        <v>8.0151603E7</v>
      </c>
      <c r="B17251" s="90" t="s">
        <v>18163</v>
      </c>
    </row>
    <row r="17252" ht="14.25" customHeight="1">
      <c r="A17252" s="89">
        <v>8.0151604E7</v>
      </c>
      <c r="B17252" s="90" t="s">
        <v>18164</v>
      </c>
    </row>
    <row r="17253" ht="14.25" customHeight="1">
      <c r="A17253" s="89">
        <v>8.0161501E7</v>
      </c>
      <c r="B17253" s="90" t="s">
        <v>18165</v>
      </c>
    </row>
    <row r="17254" ht="14.25" customHeight="1">
      <c r="A17254" s="89">
        <v>8.0161502E7</v>
      </c>
      <c r="B17254" s="90" t="s">
        <v>18166</v>
      </c>
    </row>
    <row r="17255" ht="14.25" customHeight="1">
      <c r="A17255" s="89">
        <v>8.0161503E7</v>
      </c>
      <c r="B17255" s="90" t="s">
        <v>18167</v>
      </c>
    </row>
    <row r="17256" ht="14.25" customHeight="1">
      <c r="A17256" s="89">
        <v>8.0161504E7</v>
      </c>
      <c r="B17256" s="90" t="s">
        <v>18168</v>
      </c>
    </row>
    <row r="17257" ht="14.25" customHeight="1">
      <c r="A17257" s="89">
        <v>8.0161505E7</v>
      </c>
      <c r="B17257" s="90" t="s">
        <v>18169</v>
      </c>
    </row>
    <row r="17258" ht="14.25" customHeight="1">
      <c r="A17258" s="89">
        <v>8.0161506E7</v>
      </c>
      <c r="B17258" s="90" t="s">
        <v>18170</v>
      </c>
    </row>
    <row r="17259" ht="14.25" customHeight="1">
      <c r="A17259" s="89">
        <v>8.0161507E7</v>
      </c>
      <c r="B17259" s="90" t="s">
        <v>18171</v>
      </c>
    </row>
    <row r="17260" ht="14.25" customHeight="1">
      <c r="A17260" s="89">
        <v>8.0161508E7</v>
      </c>
      <c r="B17260" s="90" t="s">
        <v>18172</v>
      </c>
    </row>
    <row r="17261" ht="14.25" customHeight="1">
      <c r="A17261" s="89">
        <v>8.0161601E7</v>
      </c>
      <c r="B17261" s="90" t="s">
        <v>18173</v>
      </c>
    </row>
    <row r="17262" ht="14.25" customHeight="1">
      <c r="A17262" s="89">
        <v>8.0161602E7</v>
      </c>
      <c r="B17262" s="90" t="s">
        <v>18174</v>
      </c>
    </row>
    <row r="17263" ht="14.25" customHeight="1">
      <c r="A17263" s="89">
        <v>8.0161603E7</v>
      </c>
      <c r="B17263" s="90" t="s">
        <v>18175</v>
      </c>
    </row>
    <row r="17264" ht="14.25" customHeight="1">
      <c r="A17264" s="89">
        <v>8.1101501E7</v>
      </c>
      <c r="B17264" s="90" t="s">
        <v>18176</v>
      </c>
    </row>
    <row r="17265" ht="14.25" customHeight="1">
      <c r="A17265" s="89">
        <v>8.1101502E7</v>
      </c>
      <c r="B17265" s="90" t="s">
        <v>18177</v>
      </c>
    </row>
    <row r="17266" ht="14.25" customHeight="1">
      <c r="A17266" s="89">
        <v>8.1101503E7</v>
      </c>
      <c r="B17266" s="90" t="s">
        <v>18178</v>
      </c>
    </row>
    <row r="17267" ht="14.25" customHeight="1">
      <c r="A17267" s="89">
        <v>8.1101505E7</v>
      </c>
      <c r="B17267" s="90" t="s">
        <v>18179</v>
      </c>
    </row>
    <row r="17268" ht="14.25" customHeight="1">
      <c r="A17268" s="89">
        <v>8.1101506E7</v>
      </c>
      <c r="B17268" s="90" t="s">
        <v>18180</v>
      </c>
    </row>
    <row r="17269" ht="14.25" customHeight="1">
      <c r="A17269" s="89">
        <v>8.1101507E7</v>
      </c>
      <c r="B17269" s="90" t="s">
        <v>18181</v>
      </c>
    </row>
    <row r="17270" ht="14.25" customHeight="1">
      <c r="A17270" s="89">
        <v>8.1101508E7</v>
      </c>
      <c r="B17270" s="90" t="s">
        <v>18182</v>
      </c>
    </row>
    <row r="17271" ht="14.25" customHeight="1">
      <c r="A17271" s="89">
        <v>8.1101509E7</v>
      </c>
      <c r="B17271" s="90" t="s">
        <v>18183</v>
      </c>
    </row>
    <row r="17272" ht="14.25" customHeight="1">
      <c r="A17272" s="89">
        <v>8.110151E7</v>
      </c>
      <c r="B17272" s="90" t="s">
        <v>18184</v>
      </c>
    </row>
    <row r="17273" ht="14.25" customHeight="1">
      <c r="A17273" s="89">
        <v>8.1101511E7</v>
      </c>
      <c r="B17273" s="90" t="s">
        <v>18185</v>
      </c>
    </row>
    <row r="17274" ht="14.25" customHeight="1">
      <c r="A17274" s="89">
        <v>8.1101512E7</v>
      </c>
      <c r="B17274" s="90" t="s">
        <v>18186</v>
      </c>
    </row>
    <row r="17275" ht="14.25" customHeight="1">
      <c r="A17275" s="89">
        <v>8.1101513E7</v>
      </c>
      <c r="B17275" s="90" t="s">
        <v>18187</v>
      </c>
    </row>
    <row r="17276" ht="14.25" customHeight="1">
      <c r="A17276" s="89">
        <v>8.1101601E7</v>
      </c>
      <c r="B17276" s="90" t="s">
        <v>18188</v>
      </c>
    </row>
    <row r="17277" ht="14.25" customHeight="1">
      <c r="A17277" s="89">
        <v>8.1101602E7</v>
      </c>
      <c r="B17277" s="90" t="s">
        <v>18189</v>
      </c>
    </row>
    <row r="17278" ht="14.25" customHeight="1">
      <c r="A17278" s="89">
        <v>8.1101603E7</v>
      </c>
      <c r="B17278" s="90" t="s">
        <v>18190</v>
      </c>
    </row>
    <row r="17279" ht="14.25" customHeight="1">
      <c r="A17279" s="89">
        <v>8.1101604E7</v>
      </c>
      <c r="B17279" s="90" t="s">
        <v>18191</v>
      </c>
    </row>
    <row r="17280" ht="14.25" customHeight="1">
      <c r="A17280" s="89">
        <v>8.1101605E7</v>
      </c>
      <c r="B17280" s="90" t="s">
        <v>18192</v>
      </c>
    </row>
    <row r="17281" ht="14.25" customHeight="1">
      <c r="A17281" s="89">
        <v>8.1101701E7</v>
      </c>
      <c r="B17281" s="90" t="s">
        <v>18193</v>
      </c>
    </row>
    <row r="17282" ht="14.25" customHeight="1">
      <c r="A17282" s="89">
        <v>8.1101702E7</v>
      </c>
      <c r="B17282" s="90" t="s">
        <v>18194</v>
      </c>
    </row>
    <row r="17283" ht="14.25" customHeight="1">
      <c r="A17283" s="89">
        <v>8.1101703E7</v>
      </c>
      <c r="B17283" s="90" t="s">
        <v>18195</v>
      </c>
    </row>
    <row r="17284" ht="14.25" customHeight="1">
      <c r="A17284" s="89">
        <v>8.1101801E7</v>
      </c>
      <c r="B17284" s="90" t="s">
        <v>18196</v>
      </c>
    </row>
    <row r="17285" ht="14.25" customHeight="1">
      <c r="A17285" s="89">
        <v>8.1101902E7</v>
      </c>
      <c r="B17285" s="90" t="s">
        <v>18197</v>
      </c>
    </row>
    <row r="17286" ht="14.25" customHeight="1">
      <c r="A17286" s="89">
        <v>8.1102001E7</v>
      </c>
      <c r="B17286" s="90" t="s">
        <v>18198</v>
      </c>
    </row>
    <row r="17287" ht="14.25" customHeight="1">
      <c r="A17287" s="89">
        <v>8.1102101E7</v>
      </c>
      <c r="B17287" s="90" t="s">
        <v>18199</v>
      </c>
    </row>
    <row r="17288" ht="14.25" customHeight="1">
      <c r="A17288" s="89">
        <v>8.1102201E7</v>
      </c>
      <c r="B17288" s="90" t="s">
        <v>18200</v>
      </c>
    </row>
    <row r="17289" ht="14.25" customHeight="1">
      <c r="A17289" s="89">
        <v>8.1102202E7</v>
      </c>
      <c r="B17289" s="90" t="s">
        <v>18201</v>
      </c>
    </row>
    <row r="17290" ht="14.25" customHeight="1">
      <c r="A17290" s="89">
        <v>8.1102203E7</v>
      </c>
      <c r="B17290" s="90" t="s">
        <v>18202</v>
      </c>
    </row>
    <row r="17291" ht="14.25" customHeight="1">
      <c r="A17291" s="89">
        <v>8.1102301E7</v>
      </c>
      <c r="B17291" s="90" t="s">
        <v>18203</v>
      </c>
    </row>
    <row r="17292" ht="14.25" customHeight="1">
      <c r="A17292" s="89">
        <v>8.1111501E7</v>
      </c>
      <c r="B17292" s="90" t="s">
        <v>18204</v>
      </c>
    </row>
    <row r="17293" ht="14.25" customHeight="1">
      <c r="A17293" s="89">
        <v>8.1111502E7</v>
      </c>
      <c r="B17293" s="90" t="s">
        <v>18205</v>
      </c>
    </row>
    <row r="17294" ht="14.25" customHeight="1">
      <c r="A17294" s="89">
        <v>8.1111503E7</v>
      </c>
      <c r="B17294" s="90" t="s">
        <v>18206</v>
      </c>
    </row>
    <row r="17295" ht="14.25" customHeight="1">
      <c r="A17295" s="89">
        <v>8.1111504E7</v>
      </c>
      <c r="B17295" s="90" t="s">
        <v>18207</v>
      </c>
    </row>
    <row r="17296" ht="14.25" customHeight="1">
      <c r="A17296" s="89">
        <v>8.1111505E7</v>
      </c>
      <c r="B17296" s="90" t="s">
        <v>18208</v>
      </c>
    </row>
    <row r="17297" ht="14.25" customHeight="1">
      <c r="A17297" s="89">
        <v>8.1111506E7</v>
      </c>
      <c r="B17297" s="90" t="s">
        <v>18209</v>
      </c>
    </row>
    <row r="17298" ht="14.25" customHeight="1">
      <c r="A17298" s="89">
        <v>8.1111507E7</v>
      </c>
      <c r="B17298" s="90" t="s">
        <v>18210</v>
      </c>
    </row>
    <row r="17299" ht="14.25" customHeight="1">
      <c r="A17299" s="89">
        <v>8.1111508E7</v>
      </c>
      <c r="B17299" s="90" t="s">
        <v>18211</v>
      </c>
    </row>
    <row r="17300" ht="14.25" customHeight="1">
      <c r="A17300" s="89">
        <v>8.1111509E7</v>
      </c>
      <c r="B17300" s="90" t="s">
        <v>18212</v>
      </c>
    </row>
    <row r="17301" ht="14.25" customHeight="1">
      <c r="A17301" s="89">
        <v>8.111151E7</v>
      </c>
      <c r="B17301" s="90" t="s">
        <v>18213</v>
      </c>
    </row>
    <row r="17302" ht="14.25" customHeight="1">
      <c r="A17302" s="89">
        <v>8.1111511E7</v>
      </c>
      <c r="B17302" s="90" t="s">
        <v>18214</v>
      </c>
    </row>
    <row r="17303" ht="14.25" customHeight="1">
      <c r="A17303" s="89">
        <v>8.1111512E7</v>
      </c>
      <c r="B17303" s="90" t="s">
        <v>18215</v>
      </c>
    </row>
    <row r="17304" ht="14.25" customHeight="1">
      <c r="A17304" s="89">
        <v>8.1111513E7</v>
      </c>
      <c r="B17304" s="90" t="s">
        <v>18216</v>
      </c>
    </row>
    <row r="17305" ht="14.25" customHeight="1">
      <c r="A17305" s="89">
        <v>8.1111601E7</v>
      </c>
      <c r="B17305" s="90" t="s">
        <v>18217</v>
      </c>
    </row>
    <row r="17306" ht="14.25" customHeight="1">
      <c r="A17306" s="89">
        <v>8.1111602E7</v>
      </c>
      <c r="B17306" s="90" t="s">
        <v>18218</v>
      </c>
    </row>
    <row r="17307" ht="14.25" customHeight="1">
      <c r="A17307" s="89">
        <v>8.1111603E7</v>
      </c>
      <c r="B17307" s="90" t="s">
        <v>18219</v>
      </c>
    </row>
    <row r="17308" ht="14.25" customHeight="1">
      <c r="A17308" s="89">
        <v>8.1111604E7</v>
      </c>
      <c r="B17308" s="90" t="s">
        <v>18220</v>
      </c>
    </row>
    <row r="17309" ht="14.25" customHeight="1">
      <c r="A17309" s="89">
        <v>8.1111605E7</v>
      </c>
      <c r="B17309" s="90" t="s">
        <v>18221</v>
      </c>
    </row>
    <row r="17310" ht="14.25" customHeight="1">
      <c r="A17310" s="89">
        <v>8.1111606E7</v>
      </c>
      <c r="B17310" s="90" t="s">
        <v>18222</v>
      </c>
    </row>
    <row r="17311" ht="14.25" customHeight="1">
      <c r="A17311" s="89">
        <v>8.1111607E7</v>
      </c>
      <c r="B17311" s="90" t="s">
        <v>18223</v>
      </c>
    </row>
    <row r="17312" ht="14.25" customHeight="1">
      <c r="A17312" s="89">
        <v>8.1111608E7</v>
      </c>
      <c r="B17312" s="90" t="s">
        <v>18224</v>
      </c>
    </row>
    <row r="17313" ht="14.25" customHeight="1">
      <c r="A17313" s="89">
        <v>8.1111609E7</v>
      </c>
      <c r="B17313" s="90" t="s">
        <v>18225</v>
      </c>
    </row>
    <row r="17314" ht="14.25" customHeight="1">
      <c r="A17314" s="89">
        <v>8.111161E7</v>
      </c>
      <c r="B17314" s="90" t="s">
        <v>18226</v>
      </c>
    </row>
    <row r="17315" ht="14.25" customHeight="1">
      <c r="A17315" s="89">
        <v>8.1111611E7</v>
      </c>
      <c r="B17315" s="90" t="s">
        <v>18227</v>
      </c>
    </row>
    <row r="17316" ht="14.25" customHeight="1">
      <c r="A17316" s="89">
        <v>8.1111612E7</v>
      </c>
      <c r="B17316" s="90" t="s">
        <v>18228</v>
      </c>
    </row>
    <row r="17317" ht="14.25" customHeight="1">
      <c r="A17317" s="89">
        <v>8.1111613E7</v>
      </c>
      <c r="B17317" s="90" t="s">
        <v>18229</v>
      </c>
    </row>
    <row r="17318" ht="14.25" customHeight="1">
      <c r="A17318" s="89">
        <v>8.1111701E7</v>
      </c>
      <c r="B17318" s="90" t="s">
        <v>18230</v>
      </c>
    </row>
    <row r="17319" ht="14.25" customHeight="1">
      <c r="A17319" s="89">
        <v>8.1111702E7</v>
      </c>
      <c r="B17319" s="90" t="s">
        <v>18231</v>
      </c>
    </row>
    <row r="17320" ht="14.25" customHeight="1">
      <c r="A17320" s="89">
        <v>8.1111703E7</v>
      </c>
      <c r="B17320" s="90" t="s">
        <v>18232</v>
      </c>
    </row>
    <row r="17321" ht="14.25" customHeight="1">
      <c r="A17321" s="89">
        <v>8.1111704E7</v>
      </c>
      <c r="B17321" s="90" t="s">
        <v>18233</v>
      </c>
    </row>
    <row r="17322" ht="14.25" customHeight="1">
      <c r="A17322" s="89">
        <v>8.1111705E7</v>
      </c>
      <c r="B17322" s="90" t="s">
        <v>18234</v>
      </c>
    </row>
    <row r="17323" ht="14.25" customHeight="1">
      <c r="A17323" s="89">
        <v>8.1111801E7</v>
      </c>
      <c r="B17323" s="90" t="s">
        <v>18235</v>
      </c>
    </row>
    <row r="17324" ht="14.25" customHeight="1">
      <c r="A17324" s="89">
        <v>8.1111802E7</v>
      </c>
      <c r="B17324" s="90" t="s">
        <v>18236</v>
      </c>
    </row>
    <row r="17325" ht="14.25" customHeight="1">
      <c r="A17325" s="89">
        <v>8.1111803E7</v>
      </c>
      <c r="B17325" s="90" t="s">
        <v>18237</v>
      </c>
    </row>
    <row r="17326" ht="14.25" customHeight="1">
      <c r="A17326" s="89">
        <v>8.1111804E7</v>
      </c>
      <c r="B17326" s="90" t="s">
        <v>18238</v>
      </c>
    </row>
    <row r="17327" ht="14.25" customHeight="1">
      <c r="A17327" s="89">
        <v>8.1111805E7</v>
      </c>
      <c r="B17327" s="90" t="s">
        <v>18239</v>
      </c>
    </row>
    <row r="17328" ht="14.25" customHeight="1">
      <c r="A17328" s="89">
        <v>8.1111806E7</v>
      </c>
      <c r="B17328" s="90" t="s">
        <v>18240</v>
      </c>
    </row>
    <row r="17329" ht="14.25" customHeight="1">
      <c r="A17329" s="89">
        <v>8.1111807E7</v>
      </c>
      <c r="B17329" s="90" t="s">
        <v>18241</v>
      </c>
    </row>
    <row r="17330" ht="14.25" customHeight="1">
      <c r="A17330" s="89">
        <v>8.1111808E7</v>
      </c>
      <c r="B17330" s="90" t="s">
        <v>18242</v>
      </c>
    </row>
    <row r="17331" ht="14.25" customHeight="1">
      <c r="A17331" s="89">
        <v>8.1111809E7</v>
      </c>
      <c r="B17331" s="90" t="s">
        <v>18243</v>
      </c>
    </row>
    <row r="17332" ht="14.25" customHeight="1">
      <c r="A17332" s="89">
        <v>8.111181E7</v>
      </c>
      <c r="B17332" s="90" t="s">
        <v>18244</v>
      </c>
    </row>
    <row r="17333" ht="14.25" customHeight="1">
      <c r="A17333" s="89">
        <v>8.1111811E7</v>
      </c>
      <c r="B17333" s="90" t="s">
        <v>18245</v>
      </c>
    </row>
    <row r="17334" ht="14.25" customHeight="1">
      <c r="A17334" s="89">
        <v>8.1111812E7</v>
      </c>
      <c r="B17334" s="90" t="s">
        <v>18246</v>
      </c>
    </row>
    <row r="17335" ht="14.25" customHeight="1">
      <c r="A17335" s="89">
        <v>8.1111814E7</v>
      </c>
      <c r="B17335" s="90" t="s">
        <v>18247</v>
      </c>
    </row>
    <row r="17336" ht="14.25" customHeight="1">
      <c r="A17336" s="89">
        <v>8.1111818E7</v>
      </c>
      <c r="B17336" s="90" t="s">
        <v>18248</v>
      </c>
    </row>
    <row r="17337" ht="14.25" customHeight="1">
      <c r="A17337" s="89">
        <v>8.1111901E7</v>
      </c>
      <c r="B17337" s="90" t="s">
        <v>18249</v>
      </c>
    </row>
    <row r="17338" ht="14.25" customHeight="1">
      <c r="A17338" s="89">
        <v>8.1111902E7</v>
      </c>
      <c r="B17338" s="90" t="s">
        <v>18250</v>
      </c>
    </row>
    <row r="17339" ht="14.25" customHeight="1">
      <c r="A17339" s="89">
        <v>8.1112001E7</v>
      </c>
      <c r="B17339" s="90" t="s">
        <v>18251</v>
      </c>
    </row>
    <row r="17340" ht="14.25" customHeight="1">
      <c r="A17340" s="89">
        <v>8.1112002E7</v>
      </c>
      <c r="B17340" s="90" t="s">
        <v>18252</v>
      </c>
    </row>
    <row r="17341" ht="14.25" customHeight="1">
      <c r="A17341" s="89">
        <v>8.1112003E7</v>
      </c>
      <c r="B17341" s="90" t="s">
        <v>18253</v>
      </c>
    </row>
    <row r="17342" ht="14.25" customHeight="1">
      <c r="A17342" s="89">
        <v>8.1112004E7</v>
      </c>
      <c r="B17342" s="90" t="s">
        <v>18254</v>
      </c>
    </row>
    <row r="17343" ht="14.25" customHeight="1">
      <c r="A17343" s="89">
        <v>8.1112005E7</v>
      </c>
      <c r="B17343" s="90" t="s">
        <v>18255</v>
      </c>
    </row>
    <row r="17344" ht="14.25" customHeight="1">
      <c r="A17344" s="89">
        <v>8.1112006E7</v>
      </c>
      <c r="B17344" s="90" t="s">
        <v>18256</v>
      </c>
    </row>
    <row r="17345" ht="14.25" customHeight="1">
      <c r="A17345" s="89">
        <v>8.1112007E7</v>
      </c>
      <c r="B17345" s="90" t="s">
        <v>18257</v>
      </c>
    </row>
    <row r="17346" ht="14.25" customHeight="1">
      <c r="A17346" s="89">
        <v>8.1112008E7</v>
      </c>
      <c r="B17346" s="90" t="s">
        <v>18258</v>
      </c>
    </row>
    <row r="17347" ht="14.25" customHeight="1">
      <c r="A17347" s="89">
        <v>8.1112009E7</v>
      </c>
      <c r="B17347" s="90" t="s">
        <v>18259</v>
      </c>
    </row>
    <row r="17348" ht="14.25" customHeight="1">
      <c r="A17348" s="89">
        <v>8.111201E7</v>
      </c>
      <c r="B17348" s="90" t="s">
        <v>18260</v>
      </c>
    </row>
    <row r="17349" ht="14.25" customHeight="1">
      <c r="A17349" s="89">
        <v>8.1112101E7</v>
      </c>
      <c r="B17349" s="90" t="s">
        <v>18261</v>
      </c>
    </row>
    <row r="17350" ht="14.25" customHeight="1">
      <c r="A17350" s="89">
        <v>8.1112102E7</v>
      </c>
      <c r="B17350" s="90" t="s">
        <v>18262</v>
      </c>
    </row>
    <row r="17351" ht="14.25" customHeight="1">
      <c r="A17351" s="89">
        <v>8.1112103E7</v>
      </c>
      <c r="B17351" s="90" t="s">
        <v>18263</v>
      </c>
    </row>
    <row r="17352" ht="14.25" customHeight="1">
      <c r="A17352" s="89">
        <v>8.1112104E7</v>
      </c>
      <c r="B17352" s="90" t="s">
        <v>18264</v>
      </c>
    </row>
    <row r="17353" ht="14.25" customHeight="1">
      <c r="A17353" s="89">
        <v>8.1112105E7</v>
      </c>
      <c r="B17353" s="90" t="s">
        <v>18265</v>
      </c>
    </row>
    <row r="17354" ht="14.25" customHeight="1">
      <c r="A17354" s="89">
        <v>8.1112106E7</v>
      </c>
      <c r="B17354" s="90" t="s">
        <v>18266</v>
      </c>
    </row>
    <row r="17355" ht="14.25" customHeight="1">
      <c r="A17355" s="89">
        <v>8.1112107E7</v>
      </c>
      <c r="B17355" s="90" t="s">
        <v>18267</v>
      </c>
    </row>
    <row r="17356" ht="14.25" customHeight="1">
      <c r="A17356" s="89">
        <v>8.1112201E7</v>
      </c>
      <c r="B17356" s="90" t="s">
        <v>18268</v>
      </c>
    </row>
    <row r="17357" ht="14.25" customHeight="1">
      <c r="A17357" s="89">
        <v>8.1112202E7</v>
      </c>
      <c r="B17357" s="90" t="s">
        <v>18269</v>
      </c>
    </row>
    <row r="17358" ht="14.25" customHeight="1">
      <c r="A17358" s="89">
        <v>8.1121501E7</v>
      </c>
      <c r="B17358" s="90" t="s">
        <v>18270</v>
      </c>
    </row>
    <row r="17359" ht="14.25" customHeight="1">
      <c r="A17359" s="89">
        <v>8.1121502E7</v>
      </c>
      <c r="B17359" s="90" t="s">
        <v>18271</v>
      </c>
    </row>
    <row r="17360" ht="14.25" customHeight="1">
      <c r="A17360" s="89">
        <v>8.1121503E7</v>
      </c>
      <c r="B17360" s="90" t="s">
        <v>18272</v>
      </c>
    </row>
    <row r="17361" ht="14.25" customHeight="1">
      <c r="A17361" s="89">
        <v>8.1121504E7</v>
      </c>
      <c r="B17361" s="90" t="s">
        <v>18273</v>
      </c>
    </row>
    <row r="17362" ht="14.25" customHeight="1">
      <c r="A17362" s="89">
        <v>8.1121601E7</v>
      </c>
      <c r="B17362" s="90" t="s">
        <v>18274</v>
      </c>
    </row>
    <row r="17363" ht="14.25" customHeight="1">
      <c r="A17363" s="89">
        <v>8.1121602E7</v>
      </c>
      <c r="B17363" s="90" t="s">
        <v>18275</v>
      </c>
    </row>
    <row r="17364" ht="14.25" customHeight="1">
      <c r="A17364" s="89">
        <v>8.1121603E7</v>
      </c>
      <c r="B17364" s="90" t="s">
        <v>18276</v>
      </c>
    </row>
    <row r="17365" ht="14.25" customHeight="1">
      <c r="A17365" s="89">
        <v>8.1121604E7</v>
      </c>
      <c r="B17365" s="90" t="s">
        <v>18277</v>
      </c>
    </row>
    <row r="17366" ht="14.25" customHeight="1">
      <c r="A17366" s="89">
        <v>8.1121605E7</v>
      </c>
      <c r="B17366" s="90" t="s">
        <v>18278</v>
      </c>
    </row>
    <row r="17367" ht="14.25" customHeight="1">
      <c r="A17367" s="89">
        <v>8.1121606E7</v>
      </c>
      <c r="B17367" s="90" t="s">
        <v>18279</v>
      </c>
    </row>
    <row r="17368" ht="14.25" customHeight="1">
      <c r="A17368" s="89">
        <v>8.1121607E7</v>
      </c>
      <c r="B17368" s="90" t="s">
        <v>18280</v>
      </c>
    </row>
    <row r="17369" ht="14.25" customHeight="1">
      <c r="A17369" s="89">
        <v>8.1131501E7</v>
      </c>
      <c r="B17369" s="90" t="s">
        <v>18281</v>
      </c>
    </row>
    <row r="17370" ht="14.25" customHeight="1">
      <c r="A17370" s="89">
        <v>8.1131502E7</v>
      </c>
      <c r="B17370" s="90" t="s">
        <v>18282</v>
      </c>
    </row>
    <row r="17371" ht="14.25" customHeight="1">
      <c r="A17371" s="89">
        <v>8.1131503E7</v>
      </c>
      <c r="B17371" s="90" t="s">
        <v>18283</v>
      </c>
    </row>
    <row r="17372" ht="14.25" customHeight="1">
      <c r="A17372" s="89">
        <v>8.1131504E7</v>
      </c>
      <c r="B17372" s="90" t="s">
        <v>18284</v>
      </c>
    </row>
    <row r="17373" ht="14.25" customHeight="1">
      <c r="A17373" s="89">
        <v>8.1131505E7</v>
      </c>
      <c r="B17373" s="90" t="s">
        <v>18285</v>
      </c>
    </row>
    <row r="17374" ht="14.25" customHeight="1">
      <c r="A17374" s="89">
        <v>8.1141501E7</v>
      </c>
      <c r="B17374" s="90" t="s">
        <v>18286</v>
      </c>
    </row>
    <row r="17375" ht="14.25" customHeight="1">
      <c r="A17375" s="89">
        <v>8.1141502E7</v>
      </c>
      <c r="B17375" s="90" t="s">
        <v>18287</v>
      </c>
    </row>
    <row r="17376" ht="14.25" customHeight="1">
      <c r="A17376" s="89">
        <v>8.1141503E7</v>
      </c>
      <c r="B17376" s="90" t="s">
        <v>18288</v>
      </c>
    </row>
    <row r="17377" ht="14.25" customHeight="1">
      <c r="A17377" s="89">
        <v>8.1141504E7</v>
      </c>
      <c r="B17377" s="90" t="s">
        <v>18289</v>
      </c>
    </row>
    <row r="17378" ht="14.25" customHeight="1">
      <c r="A17378" s="89">
        <v>8.1141505E7</v>
      </c>
      <c r="B17378" s="90" t="s">
        <v>18290</v>
      </c>
    </row>
    <row r="17379" ht="14.25" customHeight="1">
      <c r="A17379" s="89">
        <v>8.1141506E7</v>
      </c>
      <c r="B17379" s="90" t="s">
        <v>18291</v>
      </c>
    </row>
    <row r="17380" ht="14.25" customHeight="1">
      <c r="A17380" s="89">
        <v>8.1141601E7</v>
      </c>
      <c r="B17380" s="90" t="s">
        <v>18292</v>
      </c>
    </row>
    <row r="17381" ht="14.25" customHeight="1">
      <c r="A17381" s="89">
        <v>8.1141602E7</v>
      </c>
      <c r="B17381" s="90" t="s">
        <v>18293</v>
      </c>
    </row>
    <row r="17382" ht="14.25" customHeight="1">
      <c r="A17382" s="89">
        <v>8.1141603E7</v>
      </c>
      <c r="B17382" s="90" t="s">
        <v>18294</v>
      </c>
    </row>
    <row r="17383" ht="14.25" customHeight="1">
      <c r="A17383" s="89">
        <v>8.1141604E7</v>
      </c>
      <c r="B17383" s="90" t="s">
        <v>18295</v>
      </c>
    </row>
    <row r="17384" ht="14.25" customHeight="1">
      <c r="A17384" s="89">
        <v>8.1141605E7</v>
      </c>
      <c r="B17384" s="90" t="s">
        <v>18296</v>
      </c>
    </row>
    <row r="17385" ht="14.25" customHeight="1">
      <c r="A17385" s="89">
        <v>8.1141606E7</v>
      </c>
      <c r="B17385" s="90" t="s">
        <v>18297</v>
      </c>
    </row>
    <row r="17386" ht="14.25" customHeight="1">
      <c r="A17386" s="89">
        <v>8.1141701E7</v>
      </c>
      <c r="B17386" s="90" t="s">
        <v>18298</v>
      </c>
    </row>
    <row r="17387" ht="14.25" customHeight="1">
      <c r="A17387" s="89">
        <v>8.1141702E7</v>
      </c>
      <c r="B17387" s="90" t="s">
        <v>18299</v>
      </c>
    </row>
    <row r="17388" ht="14.25" customHeight="1">
      <c r="A17388" s="89">
        <v>8.1141703E7</v>
      </c>
      <c r="B17388" s="90" t="s">
        <v>18300</v>
      </c>
    </row>
    <row r="17389" ht="14.25" customHeight="1">
      <c r="A17389" s="89">
        <v>8.1141704E7</v>
      </c>
      <c r="B17389" s="90" t="s">
        <v>18301</v>
      </c>
    </row>
    <row r="17390" ht="14.25" customHeight="1">
      <c r="A17390" s="89">
        <v>8.1141801E7</v>
      </c>
      <c r="B17390" s="90" t="s">
        <v>18302</v>
      </c>
    </row>
    <row r="17391" ht="14.25" customHeight="1">
      <c r="A17391" s="89">
        <v>8.1141802E7</v>
      </c>
      <c r="B17391" s="90" t="s">
        <v>18303</v>
      </c>
    </row>
    <row r="17392" ht="14.25" customHeight="1">
      <c r="A17392" s="89">
        <v>8.1141803E7</v>
      </c>
      <c r="B17392" s="90" t="s">
        <v>18304</v>
      </c>
    </row>
    <row r="17393" ht="14.25" customHeight="1">
      <c r="A17393" s="89">
        <v>8.1141804E7</v>
      </c>
      <c r="B17393" s="90" t="s">
        <v>18305</v>
      </c>
    </row>
    <row r="17394" ht="14.25" customHeight="1">
      <c r="A17394" s="89">
        <v>8.1141805E7</v>
      </c>
      <c r="B17394" s="90" t="s">
        <v>18306</v>
      </c>
    </row>
    <row r="17395" ht="14.25" customHeight="1">
      <c r="A17395" s="89">
        <v>8.1141806E7</v>
      </c>
      <c r="B17395" s="90" t="s">
        <v>18307</v>
      </c>
    </row>
    <row r="17396" ht="14.25" customHeight="1">
      <c r="A17396" s="89">
        <v>8.1141807E7</v>
      </c>
      <c r="B17396" s="90" t="s">
        <v>18308</v>
      </c>
    </row>
    <row r="17397" ht="14.25" customHeight="1">
      <c r="A17397" s="89">
        <v>8.1151501E7</v>
      </c>
      <c r="B17397" s="90" t="s">
        <v>18309</v>
      </c>
    </row>
    <row r="17398" ht="14.25" customHeight="1">
      <c r="A17398" s="89">
        <v>8.1151502E7</v>
      </c>
      <c r="B17398" s="90" t="s">
        <v>18310</v>
      </c>
    </row>
    <row r="17399" ht="14.25" customHeight="1">
      <c r="A17399" s="89">
        <v>8.1151503E7</v>
      </c>
      <c r="B17399" s="90" t="s">
        <v>18311</v>
      </c>
    </row>
    <row r="17400" ht="14.25" customHeight="1">
      <c r="A17400" s="89">
        <v>8.1151601E7</v>
      </c>
      <c r="B17400" s="90" t="s">
        <v>18312</v>
      </c>
    </row>
    <row r="17401" ht="14.25" customHeight="1">
      <c r="A17401" s="89">
        <v>8.1151602E7</v>
      </c>
      <c r="B17401" s="90" t="s">
        <v>18313</v>
      </c>
    </row>
    <row r="17402" ht="14.25" customHeight="1">
      <c r="A17402" s="89">
        <v>8.1151603E7</v>
      </c>
      <c r="B17402" s="90" t="s">
        <v>18314</v>
      </c>
    </row>
    <row r="17403" ht="14.25" customHeight="1">
      <c r="A17403" s="89">
        <v>8.1151604E7</v>
      </c>
      <c r="B17403" s="90" t="s">
        <v>18315</v>
      </c>
    </row>
    <row r="17404" ht="14.25" customHeight="1">
      <c r="A17404" s="89">
        <v>8.1151701E7</v>
      </c>
      <c r="B17404" s="90" t="s">
        <v>18316</v>
      </c>
    </row>
    <row r="17405" ht="14.25" customHeight="1">
      <c r="A17405" s="89">
        <v>8.1151702E7</v>
      </c>
      <c r="B17405" s="90" t="s">
        <v>18317</v>
      </c>
    </row>
    <row r="17406" ht="14.25" customHeight="1">
      <c r="A17406" s="89">
        <v>8.1151703E7</v>
      </c>
      <c r="B17406" s="90" t="s">
        <v>18318</v>
      </c>
    </row>
    <row r="17407" ht="14.25" customHeight="1">
      <c r="A17407" s="89">
        <v>8.1151704E7</v>
      </c>
      <c r="B17407" s="90" t="s">
        <v>18319</v>
      </c>
    </row>
    <row r="17408" ht="14.25" customHeight="1">
      <c r="A17408" s="89">
        <v>8.1151705E7</v>
      </c>
      <c r="B17408" s="90" t="s">
        <v>18320</v>
      </c>
    </row>
    <row r="17409" ht="14.25" customHeight="1">
      <c r="A17409" s="89">
        <v>8.1151801E7</v>
      </c>
      <c r="B17409" s="90" t="s">
        <v>18321</v>
      </c>
    </row>
    <row r="17410" ht="14.25" customHeight="1">
      <c r="A17410" s="89">
        <v>8.1151802E7</v>
      </c>
      <c r="B17410" s="90" t="s">
        <v>18322</v>
      </c>
    </row>
    <row r="17411" ht="14.25" customHeight="1">
      <c r="A17411" s="89">
        <v>8.1151803E7</v>
      </c>
      <c r="B17411" s="90" t="s">
        <v>18323</v>
      </c>
    </row>
    <row r="17412" ht="14.25" customHeight="1">
      <c r="A17412" s="89">
        <v>8.1151804E7</v>
      </c>
      <c r="B17412" s="90" t="s">
        <v>18324</v>
      </c>
    </row>
    <row r="17413" ht="14.25" customHeight="1">
      <c r="A17413" s="89">
        <v>8.1151805E7</v>
      </c>
      <c r="B17413" s="90" t="s">
        <v>18325</v>
      </c>
    </row>
    <row r="17414" ht="14.25" customHeight="1">
      <c r="A17414" s="89">
        <v>8.1151806E7</v>
      </c>
      <c r="B17414" s="90" t="s">
        <v>18326</v>
      </c>
    </row>
    <row r="17415" ht="14.25" customHeight="1">
      <c r="A17415" s="89">
        <v>8.1151901E7</v>
      </c>
      <c r="B17415" s="90" t="s">
        <v>18327</v>
      </c>
    </row>
    <row r="17416" ht="14.25" customHeight="1">
      <c r="A17416" s="89">
        <v>8.1151902E7</v>
      </c>
      <c r="B17416" s="90" t="s">
        <v>18328</v>
      </c>
    </row>
    <row r="17417" ht="14.25" customHeight="1">
      <c r="A17417" s="89">
        <v>8.1151903E7</v>
      </c>
      <c r="B17417" s="90" t="s">
        <v>18329</v>
      </c>
    </row>
    <row r="17418" ht="14.25" customHeight="1">
      <c r="A17418" s="89">
        <v>8.1151904E7</v>
      </c>
      <c r="B17418" s="90" t="s">
        <v>18330</v>
      </c>
    </row>
    <row r="17419" ht="14.25" customHeight="1">
      <c r="A17419" s="89">
        <v>8.2101501E7</v>
      </c>
      <c r="B17419" s="90" t="s">
        <v>18331</v>
      </c>
    </row>
    <row r="17420" ht="14.25" customHeight="1">
      <c r="A17420" s="89">
        <v>8.2101502E7</v>
      </c>
      <c r="B17420" s="90" t="s">
        <v>18332</v>
      </c>
    </row>
    <row r="17421" ht="14.25" customHeight="1">
      <c r="A17421" s="89">
        <v>8.2101503E7</v>
      </c>
      <c r="B17421" s="90" t="s">
        <v>18333</v>
      </c>
    </row>
    <row r="17422" ht="14.25" customHeight="1">
      <c r="A17422" s="89">
        <v>8.2101504E7</v>
      </c>
      <c r="B17422" s="90" t="s">
        <v>18334</v>
      </c>
    </row>
    <row r="17423" ht="14.25" customHeight="1">
      <c r="A17423" s="89">
        <v>8.2101505E7</v>
      </c>
      <c r="B17423" s="90" t="s">
        <v>18335</v>
      </c>
    </row>
    <row r="17424" ht="14.25" customHeight="1">
      <c r="A17424" s="89">
        <v>8.2101506E7</v>
      </c>
      <c r="B17424" s="90" t="s">
        <v>18336</v>
      </c>
    </row>
    <row r="17425" ht="14.25" customHeight="1">
      <c r="A17425" s="89">
        <v>8.2101507E7</v>
      </c>
      <c r="B17425" s="90" t="s">
        <v>18337</v>
      </c>
    </row>
    <row r="17426" ht="14.25" customHeight="1">
      <c r="A17426" s="89">
        <v>8.2101508E7</v>
      </c>
      <c r="B17426" s="90" t="s">
        <v>18338</v>
      </c>
    </row>
    <row r="17427" ht="14.25" customHeight="1">
      <c r="A17427" s="89">
        <v>8.2101601E7</v>
      </c>
      <c r="B17427" s="90" t="s">
        <v>18339</v>
      </c>
    </row>
    <row r="17428" ht="14.25" customHeight="1">
      <c r="A17428" s="89">
        <v>8.2101602E7</v>
      </c>
      <c r="B17428" s="90" t="s">
        <v>18340</v>
      </c>
    </row>
    <row r="17429" ht="14.25" customHeight="1">
      <c r="A17429" s="89">
        <v>8.2101603E7</v>
      </c>
      <c r="B17429" s="90" t="s">
        <v>18341</v>
      </c>
    </row>
    <row r="17430" ht="14.25" customHeight="1">
      <c r="A17430" s="89">
        <v>8.2101604E7</v>
      </c>
      <c r="B17430" s="90" t="s">
        <v>18342</v>
      </c>
    </row>
    <row r="17431" ht="14.25" customHeight="1">
      <c r="A17431" s="89">
        <v>8.2101701E7</v>
      </c>
      <c r="B17431" s="90" t="s">
        <v>18343</v>
      </c>
    </row>
    <row r="17432" ht="14.25" customHeight="1">
      <c r="A17432" s="89">
        <v>8.2101702E7</v>
      </c>
      <c r="B17432" s="90" t="s">
        <v>18344</v>
      </c>
    </row>
    <row r="17433" ht="14.25" customHeight="1">
      <c r="A17433" s="89">
        <v>8.2101801E7</v>
      </c>
      <c r="B17433" s="90" t="s">
        <v>18345</v>
      </c>
    </row>
    <row r="17434" ht="14.25" customHeight="1">
      <c r="A17434" s="89">
        <v>8.2101901E7</v>
      </c>
      <c r="B17434" s="90" t="s">
        <v>18346</v>
      </c>
    </row>
    <row r="17435" ht="14.25" customHeight="1">
      <c r="A17435" s="89">
        <v>8.2101902E7</v>
      </c>
      <c r="B17435" s="90" t="s">
        <v>18347</v>
      </c>
    </row>
    <row r="17436" ht="14.25" customHeight="1">
      <c r="A17436" s="89">
        <v>8.2101903E7</v>
      </c>
      <c r="B17436" s="90" t="s">
        <v>18348</v>
      </c>
    </row>
    <row r="17437" ht="14.25" customHeight="1">
      <c r="A17437" s="89">
        <v>8.2101904E7</v>
      </c>
      <c r="B17437" s="90" t="s">
        <v>18349</v>
      </c>
    </row>
    <row r="17438" ht="14.25" customHeight="1">
      <c r="A17438" s="89">
        <v>8.2101905E7</v>
      </c>
      <c r="B17438" s="90" t="s">
        <v>18350</v>
      </c>
    </row>
    <row r="17439" ht="14.25" customHeight="1">
      <c r="A17439" s="89">
        <v>8.2111501E7</v>
      </c>
      <c r="B17439" s="90" t="s">
        <v>18351</v>
      </c>
    </row>
    <row r="17440" ht="14.25" customHeight="1">
      <c r="A17440" s="89">
        <v>8.2111502E7</v>
      </c>
      <c r="B17440" s="90" t="s">
        <v>18352</v>
      </c>
    </row>
    <row r="17441" ht="14.25" customHeight="1">
      <c r="A17441" s="89">
        <v>8.2111503E7</v>
      </c>
      <c r="B17441" s="90" t="s">
        <v>18353</v>
      </c>
    </row>
    <row r="17442" ht="14.25" customHeight="1">
      <c r="A17442" s="89">
        <v>8.2111601E7</v>
      </c>
      <c r="B17442" s="90" t="s">
        <v>18354</v>
      </c>
    </row>
    <row r="17443" ht="14.25" customHeight="1">
      <c r="A17443" s="89">
        <v>8.2111602E7</v>
      </c>
      <c r="B17443" s="90" t="s">
        <v>18355</v>
      </c>
    </row>
    <row r="17444" ht="14.25" customHeight="1">
      <c r="A17444" s="89">
        <v>8.2111603E7</v>
      </c>
      <c r="B17444" s="90" t="s">
        <v>18356</v>
      </c>
    </row>
    <row r="17445" ht="14.25" customHeight="1">
      <c r="A17445" s="89">
        <v>8.2111604E7</v>
      </c>
      <c r="B17445" s="90" t="s">
        <v>18357</v>
      </c>
    </row>
    <row r="17446" ht="14.25" customHeight="1">
      <c r="A17446" s="89">
        <v>8.2111701E7</v>
      </c>
      <c r="B17446" s="90" t="s">
        <v>18358</v>
      </c>
    </row>
    <row r="17447" ht="14.25" customHeight="1">
      <c r="A17447" s="89">
        <v>8.2111702E7</v>
      </c>
      <c r="B17447" s="90" t="s">
        <v>18359</v>
      </c>
    </row>
    <row r="17448" ht="14.25" customHeight="1">
      <c r="A17448" s="89">
        <v>8.2111703E7</v>
      </c>
      <c r="B17448" s="90" t="s">
        <v>18360</v>
      </c>
    </row>
    <row r="17449" ht="14.25" customHeight="1">
      <c r="A17449" s="89">
        <v>8.2111704E7</v>
      </c>
      <c r="B17449" s="90" t="s">
        <v>18361</v>
      </c>
    </row>
    <row r="17450" ht="14.25" customHeight="1">
      <c r="A17450" s="89">
        <v>8.2111705E7</v>
      </c>
      <c r="B17450" s="90" t="s">
        <v>18362</v>
      </c>
    </row>
    <row r="17451" ht="14.25" customHeight="1">
      <c r="A17451" s="89">
        <v>8.2111801E7</v>
      </c>
      <c r="B17451" s="90" t="s">
        <v>18363</v>
      </c>
    </row>
    <row r="17452" ht="14.25" customHeight="1">
      <c r="A17452" s="89">
        <v>8.2111802E7</v>
      </c>
      <c r="B17452" s="90" t="s">
        <v>18364</v>
      </c>
    </row>
    <row r="17453" ht="14.25" customHeight="1">
      <c r="A17453" s="89">
        <v>8.2111803E7</v>
      </c>
      <c r="B17453" s="90" t="s">
        <v>18365</v>
      </c>
    </row>
    <row r="17454" ht="14.25" customHeight="1">
      <c r="A17454" s="89">
        <v>8.2111804E7</v>
      </c>
      <c r="B17454" s="90" t="s">
        <v>18366</v>
      </c>
    </row>
    <row r="17455" ht="14.25" customHeight="1">
      <c r="A17455" s="89">
        <v>8.2111901E7</v>
      </c>
      <c r="B17455" s="90" t="s">
        <v>18367</v>
      </c>
    </row>
    <row r="17456" ht="14.25" customHeight="1">
      <c r="A17456" s="89">
        <v>8.2111902E7</v>
      </c>
      <c r="B17456" s="90" t="s">
        <v>18368</v>
      </c>
    </row>
    <row r="17457" ht="14.25" customHeight="1">
      <c r="A17457" s="89">
        <v>8.2111903E7</v>
      </c>
      <c r="B17457" s="90" t="s">
        <v>18369</v>
      </c>
    </row>
    <row r="17458" ht="14.25" customHeight="1">
      <c r="A17458" s="89">
        <v>8.2111904E7</v>
      </c>
      <c r="B17458" s="90" t="s">
        <v>18370</v>
      </c>
    </row>
    <row r="17459" ht="14.25" customHeight="1">
      <c r="A17459" s="89">
        <v>8.2121501E7</v>
      </c>
      <c r="B17459" s="90" t="s">
        <v>18371</v>
      </c>
    </row>
    <row r="17460" ht="14.25" customHeight="1">
      <c r="A17460" s="89">
        <v>8.2121502E7</v>
      </c>
      <c r="B17460" s="90" t="s">
        <v>18372</v>
      </c>
    </row>
    <row r="17461" ht="14.25" customHeight="1">
      <c r="A17461" s="89">
        <v>8.2121503E7</v>
      </c>
      <c r="B17461" s="90" t="s">
        <v>18373</v>
      </c>
    </row>
    <row r="17462" ht="14.25" customHeight="1">
      <c r="A17462" s="89">
        <v>8.2121504E7</v>
      </c>
      <c r="B17462" s="90" t="s">
        <v>18374</v>
      </c>
    </row>
    <row r="17463" ht="14.25" customHeight="1">
      <c r="A17463" s="89">
        <v>8.2121505E7</v>
      </c>
      <c r="B17463" s="90" t="s">
        <v>18375</v>
      </c>
    </row>
    <row r="17464" ht="14.25" customHeight="1">
      <c r="A17464" s="89">
        <v>8.2121506E7</v>
      </c>
      <c r="B17464" s="90" t="s">
        <v>18376</v>
      </c>
    </row>
    <row r="17465" ht="14.25" customHeight="1">
      <c r="A17465" s="89">
        <v>8.2121507E7</v>
      </c>
      <c r="B17465" s="90" t="s">
        <v>18377</v>
      </c>
    </row>
    <row r="17466" ht="14.25" customHeight="1">
      <c r="A17466" s="89">
        <v>8.2121508E7</v>
      </c>
      <c r="B17466" s="90" t="s">
        <v>18378</v>
      </c>
    </row>
    <row r="17467" ht="14.25" customHeight="1">
      <c r="A17467" s="89">
        <v>8.2121509E7</v>
      </c>
      <c r="B17467" s="90" t="s">
        <v>18379</v>
      </c>
    </row>
    <row r="17468" ht="14.25" customHeight="1">
      <c r="A17468" s="89">
        <v>8.212151E7</v>
      </c>
      <c r="B17468" s="90" t="s">
        <v>18380</v>
      </c>
    </row>
    <row r="17469" ht="14.25" customHeight="1">
      <c r="A17469" s="89">
        <v>8.2121511E7</v>
      </c>
      <c r="B17469" s="90" t="s">
        <v>18381</v>
      </c>
    </row>
    <row r="17470" ht="14.25" customHeight="1">
      <c r="A17470" s="89">
        <v>8.2121512E7</v>
      </c>
      <c r="B17470" s="90" t="s">
        <v>18382</v>
      </c>
    </row>
    <row r="17471" ht="14.25" customHeight="1">
      <c r="A17471" s="89">
        <v>8.2121601E7</v>
      </c>
      <c r="B17471" s="90" t="s">
        <v>18383</v>
      </c>
    </row>
    <row r="17472" ht="14.25" customHeight="1">
      <c r="A17472" s="89">
        <v>8.2121602E7</v>
      </c>
      <c r="B17472" s="90" t="s">
        <v>18384</v>
      </c>
    </row>
    <row r="17473" ht="14.25" customHeight="1">
      <c r="A17473" s="89">
        <v>8.2121603E7</v>
      </c>
      <c r="B17473" s="90" t="s">
        <v>18385</v>
      </c>
    </row>
    <row r="17474" ht="14.25" customHeight="1">
      <c r="A17474" s="89">
        <v>8.2121701E7</v>
      </c>
      <c r="B17474" s="90" t="s">
        <v>18386</v>
      </c>
    </row>
    <row r="17475" ht="14.25" customHeight="1">
      <c r="A17475" s="89">
        <v>8.2121702E7</v>
      </c>
      <c r="B17475" s="90" t="s">
        <v>18387</v>
      </c>
    </row>
    <row r="17476" ht="14.25" customHeight="1">
      <c r="A17476" s="89">
        <v>8.2121801E7</v>
      </c>
      <c r="B17476" s="90" t="s">
        <v>18388</v>
      </c>
    </row>
    <row r="17477" ht="14.25" customHeight="1">
      <c r="A17477" s="89">
        <v>8.2121802E7</v>
      </c>
      <c r="B17477" s="90" t="s">
        <v>18389</v>
      </c>
    </row>
    <row r="17478" ht="14.25" customHeight="1">
      <c r="A17478" s="89">
        <v>8.2121901E7</v>
      </c>
      <c r="B17478" s="90" t="s">
        <v>18390</v>
      </c>
    </row>
    <row r="17479" ht="14.25" customHeight="1">
      <c r="A17479" s="89">
        <v>8.2121902E7</v>
      </c>
      <c r="B17479" s="90" t="s">
        <v>18391</v>
      </c>
    </row>
    <row r="17480" ht="14.25" customHeight="1">
      <c r="A17480" s="89">
        <v>8.2121903E7</v>
      </c>
      <c r="B17480" s="90" t="s">
        <v>18392</v>
      </c>
    </row>
    <row r="17481" ht="14.25" customHeight="1">
      <c r="A17481" s="89">
        <v>8.2121904E7</v>
      </c>
      <c r="B17481" s="90" t="s">
        <v>18393</v>
      </c>
    </row>
    <row r="17482" ht="14.25" customHeight="1">
      <c r="A17482" s="89">
        <v>8.2121905E7</v>
      </c>
      <c r="B17482" s="90" t="s">
        <v>18394</v>
      </c>
    </row>
    <row r="17483" ht="14.25" customHeight="1">
      <c r="A17483" s="89">
        <v>8.2121906E7</v>
      </c>
      <c r="B17483" s="90" t="s">
        <v>18395</v>
      </c>
    </row>
    <row r="17484" ht="14.25" customHeight="1">
      <c r="A17484" s="89">
        <v>8.2121907E7</v>
      </c>
      <c r="B17484" s="90" t="s">
        <v>18396</v>
      </c>
    </row>
    <row r="17485" ht="14.25" customHeight="1">
      <c r="A17485" s="89">
        <v>8.2121908E7</v>
      </c>
      <c r="B17485" s="90" t="s">
        <v>18397</v>
      </c>
    </row>
    <row r="17486" ht="14.25" customHeight="1">
      <c r="A17486" s="89">
        <v>8.2131501E7</v>
      </c>
      <c r="B17486" s="90" t="s">
        <v>18398</v>
      </c>
    </row>
    <row r="17487" ht="14.25" customHeight="1">
      <c r="A17487" s="89">
        <v>8.2131502E7</v>
      </c>
      <c r="B17487" s="90" t="s">
        <v>18399</v>
      </c>
    </row>
    <row r="17488" ht="14.25" customHeight="1">
      <c r="A17488" s="89">
        <v>8.2131503E7</v>
      </c>
      <c r="B17488" s="90" t="s">
        <v>18400</v>
      </c>
    </row>
    <row r="17489" ht="14.25" customHeight="1">
      <c r="A17489" s="89">
        <v>8.2131504E7</v>
      </c>
      <c r="B17489" s="90" t="s">
        <v>18401</v>
      </c>
    </row>
    <row r="17490" ht="14.25" customHeight="1">
      <c r="A17490" s="89">
        <v>8.2131601E7</v>
      </c>
      <c r="B17490" s="90" t="s">
        <v>18402</v>
      </c>
    </row>
    <row r="17491" ht="14.25" customHeight="1">
      <c r="A17491" s="89">
        <v>8.2131602E7</v>
      </c>
      <c r="B17491" s="90" t="s">
        <v>18403</v>
      </c>
    </row>
    <row r="17492" ht="14.25" customHeight="1">
      <c r="A17492" s="89">
        <v>8.2131603E7</v>
      </c>
      <c r="B17492" s="90" t="s">
        <v>18404</v>
      </c>
    </row>
    <row r="17493" ht="14.25" customHeight="1">
      <c r="A17493" s="89">
        <v>8.2131604E7</v>
      </c>
      <c r="B17493" s="90" t="s">
        <v>18405</v>
      </c>
    </row>
    <row r="17494" ht="14.25" customHeight="1">
      <c r="A17494" s="89">
        <v>8.2131605E7</v>
      </c>
      <c r="B17494" s="90" t="s">
        <v>18406</v>
      </c>
    </row>
    <row r="17495" ht="14.25" customHeight="1">
      <c r="A17495" s="89">
        <v>8.2141501E7</v>
      </c>
      <c r="B17495" s="90" t="s">
        <v>18407</v>
      </c>
    </row>
    <row r="17496" ht="14.25" customHeight="1">
      <c r="A17496" s="89">
        <v>8.2141502E7</v>
      </c>
      <c r="B17496" s="90" t="s">
        <v>18408</v>
      </c>
    </row>
    <row r="17497" ht="14.25" customHeight="1">
      <c r="A17497" s="89">
        <v>8.2141503E7</v>
      </c>
      <c r="B17497" s="90" t="s">
        <v>18409</v>
      </c>
    </row>
    <row r="17498" ht="14.25" customHeight="1">
      <c r="A17498" s="89">
        <v>8.2141504E7</v>
      </c>
      <c r="B17498" s="90" t="s">
        <v>18410</v>
      </c>
    </row>
    <row r="17499" ht="14.25" customHeight="1">
      <c r="A17499" s="89">
        <v>8.2141505E7</v>
      </c>
      <c r="B17499" s="90" t="s">
        <v>18411</v>
      </c>
    </row>
    <row r="17500" ht="14.25" customHeight="1">
      <c r="A17500" s="89">
        <v>8.2141506E7</v>
      </c>
      <c r="B17500" s="90" t="s">
        <v>18412</v>
      </c>
    </row>
    <row r="17501" ht="14.25" customHeight="1">
      <c r="A17501" s="89">
        <v>8.2141507E7</v>
      </c>
      <c r="B17501" s="90" t="s">
        <v>18413</v>
      </c>
    </row>
    <row r="17502" ht="14.25" customHeight="1">
      <c r="A17502" s="89">
        <v>8.2141601E7</v>
      </c>
      <c r="B17502" s="90" t="s">
        <v>18414</v>
      </c>
    </row>
    <row r="17503" ht="14.25" customHeight="1">
      <c r="A17503" s="89">
        <v>8.2141602E7</v>
      </c>
      <c r="B17503" s="90" t="s">
        <v>18415</v>
      </c>
    </row>
    <row r="17504" ht="14.25" customHeight="1">
      <c r="A17504" s="89">
        <v>8.2151501E7</v>
      </c>
      <c r="B17504" s="90" t="s">
        <v>18416</v>
      </c>
    </row>
    <row r="17505" ht="14.25" customHeight="1">
      <c r="A17505" s="89">
        <v>8.2151502E7</v>
      </c>
      <c r="B17505" s="90" t="s">
        <v>18417</v>
      </c>
    </row>
    <row r="17506" ht="14.25" customHeight="1">
      <c r="A17506" s="89">
        <v>8.2151503E7</v>
      </c>
      <c r="B17506" s="90" t="s">
        <v>18418</v>
      </c>
    </row>
    <row r="17507" ht="14.25" customHeight="1">
      <c r="A17507" s="89">
        <v>8.2151504E7</v>
      </c>
      <c r="B17507" s="90" t="s">
        <v>18419</v>
      </c>
    </row>
    <row r="17508" ht="14.25" customHeight="1">
      <c r="A17508" s="89">
        <v>8.2151505E7</v>
      </c>
      <c r="B17508" s="90" t="s">
        <v>18420</v>
      </c>
    </row>
    <row r="17509" ht="14.25" customHeight="1">
      <c r="A17509" s="89">
        <v>8.2151506E7</v>
      </c>
      <c r="B17509" s="90" t="s">
        <v>18421</v>
      </c>
    </row>
    <row r="17510" ht="14.25" customHeight="1">
      <c r="A17510" s="89">
        <v>8.2151507E7</v>
      </c>
      <c r="B17510" s="90" t="s">
        <v>18422</v>
      </c>
    </row>
    <row r="17511" ht="14.25" customHeight="1">
      <c r="A17511" s="89">
        <v>8.2151508E7</v>
      </c>
      <c r="B17511" s="90" t="s">
        <v>18423</v>
      </c>
    </row>
    <row r="17512" ht="14.25" customHeight="1">
      <c r="A17512" s="89">
        <v>8.2151601E7</v>
      </c>
      <c r="B17512" s="90" t="s">
        <v>18424</v>
      </c>
    </row>
    <row r="17513" ht="14.25" customHeight="1">
      <c r="A17513" s="89">
        <v>8.2151602E7</v>
      </c>
      <c r="B17513" s="90" t="s">
        <v>18425</v>
      </c>
    </row>
    <row r="17514" ht="14.25" customHeight="1">
      <c r="A17514" s="89">
        <v>8.2151603E7</v>
      </c>
      <c r="B17514" s="90" t="s">
        <v>18426</v>
      </c>
    </row>
    <row r="17515" ht="14.25" customHeight="1">
      <c r="A17515" s="89">
        <v>8.2151604E7</v>
      </c>
      <c r="B17515" s="90" t="s">
        <v>18427</v>
      </c>
    </row>
    <row r="17516" ht="14.25" customHeight="1">
      <c r="A17516" s="89">
        <v>8.2151701E7</v>
      </c>
      <c r="B17516" s="90" t="s">
        <v>18428</v>
      </c>
    </row>
    <row r="17517" ht="14.25" customHeight="1">
      <c r="A17517" s="89">
        <v>8.2151702E7</v>
      </c>
      <c r="B17517" s="90" t="s">
        <v>18429</v>
      </c>
    </row>
    <row r="17518" ht="14.25" customHeight="1">
      <c r="A17518" s="89">
        <v>8.2151703E7</v>
      </c>
      <c r="B17518" s="90" t="s">
        <v>18430</v>
      </c>
    </row>
    <row r="17519" ht="14.25" customHeight="1">
      <c r="A17519" s="89">
        <v>8.2151704E7</v>
      </c>
      <c r="B17519" s="90" t="s">
        <v>18431</v>
      </c>
    </row>
    <row r="17520" ht="14.25" customHeight="1">
      <c r="A17520" s="89">
        <v>8.2151705E7</v>
      </c>
      <c r="B17520" s="90" t="s">
        <v>18432</v>
      </c>
    </row>
    <row r="17521" ht="14.25" customHeight="1">
      <c r="A17521" s="89">
        <v>8.2151706E7</v>
      </c>
      <c r="B17521" s="90" t="s">
        <v>18433</v>
      </c>
    </row>
    <row r="17522" ht="14.25" customHeight="1">
      <c r="A17522" s="89">
        <v>8.3101501E7</v>
      </c>
      <c r="B17522" s="90" t="s">
        <v>18434</v>
      </c>
    </row>
    <row r="17523" ht="14.25" customHeight="1">
      <c r="A17523" s="89">
        <v>8.3101502E7</v>
      </c>
      <c r="B17523" s="90" t="s">
        <v>18435</v>
      </c>
    </row>
    <row r="17524" ht="14.25" customHeight="1">
      <c r="A17524" s="89">
        <v>8.3101503E7</v>
      </c>
      <c r="B17524" s="90" t="s">
        <v>18436</v>
      </c>
    </row>
    <row r="17525" ht="14.25" customHeight="1">
      <c r="A17525" s="89">
        <v>8.3101504E7</v>
      </c>
      <c r="B17525" s="90" t="s">
        <v>18437</v>
      </c>
    </row>
    <row r="17526" ht="14.25" customHeight="1">
      <c r="A17526" s="89">
        <v>8.3101505E7</v>
      </c>
      <c r="B17526" s="90" t="s">
        <v>18438</v>
      </c>
    </row>
    <row r="17527" ht="14.25" customHeight="1">
      <c r="A17527" s="89">
        <v>8.3101506E7</v>
      </c>
      <c r="B17527" s="90" t="s">
        <v>18439</v>
      </c>
    </row>
    <row r="17528" ht="14.25" customHeight="1">
      <c r="A17528" s="89">
        <v>8.3101507E7</v>
      </c>
      <c r="B17528" s="90" t="s">
        <v>18440</v>
      </c>
    </row>
    <row r="17529" ht="14.25" customHeight="1">
      <c r="A17529" s="89">
        <v>8.3101508E7</v>
      </c>
      <c r="B17529" s="90" t="s">
        <v>18441</v>
      </c>
    </row>
    <row r="17530" ht="14.25" customHeight="1">
      <c r="A17530" s="89">
        <v>8.3101509E7</v>
      </c>
      <c r="B17530" s="90" t="s">
        <v>18442</v>
      </c>
    </row>
    <row r="17531" ht="14.25" customHeight="1">
      <c r="A17531" s="89">
        <v>8.310151E7</v>
      </c>
      <c r="B17531" s="90" t="s">
        <v>18443</v>
      </c>
    </row>
    <row r="17532" ht="14.25" customHeight="1">
      <c r="A17532" s="89">
        <v>8.3101601E7</v>
      </c>
      <c r="B17532" s="90" t="s">
        <v>18444</v>
      </c>
    </row>
    <row r="17533" ht="14.25" customHeight="1">
      <c r="A17533" s="89">
        <v>8.3101602E7</v>
      </c>
      <c r="B17533" s="90" t="s">
        <v>18445</v>
      </c>
    </row>
    <row r="17534" ht="14.25" customHeight="1">
      <c r="A17534" s="89">
        <v>8.3101603E7</v>
      </c>
      <c r="B17534" s="90" t="s">
        <v>18446</v>
      </c>
    </row>
    <row r="17535" ht="14.25" customHeight="1">
      <c r="A17535" s="89">
        <v>8.3101604E7</v>
      </c>
      <c r="B17535" s="90" t="s">
        <v>18447</v>
      </c>
    </row>
    <row r="17536" ht="14.25" customHeight="1">
      <c r="A17536" s="89">
        <v>8.3101605E7</v>
      </c>
      <c r="B17536" s="90" t="s">
        <v>18448</v>
      </c>
    </row>
    <row r="17537" ht="14.25" customHeight="1">
      <c r="A17537" s="89">
        <v>8.3101801E7</v>
      </c>
      <c r="B17537" s="90" t="s">
        <v>18449</v>
      </c>
    </row>
    <row r="17538" ht="14.25" customHeight="1">
      <c r="A17538" s="89">
        <v>8.3101802E7</v>
      </c>
      <c r="B17538" s="90" t="s">
        <v>18450</v>
      </c>
    </row>
    <row r="17539" ht="14.25" customHeight="1">
      <c r="A17539" s="89">
        <v>8.3101803E7</v>
      </c>
      <c r="B17539" s="90" t="s">
        <v>18451</v>
      </c>
    </row>
    <row r="17540" ht="14.25" customHeight="1">
      <c r="A17540" s="89">
        <v>8.3101804E7</v>
      </c>
      <c r="B17540" s="90" t="s">
        <v>18452</v>
      </c>
    </row>
    <row r="17541" ht="14.25" customHeight="1">
      <c r="A17541" s="89">
        <v>8.3101805E7</v>
      </c>
      <c r="B17541" s="90" t="s">
        <v>18453</v>
      </c>
    </row>
    <row r="17542" ht="14.25" customHeight="1">
      <c r="A17542" s="89">
        <v>8.3101806E7</v>
      </c>
      <c r="B17542" s="90" t="s">
        <v>18454</v>
      </c>
    </row>
    <row r="17543" ht="14.25" customHeight="1">
      <c r="A17543" s="89">
        <v>8.3101807E7</v>
      </c>
      <c r="B17543" s="90" t="s">
        <v>18455</v>
      </c>
    </row>
    <row r="17544" ht="14.25" customHeight="1">
      <c r="A17544" s="89">
        <v>8.3101808E7</v>
      </c>
      <c r="B17544" s="90" t="s">
        <v>18456</v>
      </c>
    </row>
    <row r="17545" ht="14.25" customHeight="1">
      <c r="A17545" s="89">
        <v>8.3101901E7</v>
      </c>
      <c r="B17545" s="90" t="s">
        <v>18457</v>
      </c>
    </row>
    <row r="17546" ht="14.25" customHeight="1">
      <c r="A17546" s="89">
        <v>8.3101902E7</v>
      </c>
      <c r="B17546" s="90" t="s">
        <v>18458</v>
      </c>
    </row>
    <row r="17547" ht="14.25" customHeight="1">
      <c r="A17547" s="89">
        <v>8.3101903E7</v>
      </c>
      <c r="B17547" s="90" t="s">
        <v>18459</v>
      </c>
    </row>
    <row r="17548" ht="14.25" customHeight="1">
      <c r="A17548" s="89">
        <v>8.3102001E7</v>
      </c>
      <c r="B17548" s="90" t="s">
        <v>18460</v>
      </c>
    </row>
    <row r="17549" ht="14.25" customHeight="1">
      <c r="A17549" s="89">
        <v>8.3111501E7</v>
      </c>
      <c r="B17549" s="90" t="s">
        <v>18461</v>
      </c>
    </row>
    <row r="17550" ht="14.25" customHeight="1">
      <c r="A17550" s="89">
        <v>8.3111502E7</v>
      </c>
      <c r="B17550" s="90" t="s">
        <v>18462</v>
      </c>
    </row>
    <row r="17551" ht="14.25" customHeight="1">
      <c r="A17551" s="89">
        <v>8.3111503E7</v>
      </c>
      <c r="B17551" s="90" t="s">
        <v>18463</v>
      </c>
    </row>
    <row r="17552" ht="14.25" customHeight="1">
      <c r="A17552" s="89">
        <v>8.3111504E7</v>
      </c>
      <c r="B17552" s="90" t="s">
        <v>18464</v>
      </c>
    </row>
    <row r="17553" ht="14.25" customHeight="1">
      <c r="A17553" s="89">
        <v>8.3111505E7</v>
      </c>
      <c r="B17553" s="90" t="s">
        <v>18465</v>
      </c>
    </row>
    <row r="17554" ht="14.25" customHeight="1">
      <c r="A17554" s="89">
        <v>8.3111506E7</v>
      </c>
      <c r="B17554" s="90" t="s">
        <v>18466</v>
      </c>
    </row>
    <row r="17555" ht="14.25" customHeight="1">
      <c r="A17555" s="89">
        <v>8.3111507E7</v>
      </c>
      <c r="B17555" s="90" t="s">
        <v>18467</v>
      </c>
    </row>
    <row r="17556" ht="14.25" customHeight="1">
      <c r="A17556" s="89">
        <v>8.3111508E7</v>
      </c>
      <c r="B17556" s="90" t="s">
        <v>18468</v>
      </c>
    </row>
    <row r="17557" ht="14.25" customHeight="1">
      <c r="A17557" s="89">
        <v>8.311151E7</v>
      </c>
      <c r="B17557" s="90" t="s">
        <v>18469</v>
      </c>
    </row>
    <row r="17558" ht="14.25" customHeight="1">
      <c r="A17558" s="89">
        <v>8.3111511E7</v>
      </c>
      <c r="B17558" s="90" t="s">
        <v>18470</v>
      </c>
    </row>
    <row r="17559" ht="14.25" customHeight="1">
      <c r="A17559" s="89">
        <v>8.3111601E7</v>
      </c>
      <c r="B17559" s="90" t="s">
        <v>18471</v>
      </c>
    </row>
    <row r="17560" ht="14.25" customHeight="1">
      <c r="A17560" s="89">
        <v>8.3111602E7</v>
      </c>
      <c r="B17560" s="90" t="s">
        <v>18472</v>
      </c>
    </row>
    <row r="17561" ht="14.25" customHeight="1">
      <c r="A17561" s="89">
        <v>8.3111603E7</v>
      </c>
      <c r="B17561" s="90" t="s">
        <v>18473</v>
      </c>
    </row>
    <row r="17562" ht="14.25" customHeight="1">
      <c r="A17562" s="89">
        <v>8.3111604E7</v>
      </c>
      <c r="B17562" s="90" t="s">
        <v>18474</v>
      </c>
    </row>
    <row r="17563" ht="14.25" customHeight="1">
      <c r="A17563" s="89">
        <v>8.3111605E7</v>
      </c>
      <c r="B17563" s="90" t="s">
        <v>18475</v>
      </c>
    </row>
    <row r="17564" ht="14.25" customHeight="1">
      <c r="A17564" s="89">
        <v>8.3111701E7</v>
      </c>
      <c r="B17564" s="90" t="s">
        <v>18476</v>
      </c>
    </row>
    <row r="17565" ht="14.25" customHeight="1">
      <c r="A17565" s="89">
        <v>8.3111702E7</v>
      </c>
      <c r="B17565" s="90" t="s">
        <v>18477</v>
      </c>
    </row>
    <row r="17566" ht="14.25" customHeight="1">
      <c r="A17566" s="89">
        <v>8.3111703E7</v>
      </c>
      <c r="B17566" s="90" t="s">
        <v>18478</v>
      </c>
    </row>
    <row r="17567" ht="14.25" customHeight="1">
      <c r="A17567" s="89">
        <v>8.3111801E7</v>
      </c>
      <c r="B17567" s="90" t="s">
        <v>18479</v>
      </c>
    </row>
    <row r="17568" ht="14.25" customHeight="1">
      <c r="A17568" s="89">
        <v>8.3111802E7</v>
      </c>
      <c r="B17568" s="90" t="s">
        <v>18480</v>
      </c>
    </row>
    <row r="17569" ht="14.25" customHeight="1">
      <c r="A17569" s="89">
        <v>8.3111803E7</v>
      </c>
      <c r="B17569" s="90" t="s">
        <v>18481</v>
      </c>
    </row>
    <row r="17570" ht="14.25" customHeight="1">
      <c r="A17570" s="89">
        <v>8.3111804E7</v>
      </c>
      <c r="B17570" s="90" t="s">
        <v>18482</v>
      </c>
    </row>
    <row r="17571" ht="14.25" customHeight="1">
      <c r="A17571" s="89">
        <v>8.3111901E7</v>
      </c>
      <c r="B17571" s="90" t="s">
        <v>18483</v>
      </c>
    </row>
    <row r="17572" ht="14.25" customHeight="1">
      <c r="A17572" s="89">
        <v>8.3111902E7</v>
      </c>
      <c r="B17572" s="90" t="s">
        <v>18484</v>
      </c>
    </row>
    <row r="17573" ht="14.25" customHeight="1">
      <c r="A17573" s="89">
        <v>8.3111903E7</v>
      </c>
      <c r="B17573" s="90" t="s">
        <v>18485</v>
      </c>
    </row>
    <row r="17574" ht="14.25" customHeight="1">
      <c r="A17574" s="89">
        <v>8.3111904E7</v>
      </c>
      <c r="B17574" s="90" t="s">
        <v>18486</v>
      </c>
    </row>
    <row r="17575" ht="14.25" customHeight="1">
      <c r="A17575" s="89">
        <v>8.3111905E7</v>
      </c>
      <c r="B17575" s="90" t="s">
        <v>18487</v>
      </c>
    </row>
    <row r="17576" ht="14.25" customHeight="1">
      <c r="A17576" s="89">
        <v>8.3112201E7</v>
      </c>
      <c r="B17576" s="90" t="s">
        <v>18488</v>
      </c>
    </row>
    <row r="17577" ht="14.25" customHeight="1">
      <c r="A17577" s="89">
        <v>8.3112202E7</v>
      </c>
      <c r="B17577" s="90" t="s">
        <v>18489</v>
      </c>
    </row>
    <row r="17578" ht="14.25" customHeight="1">
      <c r="A17578" s="89">
        <v>8.3112203E7</v>
      </c>
      <c r="B17578" s="90" t="s">
        <v>18490</v>
      </c>
    </row>
    <row r="17579" ht="14.25" customHeight="1">
      <c r="A17579" s="89">
        <v>8.3112204E7</v>
      </c>
      <c r="B17579" s="90" t="s">
        <v>18491</v>
      </c>
    </row>
    <row r="17580" ht="14.25" customHeight="1">
      <c r="A17580" s="89">
        <v>8.3112205E7</v>
      </c>
      <c r="B17580" s="90" t="s">
        <v>18492</v>
      </c>
    </row>
    <row r="17581" ht="14.25" customHeight="1">
      <c r="A17581" s="89">
        <v>8.3112301E7</v>
      </c>
      <c r="B17581" s="90" t="s">
        <v>18493</v>
      </c>
    </row>
    <row r="17582" ht="14.25" customHeight="1">
      <c r="A17582" s="89">
        <v>8.3112302E7</v>
      </c>
      <c r="B17582" s="90" t="s">
        <v>18494</v>
      </c>
    </row>
    <row r="17583" ht="14.25" customHeight="1">
      <c r="A17583" s="89">
        <v>8.3112303E7</v>
      </c>
      <c r="B17583" s="90" t="s">
        <v>18495</v>
      </c>
    </row>
    <row r="17584" ht="14.25" customHeight="1">
      <c r="A17584" s="89">
        <v>8.3112304E7</v>
      </c>
      <c r="B17584" s="90" t="s">
        <v>18496</v>
      </c>
    </row>
    <row r="17585" ht="14.25" customHeight="1">
      <c r="A17585" s="89">
        <v>8.3112401E7</v>
      </c>
      <c r="B17585" s="90" t="s">
        <v>18497</v>
      </c>
    </row>
    <row r="17586" ht="14.25" customHeight="1">
      <c r="A17586" s="89">
        <v>8.3112402E7</v>
      </c>
      <c r="B17586" s="90" t="s">
        <v>18498</v>
      </c>
    </row>
    <row r="17587" ht="14.25" customHeight="1">
      <c r="A17587" s="89">
        <v>8.3112403E7</v>
      </c>
      <c r="B17587" s="90" t="s">
        <v>18499</v>
      </c>
    </row>
    <row r="17588" ht="14.25" customHeight="1">
      <c r="A17588" s="89">
        <v>8.3112404E7</v>
      </c>
      <c r="B17588" s="90" t="s">
        <v>18500</v>
      </c>
    </row>
    <row r="17589" ht="14.25" customHeight="1">
      <c r="A17589" s="89">
        <v>8.3112405E7</v>
      </c>
      <c r="B17589" s="90" t="s">
        <v>18501</v>
      </c>
    </row>
    <row r="17590" ht="14.25" customHeight="1">
      <c r="A17590" s="89">
        <v>8.3112406E7</v>
      </c>
      <c r="B17590" s="90" t="s">
        <v>18502</v>
      </c>
    </row>
    <row r="17591" ht="14.25" customHeight="1">
      <c r="A17591" s="89">
        <v>8.3112501E7</v>
      </c>
      <c r="B17591" s="90" t="s">
        <v>18503</v>
      </c>
    </row>
    <row r="17592" ht="14.25" customHeight="1">
      <c r="A17592" s="89">
        <v>8.3112502E7</v>
      </c>
      <c r="B17592" s="90" t="s">
        <v>18504</v>
      </c>
    </row>
    <row r="17593" ht="14.25" customHeight="1">
      <c r="A17593" s="89">
        <v>8.3112503E7</v>
      </c>
      <c r="B17593" s="90" t="s">
        <v>18505</v>
      </c>
    </row>
    <row r="17594" ht="14.25" customHeight="1">
      <c r="A17594" s="89">
        <v>8.3112504E7</v>
      </c>
      <c r="B17594" s="90" t="s">
        <v>18506</v>
      </c>
    </row>
    <row r="17595" ht="14.25" customHeight="1">
      <c r="A17595" s="89">
        <v>8.3112505E7</v>
      </c>
      <c r="B17595" s="90" t="s">
        <v>18507</v>
      </c>
    </row>
    <row r="17596" ht="14.25" customHeight="1">
      <c r="A17596" s="89">
        <v>8.3112601E7</v>
      </c>
      <c r="B17596" s="90" t="s">
        <v>18508</v>
      </c>
    </row>
    <row r="17597" ht="14.25" customHeight="1">
      <c r="A17597" s="89">
        <v>8.3112602E7</v>
      </c>
      <c r="B17597" s="90" t="s">
        <v>18509</v>
      </c>
    </row>
    <row r="17598" ht="14.25" customHeight="1">
      <c r="A17598" s="89">
        <v>8.3112603E7</v>
      </c>
      <c r="B17598" s="90" t="s">
        <v>18510</v>
      </c>
    </row>
    <row r="17599" ht="14.25" customHeight="1">
      <c r="A17599" s="89">
        <v>8.3112604E7</v>
      </c>
      <c r="B17599" s="90" t="s">
        <v>18511</v>
      </c>
    </row>
    <row r="17600" ht="14.25" customHeight="1">
      <c r="A17600" s="89">
        <v>8.3112605E7</v>
      </c>
      <c r="B17600" s="90" t="s">
        <v>18512</v>
      </c>
    </row>
    <row r="17601" ht="14.25" customHeight="1">
      <c r="A17601" s="89">
        <v>8.3121501E7</v>
      </c>
      <c r="B17601" s="90" t="s">
        <v>18513</v>
      </c>
    </row>
    <row r="17602" ht="14.25" customHeight="1">
      <c r="A17602" s="89">
        <v>8.3121502E7</v>
      </c>
      <c r="B17602" s="90" t="s">
        <v>18514</v>
      </c>
    </row>
    <row r="17603" ht="14.25" customHeight="1">
      <c r="A17603" s="89">
        <v>8.3121503E7</v>
      </c>
      <c r="B17603" s="90" t="s">
        <v>18515</v>
      </c>
    </row>
    <row r="17604" ht="14.25" customHeight="1">
      <c r="A17604" s="89">
        <v>8.3121504E7</v>
      </c>
      <c r="B17604" s="90" t="s">
        <v>18516</v>
      </c>
    </row>
    <row r="17605" ht="14.25" customHeight="1">
      <c r="A17605" s="89">
        <v>8.3121601E7</v>
      </c>
      <c r="B17605" s="90" t="s">
        <v>18517</v>
      </c>
    </row>
    <row r="17606" ht="14.25" customHeight="1">
      <c r="A17606" s="89">
        <v>8.3121602E7</v>
      </c>
      <c r="B17606" s="90" t="s">
        <v>18518</v>
      </c>
    </row>
    <row r="17607" ht="14.25" customHeight="1">
      <c r="A17607" s="89">
        <v>8.3121603E7</v>
      </c>
      <c r="B17607" s="90" t="s">
        <v>18519</v>
      </c>
    </row>
    <row r="17608" ht="14.25" customHeight="1">
      <c r="A17608" s="89">
        <v>8.3121604E7</v>
      </c>
      <c r="B17608" s="90" t="s">
        <v>18520</v>
      </c>
    </row>
    <row r="17609" ht="14.25" customHeight="1">
      <c r="A17609" s="89">
        <v>8.3121605E7</v>
      </c>
      <c r="B17609" s="90" t="s">
        <v>18521</v>
      </c>
    </row>
    <row r="17610" ht="14.25" customHeight="1">
      <c r="A17610" s="89">
        <v>8.3121606E7</v>
      </c>
      <c r="B17610" s="90" t="s">
        <v>18522</v>
      </c>
    </row>
    <row r="17611" ht="14.25" customHeight="1">
      <c r="A17611" s="89">
        <v>8.3121701E7</v>
      </c>
      <c r="B17611" s="90" t="s">
        <v>18523</v>
      </c>
    </row>
    <row r="17612" ht="14.25" customHeight="1">
      <c r="A17612" s="89">
        <v>8.3121702E7</v>
      </c>
      <c r="B17612" s="90" t="s">
        <v>18524</v>
      </c>
    </row>
    <row r="17613" ht="14.25" customHeight="1">
      <c r="A17613" s="89">
        <v>8.3121703E7</v>
      </c>
      <c r="B17613" s="90" t="s">
        <v>18525</v>
      </c>
    </row>
    <row r="17614" ht="14.25" customHeight="1">
      <c r="A17614" s="89">
        <v>8.3121704E7</v>
      </c>
      <c r="B17614" s="90" t="s">
        <v>18526</v>
      </c>
    </row>
    <row r="17615" ht="14.25" customHeight="1">
      <c r="A17615" s="89">
        <v>8.4101501E7</v>
      </c>
      <c r="B17615" s="90" t="s">
        <v>18527</v>
      </c>
    </row>
    <row r="17616" ht="14.25" customHeight="1">
      <c r="A17616" s="89">
        <v>8.4101502E7</v>
      </c>
      <c r="B17616" s="90" t="s">
        <v>18528</v>
      </c>
    </row>
    <row r="17617" ht="14.25" customHeight="1">
      <c r="A17617" s="89">
        <v>8.4101503E7</v>
      </c>
      <c r="B17617" s="90" t="s">
        <v>18529</v>
      </c>
    </row>
    <row r="17618" ht="14.25" customHeight="1">
      <c r="A17618" s="89">
        <v>8.4101601E7</v>
      </c>
      <c r="B17618" s="90" t="s">
        <v>18530</v>
      </c>
    </row>
    <row r="17619" ht="14.25" customHeight="1">
      <c r="A17619" s="89">
        <v>8.4101602E7</v>
      </c>
      <c r="B17619" s="90" t="s">
        <v>18531</v>
      </c>
    </row>
    <row r="17620" ht="14.25" customHeight="1">
      <c r="A17620" s="89">
        <v>8.4101603E7</v>
      </c>
      <c r="B17620" s="90" t="s">
        <v>18532</v>
      </c>
    </row>
    <row r="17621" ht="14.25" customHeight="1">
      <c r="A17621" s="89">
        <v>8.4101604E7</v>
      </c>
      <c r="B17621" s="90" t="s">
        <v>18533</v>
      </c>
    </row>
    <row r="17622" ht="14.25" customHeight="1">
      <c r="A17622" s="89">
        <v>8.4101701E7</v>
      </c>
      <c r="B17622" s="90" t="s">
        <v>18534</v>
      </c>
    </row>
    <row r="17623" ht="14.25" customHeight="1">
      <c r="A17623" s="89">
        <v>8.4101702E7</v>
      </c>
      <c r="B17623" s="90" t="s">
        <v>18535</v>
      </c>
    </row>
    <row r="17624" ht="14.25" customHeight="1">
      <c r="A17624" s="89">
        <v>8.4101703E7</v>
      </c>
      <c r="B17624" s="90" t="s">
        <v>18536</v>
      </c>
    </row>
    <row r="17625" ht="14.25" customHeight="1">
      <c r="A17625" s="89">
        <v>8.4101704E7</v>
      </c>
      <c r="B17625" s="90" t="s">
        <v>18537</v>
      </c>
    </row>
    <row r="17626" ht="14.25" customHeight="1">
      <c r="A17626" s="89">
        <v>8.4101705E7</v>
      </c>
      <c r="B17626" s="90" t="s">
        <v>18538</v>
      </c>
    </row>
    <row r="17627" ht="14.25" customHeight="1">
      <c r="A17627" s="89">
        <v>8.4111501E7</v>
      </c>
      <c r="B17627" s="90" t="s">
        <v>18539</v>
      </c>
    </row>
    <row r="17628" ht="14.25" customHeight="1">
      <c r="A17628" s="89">
        <v>8.4111502E7</v>
      </c>
      <c r="B17628" s="90" t="s">
        <v>18540</v>
      </c>
    </row>
    <row r="17629" ht="14.25" customHeight="1">
      <c r="A17629" s="89">
        <v>8.4111503E7</v>
      </c>
      <c r="B17629" s="90" t="s">
        <v>18541</v>
      </c>
    </row>
    <row r="17630" ht="14.25" customHeight="1">
      <c r="A17630" s="89">
        <v>8.4111504E7</v>
      </c>
      <c r="B17630" s="90" t="s">
        <v>18542</v>
      </c>
    </row>
    <row r="17631" ht="14.25" customHeight="1">
      <c r="A17631" s="89">
        <v>8.4111505E7</v>
      </c>
      <c r="B17631" s="90" t="s">
        <v>18543</v>
      </c>
    </row>
    <row r="17632" ht="14.25" customHeight="1">
      <c r="A17632" s="89">
        <v>8.4111506E7</v>
      </c>
      <c r="B17632" s="90" t="s">
        <v>18544</v>
      </c>
    </row>
    <row r="17633" ht="14.25" customHeight="1">
      <c r="A17633" s="89">
        <v>8.4111507E7</v>
      </c>
      <c r="B17633" s="90" t="s">
        <v>18545</v>
      </c>
    </row>
    <row r="17634" ht="14.25" customHeight="1">
      <c r="A17634" s="89">
        <v>8.4111601E7</v>
      </c>
      <c r="B17634" s="90" t="s">
        <v>18546</v>
      </c>
    </row>
    <row r="17635" ht="14.25" customHeight="1">
      <c r="A17635" s="89">
        <v>8.4111602E7</v>
      </c>
      <c r="B17635" s="90" t="s">
        <v>18547</v>
      </c>
    </row>
    <row r="17636" ht="14.25" customHeight="1">
      <c r="A17636" s="89">
        <v>8.4111603E7</v>
      </c>
      <c r="B17636" s="90" t="s">
        <v>18548</v>
      </c>
    </row>
    <row r="17637" ht="14.25" customHeight="1">
      <c r="A17637" s="89">
        <v>8.4111701E7</v>
      </c>
      <c r="B17637" s="90" t="s">
        <v>18549</v>
      </c>
    </row>
    <row r="17638" ht="14.25" customHeight="1">
      <c r="A17638" s="89">
        <v>8.4111702E7</v>
      </c>
      <c r="B17638" s="90" t="s">
        <v>18550</v>
      </c>
    </row>
    <row r="17639" ht="14.25" customHeight="1">
      <c r="A17639" s="89">
        <v>8.4111703E7</v>
      </c>
      <c r="B17639" s="90" t="s">
        <v>18551</v>
      </c>
    </row>
    <row r="17640" ht="14.25" customHeight="1">
      <c r="A17640" s="89">
        <v>8.4111801E7</v>
      </c>
      <c r="B17640" s="90" t="s">
        <v>18552</v>
      </c>
    </row>
    <row r="17641" ht="14.25" customHeight="1">
      <c r="A17641" s="89">
        <v>8.4111802E7</v>
      </c>
      <c r="B17641" s="90" t="s">
        <v>18553</v>
      </c>
    </row>
    <row r="17642" ht="14.25" customHeight="1">
      <c r="A17642" s="89">
        <v>8.4121501E7</v>
      </c>
      <c r="B17642" s="90" t="s">
        <v>18554</v>
      </c>
    </row>
    <row r="17643" ht="14.25" customHeight="1">
      <c r="A17643" s="89">
        <v>8.4121502E7</v>
      </c>
      <c r="B17643" s="90" t="s">
        <v>18555</v>
      </c>
    </row>
    <row r="17644" ht="14.25" customHeight="1">
      <c r="A17644" s="89">
        <v>8.4121503E7</v>
      </c>
      <c r="B17644" s="90" t="s">
        <v>18556</v>
      </c>
    </row>
    <row r="17645" ht="14.25" customHeight="1">
      <c r="A17645" s="89">
        <v>8.4121504E7</v>
      </c>
      <c r="B17645" s="90" t="s">
        <v>18557</v>
      </c>
    </row>
    <row r="17646" ht="14.25" customHeight="1">
      <c r="A17646" s="89">
        <v>8.4121601E7</v>
      </c>
      <c r="B17646" s="90" t="s">
        <v>18558</v>
      </c>
    </row>
    <row r="17647" ht="14.25" customHeight="1">
      <c r="A17647" s="89">
        <v>8.4121602E7</v>
      </c>
      <c r="B17647" s="90" t="s">
        <v>18559</v>
      </c>
    </row>
    <row r="17648" ht="14.25" customHeight="1">
      <c r="A17648" s="89">
        <v>8.4121603E7</v>
      </c>
      <c r="B17648" s="90" t="s">
        <v>18560</v>
      </c>
    </row>
    <row r="17649" ht="14.25" customHeight="1">
      <c r="A17649" s="89">
        <v>8.4121604E7</v>
      </c>
      <c r="B17649" s="90" t="s">
        <v>18561</v>
      </c>
    </row>
    <row r="17650" ht="14.25" customHeight="1">
      <c r="A17650" s="89">
        <v>8.4121605E7</v>
      </c>
      <c r="B17650" s="90" t="s">
        <v>18562</v>
      </c>
    </row>
    <row r="17651" ht="14.25" customHeight="1">
      <c r="A17651" s="89">
        <v>8.4121606E7</v>
      </c>
      <c r="B17651" s="90" t="s">
        <v>18563</v>
      </c>
    </row>
    <row r="17652" ht="14.25" customHeight="1">
      <c r="A17652" s="89">
        <v>8.4121607E7</v>
      </c>
      <c r="B17652" s="90" t="s">
        <v>18564</v>
      </c>
    </row>
    <row r="17653" ht="14.25" customHeight="1">
      <c r="A17653" s="89">
        <v>8.4121701E7</v>
      </c>
      <c r="B17653" s="90" t="s">
        <v>18565</v>
      </c>
    </row>
    <row r="17654" ht="14.25" customHeight="1">
      <c r="A17654" s="89">
        <v>8.4121702E7</v>
      </c>
      <c r="B17654" s="90" t="s">
        <v>18566</v>
      </c>
    </row>
    <row r="17655" ht="14.25" customHeight="1">
      <c r="A17655" s="89">
        <v>8.4121703E7</v>
      </c>
      <c r="B17655" s="90" t="s">
        <v>18567</v>
      </c>
    </row>
    <row r="17656" ht="14.25" customHeight="1">
      <c r="A17656" s="89">
        <v>8.4121704E7</v>
      </c>
      <c r="B17656" s="90" t="s">
        <v>18568</v>
      </c>
    </row>
    <row r="17657" ht="14.25" customHeight="1">
      <c r="A17657" s="89">
        <v>8.4121705E7</v>
      </c>
      <c r="B17657" s="90" t="s">
        <v>18569</v>
      </c>
    </row>
    <row r="17658" ht="14.25" customHeight="1">
      <c r="A17658" s="89">
        <v>8.4121801E7</v>
      </c>
      <c r="B17658" s="90" t="s">
        <v>18570</v>
      </c>
    </row>
    <row r="17659" ht="14.25" customHeight="1">
      <c r="A17659" s="89">
        <v>8.4121802E7</v>
      </c>
      <c r="B17659" s="90" t="s">
        <v>18571</v>
      </c>
    </row>
    <row r="17660" ht="14.25" customHeight="1">
      <c r="A17660" s="89">
        <v>8.4121803E7</v>
      </c>
      <c r="B17660" s="90" t="s">
        <v>18572</v>
      </c>
    </row>
    <row r="17661" ht="14.25" customHeight="1">
      <c r="A17661" s="89">
        <v>8.4121804E7</v>
      </c>
      <c r="B17661" s="90" t="s">
        <v>18573</v>
      </c>
    </row>
    <row r="17662" ht="14.25" customHeight="1">
      <c r="A17662" s="89">
        <v>8.4121805E7</v>
      </c>
      <c r="B17662" s="90" t="s">
        <v>18574</v>
      </c>
    </row>
    <row r="17663" ht="14.25" customHeight="1">
      <c r="A17663" s="89">
        <v>8.4121806E7</v>
      </c>
      <c r="B17663" s="90" t="s">
        <v>18575</v>
      </c>
    </row>
    <row r="17664" ht="14.25" customHeight="1">
      <c r="A17664" s="89">
        <v>8.4121901E7</v>
      </c>
      <c r="B17664" s="90" t="s">
        <v>18576</v>
      </c>
    </row>
    <row r="17665" ht="14.25" customHeight="1">
      <c r="A17665" s="89">
        <v>8.4121902E7</v>
      </c>
      <c r="B17665" s="90" t="s">
        <v>18577</v>
      </c>
    </row>
    <row r="17666" ht="14.25" customHeight="1">
      <c r="A17666" s="89">
        <v>8.4121903E7</v>
      </c>
      <c r="B17666" s="90" t="s">
        <v>18578</v>
      </c>
    </row>
    <row r="17667" ht="14.25" customHeight="1">
      <c r="A17667" s="89">
        <v>8.4122001E7</v>
      </c>
      <c r="B17667" s="90" t="s">
        <v>18579</v>
      </c>
    </row>
    <row r="17668" ht="14.25" customHeight="1">
      <c r="A17668" s="89">
        <v>8.4131501E7</v>
      </c>
      <c r="B17668" s="90" t="s">
        <v>18580</v>
      </c>
    </row>
    <row r="17669" ht="14.25" customHeight="1">
      <c r="A17669" s="89">
        <v>8.4131502E7</v>
      </c>
      <c r="B17669" s="90" t="s">
        <v>18581</v>
      </c>
    </row>
    <row r="17670" ht="14.25" customHeight="1">
      <c r="A17670" s="89">
        <v>8.4131503E7</v>
      </c>
      <c r="B17670" s="90" t="s">
        <v>18582</v>
      </c>
    </row>
    <row r="17671" ht="14.25" customHeight="1">
      <c r="A17671" s="89">
        <v>8.4131504E7</v>
      </c>
      <c r="B17671" s="90" t="s">
        <v>18583</v>
      </c>
    </row>
    <row r="17672" ht="14.25" customHeight="1">
      <c r="A17672" s="89">
        <v>8.4131505E7</v>
      </c>
      <c r="B17672" s="90" t="s">
        <v>18584</v>
      </c>
    </row>
    <row r="17673" ht="14.25" customHeight="1">
      <c r="A17673" s="89">
        <v>8.4131506E7</v>
      </c>
      <c r="B17673" s="90" t="s">
        <v>18585</v>
      </c>
    </row>
    <row r="17674" ht="14.25" customHeight="1">
      <c r="A17674" s="89">
        <v>8.4131507E7</v>
      </c>
      <c r="B17674" s="90" t="s">
        <v>18586</v>
      </c>
    </row>
    <row r="17675" ht="14.25" customHeight="1">
      <c r="A17675" s="89">
        <v>8.4131508E7</v>
      </c>
      <c r="B17675" s="90" t="s">
        <v>18587</v>
      </c>
    </row>
    <row r="17676" ht="14.25" customHeight="1">
      <c r="A17676" s="89">
        <v>8.4131509E7</v>
      </c>
      <c r="B17676" s="90" t="s">
        <v>18588</v>
      </c>
    </row>
    <row r="17677" ht="14.25" customHeight="1">
      <c r="A17677" s="89">
        <v>8.413151E7</v>
      </c>
      <c r="B17677" s="90" t="s">
        <v>18589</v>
      </c>
    </row>
    <row r="17678" ht="14.25" customHeight="1">
      <c r="A17678" s="89">
        <v>8.4131511E7</v>
      </c>
      <c r="B17678" s="90" t="s">
        <v>18590</v>
      </c>
    </row>
    <row r="17679" ht="14.25" customHeight="1">
      <c r="A17679" s="89">
        <v>8.4131512E7</v>
      </c>
      <c r="B17679" s="90" t="s">
        <v>18591</v>
      </c>
    </row>
    <row r="17680" ht="14.25" customHeight="1">
      <c r="A17680" s="89">
        <v>8.4131513E7</v>
      </c>
      <c r="B17680" s="90" t="s">
        <v>18592</v>
      </c>
    </row>
    <row r="17681" ht="14.25" customHeight="1">
      <c r="A17681" s="89">
        <v>8.4131514E7</v>
      </c>
      <c r="B17681" s="90" t="s">
        <v>18593</v>
      </c>
    </row>
    <row r="17682" ht="14.25" customHeight="1">
      <c r="A17682" s="89">
        <v>8.4131515E7</v>
      </c>
      <c r="B17682" s="90" t="s">
        <v>18594</v>
      </c>
    </row>
    <row r="17683" ht="14.25" customHeight="1">
      <c r="A17683" s="89">
        <v>8.4131516E7</v>
      </c>
      <c r="B17683" s="90" t="s">
        <v>18595</v>
      </c>
    </row>
    <row r="17684" ht="14.25" customHeight="1">
      <c r="A17684" s="89">
        <v>8.4131517E7</v>
      </c>
      <c r="B17684" s="90" t="s">
        <v>18596</v>
      </c>
    </row>
    <row r="17685" ht="14.25" customHeight="1">
      <c r="A17685" s="89">
        <v>8.4131601E7</v>
      </c>
      <c r="B17685" s="90" t="s">
        <v>18597</v>
      </c>
    </row>
    <row r="17686" ht="14.25" customHeight="1">
      <c r="A17686" s="89">
        <v>8.4131602E7</v>
      </c>
      <c r="B17686" s="90" t="s">
        <v>18598</v>
      </c>
    </row>
    <row r="17687" ht="14.25" customHeight="1">
      <c r="A17687" s="89">
        <v>8.4131603E7</v>
      </c>
      <c r="B17687" s="90" t="s">
        <v>18599</v>
      </c>
    </row>
    <row r="17688" ht="14.25" customHeight="1">
      <c r="A17688" s="89">
        <v>8.4131604E7</v>
      </c>
      <c r="B17688" s="90" t="s">
        <v>18600</v>
      </c>
    </row>
    <row r="17689" ht="14.25" customHeight="1">
      <c r="A17689" s="89">
        <v>8.4131605E7</v>
      </c>
      <c r="B17689" s="90" t="s">
        <v>18601</v>
      </c>
    </row>
    <row r="17690" ht="14.25" customHeight="1">
      <c r="A17690" s="89">
        <v>8.4131606E7</v>
      </c>
      <c r="B17690" s="90" t="s">
        <v>18602</v>
      </c>
    </row>
    <row r="17691" ht="14.25" customHeight="1">
      <c r="A17691" s="89">
        <v>8.4131607E7</v>
      </c>
      <c r="B17691" s="90" t="s">
        <v>18603</v>
      </c>
    </row>
    <row r="17692" ht="14.25" customHeight="1">
      <c r="A17692" s="89">
        <v>8.4131608E7</v>
      </c>
      <c r="B17692" s="90" t="s">
        <v>18604</v>
      </c>
    </row>
    <row r="17693" ht="14.25" customHeight="1">
      <c r="A17693" s="89">
        <v>8.4131609E7</v>
      </c>
      <c r="B17693" s="90" t="s">
        <v>18605</v>
      </c>
    </row>
    <row r="17694" ht="14.25" customHeight="1">
      <c r="A17694" s="89">
        <v>8.413161E7</v>
      </c>
      <c r="B17694" s="90" t="s">
        <v>18606</v>
      </c>
    </row>
    <row r="17695" ht="14.25" customHeight="1">
      <c r="A17695" s="89">
        <v>8.4131701E7</v>
      </c>
      <c r="B17695" s="90" t="s">
        <v>18607</v>
      </c>
    </row>
    <row r="17696" ht="14.25" customHeight="1">
      <c r="A17696" s="89">
        <v>8.4131702E7</v>
      </c>
      <c r="B17696" s="90" t="s">
        <v>18608</v>
      </c>
    </row>
    <row r="17697" ht="14.25" customHeight="1">
      <c r="A17697" s="89">
        <v>8.4131801E7</v>
      </c>
      <c r="B17697" s="90" t="s">
        <v>18609</v>
      </c>
    </row>
    <row r="17698" ht="14.25" customHeight="1">
      <c r="A17698" s="89">
        <v>8.4131802E7</v>
      </c>
      <c r="B17698" s="90" t="s">
        <v>18610</v>
      </c>
    </row>
    <row r="17699" ht="14.25" customHeight="1">
      <c r="A17699" s="89">
        <v>8.4141501E7</v>
      </c>
      <c r="B17699" s="90" t="s">
        <v>18611</v>
      </c>
    </row>
    <row r="17700" ht="14.25" customHeight="1">
      <c r="A17700" s="89">
        <v>8.4141502E7</v>
      </c>
      <c r="B17700" s="90" t="s">
        <v>18612</v>
      </c>
    </row>
    <row r="17701" ht="14.25" customHeight="1">
      <c r="A17701" s="89">
        <v>8.4141503E7</v>
      </c>
      <c r="B17701" s="90" t="s">
        <v>18613</v>
      </c>
    </row>
    <row r="17702" ht="14.25" customHeight="1">
      <c r="A17702" s="89">
        <v>8.4141601E7</v>
      </c>
      <c r="B17702" s="90" t="s">
        <v>18614</v>
      </c>
    </row>
    <row r="17703" ht="14.25" customHeight="1">
      <c r="A17703" s="89">
        <v>8.4141602E7</v>
      </c>
      <c r="B17703" s="90" t="s">
        <v>18615</v>
      </c>
    </row>
    <row r="17704" ht="14.25" customHeight="1">
      <c r="A17704" s="89">
        <v>8.4141701E7</v>
      </c>
      <c r="B17704" s="90" t="s">
        <v>18616</v>
      </c>
    </row>
    <row r="17705" ht="14.25" customHeight="1">
      <c r="A17705" s="89">
        <v>8.4141702E7</v>
      </c>
      <c r="B17705" s="90" t="s">
        <v>18617</v>
      </c>
    </row>
    <row r="17706" ht="14.25" customHeight="1">
      <c r="A17706" s="89">
        <v>8.5101501E7</v>
      </c>
      <c r="B17706" s="90" t="s">
        <v>18618</v>
      </c>
    </row>
    <row r="17707" ht="14.25" customHeight="1">
      <c r="A17707" s="89">
        <v>8.5101502E7</v>
      </c>
      <c r="B17707" s="90" t="s">
        <v>18619</v>
      </c>
    </row>
    <row r="17708" ht="14.25" customHeight="1">
      <c r="A17708" s="89">
        <v>8.5101503E7</v>
      </c>
      <c r="B17708" s="90" t="s">
        <v>18620</v>
      </c>
    </row>
    <row r="17709" ht="14.25" customHeight="1">
      <c r="A17709" s="89">
        <v>8.5101504E7</v>
      </c>
      <c r="B17709" s="90" t="s">
        <v>18621</v>
      </c>
    </row>
    <row r="17710" ht="14.25" customHeight="1">
      <c r="A17710" s="89">
        <v>8.5101505E7</v>
      </c>
      <c r="B17710" s="90" t="s">
        <v>18622</v>
      </c>
    </row>
    <row r="17711" ht="14.25" customHeight="1">
      <c r="A17711" s="89">
        <v>8.5101506E7</v>
      </c>
      <c r="B17711" s="90" t="s">
        <v>18623</v>
      </c>
    </row>
    <row r="17712" ht="14.25" customHeight="1">
      <c r="A17712" s="89">
        <v>8.5101507E7</v>
      </c>
      <c r="B17712" s="90" t="s">
        <v>18624</v>
      </c>
    </row>
    <row r="17713" ht="14.25" customHeight="1">
      <c r="A17713" s="89">
        <v>8.5101508E7</v>
      </c>
      <c r="B17713" s="90" t="s">
        <v>18625</v>
      </c>
    </row>
    <row r="17714" ht="14.25" customHeight="1">
      <c r="A17714" s="89">
        <v>8.5101509E7</v>
      </c>
      <c r="B17714" s="90" t="s">
        <v>18626</v>
      </c>
    </row>
    <row r="17715" ht="14.25" customHeight="1">
      <c r="A17715" s="89">
        <v>8.5101601E7</v>
      </c>
      <c r="B17715" s="90" t="s">
        <v>18627</v>
      </c>
    </row>
    <row r="17716" ht="14.25" customHeight="1">
      <c r="A17716" s="89">
        <v>8.5101602E7</v>
      </c>
      <c r="B17716" s="90" t="s">
        <v>18628</v>
      </c>
    </row>
    <row r="17717" ht="14.25" customHeight="1">
      <c r="A17717" s="89">
        <v>8.5101603E7</v>
      </c>
      <c r="B17717" s="90" t="s">
        <v>18629</v>
      </c>
    </row>
    <row r="17718" ht="14.25" customHeight="1">
      <c r="A17718" s="89">
        <v>8.5101604E7</v>
      </c>
      <c r="B17718" s="90" t="s">
        <v>18630</v>
      </c>
    </row>
    <row r="17719" ht="14.25" customHeight="1">
      <c r="A17719" s="89">
        <v>8.5101605E7</v>
      </c>
      <c r="B17719" s="90" t="s">
        <v>18631</v>
      </c>
    </row>
    <row r="17720" ht="14.25" customHeight="1">
      <c r="A17720" s="89">
        <v>8.5101701E7</v>
      </c>
      <c r="B17720" s="90" t="s">
        <v>18632</v>
      </c>
    </row>
    <row r="17721" ht="14.25" customHeight="1">
      <c r="A17721" s="89">
        <v>8.5101702E7</v>
      </c>
      <c r="B17721" s="90" t="s">
        <v>18633</v>
      </c>
    </row>
    <row r="17722" ht="14.25" customHeight="1">
      <c r="A17722" s="89">
        <v>8.5101703E7</v>
      </c>
      <c r="B17722" s="90" t="s">
        <v>18634</v>
      </c>
    </row>
    <row r="17723" ht="14.25" customHeight="1">
      <c r="A17723" s="89">
        <v>8.5101704E7</v>
      </c>
      <c r="B17723" s="90" t="s">
        <v>18635</v>
      </c>
    </row>
    <row r="17724" ht="14.25" customHeight="1">
      <c r="A17724" s="89">
        <v>8.5101705E7</v>
      </c>
      <c r="B17724" s="90" t="s">
        <v>18636</v>
      </c>
    </row>
    <row r="17725" ht="14.25" customHeight="1">
      <c r="A17725" s="89">
        <v>8.5101706E7</v>
      </c>
      <c r="B17725" s="90" t="s">
        <v>18637</v>
      </c>
    </row>
    <row r="17726" ht="14.25" customHeight="1">
      <c r="A17726" s="89">
        <v>8.5101707E7</v>
      </c>
      <c r="B17726" s="90" t="s">
        <v>18638</v>
      </c>
    </row>
    <row r="17727" ht="14.25" customHeight="1">
      <c r="A17727" s="89">
        <v>8.5111501E7</v>
      </c>
      <c r="B17727" s="90" t="s">
        <v>18639</v>
      </c>
    </row>
    <row r="17728" ht="14.25" customHeight="1">
      <c r="A17728" s="89">
        <v>8.5111502E7</v>
      </c>
      <c r="B17728" s="90" t="s">
        <v>18640</v>
      </c>
    </row>
    <row r="17729" ht="14.25" customHeight="1">
      <c r="A17729" s="89">
        <v>8.5111503E7</v>
      </c>
      <c r="B17729" s="90" t="s">
        <v>18641</v>
      </c>
    </row>
    <row r="17730" ht="14.25" customHeight="1">
      <c r="A17730" s="89">
        <v>8.5111504E7</v>
      </c>
      <c r="B17730" s="90" t="s">
        <v>18642</v>
      </c>
    </row>
    <row r="17731" ht="14.25" customHeight="1">
      <c r="A17731" s="89">
        <v>8.5111505E7</v>
      </c>
      <c r="B17731" s="90" t="s">
        <v>18643</v>
      </c>
    </row>
    <row r="17732" ht="14.25" customHeight="1">
      <c r="A17732" s="89">
        <v>8.5111506E7</v>
      </c>
      <c r="B17732" s="90" t="s">
        <v>18644</v>
      </c>
    </row>
    <row r="17733" ht="14.25" customHeight="1">
      <c r="A17733" s="89">
        <v>8.5111507E7</v>
      </c>
      <c r="B17733" s="90" t="s">
        <v>18645</v>
      </c>
    </row>
    <row r="17734" ht="14.25" customHeight="1">
      <c r="A17734" s="89">
        <v>8.5111508E7</v>
      </c>
      <c r="B17734" s="90" t="s">
        <v>18646</v>
      </c>
    </row>
    <row r="17735" ht="14.25" customHeight="1">
      <c r="A17735" s="89">
        <v>8.5111509E7</v>
      </c>
      <c r="B17735" s="90" t="s">
        <v>18647</v>
      </c>
    </row>
    <row r="17736" ht="14.25" customHeight="1">
      <c r="A17736" s="89">
        <v>8.511151E7</v>
      </c>
      <c r="B17736" s="90" t="s">
        <v>18648</v>
      </c>
    </row>
    <row r="17737" ht="14.25" customHeight="1">
      <c r="A17737" s="89">
        <v>8.5111511E7</v>
      </c>
      <c r="B17737" s="90" t="s">
        <v>18649</v>
      </c>
    </row>
    <row r="17738" ht="14.25" customHeight="1">
      <c r="A17738" s="89">
        <v>8.5111512E7</v>
      </c>
      <c r="B17738" s="90" t="s">
        <v>18650</v>
      </c>
    </row>
    <row r="17739" ht="14.25" customHeight="1">
      <c r="A17739" s="89">
        <v>8.5111513E7</v>
      </c>
      <c r="B17739" s="90" t="s">
        <v>18651</v>
      </c>
    </row>
    <row r="17740" ht="14.25" customHeight="1">
      <c r="A17740" s="89">
        <v>8.5111514E7</v>
      </c>
      <c r="B17740" s="90" t="s">
        <v>18652</v>
      </c>
    </row>
    <row r="17741" ht="14.25" customHeight="1">
      <c r="A17741" s="89">
        <v>8.5111601E7</v>
      </c>
      <c r="B17741" s="90" t="s">
        <v>18653</v>
      </c>
    </row>
    <row r="17742" ht="14.25" customHeight="1">
      <c r="A17742" s="89">
        <v>8.5111602E7</v>
      </c>
      <c r="B17742" s="90" t="s">
        <v>18654</v>
      </c>
    </row>
    <row r="17743" ht="14.25" customHeight="1">
      <c r="A17743" s="89">
        <v>8.5111603E7</v>
      </c>
      <c r="B17743" s="90" t="s">
        <v>18655</v>
      </c>
    </row>
    <row r="17744" ht="14.25" customHeight="1">
      <c r="A17744" s="89">
        <v>8.5111604E7</v>
      </c>
      <c r="B17744" s="90" t="s">
        <v>18656</v>
      </c>
    </row>
    <row r="17745" ht="14.25" customHeight="1">
      <c r="A17745" s="89">
        <v>8.5111605E7</v>
      </c>
      <c r="B17745" s="90" t="s">
        <v>18657</v>
      </c>
    </row>
    <row r="17746" ht="14.25" customHeight="1">
      <c r="A17746" s="89">
        <v>8.5111606E7</v>
      </c>
      <c r="B17746" s="90" t="s">
        <v>18658</v>
      </c>
    </row>
    <row r="17747" ht="14.25" customHeight="1">
      <c r="A17747" s="89">
        <v>8.5111607E7</v>
      </c>
      <c r="B17747" s="90" t="s">
        <v>18659</v>
      </c>
    </row>
    <row r="17748" ht="14.25" customHeight="1">
      <c r="A17748" s="89">
        <v>8.5111608E7</v>
      </c>
      <c r="B17748" s="90" t="s">
        <v>18660</v>
      </c>
    </row>
    <row r="17749" ht="14.25" customHeight="1">
      <c r="A17749" s="89">
        <v>8.5111609E7</v>
      </c>
      <c r="B17749" s="90" t="s">
        <v>18661</v>
      </c>
    </row>
    <row r="17750" ht="14.25" customHeight="1">
      <c r="A17750" s="89">
        <v>8.511161E7</v>
      </c>
      <c r="B17750" s="90" t="s">
        <v>18662</v>
      </c>
    </row>
    <row r="17751" ht="14.25" customHeight="1">
      <c r="A17751" s="89">
        <v>8.5111611E7</v>
      </c>
      <c r="B17751" s="90" t="s">
        <v>18663</v>
      </c>
    </row>
    <row r="17752" ht="14.25" customHeight="1">
      <c r="A17752" s="89">
        <v>8.5111612E7</v>
      </c>
      <c r="B17752" s="90" t="s">
        <v>18664</v>
      </c>
    </row>
    <row r="17753" ht="14.25" customHeight="1">
      <c r="A17753" s="89">
        <v>8.5111613E7</v>
      </c>
      <c r="B17753" s="90" t="s">
        <v>18665</v>
      </c>
    </row>
    <row r="17754" ht="14.25" customHeight="1">
      <c r="A17754" s="89">
        <v>8.5111614E7</v>
      </c>
      <c r="B17754" s="90" t="s">
        <v>18666</v>
      </c>
    </row>
    <row r="17755" ht="14.25" customHeight="1">
      <c r="A17755" s="89">
        <v>8.5111615E7</v>
      </c>
      <c r="B17755" s="90" t="s">
        <v>18667</v>
      </c>
    </row>
    <row r="17756" ht="14.25" customHeight="1">
      <c r="A17756" s="89">
        <v>8.5111616E7</v>
      </c>
      <c r="B17756" s="90" t="s">
        <v>18668</v>
      </c>
    </row>
    <row r="17757" ht="14.25" customHeight="1">
      <c r="A17757" s="89">
        <v>8.5111617E7</v>
      </c>
      <c r="B17757" s="90" t="s">
        <v>18669</v>
      </c>
    </row>
    <row r="17758" ht="14.25" customHeight="1">
      <c r="A17758" s="89">
        <v>8.5111701E7</v>
      </c>
      <c r="B17758" s="90" t="s">
        <v>18670</v>
      </c>
    </row>
    <row r="17759" ht="14.25" customHeight="1">
      <c r="A17759" s="89">
        <v>8.5111702E7</v>
      </c>
      <c r="B17759" s="90" t="s">
        <v>18671</v>
      </c>
    </row>
    <row r="17760" ht="14.25" customHeight="1">
      <c r="A17760" s="89">
        <v>8.5111703E7</v>
      </c>
      <c r="B17760" s="90" t="s">
        <v>18672</v>
      </c>
    </row>
    <row r="17761" ht="14.25" customHeight="1">
      <c r="A17761" s="89">
        <v>8.5111704E7</v>
      </c>
      <c r="B17761" s="90" t="s">
        <v>18673</v>
      </c>
    </row>
    <row r="17762" ht="14.25" customHeight="1">
      <c r="A17762" s="89">
        <v>8.5121501E7</v>
      </c>
      <c r="B17762" s="90" t="s">
        <v>18674</v>
      </c>
    </row>
    <row r="17763" ht="14.25" customHeight="1">
      <c r="A17763" s="89">
        <v>8.5121502E7</v>
      </c>
      <c r="B17763" s="90" t="s">
        <v>18675</v>
      </c>
    </row>
    <row r="17764" ht="14.25" customHeight="1">
      <c r="A17764" s="89">
        <v>8.5121503E7</v>
      </c>
      <c r="B17764" s="90" t="s">
        <v>18676</v>
      </c>
    </row>
    <row r="17765" ht="14.25" customHeight="1">
      <c r="A17765" s="89">
        <v>8.5121504E7</v>
      </c>
      <c r="B17765" s="90" t="s">
        <v>18677</v>
      </c>
    </row>
    <row r="17766" ht="14.25" customHeight="1">
      <c r="A17766" s="89">
        <v>8.5121601E7</v>
      </c>
      <c r="B17766" s="90" t="s">
        <v>18678</v>
      </c>
    </row>
    <row r="17767" ht="14.25" customHeight="1">
      <c r="A17767" s="89">
        <v>8.5121602E7</v>
      </c>
      <c r="B17767" s="90" t="s">
        <v>18679</v>
      </c>
    </row>
    <row r="17768" ht="14.25" customHeight="1">
      <c r="A17768" s="89">
        <v>8.5121603E7</v>
      </c>
      <c r="B17768" s="90" t="s">
        <v>18680</v>
      </c>
    </row>
    <row r="17769" ht="14.25" customHeight="1">
      <c r="A17769" s="89">
        <v>8.5121604E7</v>
      </c>
      <c r="B17769" s="90" t="s">
        <v>18681</v>
      </c>
    </row>
    <row r="17770" ht="14.25" customHeight="1">
      <c r="A17770" s="89">
        <v>8.5121605E7</v>
      </c>
      <c r="B17770" s="90" t="s">
        <v>18682</v>
      </c>
    </row>
    <row r="17771" ht="14.25" customHeight="1">
      <c r="A17771" s="89">
        <v>8.5121606E7</v>
      </c>
      <c r="B17771" s="90" t="s">
        <v>18683</v>
      </c>
    </row>
    <row r="17772" ht="14.25" customHeight="1">
      <c r="A17772" s="89">
        <v>8.5121607E7</v>
      </c>
      <c r="B17772" s="90" t="s">
        <v>18684</v>
      </c>
    </row>
    <row r="17773" ht="14.25" customHeight="1">
      <c r="A17773" s="89">
        <v>8.5121608E7</v>
      </c>
      <c r="B17773" s="90" t="s">
        <v>18685</v>
      </c>
    </row>
    <row r="17774" ht="14.25" customHeight="1">
      <c r="A17774" s="89">
        <v>8.5121609E7</v>
      </c>
      <c r="B17774" s="90" t="s">
        <v>18686</v>
      </c>
    </row>
    <row r="17775" ht="14.25" customHeight="1">
      <c r="A17775" s="89">
        <v>8.512161E7</v>
      </c>
      <c r="B17775" s="90" t="s">
        <v>18687</v>
      </c>
    </row>
    <row r="17776" ht="14.25" customHeight="1">
      <c r="A17776" s="89">
        <v>8.5121611E7</v>
      </c>
      <c r="B17776" s="90" t="s">
        <v>18688</v>
      </c>
    </row>
    <row r="17777" ht="14.25" customHeight="1">
      <c r="A17777" s="89">
        <v>8.5121612E7</v>
      </c>
      <c r="B17777" s="90" t="s">
        <v>18689</v>
      </c>
    </row>
    <row r="17778" ht="14.25" customHeight="1">
      <c r="A17778" s="89">
        <v>8.5121613E7</v>
      </c>
      <c r="B17778" s="90" t="s">
        <v>18690</v>
      </c>
    </row>
    <row r="17779" ht="14.25" customHeight="1">
      <c r="A17779" s="89">
        <v>8.5121614E7</v>
      </c>
      <c r="B17779" s="90" t="s">
        <v>18691</v>
      </c>
    </row>
    <row r="17780" ht="14.25" customHeight="1">
      <c r="A17780" s="89">
        <v>8.5121701E7</v>
      </c>
      <c r="B17780" s="90" t="s">
        <v>18692</v>
      </c>
    </row>
    <row r="17781" ht="14.25" customHeight="1">
      <c r="A17781" s="89">
        <v>8.5121702E7</v>
      </c>
      <c r="B17781" s="90" t="s">
        <v>18693</v>
      </c>
    </row>
    <row r="17782" ht="14.25" customHeight="1">
      <c r="A17782" s="89">
        <v>8.5121703E7</v>
      </c>
      <c r="B17782" s="90" t="s">
        <v>18694</v>
      </c>
    </row>
    <row r="17783" ht="14.25" customHeight="1">
      <c r="A17783" s="89">
        <v>8.5121704E7</v>
      </c>
      <c r="B17783" s="90" t="s">
        <v>18695</v>
      </c>
    </row>
    <row r="17784" ht="14.25" customHeight="1">
      <c r="A17784" s="89">
        <v>8.5121705E7</v>
      </c>
      <c r="B17784" s="90" t="s">
        <v>18696</v>
      </c>
    </row>
    <row r="17785" ht="14.25" customHeight="1">
      <c r="A17785" s="89">
        <v>8.5121706E7</v>
      </c>
      <c r="B17785" s="90" t="s">
        <v>18697</v>
      </c>
    </row>
    <row r="17786" ht="14.25" customHeight="1">
      <c r="A17786" s="89">
        <v>8.5121801E7</v>
      </c>
      <c r="B17786" s="90" t="s">
        <v>18698</v>
      </c>
    </row>
    <row r="17787" ht="14.25" customHeight="1">
      <c r="A17787" s="89">
        <v>8.5121802E7</v>
      </c>
      <c r="B17787" s="90" t="s">
        <v>18699</v>
      </c>
    </row>
    <row r="17788" ht="14.25" customHeight="1">
      <c r="A17788" s="89">
        <v>8.5121803E7</v>
      </c>
      <c r="B17788" s="90" t="s">
        <v>18700</v>
      </c>
    </row>
    <row r="17789" ht="14.25" customHeight="1">
      <c r="A17789" s="89">
        <v>8.5121804E7</v>
      </c>
      <c r="B17789" s="90" t="s">
        <v>18701</v>
      </c>
    </row>
    <row r="17790" ht="14.25" customHeight="1">
      <c r="A17790" s="89">
        <v>8.5121805E7</v>
      </c>
      <c r="B17790" s="90" t="s">
        <v>18702</v>
      </c>
    </row>
    <row r="17791" ht="14.25" customHeight="1">
      <c r="A17791" s="89">
        <v>8.5121806E7</v>
      </c>
      <c r="B17791" s="90" t="s">
        <v>18703</v>
      </c>
    </row>
    <row r="17792" ht="14.25" customHeight="1">
      <c r="A17792" s="89">
        <v>8.5121807E7</v>
      </c>
      <c r="B17792" s="90" t="s">
        <v>18704</v>
      </c>
    </row>
    <row r="17793" ht="14.25" customHeight="1">
      <c r="A17793" s="89">
        <v>8.5121808E7</v>
      </c>
      <c r="B17793" s="90" t="s">
        <v>18705</v>
      </c>
    </row>
    <row r="17794" ht="14.25" customHeight="1">
      <c r="A17794" s="89">
        <v>8.5121809E7</v>
      </c>
      <c r="B17794" s="90" t="s">
        <v>18706</v>
      </c>
    </row>
    <row r="17795" ht="14.25" customHeight="1">
      <c r="A17795" s="89">
        <v>8.512181E7</v>
      </c>
      <c r="B17795" s="90" t="s">
        <v>18707</v>
      </c>
    </row>
    <row r="17796" ht="14.25" customHeight="1">
      <c r="A17796" s="89">
        <v>8.5121901E7</v>
      </c>
      <c r="B17796" s="90" t="s">
        <v>18708</v>
      </c>
    </row>
    <row r="17797" ht="14.25" customHeight="1">
      <c r="A17797" s="89">
        <v>8.5121902E7</v>
      </c>
      <c r="B17797" s="90" t="s">
        <v>18709</v>
      </c>
    </row>
    <row r="17798" ht="14.25" customHeight="1">
      <c r="A17798" s="89">
        <v>8.5122001E7</v>
      </c>
      <c r="B17798" s="90" t="s">
        <v>18710</v>
      </c>
    </row>
    <row r="17799" ht="14.25" customHeight="1">
      <c r="A17799" s="89">
        <v>8.5122002E7</v>
      </c>
      <c r="B17799" s="90" t="s">
        <v>18711</v>
      </c>
    </row>
    <row r="17800" ht="14.25" customHeight="1">
      <c r="A17800" s="89">
        <v>8.5122003E7</v>
      </c>
      <c r="B17800" s="90" t="s">
        <v>18712</v>
      </c>
    </row>
    <row r="17801" ht="14.25" customHeight="1">
      <c r="A17801" s="89">
        <v>8.5122004E7</v>
      </c>
      <c r="B17801" s="90" t="s">
        <v>18713</v>
      </c>
    </row>
    <row r="17802" ht="14.25" customHeight="1">
      <c r="A17802" s="89">
        <v>8.5122005E7</v>
      </c>
      <c r="B17802" s="90" t="s">
        <v>18714</v>
      </c>
    </row>
    <row r="17803" ht="14.25" customHeight="1">
      <c r="A17803" s="89">
        <v>8.5122101E7</v>
      </c>
      <c r="B17803" s="90" t="s">
        <v>18715</v>
      </c>
    </row>
    <row r="17804" ht="14.25" customHeight="1">
      <c r="A17804" s="89">
        <v>8.5122102E7</v>
      </c>
      <c r="B17804" s="90" t="s">
        <v>18716</v>
      </c>
    </row>
    <row r="17805" ht="14.25" customHeight="1">
      <c r="A17805" s="89">
        <v>8.5122103E7</v>
      </c>
      <c r="B17805" s="90" t="s">
        <v>18717</v>
      </c>
    </row>
    <row r="17806" ht="14.25" customHeight="1">
      <c r="A17806" s="89">
        <v>8.5122104E7</v>
      </c>
      <c r="B17806" s="90" t="s">
        <v>18718</v>
      </c>
    </row>
    <row r="17807" ht="14.25" customHeight="1">
      <c r="A17807" s="89">
        <v>8.5122105E7</v>
      </c>
      <c r="B17807" s="90" t="s">
        <v>18719</v>
      </c>
    </row>
    <row r="17808" ht="14.25" customHeight="1">
      <c r="A17808" s="89">
        <v>8.5122106E7</v>
      </c>
      <c r="B17808" s="90" t="s">
        <v>18720</v>
      </c>
    </row>
    <row r="17809" ht="14.25" customHeight="1">
      <c r="A17809" s="89">
        <v>8.5122107E7</v>
      </c>
      <c r="B17809" s="90" t="s">
        <v>18721</v>
      </c>
    </row>
    <row r="17810" ht="14.25" customHeight="1">
      <c r="A17810" s="89">
        <v>8.5122108E7</v>
      </c>
      <c r="B17810" s="90" t="s">
        <v>18722</v>
      </c>
    </row>
    <row r="17811" ht="14.25" customHeight="1">
      <c r="A17811" s="89">
        <v>8.5122109E7</v>
      </c>
      <c r="B17811" s="90" t="s">
        <v>18723</v>
      </c>
    </row>
    <row r="17812" ht="14.25" customHeight="1">
      <c r="A17812" s="89">
        <v>8.5122201E7</v>
      </c>
      <c r="B17812" s="90" t="s">
        <v>18724</v>
      </c>
    </row>
    <row r="17813" ht="14.25" customHeight="1">
      <c r="A17813" s="89">
        <v>8.5131501E7</v>
      </c>
      <c r="B17813" s="90" t="s">
        <v>18725</v>
      </c>
    </row>
    <row r="17814" ht="14.25" customHeight="1">
      <c r="A17814" s="89">
        <v>8.5131502E7</v>
      </c>
      <c r="B17814" s="90" t="s">
        <v>18726</v>
      </c>
    </row>
    <row r="17815" ht="14.25" customHeight="1">
      <c r="A17815" s="89">
        <v>8.5131503E7</v>
      </c>
      <c r="B17815" s="90" t="s">
        <v>18727</v>
      </c>
    </row>
    <row r="17816" ht="14.25" customHeight="1">
      <c r="A17816" s="89">
        <v>8.5131504E7</v>
      </c>
      <c r="B17816" s="90" t="s">
        <v>18728</v>
      </c>
    </row>
    <row r="17817" ht="14.25" customHeight="1">
      <c r="A17817" s="89">
        <v>8.5131505E7</v>
      </c>
      <c r="B17817" s="90" t="s">
        <v>18729</v>
      </c>
    </row>
    <row r="17818" ht="14.25" customHeight="1">
      <c r="A17818" s="89">
        <v>8.5131601E7</v>
      </c>
      <c r="B17818" s="90" t="s">
        <v>18730</v>
      </c>
    </row>
    <row r="17819" ht="14.25" customHeight="1">
      <c r="A17819" s="89">
        <v>8.5131602E7</v>
      </c>
      <c r="B17819" s="90" t="s">
        <v>18731</v>
      </c>
    </row>
    <row r="17820" ht="14.25" customHeight="1">
      <c r="A17820" s="89">
        <v>8.5131603E7</v>
      </c>
      <c r="B17820" s="90" t="s">
        <v>18732</v>
      </c>
    </row>
    <row r="17821" ht="14.25" customHeight="1">
      <c r="A17821" s="89">
        <v>8.5131604E7</v>
      </c>
      <c r="B17821" s="90" t="s">
        <v>18733</v>
      </c>
    </row>
    <row r="17822" ht="14.25" customHeight="1">
      <c r="A17822" s="89">
        <v>8.5131701E7</v>
      </c>
      <c r="B17822" s="90" t="s">
        <v>18734</v>
      </c>
    </row>
    <row r="17823" ht="14.25" customHeight="1">
      <c r="A17823" s="89">
        <v>8.5131702E7</v>
      </c>
      <c r="B17823" s="90" t="s">
        <v>18735</v>
      </c>
    </row>
    <row r="17824" ht="14.25" customHeight="1">
      <c r="A17824" s="89">
        <v>8.5131703E7</v>
      </c>
      <c r="B17824" s="90" t="s">
        <v>18736</v>
      </c>
    </row>
    <row r="17825" ht="14.25" customHeight="1">
      <c r="A17825" s="89">
        <v>8.5131704E7</v>
      </c>
      <c r="B17825" s="90" t="s">
        <v>18737</v>
      </c>
    </row>
    <row r="17826" ht="14.25" customHeight="1">
      <c r="A17826" s="89">
        <v>8.5131705E7</v>
      </c>
      <c r="B17826" s="90" t="s">
        <v>18738</v>
      </c>
    </row>
    <row r="17827" ht="14.25" customHeight="1">
      <c r="A17827" s="89">
        <v>8.5131706E7</v>
      </c>
      <c r="B17827" s="90" t="s">
        <v>18739</v>
      </c>
    </row>
    <row r="17828" ht="14.25" customHeight="1">
      <c r="A17828" s="89">
        <v>8.5131707E7</v>
      </c>
      <c r="B17828" s="90" t="s">
        <v>18740</v>
      </c>
    </row>
    <row r="17829" ht="14.25" customHeight="1">
      <c r="A17829" s="89">
        <v>8.5131708E7</v>
      </c>
      <c r="B17829" s="90" t="s">
        <v>18741</v>
      </c>
    </row>
    <row r="17830" ht="14.25" customHeight="1">
      <c r="A17830" s="89">
        <v>8.5131709E7</v>
      </c>
      <c r="B17830" s="90" t="s">
        <v>18742</v>
      </c>
    </row>
    <row r="17831" ht="14.25" customHeight="1">
      <c r="A17831" s="89">
        <v>8.513171E7</v>
      </c>
      <c r="B17831" s="90" t="s">
        <v>18743</v>
      </c>
    </row>
    <row r="17832" ht="14.25" customHeight="1">
      <c r="A17832" s="89">
        <v>8.5131711E7</v>
      </c>
      <c r="B17832" s="90" t="s">
        <v>18744</v>
      </c>
    </row>
    <row r="17833" ht="14.25" customHeight="1">
      <c r="A17833" s="89">
        <v>8.5131712E7</v>
      </c>
      <c r="B17833" s="90" t="s">
        <v>18745</v>
      </c>
    </row>
    <row r="17834" ht="14.25" customHeight="1">
      <c r="A17834" s="89">
        <v>8.5131713E7</v>
      </c>
      <c r="B17834" s="90" t="s">
        <v>18746</v>
      </c>
    </row>
    <row r="17835" ht="14.25" customHeight="1">
      <c r="A17835" s="89">
        <v>8.5141501E7</v>
      </c>
      <c r="B17835" s="90" t="s">
        <v>18747</v>
      </c>
    </row>
    <row r="17836" ht="14.25" customHeight="1">
      <c r="A17836" s="89">
        <v>8.5141502E7</v>
      </c>
      <c r="B17836" s="90" t="s">
        <v>18748</v>
      </c>
    </row>
    <row r="17837" ht="14.25" customHeight="1">
      <c r="A17837" s="89">
        <v>8.5141503E7</v>
      </c>
      <c r="B17837" s="90" t="s">
        <v>18749</v>
      </c>
    </row>
    <row r="17838" ht="14.25" customHeight="1">
      <c r="A17838" s="89">
        <v>8.5141504E7</v>
      </c>
      <c r="B17838" s="90" t="s">
        <v>18750</v>
      </c>
    </row>
    <row r="17839" ht="14.25" customHeight="1">
      <c r="A17839" s="89">
        <v>8.5141601E7</v>
      </c>
      <c r="B17839" s="90" t="s">
        <v>18751</v>
      </c>
    </row>
    <row r="17840" ht="14.25" customHeight="1">
      <c r="A17840" s="89">
        <v>8.5141602E7</v>
      </c>
      <c r="B17840" s="90" t="s">
        <v>18752</v>
      </c>
    </row>
    <row r="17841" ht="14.25" customHeight="1">
      <c r="A17841" s="89">
        <v>8.5141603E7</v>
      </c>
      <c r="B17841" s="90" t="s">
        <v>18753</v>
      </c>
    </row>
    <row r="17842" ht="14.25" customHeight="1">
      <c r="A17842" s="89">
        <v>8.5141701E7</v>
      </c>
      <c r="B17842" s="90" t="s">
        <v>18754</v>
      </c>
    </row>
    <row r="17843" ht="14.25" customHeight="1">
      <c r="A17843" s="89">
        <v>8.5141702E7</v>
      </c>
      <c r="B17843" s="90" t="s">
        <v>18755</v>
      </c>
    </row>
    <row r="17844" ht="14.25" customHeight="1">
      <c r="A17844" s="89">
        <v>8.5151501E7</v>
      </c>
      <c r="B17844" s="90" t="s">
        <v>18756</v>
      </c>
    </row>
    <row r="17845" ht="14.25" customHeight="1">
      <c r="A17845" s="89">
        <v>8.5151502E7</v>
      </c>
      <c r="B17845" s="90" t="s">
        <v>18757</v>
      </c>
    </row>
    <row r="17846" ht="14.25" customHeight="1">
      <c r="A17846" s="89">
        <v>8.5151503E7</v>
      </c>
      <c r="B17846" s="90" t="s">
        <v>18758</v>
      </c>
    </row>
    <row r="17847" ht="14.25" customHeight="1">
      <c r="A17847" s="89">
        <v>8.5151504E7</v>
      </c>
      <c r="B17847" s="90" t="s">
        <v>18759</v>
      </c>
    </row>
    <row r="17848" ht="14.25" customHeight="1">
      <c r="A17848" s="89">
        <v>8.5151505E7</v>
      </c>
      <c r="B17848" s="90" t="s">
        <v>18760</v>
      </c>
    </row>
    <row r="17849" ht="14.25" customHeight="1">
      <c r="A17849" s="89">
        <v>8.5151506E7</v>
      </c>
      <c r="B17849" s="90" t="s">
        <v>18761</v>
      </c>
    </row>
    <row r="17850" ht="14.25" customHeight="1">
      <c r="A17850" s="89">
        <v>8.5151507E7</v>
      </c>
      <c r="B17850" s="90" t="s">
        <v>18762</v>
      </c>
    </row>
    <row r="17851" ht="14.25" customHeight="1">
      <c r="A17851" s="89">
        <v>8.5151508E7</v>
      </c>
      <c r="B17851" s="90" t="s">
        <v>18763</v>
      </c>
    </row>
    <row r="17852" ht="14.25" customHeight="1">
      <c r="A17852" s="89">
        <v>8.5151509E7</v>
      </c>
      <c r="B17852" s="90" t="s">
        <v>18764</v>
      </c>
    </row>
    <row r="17853" ht="14.25" customHeight="1">
      <c r="A17853" s="89">
        <v>8.5151601E7</v>
      </c>
      <c r="B17853" s="90" t="s">
        <v>18765</v>
      </c>
    </row>
    <row r="17854" ht="14.25" customHeight="1">
      <c r="A17854" s="89">
        <v>8.5151602E7</v>
      </c>
      <c r="B17854" s="90" t="s">
        <v>18766</v>
      </c>
    </row>
    <row r="17855" ht="14.25" customHeight="1">
      <c r="A17855" s="89">
        <v>8.5151603E7</v>
      </c>
      <c r="B17855" s="90" t="s">
        <v>18767</v>
      </c>
    </row>
    <row r="17856" ht="14.25" customHeight="1">
      <c r="A17856" s="89">
        <v>8.5151604E7</v>
      </c>
      <c r="B17856" s="90" t="s">
        <v>18768</v>
      </c>
    </row>
    <row r="17857" ht="14.25" customHeight="1">
      <c r="A17857" s="89">
        <v>8.5151605E7</v>
      </c>
      <c r="B17857" s="90" t="s">
        <v>18769</v>
      </c>
    </row>
    <row r="17858" ht="14.25" customHeight="1">
      <c r="A17858" s="89">
        <v>8.5151606E7</v>
      </c>
      <c r="B17858" s="90" t="s">
        <v>18770</v>
      </c>
    </row>
    <row r="17859" ht="14.25" customHeight="1">
      <c r="A17859" s="89">
        <v>8.5151607E7</v>
      </c>
      <c r="B17859" s="90" t="s">
        <v>18771</v>
      </c>
    </row>
    <row r="17860" ht="14.25" customHeight="1">
      <c r="A17860" s="89">
        <v>8.5151701E7</v>
      </c>
      <c r="B17860" s="90" t="s">
        <v>18772</v>
      </c>
    </row>
    <row r="17861" ht="14.25" customHeight="1">
      <c r="A17861" s="89">
        <v>8.5151702E7</v>
      </c>
      <c r="B17861" s="90" t="s">
        <v>18773</v>
      </c>
    </row>
    <row r="17862" ht="14.25" customHeight="1">
      <c r="A17862" s="89">
        <v>8.5151703E7</v>
      </c>
      <c r="B17862" s="90" t="s">
        <v>18774</v>
      </c>
    </row>
    <row r="17863" ht="14.25" customHeight="1">
      <c r="A17863" s="89">
        <v>8.5151704E7</v>
      </c>
      <c r="B17863" s="90" t="s">
        <v>18775</v>
      </c>
    </row>
    <row r="17864" ht="14.25" customHeight="1">
      <c r="A17864" s="89">
        <v>8.5151705E7</v>
      </c>
      <c r="B17864" s="90" t="s">
        <v>18776</v>
      </c>
    </row>
    <row r="17865" ht="14.25" customHeight="1">
      <c r="A17865" s="89">
        <v>8.5161501E7</v>
      </c>
      <c r="B17865" s="90" t="s">
        <v>18777</v>
      </c>
    </row>
    <row r="17866" ht="14.25" customHeight="1">
      <c r="A17866" s="89">
        <v>8.5161502E7</v>
      </c>
      <c r="B17866" s="90" t="s">
        <v>18778</v>
      </c>
    </row>
    <row r="17867" ht="14.25" customHeight="1">
      <c r="A17867" s="89">
        <v>8.6101501E7</v>
      </c>
      <c r="B17867" s="90" t="s">
        <v>18779</v>
      </c>
    </row>
    <row r="17868" ht="14.25" customHeight="1">
      <c r="A17868" s="89">
        <v>8.6101502E7</v>
      </c>
      <c r="B17868" s="90" t="s">
        <v>18780</v>
      </c>
    </row>
    <row r="17869" ht="14.25" customHeight="1">
      <c r="A17869" s="89">
        <v>8.6101503E7</v>
      </c>
      <c r="B17869" s="90" t="s">
        <v>18781</v>
      </c>
    </row>
    <row r="17870" ht="14.25" customHeight="1">
      <c r="A17870" s="89">
        <v>8.6101504E7</v>
      </c>
      <c r="B17870" s="90" t="s">
        <v>18782</v>
      </c>
    </row>
    <row r="17871" ht="14.25" customHeight="1">
      <c r="A17871" s="89">
        <v>8.6101505E7</v>
      </c>
      <c r="B17871" s="90" t="s">
        <v>18783</v>
      </c>
    </row>
    <row r="17872" ht="14.25" customHeight="1">
      <c r="A17872" s="89">
        <v>8.6101506E7</v>
      </c>
      <c r="B17872" s="90" t="s">
        <v>18784</v>
      </c>
    </row>
    <row r="17873" ht="14.25" customHeight="1">
      <c r="A17873" s="89">
        <v>8.6101507E7</v>
      </c>
      <c r="B17873" s="90" t="s">
        <v>18785</v>
      </c>
    </row>
    <row r="17874" ht="14.25" customHeight="1">
      <c r="A17874" s="89">
        <v>8.6101508E7</v>
      </c>
      <c r="B17874" s="90" t="s">
        <v>18786</v>
      </c>
    </row>
    <row r="17875" ht="14.25" customHeight="1">
      <c r="A17875" s="89">
        <v>8.6101509E7</v>
      </c>
      <c r="B17875" s="90" t="s">
        <v>18787</v>
      </c>
    </row>
    <row r="17876" ht="14.25" customHeight="1">
      <c r="A17876" s="89">
        <v>8.6101601E7</v>
      </c>
      <c r="B17876" s="90" t="s">
        <v>18788</v>
      </c>
    </row>
    <row r="17877" ht="14.25" customHeight="1">
      <c r="A17877" s="89">
        <v>8.6101602E7</v>
      </c>
      <c r="B17877" s="90" t="s">
        <v>18789</v>
      </c>
    </row>
    <row r="17878" ht="14.25" customHeight="1">
      <c r="A17878" s="89">
        <v>8.6101603E7</v>
      </c>
      <c r="B17878" s="90" t="s">
        <v>18790</v>
      </c>
    </row>
    <row r="17879" ht="14.25" customHeight="1">
      <c r="A17879" s="89">
        <v>8.6101604E7</v>
      </c>
      <c r="B17879" s="90" t="s">
        <v>18791</v>
      </c>
    </row>
    <row r="17880" ht="14.25" customHeight="1">
      <c r="A17880" s="89">
        <v>8.6101605E7</v>
      </c>
      <c r="B17880" s="90" t="s">
        <v>18792</v>
      </c>
    </row>
    <row r="17881" ht="14.25" customHeight="1">
      <c r="A17881" s="89">
        <v>8.6101606E7</v>
      </c>
      <c r="B17881" s="90" t="s">
        <v>18793</v>
      </c>
    </row>
    <row r="17882" ht="14.25" customHeight="1">
      <c r="A17882" s="89">
        <v>8.6101607E7</v>
      </c>
      <c r="B17882" s="90" t="s">
        <v>18794</v>
      </c>
    </row>
    <row r="17883" ht="14.25" customHeight="1">
      <c r="A17883" s="89">
        <v>8.6101608E7</v>
      </c>
      <c r="B17883" s="90" t="s">
        <v>18795</v>
      </c>
    </row>
    <row r="17884" ht="14.25" customHeight="1">
      <c r="A17884" s="89">
        <v>8.6101609E7</v>
      </c>
      <c r="B17884" s="90" t="s">
        <v>18796</v>
      </c>
    </row>
    <row r="17885" ht="14.25" customHeight="1">
      <c r="A17885" s="89">
        <v>8.610161E7</v>
      </c>
      <c r="B17885" s="90" t="s">
        <v>18797</v>
      </c>
    </row>
    <row r="17886" ht="14.25" customHeight="1">
      <c r="A17886" s="89">
        <v>8.6101701E7</v>
      </c>
      <c r="B17886" s="90" t="s">
        <v>18798</v>
      </c>
    </row>
    <row r="17887" ht="14.25" customHeight="1">
      <c r="A17887" s="89">
        <v>8.6101702E7</v>
      </c>
      <c r="B17887" s="90" t="s">
        <v>18799</v>
      </c>
    </row>
    <row r="17888" ht="14.25" customHeight="1">
      <c r="A17888" s="89">
        <v>8.6101703E7</v>
      </c>
      <c r="B17888" s="90" t="s">
        <v>18800</v>
      </c>
    </row>
    <row r="17889" ht="14.25" customHeight="1">
      <c r="A17889" s="89">
        <v>8.6101704E7</v>
      </c>
      <c r="B17889" s="90" t="s">
        <v>18801</v>
      </c>
    </row>
    <row r="17890" ht="14.25" customHeight="1">
      <c r="A17890" s="89">
        <v>8.6101705E7</v>
      </c>
      <c r="B17890" s="90" t="s">
        <v>18802</v>
      </c>
    </row>
    <row r="17891" ht="14.25" customHeight="1">
      <c r="A17891" s="89">
        <v>8.6101706E7</v>
      </c>
      <c r="B17891" s="90" t="s">
        <v>18803</v>
      </c>
    </row>
    <row r="17892" ht="14.25" customHeight="1">
      <c r="A17892" s="89">
        <v>8.6101707E7</v>
      </c>
      <c r="B17892" s="90" t="s">
        <v>18804</v>
      </c>
    </row>
    <row r="17893" ht="14.25" customHeight="1">
      <c r="A17893" s="89">
        <v>8.6101708E7</v>
      </c>
      <c r="B17893" s="90" t="s">
        <v>18805</v>
      </c>
    </row>
    <row r="17894" ht="14.25" customHeight="1">
      <c r="A17894" s="89">
        <v>8.6101709E7</v>
      </c>
      <c r="B17894" s="90" t="s">
        <v>18806</v>
      </c>
    </row>
    <row r="17895" ht="14.25" customHeight="1">
      <c r="A17895" s="89">
        <v>8.610171E7</v>
      </c>
      <c r="B17895" s="90" t="s">
        <v>18807</v>
      </c>
    </row>
    <row r="17896" ht="14.25" customHeight="1">
      <c r="A17896" s="89">
        <v>8.6101711E7</v>
      </c>
      <c r="B17896" s="90" t="s">
        <v>18808</v>
      </c>
    </row>
    <row r="17897" ht="14.25" customHeight="1">
      <c r="A17897" s="89">
        <v>8.6101712E7</v>
      </c>
      <c r="B17897" s="90" t="s">
        <v>18809</v>
      </c>
    </row>
    <row r="17898" ht="14.25" customHeight="1">
      <c r="A17898" s="89">
        <v>8.6101713E7</v>
      </c>
      <c r="B17898" s="90" t="s">
        <v>18810</v>
      </c>
    </row>
    <row r="17899" ht="14.25" customHeight="1">
      <c r="A17899" s="89">
        <v>8.6101714E7</v>
      </c>
      <c r="B17899" s="90" t="s">
        <v>18811</v>
      </c>
    </row>
    <row r="17900" ht="14.25" customHeight="1">
      <c r="A17900" s="89">
        <v>8.6101715E7</v>
      </c>
      <c r="B17900" s="90" t="s">
        <v>18812</v>
      </c>
    </row>
    <row r="17901" ht="14.25" customHeight="1">
      <c r="A17901" s="89">
        <v>8.6101716E7</v>
      </c>
      <c r="B17901" s="90" t="s">
        <v>18813</v>
      </c>
    </row>
    <row r="17902" ht="14.25" customHeight="1">
      <c r="A17902" s="89">
        <v>8.6101801E7</v>
      </c>
      <c r="B17902" s="90" t="s">
        <v>18814</v>
      </c>
    </row>
    <row r="17903" ht="14.25" customHeight="1">
      <c r="A17903" s="89">
        <v>8.6101802E7</v>
      </c>
      <c r="B17903" s="90" t="s">
        <v>18815</v>
      </c>
    </row>
    <row r="17904" ht="14.25" customHeight="1">
      <c r="A17904" s="89">
        <v>8.6101803E7</v>
      </c>
      <c r="B17904" s="90" t="s">
        <v>18816</v>
      </c>
    </row>
    <row r="17905" ht="14.25" customHeight="1">
      <c r="A17905" s="89">
        <v>8.6101804E7</v>
      </c>
      <c r="B17905" s="90" t="s">
        <v>18817</v>
      </c>
    </row>
    <row r="17906" ht="14.25" customHeight="1">
      <c r="A17906" s="89">
        <v>8.6101805E7</v>
      </c>
      <c r="B17906" s="90" t="s">
        <v>18818</v>
      </c>
    </row>
    <row r="17907" ht="14.25" customHeight="1">
      <c r="A17907" s="89">
        <v>8.6101806E7</v>
      </c>
      <c r="B17907" s="90" t="s">
        <v>18819</v>
      </c>
    </row>
    <row r="17908" ht="14.25" customHeight="1">
      <c r="A17908" s="89">
        <v>8.6101807E7</v>
      </c>
      <c r="B17908" s="90" t="s">
        <v>18820</v>
      </c>
    </row>
    <row r="17909" ht="14.25" customHeight="1">
      <c r="A17909" s="89">
        <v>8.6101808E7</v>
      </c>
      <c r="B17909" s="90" t="s">
        <v>18821</v>
      </c>
    </row>
    <row r="17910" ht="14.25" customHeight="1">
      <c r="A17910" s="89">
        <v>8.6101809E7</v>
      </c>
      <c r="B17910" s="90" t="s">
        <v>18822</v>
      </c>
    </row>
    <row r="17911" ht="14.25" customHeight="1">
      <c r="A17911" s="89">
        <v>8.6111501E7</v>
      </c>
      <c r="B17911" s="90" t="s">
        <v>18823</v>
      </c>
    </row>
    <row r="17912" ht="14.25" customHeight="1">
      <c r="A17912" s="89">
        <v>8.6111502E7</v>
      </c>
      <c r="B17912" s="90" t="s">
        <v>18824</v>
      </c>
    </row>
    <row r="17913" ht="14.25" customHeight="1">
      <c r="A17913" s="89">
        <v>8.6111503E7</v>
      </c>
      <c r="B17913" s="90" t="s">
        <v>18825</v>
      </c>
    </row>
    <row r="17914" ht="14.25" customHeight="1">
      <c r="A17914" s="89">
        <v>8.6111504E7</v>
      </c>
      <c r="B17914" s="90" t="s">
        <v>18826</v>
      </c>
    </row>
    <row r="17915" ht="14.25" customHeight="1">
      <c r="A17915" s="89">
        <v>8.6111505E7</v>
      </c>
      <c r="B17915" s="90" t="s">
        <v>18827</v>
      </c>
    </row>
    <row r="17916" ht="14.25" customHeight="1">
      <c r="A17916" s="89">
        <v>8.6111601E7</v>
      </c>
      <c r="B17916" s="90" t="s">
        <v>18828</v>
      </c>
    </row>
    <row r="17917" ht="14.25" customHeight="1">
      <c r="A17917" s="89">
        <v>8.6111602E7</v>
      </c>
      <c r="B17917" s="90" t="s">
        <v>18829</v>
      </c>
    </row>
    <row r="17918" ht="14.25" customHeight="1">
      <c r="A17918" s="89">
        <v>8.6111603E7</v>
      </c>
      <c r="B17918" s="90" t="s">
        <v>18830</v>
      </c>
    </row>
    <row r="17919" ht="14.25" customHeight="1">
      <c r="A17919" s="89">
        <v>8.6111604E7</v>
      </c>
      <c r="B17919" s="90" t="s">
        <v>18831</v>
      </c>
    </row>
    <row r="17920" ht="14.25" customHeight="1">
      <c r="A17920" s="89">
        <v>8.6111701E7</v>
      </c>
      <c r="B17920" s="90" t="s">
        <v>18832</v>
      </c>
    </row>
    <row r="17921" ht="14.25" customHeight="1">
      <c r="A17921" s="89">
        <v>8.6111702E7</v>
      </c>
      <c r="B17921" s="90" t="s">
        <v>18833</v>
      </c>
    </row>
    <row r="17922" ht="14.25" customHeight="1">
      <c r="A17922" s="89">
        <v>8.6111801E7</v>
      </c>
      <c r="B17922" s="90" t="s">
        <v>18834</v>
      </c>
    </row>
    <row r="17923" ht="14.25" customHeight="1">
      <c r="A17923" s="89">
        <v>8.6111802E7</v>
      </c>
      <c r="B17923" s="90" t="s">
        <v>18835</v>
      </c>
    </row>
    <row r="17924" ht="14.25" customHeight="1">
      <c r="A17924" s="89">
        <v>8.6121501E7</v>
      </c>
      <c r="B17924" s="90" t="s">
        <v>18836</v>
      </c>
    </row>
    <row r="17925" ht="14.25" customHeight="1">
      <c r="A17925" s="89">
        <v>8.6121502E7</v>
      </c>
      <c r="B17925" s="90" t="s">
        <v>18837</v>
      </c>
    </row>
    <row r="17926" ht="14.25" customHeight="1">
      <c r="A17926" s="89">
        <v>8.6121503E7</v>
      </c>
      <c r="B17926" s="90" t="s">
        <v>18838</v>
      </c>
    </row>
    <row r="17927" ht="14.25" customHeight="1">
      <c r="A17927" s="89">
        <v>8.6121504E7</v>
      </c>
      <c r="B17927" s="90" t="s">
        <v>18839</v>
      </c>
    </row>
    <row r="17928" ht="14.25" customHeight="1">
      <c r="A17928" s="89">
        <v>8.6121601E7</v>
      </c>
      <c r="B17928" s="90" t="s">
        <v>18840</v>
      </c>
    </row>
    <row r="17929" ht="14.25" customHeight="1">
      <c r="A17929" s="89">
        <v>8.6121602E7</v>
      </c>
      <c r="B17929" s="90" t="s">
        <v>18841</v>
      </c>
    </row>
    <row r="17930" ht="14.25" customHeight="1">
      <c r="A17930" s="89">
        <v>8.6121701E7</v>
      </c>
      <c r="B17930" s="90" t="s">
        <v>18842</v>
      </c>
    </row>
    <row r="17931" ht="14.25" customHeight="1">
      <c r="A17931" s="89">
        <v>8.6121702E7</v>
      </c>
      <c r="B17931" s="90" t="s">
        <v>18843</v>
      </c>
    </row>
    <row r="17932" ht="14.25" customHeight="1">
      <c r="A17932" s="89">
        <v>8.6121802E7</v>
      </c>
      <c r="B17932" s="90" t="s">
        <v>18844</v>
      </c>
    </row>
    <row r="17933" ht="14.25" customHeight="1">
      <c r="A17933" s="89">
        <v>8.6121803E7</v>
      </c>
      <c r="B17933" s="90" t="s">
        <v>18845</v>
      </c>
    </row>
    <row r="17934" ht="14.25" customHeight="1">
      <c r="A17934" s="89">
        <v>8.6121804E7</v>
      </c>
      <c r="B17934" s="90" t="s">
        <v>18846</v>
      </c>
    </row>
    <row r="17935" ht="14.25" customHeight="1">
      <c r="A17935" s="89">
        <v>8.6131501E7</v>
      </c>
      <c r="B17935" s="90" t="s">
        <v>18847</v>
      </c>
    </row>
    <row r="17936" ht="14.25" customHeight="1">
      <c r="A17936" s="89">
        <v>8.6131502E7</v>
      </c>
      <c r="B17936" s="90" t="s">
        <v>18848</v>
      </c>
    </row>
    <row r="17937" ht="14.25" customHeight="1">
      <c r="A17937" s="89">
        <v>8.6131503E7</v>
      </c>
      <c r="B17937" s="90" t="s">
        <v>16319</v>
      </c>
    </row>
    <row r="17938" ht="14.25" customHeight="1">
      <c r="A17938" s="89">
        <v>8.6131504E7</v>
      </c>
      <c r="B17938" s="90" t="s">
        <v>18849</v>
      </c>
    </row>
    <row r="17939" ht="14.25" customHeight="1">
      <c r="A17939" s="89">
        <v>8.6131601E7</v>
      </c>
      <c r="B17939" s="90" t="s">
        <v>18850</v>
      </c>
    </row>
    <row r="17940" ht="14.25" customHeight="1">
      <c r="A17940" s="89">
        <v>8.6131602E7</v>
      </c>
      <c r="B17940" s="90" t="s">
        <v>18851</v>
      </c>
    </row>
    <row r="17941" ht="14.25" customHeight="1">
      <c r="A17941" s="89">
        <v>8.6131603E7</v>
      </c>
      <c r="B17941" s="90" t="s">
        <v>18852</v>
      </c>
    </row>
    <row r="17942" ht="14.25" customHeight="1">
      <c r="A17942" s="89">
        <v>8.6131701E7</v>
      </c>
      <c r="B17942" s="90" t="s">
        <v>18853</v>
      </c>
    </row>
    <row r="17943" ht="14.25" customHeight="1">
      <c r="A17943" s="89">
        <v>8.6131702E7</v>
      </c>
      <c r="B17943" s="90" t="s">
        <v>18854</v>
      </c>
    </row>
    <row r="17944" ht="14.25" customHeight="1">
      <c r="A17944" s="89">
        <v>8.6131703E7</v>
      </c>
      <c r="B17944" s="90" t="s">
        <v>18855</v>
      </c>
    </row>
    <row r="17945" ht="14.25" customHeight="1">
      <c r="A17945" s="89">
        <v>8.6131801E7</v>
      </c>
      <c r="B17945" s="90" t="s">
        <v>18856</v>
      </c>
    </row>
    <row r="17946" ht="14.25" customHeight="1">
      <c r="A17946" s="89">
        <v>8.6131802E7</v>
      </c>
      <c r="B17946" s="90" t="s">
        <v>18857</v>
      </c>
    </row>
    <row r="17947" ht="14.25" customHeight="1">
      <c r="A17947" s="89">
        <v>8.6131803E7</v>
      </c>
      <c r="B17947" s="90" t="s">
        <v>18858</v>
      </c>
    </row>
    <row r="17948" ht="14.25" customHeight="1">
      <c r="A17948" s="89">
        <v>8.6131804E7</v>
      </c>
      <c r="B17948" s="90" t="s">
        <v>18859</v>
      </c>
    </row>
    <row r="17949" ht="14.25" customHeight="1">
      <c r="A17949" s="89">
        <v>8.6131901E7</v>
      </c>
      <c r="B17949" s="90" t="s">
        <v>18860</v>
      </c>
    </row>
    <row r="17950" ht="14.25" customHeight="1">
      <c r="A17950" s="89">
        <v>8.6131902E7</v>
      </c>
      <c r="B17950" s="90" t="s">
        <v>18861</v>
      </c>
    </row>
    <row r="17951" ht="14.25" customHeight="1">
      <c r="A17951" s="89">
        <v>8.6131903E7</v>
      </c>
      <c r="B17951" s="90" t="s">
        <v>18862</v>
      </c>
    </row>
    <row r="17952" ht="14.25" customHeight="1">
      <c r="A17952" s="89">
        <v>8.6131904E7</v>
      </c>
      <c r="B17952" s="90" t="s">
        <v>18863</v>
      </c>
    </row>
    <row r="17953" ht="14.25" customHeight="1">
      <c r="A17953" s="89">
        <v>8.6141501E7</v>
      </c>
      <c r="B17953" s="90" t="s">
        <v>18864</v>
      </c>
    </row>
    <row r="17954" ht="14.25" customHeight="1">
      <c r="A17954" s="89">
        <v>8.6141502E7</v>
      </c>
      <c r="B17954" s="90" t="s">
        <v>18865</v>
      </c>
    </row>
    <row r="17955" ht="14.25" customHeight="1">
      <c r="A17955" s="89">
        <v>8.6141503E7</v>
      </c>
      <c r="B17955" s="90" t="s">
        <v>18866</v>
      </c>
    </row>
    <row r="17956" ht="14.25" customHeight="1">
      <c r="A17956" s="89">
        <v>8.6141504E7</v>
      </c>
      <c r="B17956" s="90" t="s">
        <v>18867</v>
      </c>
    </row>
    <row r="17957" ht="14.25" customHeight="1">
      <c r="A17957" s="89">
        <v>8.6141601E7</v>
      </c>
      <c r="B17957" s="90" t="s">
        <v>18868</v>
      </c>
    </row>
    <row r="17958" ht="14.25" customHeight="1">
      <c r="A17958" s="89">
        <v>8.6141602E7</v>
      </c>
      <c r="B17958" s="90" t="s">
        <v>18869</v>
      </c>
    </row>
    <row r="17959" ht="14.25" customHeight="1">
      <c r="A17959" s="89">
        <v>8.6141603E7</v>
      </c>
      <c r="B17959" s="90" t="s">
        <v>18870</v>
      </c>
    </row>
    <row r="17960" ht="14.25" customHeight="1">
      <c r="A17960" s="89">
        <v>8.6141701E7</v>
      </c>
      <c r="B17960" s="90" t="s">
        <v>18871</v>
      </c>
    </row>
    <row r="17961" ht="14.25" customHeight="1">
      <c r="A17961" s="89">
        <v>8.6141702E7</v>
      </c>
      <c r="B17961" s="90" t="s">
        <v>18872</v>
      </c>
    </row>
    <row r="17962" ht="14.25" customHeight="1">
      <c r="A17962" s="89">
        <v>8.6141703E7</v>
      </c>
      <c r="B17962" s="90" t="s">
        <v>18873</v>
      </c>
    </row>
    <row r="17963" ht="14.25" customHeight="1">
      <c r="A17963" s="89">
        <v>8.6141704E7</v>
      </c>
      <c r="B17963" s="90" t="s">
        <v>18874</v>
      </c>
    </row>
    <row r="17964" ht="14.25" customHeight="1">
      <c r="A17964" s="89">
        <v>9.0101501E7</v>
      </c>
      <c r="B17964" s="90" t="s">
        <v>18875</v>
      </c>
    </row>
    <row r="17965" ht="14.25" customHeight="1">
      <c r="A17965" s="89">
        <v>9.0101502E7</v>
      </c>
      <c r="B17965" s="90" t="s">
        <v>18876</v>
      </c>
    </row>
    <row r="17966" ht="14.25" customHeight="1">
      <c r="A17966" s="89">
        <v>9.0101503E7</v>
      </c>
      <c r="B17966" s="90" t="s">
        <v>18877</v>
      </c>
    </row>
    <row r="17967" ht="14.25" customHeight="1">
      <c r="A17967" s="89">
        <v>9.0101504E7</v>
      </c>
      <c r="B17967" s="90" t="s">
        <v>18878</v>
      </c>
    </row>
    <row r="17968" ht="14.25" customHeight="1">
      <c r="A17968" s="89">
        <v>9.0101601E7</v>
      </c>
      <c r="B17968" s="90" t="s">
        <v>18879</v>
      </c>
    </row>
    <row r="17969" ht="14.25" customHeight="1">
      <c r="A17969" s="89">
        <v>9.0101602E7</v>
      </c>
      <c r="B17969" s="90" t="s">
        <v>18880</v>
      </c>
    </row>
    <row r="17970" ht="14.25" customHeight="1">
      <c r="A17970" s="89">
        <v>9.0101603E7</v>
      </c>
      <c r="B17970" s="90" t="s">
        <v>18881</v>
      </c>
    </row>
    <row r="17971" ht="14.25" customHeight="1">
      <c r="A17971" s="89">
        <v>9.0101604E7</v>
      </c>
      <c r="B17971" s="90" t="s">
        <v>18882</v>
      </c>
    </row>
    <row r="17972" ht="14.25" customHeight="1">
      <c r="A17972" s="89">
        <v>9.0101605E7</v>
      </c>
      <c r="B17972" s="90" t="s">
        <v>18883</v>
      </c>
    </row>
    <row r="17973" ht="14.25" customHeight="1">
      <c r="A17973" s="89">
        <v>9.0101701E7</v>
      </c>
      <c r="B17973" s="90" t="s">
        <v>18884</v>
      </c>
    </row>
    <row r="17974" ht="14.25" customHeight="1">
      <c r="A17974" s="89">
        <v>9.0101801E7</v>
      </c>
      <c r="B17974" s="90" t="s">
        <v>18885</v>
      </c>
    </row>
    <row r="17975" ht="14.25" customHeight="1">
      <c r="A17975" s="89">
        <v>9.0101802E7</v>
      </c>
      <c r="B17975" s="90" t="s">
        <v>18886</v>
      </c>
    </row>
    <row r="17976" ht="14.25" customHeight="1">
      <c r="A17976" s="89">
        <v>9.0111501E7</v>
      </c>
      <c r="B17976" s="90" t="s">
        <v>18887</v>
      </c>
    </row>
    <row r="17977" ht="14.25" customHeight="1">
      <c r="A17977" s="89">
        <v>9.0111502E7</v>
      </c>
      <c r="B17977" s="90" t="s">
        <v>18888</v>
      </c>
    </row>
    <row r="17978" ht="14.25" customHeight="1">
      <c r="A17978" s="89">
        <v>9.0111503E7</v>
      </c>
      <c r="B17978" s="90" t="s">
        <v>18889</v>
      </c>
    </row>
    <row r="17979" ht="14.25" customHeight="1">
      <c r="A17979" s="89">
        <v>9.0111504E7</v>
      </c>
      <c r="B17979" s="90" t="s">
        <v>18890</v>
      </c>
    </row>
    <row r="17980" ht="14.25" customHeight="1">
      <c r="A17980" s="89">
        <v>9.0111601E7</v>
      </c>
      <c r="B17980" s="90" t="s">
        <v>18891</v>
      </c>
    </row>
    <row r="17981" ht="14.25" customHeight="1">
      <c r="A17981" s="89">
        <v>9.0111602E7</v>
      </c>
      <c r="B17981" s="90" t="s">
        <v>18892</v>
      </c>
    </row>
    <row r="17982" ht="14.25" customHeight="1">
      <c r="A17982" s="89">
        <v>9.0111603E7</v>
      </c>
      <c r="B17982" s="90" t="s">
        <v>18893</v>
      </c>
    </row>
    <row r="17983" ht="14.25" customHeight="1">
      <c r="A17983" s="89">
        <v>9.0111604E7</v>
      </c>
      <c r="B17983" s="90" t="s">
        <v>4981</v>
      </c>
    </row>
    <row r="17984" ht="14.25" customHeight="1">
      <c r="A17984" s="89">
        <v>9.0111701E7</v>
      </c>
      <c r="B17984" s="90" t="s">
        <v>18894</v>
      </c>
    </row>
    <row r="17985" ht="14.25" customHeight="1">
      <c r="A17985" s="89">
        <v>9.0111702E7</v>
      </c>
      <c r="B17985" s="90" t="s">
        <v>18895</v>
      </c>
    </row>
    <row r="17986" ht="14.25" customHeight="1">
      <c r="A17986" s="89">
        <v>9.0111703E7</v>
      </c>
      <c r="B17986" s="90" t="s">
        <v>18896</v>
      </c>
    </row>
    <row r="17987" ht="14.25" customHeight="1">
      <c r="A17987" s="89">
        <v>9.0111801E7</v>
      </c>
      <c r="B17987" s="90" t="s">
        <v>18897</v>
      </c>
    </row>
    <row r="17988" ht="14.25" customHeight="1">
      <c r="A17988" s="89">
        <v>9.0111802E7</v>
      </c>
      <c r="B17988" s="90" t="s">
        <v>18898</v>
      </c>
    </row>
    <row r="17989" ht="14.25" customHeight="1">
      <c r="A17989" s="89">
        <v>9.0111803E7</v>
      </c>
      <c r="B17989" s="90" t="s">
        <v>18899</v>
      </c>
    </row>
    <row r="17990" ht="14.25" customHeight="1">
      <c r="A17990" s="89">
        <v>9.0121501E7</v>
      </c>
      <c r="B17990" s="90" t="s">
        <v>18900</v>
      </c>
    </row>
    <row r="17991" ht="14.25" customHeight="1">
      <c r="A17991" s="89">
        <v>9.0121502E7</v>
      </c>
      <c r="B17991" s="90" t="s">
        <v>18901</v>
      </c>
    </row>
    <row r="17992" ht="14.25" customHeight="1">
      <c r="A17992" s="89">
        <v>9.0121503E7</v>
      </c>
      <c r="B17992" s="90" t="s">
        <v>18902</v>
      </c>
    </row>
    <row r="17993" ht="14.25" customHeight="1">
      <c r="A17993" s="89">
        <v>9.0121601E7</v>
      </c>
      <c r="B17993" s="90" t="s">
        <v>18903</v>
      </c>
    </row>
    <row r="17994" ht="14.25" customHeight="1">
      <c r="A17994" s="89">
        <v>9.0121602E7</v>
      </c>
      <c r="B17994" s="90" t="s">
        <v>18904</v>
      </c>
    </row>
    <row r="17995" ht="14.25" customHeight="1">
      <c r="A17995" s="89">
        <v>9.0121701E7</v>
      </c>
      <c r="B17995" s="90" t="s">
        <v>18905</v>
      </c>
    </row>
    <row r="17996" ht="14.25" customHeight="1">
      <c r="A17996" s="89">
        <v>9.0121702E7</v>
      </c>
      <c r="B17996" s="90" t="s">
        <v>18906</v>
      </c>
    </row>
    <row r="17997" ht="14.25" customHeight="1">
      <c r="A17997" s="89">
        <v>9.0131501E7</v>
      </c>
      <c r="B17997" s="90" t="s">
        <v>18907</v>
      </c>
    </row>
    <row r="17998" ht="14.25" customHeight="1">
      <c r="A17998" s="89">
        <v>9.0131502E7</v>
      </c>
      <c r="B17998" s="90" t="s">
        <v>18908</v>
      </c>
    </row>
    <row r="17999" ht="14.25" customHeight="1">
      <c r="A17999" s="89">
        <v>9.0131503E7</v>
      </c>
      <c r="B17999" s="90" t="s">
        <v>18909</v>
      </c>
    </row>
    <row r="18000" ht="14.25" customHeight="1">
      <c r="A18000" s="89">
        <v>9.0131504E7</v>
      </c>
      <c r="B18000" s="90" t="s">
        <v>18910</v>
      </c>
    </row>
    <row r="18001" ht="14.25" customHeight="1">
      <c r="A18001" s="89">
        <v>9.0131601E7</v>
      </c>
      <c r="B18001" s="90" t="s">
        <v>18911</v>
      </c>
    </row>
    <row r="18002" ht="14.25" customHeight="1">
      <c r="A18002" s="89">
        <v>9.0131602E7</v>
      </c>
      <c r="B18002" s="90" t="s">
        <v>18912</v>
      </c>
    </row>
    <row r="18003" ht="14.25" customHeight="1">
      <c r="A18003" s="89">
        <v>9.0141501E7</v>
      </c>
      <c r="B18003" s="90" t="s">
        <v>18913</v>
      </c>
    </row>
    <row r="18004" ht="14.25" customHeight="1">
      <c r="A18004" s="89">
        <v>9.0141502E7</v>
      </c>
      <c r="B18004" s="90" t="s">
        <v>18914</v>
      </c>
    </row>
    <row r="18005" ht="14.25" customHeight="1">
      <c r="A18005" s="89">
        <v>9.0141503E7</v>
      </c>
      <c r="B18005" s="90" t="s">
        <v>18915</v>
      </c>
    </row>
    <row r="18006" ht="14.25" customHeight="1">
      <c r="A18006" s="89">
        <v>9.0141601E7</v>
      </c>
      <c r="B18006" s="90" t="s">
        <v>18916</v>
      </c>
    </row>
    <row r="18007" ht="14.25" customHeight="1">
      <c r="A18007" s="89">
        <v>9.0141602E7</v>
      </c>
      <c r="B18007" s="90" t="s">
        <v>18917</v>
      </c>
    </row>
    <row r="18008" ht="14.25" customHeight="1">
      <c r="A18008" s="89">
        <v>9.0141603E7</v>
      </c>
      <c r="B18008" s="90" t="s">
        <v>18918</v>
      </c>
    </row>
    <row r="18009" ht="14.25" customHeight="1">
      <c r="A18009" s="89">
        <v>9.0141701E7</v>
      </c>
      <c r="B18009" s="90" t="s">
        <v>18919</v>
      </c>
    </row>
    <row r="18010" ht="14.25" customHeight="1">
      <c r="A18010" s="89">
        <v>9.0141702E7</v>
      </c>
      <c r="B18010" s="90" t="s">
        <v>18920</v>
      </c>
    </row>
    <row r="18011" ht="14.25" customHeight="1">
      <c r="A18011" s="89">
        <v>9.0141703E7</v>
      </c>
      <c r="B18011" s="90" t="s">
        <v>18921</v>
      </c>
    </row>
    <row r="18012" ht="14.25" customHeight="1">
      <c r="A18012" s="89">
        <v>9.0151501E7</v>
      </c>
      <c r="B18012" s="90" t="s">
        <v>18922</v>
      </c>
    </row>
    <row r="18013" ht="14.25" customHeight="1">
      <c r="A18013" s="89">
        <v>9.0151502E7</v>
      </c>
      <c r="B18013" s="90" t="s">
        <v>18923</v>
      </c>
    </row>
    <row r="18014" ht="14.25" customHeight="1">
      <c r="A18014" s="89">
        <v>9.0151503E7</v>
      </c>
      <c r="B18014" s="90" t="s">
        <v>18924</v>
      </c>
    </row>
    <row r="18015" ht="14.25" customHeight="1">
      <c r="A18015" s="89">
        <v>9.0151601E7</v>
      </c>
      <c r="B18015" s="90" t="s">
        <v>18925</v>
      </c>
    </row>
    <row r="18016" ht="14.25" customHeight="1">
      <c r="A18016" s="89">
        <v>9.0151602E7</v>
      </c>
      <c r="B18016" s="90" t="s">
        <v>18926</v>
      </c>
    </row>
    <row r="18017" ht="14.25" customHeight="1">
      <c r="A18017" s="89">
        <v>9.0151603E7</v>
      </c>
      <c r="B18017" s="90" t="s">
        <v>18927</v>
      </c>
    </row>
    <row r="18018" ht="14.25" customHeight="1">
      <c r="A18018" s="89">
        <v>9.0151701E7</v>
      </c>
      <c r="B18018" s="90" t="s">
        <v>18928</v>
      </c>
    </row>
    <row r="18019" ht="14.25" customHeight="1">
      <c r="A18019" s="89">
        <v>9.0151702E7</v>
      </c>
      <c r="B18019" s="90" t="s">
        <v>18929</v>
      </c>
    </row>
    <row r="18020" ht="14.25" customHeight="1">
      <c r="A18020" s="89">
        <v>9.0151703E7</v>
      </c>
      <c r="B18020" s="90" t="s">
        <v>18930</v>
      </c>
    </row>
    <row r="18021" ht="14.25" customHeight="1">
      <c r="A18021" s="89">
        <v>9.0151801E7</v>
      </c>
      <c r="B18021" s="90" t="s">
        <v>18931</v>
      </c>
    </row>
    <row r="18022" ht="14.25" customHeight="1">
      <c r="A18022" s="89">
        <v>9.0151802E7</v>
      </c>
      <c r="B18022" s="90" t="s">
        <v>18932</v>
      </c>
    </row>
    <row r="18023" ht="14.25" customHeight="1">
      <c r="A18023" s="89">
        <v>9.0151803E7</v>
      </c>
      <c r="B18023" s="90" t="s">
        <v>18933</v>
      </c>
    </row>
    <row r="18024" ht="14.25" customHeight="1">
      <c r="A18024" s="89">
        <v>9.0151901E7</v>
      </c>
      <c r="B18024" s="90" t="s">
        <v>18934</v>
      </c>
    </row>
    <row r="18025" ht="14.25" customHeight="1">
      <c r="A18025" s="89">
        <v>9.0151902E7</v>
      </c>
      <c r="B18025" s="90" t="s">
        <v>18935</v>
      </c>
    </row>
    <row r="18026" ht="14.25" customHeight="1">
      <c r="A18026" s="89">
        <v>9.0151903E7</v>
      </c>
      <c r="B18026" s="90" t="s">
        <v>18936</v>
      </c>
    </row>
    <row r="18027" ht="14.25" customHeight="1">
      <c r="A18027" s="89">
        <v>9.0152001E7</v>
      </c>
      <c r="B18027" s="90" t="s">
        <v>18937</v>
      </c>
    </row>
    <row r="18028" ht="14.25" customHeight="1">
      <c r="A18028" s="89">
        <v>9.0152002E7</v>
      </c>
      <c r="B18028" s="90" t="s">
        <v>18938</v>
      </c>
    </row>
    <row r="18029" ht="14.25" customHeight="1">
      <c r="A18029" s="89">
        <v>9.0152101E7</v>
      </c>
      <c r="B18029" s="90" t="s">
        <v>18939</v>
      </c>
    </row>
    <row r="18030" ht="14.25" customHeight="1">
      <c r="A18030" s="89">
        <v>9.1101501E7</v>
      </c>
      <c r="B18030" s="90" t="s">
        <v>18940</v>
      </c>
    </row>
    <row r="18031" ht="14.25" customHeight="1">
      <c r="A18031" s="89">
        <v>9.1101502E7</v>
      </c>
      <c r="B18031" s="90" t="s">
        <v>18941</v>
      </c>
    </row>
    <row r="18032" ht="14.25" customHeight="1">
      <c r="A18032" s="89">
        <v>9.1101503E7</v>
      </c>
      <c r="B18032" s="90" t="s">
        <v>18942</v>
      </c>
    </row>
    <row r="18033" ht="14.25" customHeight="1">
      <c r="A18033" s="89">
        <v>9.1101504E7</v>
      </c>
      <c r="B18033" s="90" t="s">
        <v>18943</v>
      </c>
    </row>
    <row r="18034" ht="14.25" customHeight="1">
      <c r="A18034" s="89">
        <v>9.1101505E7</v>
      </c>
      <c r="B18034" s="90" t="s">
        <v>18944</v>
      </c>
    </row>
    <row r="18035" ht="14.25" customHeight="1">
      <c r="A18035" s="89">
        <v>9.1101601E7</v>
      </c>
      <c r="B18035" s="90" t="s">
        <v>18945</v>
      </c>
    </row>
    <row r="18036" ht="14.25" customHeight="1">
      <c r="A18036" s="89">
        <v>9.1101602E7</v>
      </c>
      <c r="B18036" s="90" t="s">
        <v>18946</v>
      </c>
    </row>
    <row r="18037" ht="14.25" customHeight="1">
      <c r="A18037" s="89">
        <v>9.1101603E7</v>
      </c>
      <c r="B18037" s="90" t="s">
        <v>18947</v>
      </c>
    </row>
    <row r="18038" ht="14.25" customHeight="1">
      <c r="A18038" s="89">
        <v>9.1101604E7</v>
      </c>
      <c r="B18038" s="90" t="s">
        <v>18948</v>
      </c>
    </row>
    <row r="18039" ht="14.25" customHeight="1">
      <c r="A18039" s="89">
        <v>9.1101605E7</v>
      </c>
      <c r="B18039" s="90" t="s">
        <v>18949</v>
      </c>
    </row>
    <row r="18040" ht="14.25" customHeight="1">
      <c r="A18040" s="89">
        <v>9.1101701E7</v>
      </c>
      <c r="B18040" s="90" t="s">
        <v>18950</v>
      </c>
    </row>
    <row r="18041" ht="14.25" customHeight="1">
      <c r="A18041" s="89">
        <v>9.1101702E7</v>
      </c>
      <c r="B18041" s="90" t="s">
        <v>18951</v>
      </c>
    </row>
    <row r="18042" ht="14.25" customHeight="1">
      <c r="A18042" s="89">
        <v>9.1101801E7</v>
      </c>
      <c r="B18042" s="90" t="s">
        <v>18952</v>
      </c>
    </row>
    <row r="18043" ht="14.25" customHeight="1">
      <c r="A18043" s="89">
        <v>9.1101802E7</v>
      </c>
      <c r="B18043" s="90" t="s">
        <v>18953</v>
      </c>
    </row>
    <row r="18044" ht="14.25" customHeight="1">
      <c r="A18044" s="89">
        <v>9.1101803E7</v>
      </c>
      <c r="B18044" s="90" t="s">
        <v>18954</v>
      </c>
    </row>
    <row r="18045" ht="14.25" customHeight="1">
      <c r="A18045" s="89">
        <v>9.1101901E7</v>
      </c>
      <c r="B18045" s="90" t="s">
        <v>18955</v>
      </c>
    </row>
    <row r="18046" ht="14.25" customHeight="1">
      <c r="A18046" s="89">
        <v>9.1101902E7</v>
      </c>
      <c r="B18046" s="90" t="s">
        <v>18956</v>
      </c>
    </row>
    <row r="18047" ht="14.25" customHeight="1">
      <c r="A18047" s="89">
        <v>9.1101903E7</v>
      </c>
      <c r="B18047" s="90" t="s">
        <v>18957</v>
      </c>
    </row>
    <row r="18048" ht="14.25" customHeight="1">
      <c r="A18048" s="89">
        <v>9.1111501E7</v>
      </c>
      <c r="B18048" s="90" t="s">
        <v>18958</v>
      </c>
    </row>
    <row r="18049" ht="14.25" customHeight="1">
      <c r="A18049" s="89">
        <v>9.1111502E7</v>
      </c>
      <c r="B18049" s="90" t="s">
        <v>18959</v>
      </c>
    </row>
    <row r="18050" ht="14.25" customHeight="1">
      <c r="A18050" s="89">
        <v>9.1111503E7</v>
      </c>
      <c r="B18050" s="90" t="s">
        <v>18960</v>
      </c>
    </row>
    <row r="18051" ht="14.25" customHeight="1">
      <c r="A18051" s="89">
        <v>9.1111504E7</v>
      </c>
      <c r="B18051" s="90" t="s">
        <v>18961</v>
      </c>
    </row>
    <row r="18052" ht="14.25" customHeight="1">
      <c r="A18052" s="89">
        <v>9.1111601E7</v>
      </c>
      <c r="B18052" s="90" t="s">
        <v>18962</v>
      </c>
    </row>
    <row r="18053" ht="14.25" customHeight="1">
      <c r="A18053" s="89">
        <v>9.1111602E7</v>
      </c>
      <c r="B18053" s="90" t="s">
        <v>18963</v>
      </c>
    </row>
    <row r="18054" ht="14.25" customHeight="1">
      <c r="A18054" s="89">
        <v>9.1111603E7</v>
      </c>
      <c r="B18054" s="90" t="s">
        <v>18964</v>
      </c>
    </row>
    <row r="18055" ht="14.25" customHeight="1">
      <c r="A18055" s="89">
        <v>9.1111701E7</v>
      </c>
      <c r="B18055" s="90" t="s">
        <v>18965</v>
      </c>
    </row>
    <row r="18056" ht="14.25" customHeight="1">
      <c r="A18056" s="89">
        <v>9.1111702E7</v>
      </c>
      <c r="B18056" s="90" t="s">
        <v>18966</v>
      </c>
    </row>
    <row r="18057" ht="14.25" customHeight="1">
      <c r="A18057" s="89">
        <v>9.1111703E7</v>
      </c>
      <c r="B18057" s="90" t="s">
        <v>18967</v>
      </c>
    </row>
    <row r="18058" ht="14.25" customHeight="1">
      <c r="A18058" s="89">
        <v>9.1111801E7</v>
      </c>
      <c r="B18058" s="90" t="s">
        <v>18968</v>
      </c>
    </row>
    <row r="18059" ht="14.25" customHeight="1">
      <c r="A18059" s="89">
        <v>9.1111802E7</v>
      </c>
      <c r="B18059" s="90" t="s">
        <v>18969</v>
      </c>
    </row>
    <row r="18060" ht="14.25" customHeight="1">
      <c r="A18060" s="89">
        <v>9.1111803E7</v>
      </c>
      <c r="B18060" s="90" t="s">
        <v>18970</v>
      </c>
    </row>
    <row r="18061" ht="14.25" customHeight="1">
      <c r="A18061" s="89">
        <v>9.1111804E7</v>
      </c>
      <c r="B18061" s="90" t="s">
        <v>18971</v>
      </c>
    </row>
    <row r="18062" ht="14.25" customHeight="1">
      <c r="A18062" s="89">
        <v>9.1111901E7</v>
      </c>
      <c r="B18062" s="90" t="s">
        <v>18972</v>
      </c>
    </row>
    <row r="18063" ht="14.25" customHeight="1">
      <c r="A18063" s="89">
        <v>9.1111902E7</v>
      </c>
      <c r="B18063" s="90" t="s">
        <v>18973</v>
      </c>
    </row>
    <row r="18064" ht="14.25" customHeight="1">
      <c r="A18064" s="89">
        <v>9.1111903E7</v>
      </c>
      <c r="B18064" s="90" t="s">
        <v>18974</v>
      </c>
    </row>
    <row r="18065" ht="14.25" customHeight="1">
      <c r="A18065" s="89">
        <v>9.1111904E7</v>
      </c>
      <c r="B18065" s="90" t="s">
        <v>18975</v>
      </c>
    </row>
    <row r="18066" ht="14.25" customHeight="1">
      <c r="A18066" s="89">
        <v>9.2101501E7</v>
      </c>
      <c r="B18066" s="90" t="s">
        <v>18976</v>
      </c>
    </row>
    <row r="18067" ht="14.25" customHeight="1">
      <c r="A18067" s="89">
        <v>9.2101502E7</v>
      </c>
      <c r="B18067" s="90" t="s">
        <v>18977</v>
      </c>
    </row>
    <row r="18068" ht="14.25" customHeight="1">
      <c r="A18068" s="89">
        <v>9.2101503E7</v>
      </c>
      <c r="B18068" s="90" t="s">
        <v>18978</v>
      </c>
    </row>
    <row r="18069" ht="14.25" customHeight="1">
      <c r="A18069" s="89">
        <v>9.2101504E7</v>
      </c>
      <c r="B18069" s="90" t="s">
        <v>18979</v>
      </c>
    </row>
    <row r="18070" ht="14.25" customHeight="1">
      <c r="A18070" s="89">
        <v>9.2101601E7</v>
      </c>
      <c r="B18070" s="90" t="s">
        <v>18980</v>
      </c>
    </row>
    <row r="18071" ht="14.25" customHeight="1">
      <c r="A18071" s="89">
        <v>9.2101602E7</v>
      </c>
      <c r="B18071" s="90" t="s">
        <v>18981</v>
      </c>
    </row>
    <row r="18072" ht="14.25" customHeight="1">
      <c r="A18072" s="89">
        <v>9.2101603E7</v>
      </c>
      <c r="B18072" s="90" t="s">
        <v>18982</v>
      </c>
    </row>
    <row r="18073" ht="14.25" customHeight="1">
      <c r="A18073" s="89">
        <v>9.2101604E7</v>
      </c>
      <c r="B18073" s="90" t="s">
        <v>18983</v>
      </c>
    </row>
    <row r="18074" ht="14.25" customHeight="1">
      <c r="A18074" s="89">
        <v>9.2101701E7</v>
      </c>
      <c r="B18074" s="90" t="s">
        <v>18984</v>
      </c>
    </row>
    <row r="18075" ht="14.25" customHeight="1">
      <c r="A18075" s="89">
        <v>9.2101702E7</v>
      </c>
      <c r="B18075" s="90" t="s">
        <v>18985</v>
      </c>
    </row>
    <row r="18076" ht="14.25" customHeight="1">
      <c r="A18076" s="89">
        <v>9.2101703E7</v>
      </c>
      <c r="B18076" s="90" t="s">
        <v>18986</v>
      </c>
    </row>
    <row r="18077" ht="14.25" customHeight="1">
      <c r="A18077" s="89">
        <v>9.2101704E7</v>
      </c>
      <c r="B18077" s="90" t="s">
        <v>18987</v>
      </c>
    </row>
    <row r="18078" ht="14.25" customHeight="1">
      <c r="A18078" s="89">
        <v>9.2101801E7</v>
      </c>
      <c r="B18078" s="90" t="s">
        <v>18988</v>
      </c>
    </row>
    <row r="18079" ht="14.25" customHeight="1">
      <c r="A18079" s="89">
        <v>9.2101802E7</v>
      </c>
      <c r="B18079" s="90" t="s">
        <v>18989</v>
      </c>
    </row>
    <row r="18080" ht="14.25" customHeight="1">
      <c r="A18080" s="89">
        <v>9.2101803E7</v>
      </c>
      <c r="B18080" s="90" t="s">
        <v>18990</v>
      </c>
    </row>
    <row r="18081" ht="14.25" customHeight="1">
      <c r="A18081" s="89">
        <v>9.2101804E7</v>
      </c>
      <c r="B18081" s="90" t="s">
        <v>18991</v>
      </c>
    </row>
    <row r="18082" ht="14.25" customHeight="1">
      <c r="A18082" s="89">
        <v>9.2101805E7</v>
      </c>
      <c r="B18082" s="90" t="s">
        <v>18992</v>
      </c>
    </row>
    <row r="18083" ht="14.25" customHeight="1">
      <c r="A18083" s="89">
        <v>9.2101901E7</v>
      </c>
      <c r="B18083" s="90" t="s">
        <v>18993</v>
      </c>
    </row>
    <row r="18084" ht="14.25" customHeight="1">
      <c r="A18084" s="89">
        <v>9.2101902E7</v>
      </c>
      <c r="B18084" s="90" t="s">
        <v>18994</v>
      </c>
    </row>
    <row r="18085" ht="14.25" customHeight="1">
      <c r="A18085" s="89">
        <v>9.2101903E7</v>
      </c>
      <c r="B18085" s="90" t="s">
        <v>18995</v>
      </c>
    </row>
    <row r="18086" ht="14.25" customHeight="1">
      <c r="A18086" s="89">
        <v>9.2101904E7</v>
      </c>
      <c r="B18086" s="90" t="s">
        <v>18996</v>
      </c>
    </row>
    <row r="18087" ht="14.25" customHeight="1">
      <c r="A18087" s="89">
        <v>9.2111501E7</v>
      </c>
      <c r="B18087" s="90" t="s">
        <v>18997</v>
      </c>
    </row>
    <row r="18088" ht="14.25" customHeight="1">
      <c r="A18088" s="89">
        <v>9.2111502E7</v>
      </c>
      <c r="B18088" s="90" t="s">
        <v>18998</v>
      </c>
    </row>
    <row r="18089" ht="14.25" customHeight="1">
      <c r="A18089" s="89">
        <v>9.2111503E7</v>
      </c>
      <c r="B18089" s="90" t="s">
        <v>18999</v>
      </c>
    </row>
    <row r="18090" ht="14.25" customHeight="1">
      <c r="A18090" s="89">
        <v>9.2111504E7</v>
      </c>
      <c r="B18090" s="90" t="s">
        <v>19000</v>
      </c>
    </row>
    <row r="18091" ht="14.25" customHeight="1">
      <c r="A18091" s="89">
        <v>9.2111505E7</v>
      </c>
      <c r="B18091" s="90" t="s">
        <v>19001</v>
      </c>
    </row>
    <row r="18092" ht="14.25" customHeight="1">
      <c r="A18092" s="89">
        <v>9.2111506E7</v>
      </c>
      <c r="B18092" s="90" t="s">
        <v>19002</v>
      </c>
    </row>
    <row r="18093" ht="14.25" customHeight="1">
      <c r="A18093" s="89">
        <v>9.2111507E7</v>
      </c>
      <c r="B18093" s="90" t="s">
        <v>19003</v>
      </c>
    </row>
    <row r="18094" ht="14.25" customHeight="1">
      <c r="A18094" s="89">
        <v>9.2111601E7</v>
      </c>
      <c r="B18094" s="90" t="s">
        <v>19004</v>
      </c>
    </row>
    <row r="18095" ht="14.25" customHeight="1">
      <c r="A18095" s="89">
        <v>9.2111602E7</v>
      </c>
      <c r="B18095" s="90" t="s">
        <v>19005</v>
      </c>
    </row>
    <row r="18096" ht="14.25" customHeight="1">
      <c r="A18096" s="89">
        <v>9.2111603E7</v>
      </c>
      <c r="B18096" s="90" t="s">
        <v>19006</v>
      </c>
    </row>
    <row r="18097" ht="14.25" customHeight="1">
      <c r="A18097" s="89">
        <v>9.2111604E7</v>
      </c>
      <c r="B18097" s="90" t="s">
        <v>19007</v>
      </c>
    </row>
    <row r="18098" ht="14.25" customHeight="1">
      <c r="A18098" s="89">
        <v>9.2111605E7</v>
      </c>
      <c r="B18098" s="90" t="s">
        <v>19008</v>
      </c>
    </row>
    <row r="18099" ht="14.25" customHeight="1">
      <c r="A18099" s="89">
        <v>9.2111606E7</v>
      </c>
      <c r="B18099" s="90" t="s">
        <v>19009</v>
      </c>
    </row>
    <row r="18100" ht="14.25" customHeight="1">
      <c r="A18100" s="89">
        <v>9.2111701E7</v>
      </c>
      <c r="B18100" s="90" t="s">
        <v>19010</v>
      </c>
    </row>
    <row r="18101" ht="14.25" customHeight="1">
      <c r="A18101" s="89">
        <v>9.2111702E7</v>
      </c>
      <c r="B18101" s="90" t="s">
        <v>19011</v>
      </c>
    </row>
    <row r="18102" ht="14.25" customHeight="1">
      <c r="A18102" s="89">
        <v>9.2111703E7</v>
      </c>
      <c r="B18102" s="90" t="s">
        <v>19012</v>
      </c>
    </row>
    <row r="18103" ht="14.25" customHeight="1">
      <c r="A18103" s="89">
        <v>9.2111704E7</v>
      </c>
      <c r="B18103" s="90" t="s">
        <v>19013</v>
      </c>
    </row>
    <row r="18104" ht="14.25" customHeight="1">
      <c r="A18104" s="89">
        <v>9.2111705E7</v>
      </c>
      <c r="B18104" s="90" t="s">
        <v>19014</v>
      </c>
    </row>
    <row r="18105" ht="14.25" customHeight="1">
      <c r="A18105" s="89">
        <v>9.2111706E7</v>
      </c>
      <c r="B18105" s="90" t="s">
        <v>19015</v>
      </c>
    </row>
    <row r="18106" ht="14.25" customHeight="1">
      <c r="A18106" s="89">
        <v>9.2111707E7</v>
      </c>
      <c r="B18106" s="90" t="s">
        <v>19016</v>
      </c>
    </row>
    <row r="18107" ht="14.25" customHeight="1">
      <c r="A18107" s="89">
        <v>9.2111708E7</v>
      </c>
      <c r="B18107" s="90" t="s">
        <v>19017</v>
      </c>
    </row>
    <row r="18108" ht="14.25" customHeight="1">
      <c r="A18108" s="89">
        <v>9.2111801E7</v>
      </c>
      <c r="B18108" s="90" t="s">
        <v>19018</v>
      </c>
    </row>
    <row r="18109" ht="14.25" customHeight="1">
      <c r="A18109" s="89">
        <v>9.2111802E7</v>
      </c>
      <c r="B18109" s="90" t="s">
        <v>19019</v>
      </c>
    </row>
    <row r="18110" ht="14.25" customHeight="1">
      <c r="A18110" s="89">
        <v>9.2111803E7</v>
      </c>
      <c r="B18110" s="90" t="s">
        <v>19020</v>
      </c>
    </row>
    <row r="18111" ht="14.25" customHeight="1">
      <c r="A18111" s="89">
        <v>9.2111804E7</v>
      </c>
      <c r="B18111" s="90" t="s">
        <v>19021</v>
      </c>
    </row>
    <row r="18112" ht="14.25" customHeight="1">
      <c r="A18112" s="89">
        <v>9.2111805E7</v>
      </c>
      <c r="B18112" s="90" t="s">
        <v>19022</v>
      </c>
    </row>
    <row r="18113" ht="14.25" customHeight="1">
      <c r="A18113" s="89">
        <v>9.2111806E7</v>
      </c>
      <c r="B18113" s="90" t="s">
        <v>19023</v>
      </c>
    </row>
    <row r="18114" ht="14.25" customHeight="1">
      <c r="A18114" s="89">
        <v>9.2111807E7</v>
      </c>
      <c r="B18114" s="90" t="s">
        <v>19024</v>
      </c>
    </row>
    <row r="18115" ht="14.25" customHeight="1">
      <c r="A18115" s="89">
        <v>9.2111808E7</v>
      </c>
      <c r="B18115" s="90" t="s">
        <v>19025</v>
      </c>
    </row>
    <row r="18116" ht="14.25" customHeight="1">
      <c r="A18116" s="89">
        <v>9.2111809E7</v>
      </c>
      <c r="B18116" s="90" t="s">
        <v>19026</v>
      </c>
    </row>
    <row r="18117" ht="14.25" customHeight="1">
      <c r="A18117" s="89">
        <v>9.211181E7</v>
      </c>
      <c r="B18117" s="90" t="s">
        <v>19027</v>
      </c>
    </row>
    <row r="18118" ht="14.25" customHeight="1">
      <c r="A18118" s="89">
        <v>9.2111901E7</v>
      </c>
      <c r="B18118" s="90" t="s">
        <v>19028</v>
      </c>
    </row>
    <row r="18119" ht="14.25" customHeight="1">
      <c r="A18119" s="89">
        <v>9.2111902E7</v>
      </c>
      <c r="B18119" s="90" t="s">
        <v>19029</v>
      </c>
    </row>
    <row r="18120" ht="14.25" customHeight="1">
      <c r="A18120" s="89">
        <v>9.2111903E7</v>
      </c>
      <c r="B18120" s="90" t="s">
        <v>19030</v>
      </c>
    </row>
    <row r="18121" ht="14.25" customHeight="1">
      <c r="A18121" s="89">
        <v>9.2111904E7</v>
      </c>
      <c r="B18121" s="90" t="s">
        <v>19031</v>
      </c>
    </row>
    <row r="18122" ht="14.25" customHeight="1">
      <c r="A18122" s="89">
        <v>9.2111905E7</v>
      </c>
      <c r="B18122" s="90" t="s">
        <v>19032</v>
      </c>
    </row>
    <row r="18123" ht="14.25" customHeight="1">
      <c r="A18123" s="89">
        <v>9.2112001E7</v>
      </c>
      <c r="B18123" s="90" t="s">
        <v>19033</v>
      </c>
    </row>
    <row r="18124" ht="14.25" customHeight="1">
      <c r="A18124" s="89">
        <v>9.2112002E7</v>
      </c>
      <c r="B18124" s="90" t="s">
        <v>19034</v>
      </c>
    </row>
    <row r="18125" ht="14.25" customHeight="1">
      <c r="A18125" s="89">
        <v>9.2112003E7</v>
      </c>
      <c r="B18125" s="90" t="s">
        <v>19035</v>
      </c>
    </row>
    <row r="18126" ht="14.25" customHeight="1">
      <c r="A18126" s="89">
        <v>9.2112004E7</v>
      </c>
      <c r="B18126" s="90" t="s">
        <v>19036</v>
      </c>
    </row>
    <row r="18127" ht="14.25" customHeight="1">
      <c r="A18127" s="89">
        <v>9.2112101E7</v>
      </c>
      <c r="B18127" s="90" t="s">
        <v>19037</v>
      </c>
    </row>
    <row r="18128" ht="14.25" customHeight="1">
      <c r="A18128" s="89">
        <v>9.2112102E7</v>
      </c>
      <c r="B18128" s="90" t="s">
        <v>19038</v>
      </c>
    </row>
    <row r="18129" ht="14.25" customHeight="1">
      <c r="A18129" s="89">
        <v>9.2112103E7</v>
      </c>
      <c r="B18129" s="90" t="s">
        <v>19039</v>
      </c>
    </row>
    <row r="18130" ht="14.25" customHeight="1">
      <c r="A18130" s="89">
        <v>9.2112201E7</v>
      </c>
      <c r="B18130" s="90" t="s">
        <v>19040</v>
      </c>
    </row>
    <row r="18131" ht="14.25" customHeight="1">
      <c r="A18131" s="89">
        <v>9.2112202E7</v>
      </c>
      <c r="B18131" s="90" t="s">
        <v>19041</v>
      </c>
    </row>
    <row r="18132" ht="14.25" customHeight="1">
      <c r="A18132" s="89">
        <v>9.2112203E7</v>
      </c>
      <c r="B18132" s="90" t="s">
        <v>19042</v>
      </c>
    </row>
    <row r="18133" ht="14.25" customHeight="1">
      <c r="A18133" s="89">
        <v>9.2112204E7</v>
      </c>
      <c r="B18133" s="90" t="s">
        <v>19043</v>
      </c>
    </row>
    <row r="18134" ht="14.25" customHeight="1">
      <c r="A18134" s="89">
        <v>9.2112205E7</v>
      </c>
      <c r="B18134" s="90" t="s">
        <v>19044</v>
      </c>
    </row>
    <row r="18135" ht="14.25" customHeight="1">
      <c r="A18135" s="89">
        <v>9.2112206E7</v>
      </c>
      <c r="B18135" s="90" t="s">
        <v>19045</v>
      </c>
    </row>
    <row r="18136" ht="14.25" customHeight="1">
      <c r="A18136" s="89">
        <v>9.2112207E7</v>
      </c>
      <c r="B18136" s="90" t="s">
        <v>19046</v>
      </c>
    </row>
    <row r="18137" ht="14.25" customHeight="1">
      <c r="A18137" s="89">
        <v>9.2112301E7</v>
      </c>
      <c r="B18137" s="90" t="s">
        <v>19047</v>
      </c>
    </row>
    <row r="18138" ht="14.25" customHeight="1">
      <c r="A18138" s="89">
        <v>9.2112302E7</v>
      </c>
      <c r="B18138" s="90" t="s">
        <v>19048</v>
      </c>
    </row>
    <row r="18139" ht="14.25" customHeight="1">
      <c r="A18139" s="89">
        <v>9.2112303E7</v>
      </c>
      <c r="B18139" s="90" t="s">
        <v>19049</v>
      </c>
    </row>
    <row r="18140" ht="14.25" customHeight="1">
      <c r="A18140" s="89">
        <v>9.2112401E7</v>
      </c>
      <c r="B18140" s="90" t="s">
        <v>19050</v>
      </c>
    </row>
    <row r="18141" ht="14.25" customHeight="1">
      <c r="A18141" s="89">
        <v>9.2112402E7</v>
      </c>
      <c r="B18141" s="90" t="s">
        <v>19051</v>
      </c>
    </row>
    <row r="18142" ht="14.25" customHeight="1">
      <c r="A18142" s="89">
        <v>9.2112403E7</v>
      </c>
      <c r="B18142" s="90" t="s">
        <v>19052</v>
      </c>
    </row>
    <row r="18143" ht="14.25" customHeight="1">
      <c r="A18143" s="89">
        <v>9.2112404E7</v>
      </c>
      <c r="B18143" s="90" t="s">
        <v>19053</v>
      </c>
    </row>
    <row r="18144" ht="14.25" customHeight="1">
      <c r="A18144" s="89">
        <v>9.2112405E7</v>
      </c>
      <c r="B18144" s="90" t="s">
        <v>19054</v>
      </c>
    </row>
    <row r="18145" ht="14.25" customHeight="1">
      <c r="A18145" s="89">
        <v>9.2121501E7</v>
      </c>
      <c r="B18145" s="90" t="s">
        <v>19055</v>
      </c>
    </row>
    <row r="18146" ht="14.25" customHeight="1">
      <c r="A18146" s="89">
        <v>9.2121502E7</v>
      </c>
      <c r="B18146" s="90" t="s">
        <v>19056</v>
      </c>
    </row>
    <row r="18147" ht="14.25" customHeight="1">
      <c r="A18147" s="89">
        <v>9.2121503E7</v>
      </c>
      <c r="B18147" s="90" t="s">
        <v>19057</v>
      </c>
    </row>
    <row r="18148" ht="14.25" customHeight="1">
      <c r="A18148" s="89">
        <v>9.2121504E7</v>
      </c>
      <c r="B18148" s="90" t="s">
        <v>19058</v>
      </c>
    </row>
    <row r="18149" ht="14.25" customHeight="1">
      <c r="A18149" s="89">
        <v>9.2121601E7</v>
      </c>
      <c r="B18149" s="90" t="s">
        <v>19059</v>
      </c>
    </row>
    <row r="18150" ht="14.25" customHeight="1">
      <c r="A18150" s="89">
        <v>9.2121602E7</v>
      </c>
      <c r="B18150" s="90" t="s">
        <v>19060</v>
      </c>
    </row>
    <row r="18151" ht="14.25" customHeight="1">
      <c r="A18151" s="89">
        <v>9.2121603E7</v>
      </c>
      <c r="B18151" s="90" t="s">
        <v>19061</v>
      </c>
    </row>
    <row r="18152" ht="14.25" customHeight="1">
      <c r="A18152" s="89">
        <v>9.2121604E7</v>
      </c>
      <c r="B18152" s="90" t="s">
        <v>19062</v>
      </c>
    </row>
    <row r="18153" ht="14.25" customHeight="1">
      <c r="A18153" s="89">
        <v>9.2121701E7</v>
      </c>
      <c r="B18153" s="90" t="s">
        <v>19063</v>
      </c>
    </row>
    <row r="18154" ht="14.25" customHeight="1">
      <c r="A18154" s="89">
        <v>9.2121702E7</v>
      </c>
      <c r="B18154" s="90" t="s">
        <v>19064</v>
      </c>
    </row>
    <row r="18155" ht="14.25" customHeight="1">
      <c r="A18155" s="89">
        <v>9.2121703E7</v>
      </c>
      <c r="B18155" s="90" t="s">
        <v>19065</v>
      </c>
    </row>
    <row r="18156" ht="14.25" customHeight="1">
      <c r="A18156" s="89">
        <v>9.2121704E7</v>
      </c>
      <c r="B18156" s="90" t="s">
        <v>19066</v>
      </c>
    </row>
    <row r="18157" ht="14.25" customHeight="1">
      <c r="A18157" s="89">
        <v>9.3101501E7</v>
      </c>
      <c r="B18157" s="90" t="s">
        <v>19067</v>
      </c>
    </row>
    <row r="18158" ht="14.25" customHeight="1">
      <c r="A18158" s="89">
        <v>9.3101502E7</v>
      </c>
      <c r="B18158" s="90" t="s">
        <v>19068</v>
      </c>
    </row>
    <row r="18159" ht="14.25" customHeight="1">
      <c r="A18159" s="89">
        <v>9.3101503E7</v>
      </c>
      <c r="B18159" s="90" t="s">
        <v>19069</v>
      </c>
    </row>
    <row r="18160" ht="14.25" customHeight="1">
      <c r="A18160" s="89">
        <v>9.3101504E7</v>
      </c>
      <c r="B18160" s="90" t="s">
        <v>19070</v>
      </c>
    </row>
    <row r="18161" ht="14.25" customHeight="1">
      <c r="A18161" s="89">
        <v>9.3101505E7</v>
      </c>
      <c r="B18161" s="90" t="s">
        <v>19071</v>
      </c>
    </row>
    <row r="18162" ht="14.25" customHeight="1">
      <c r="A18162" s="89">
        <v>9.3101506E7</v>
      </c>
      <c r="B18162" s="90" t="s">
        <v>19072</v>
      </c>
    </row>
    <row r="18163" ht="14.25" customHeight="1">
      <c r="A18163" s="89">
        <v>9.3101601E7</v>
      </c>
      <c r="B18163" s="90" t="s">
        <v>19073</v>
      </c>
    </row>
    <row r="18164" ht="14.25" customHeight="1">
      <c r="A18164" s="89">
        <v>9.3101602E7</v>
      </c>
      <c r="B18164" s="90" t="s">
        <v>19074</v>
      </c>
    </row>
    <row r="18165" ht="14.25" customHeight="1">
      <c r="A18165" s="89">
        <v>9.3101603E7</v>
      </c>
      <c r="B18165" s="90" t="s">
        <v>19075</v>
      </c>
    </row>
    <row r="18166" ht="14.25" customHeight="1">
      <c r="A18166" s="89">
        <v>9.3101604E7</v>
      </c>
      <c r="B18166" s="90" t="s">
        <v>19076</v>
      </c>
    </row>
    <row r="18167" ht="14.25" customHeight="1">
      <c r="A18167" s="89">
        <v>9.3101605E7</v>
      </c>
      <c r="B18167" s="90" t="s">
        <v>19077</v>
      </c>
    </row>
    <row r="18168" ht="14.25" customHeight="1">
      <c r="A18168" s="89">
        <v>9.3101606E7</v>
      </c>
      <c r="B18168" s="90" t="s">
        <v>19078</v>
      </c>
    </row>
    <row r="18169" ht="14.25" customHeight="1">
      <c r="A18169" s="89">
        <v>9.3101607E7</v>
      </c>
      <c r="B18169" s="90" t="s">
        <v>19079</v>
      </c>
    </row>
    <row r="18170" ht="14.25" customHeight="1">
      <c r="A18170" s="89">
        <v>9.3101608E7</v>
      </c>
      <c r="B18170" s="90" t="s">
        <v>19080</v>
      </c>
    </row>
    <row r="18171" ht="14.25" customHeight="1">
      <c r="A18171" s="89">
        <v>9.3101701E7</v>
      </c>
      <c r="B18171" s="90" t="s">
        <v>19081</v>
      </c>
    </row>
    <row r="18172" ht="14.25" customHeight="1">
      <c r="A18172" s="89">
        <v>9.3101702E7</v>
      </c>
      <c r="B18172" s="90" t="s">
        <v>19082</v>
      </c>
    </row>
    <row r="18173" ht="14.25" customHeight="1">
      <c r="A18173" s="89">
        <v>9.3101703E7</v>
      </c>
      <c r="B18173" s="90" t="s">
        <v>19083</v>
      </c>
    </row>
    <row r="18174" ht="14.25" customHeight="1">
      <c r="A18174" s="89">
        <v>9.3101704E7</v>
      </c>
      <c r="B18174" s="90" t="s">
        <v>19084</v>
      </c>
    </row>
    <row r="18175" ht="14.25" customHeight="1">
      <c r="A18175" s="89">
        <v>9.3101705E7</v>
      </c>
      <c r="B18175" s="90" t="s">
        <v>19085</v>
      </c>
    </row>
    <row r="18176" ht="14.25" customHeight="1">
      <c r="A18176" s="89">
        <v>9.3101706E7</v>
      </c>
      <c r="B18176" s="90" t="s">
        <v>19086</v>
      </c>
    </row>
    <row r="18177" ht="14.25" customHeight="1">
      <c r="A18177" s="89">
        <v>9.3101707E7</v>
      </c>
      <c r="B18177" s="90" t="s">
        <v>19087</v>
      </c>
    </row>
    <row r="18178" ht="14.25" customHeight="1">
      <c r="A18178" s="89">
        <v>9.3111501E7</v>
      </c>
      <c r="B18178" s="90" t="s">
        <v>19088</v>
      </c>
    </row>
    <row r="18179" ht="14.25" customHeight="1">
      <c r="A18179" s="89">
        <v>9.3111502E7</v>
      </c>
      <c r="B18179" s="90" t="s">
        <v>19089</v>
      </c>
    </row>
    <row r="18180" ht="14.25" customHeight="1">
      <c r="A18180" s="89">
        <v>9.3111503E7</v>
      </c>
      <c r="B18180" s="90" t="s">
        <v>19090</v>
      </c>
    </row>
    <row r="18181" ht="14.25" customHeight="1">
      <c r="A18181" s="89">
        <v>9.3111504E7</v>
      </c>
      <c r="B18181" s="90" t="s">
        <v>19091</v>
      </c>
    </row>
    <row r="18182" ht="14.25" customHeight="1">
      <c r="A18182" s="89">
        <v>9.3111505E7</v>
      </c>
      <c r="B18182" s="90" t="s">
        <v>19092</v>
      </c>
    </row>
    <row r="18183" ht="14.25" customHeight="1">
      <c r="A18183" s="89">
        <v>9.3111506E7</v>
      </c>
      <c r="B18183" s="90" t="s">
        <v>19093</v>
      </c>
    </row>
    <row r="18184" ht="14.25" customHeight="1">
      <c r="A18184" s="89">
        <v>9.3111507E7</v>
      </c>
      <c r="B18184" s="90" t="s">
        <v>19094</v>
      </c>
    </row>
    <row r="18185" ht="14.25" customHeight="1">
      <c r="A18185" s="89">
        <v>9.3111601E7</v>
      </c>
      <c r="B18185" s="90" t="s">
        <v>19095</v>
      </c>
    </row>
    <row r="18186" ht="14.25" customHeight="1">
      <c r="A18186" s="89">
        <v>9.3111602E7</v>
      </c>
      <c r="B18186" s="90" t="s">
        <v>19096</v>
      </c>
    </row>
    <row r="18187" ht="14.25" customHeight="1">
      <c r="A18187" s="89">
        <v>9.3111603E7</v>
      </c>
      <c r="B18187" s="90" t="s">
        <v>19097</v>
      </c>
    </row>
    <row r="18188" ht="14.25" customHeight="1">
      <c r="A18188" s="89">
        <v>9.3111604E7</v>
      </c>
      <c r="B18188" s="90" t="s">
        <v>19098</v>
      </c>
    </row>
    <row r="18189" ht="14.25" customHeight="1">
      <c r="A18189" s="89">
        <v>9.3111605E7</v>
      </c>
      <c r="B18189" s="90" t="s">
        <v>19099</v>
      </c>
    </row>
    <row r="18190" ht="14.25" customHeight="1">
      <c r="A18190" s="89">
        <v>9.3111606E7</v>
      </c>
      <c r="B18190" s="90" t="s">
        <v>19100</v>
      </c>
    </row>
    <row r="18191" ht="14.25" customHeight="1">
      <c r="A18191" s="89">
        <v>9.3111607E7</v>
      </c>
      <c r="B18191" s="90" t="s">
        <v>19101</v>
      </c>
    </row>
    <row r="18192" ht="14.25" customHeight="1">
      <c r="A18192" s="89">
        <v>9.3111608E7</v>
      </c>
      <c r="B18192" s="90" t="s">
        <v>19102</v>
      </c>
    </row>
    <row r="18193" ht="14.25" customHeight="1">
      <c r="A18193" s="89">
        <v>9.3121501E7</v>
      </c>
      <c r="B18193" s="90" t="s">
        <v>19103</v>
      </c>
    </row>
    <row r="18194" ht="14.25" customHeight="1">
      <c r="A18194" s="89">
        <v>9.3121502E7</v>
      </c>
      <c r="B18194" s="90" t="s">
        <v>19104</v>
      </c>
    </row>
    <row r="18195" ht="14.25" customHeight="1">
      <c r="A18195" s="89">
        <v>9.3121503E7</v>
      </c>
      <c r="B18195" s="90" t="s">
        <v>19105</v>
      </c>
    </row>
    <row r="18196" ht="14.25" customHeight="1">
      <c r="A18196" s="89">
        <v>9.3121504E7</v>
      </c>
      <c r="B18196" s="90" t="s">
        <v>19106</v>
      </c>
    </row>
    <row r="18197" ht="14.25" customHeight="1">
      <c r="A18197" s="89">
        <v>9.3121505E7</v>
      </c>
      <c r="B18197" s="90" t="s">
        <v>19107</v>
      </c>
    </row>
    <row r="18198" ht="14.25" customHeight="1">
      <c r="A18198" s="89">
        <v>9.3121506E7</v>
      </c>
      <c r="B18198" s="90" t="s">
        <v>19108</v>
      </c>
    </row>
    <row r="18199" ht="14.25" customHeight="1">
      <c r="A18199" s="89">
        <v>9.3121507E7</v>
      </c>
      <c r="B18199" s="90" t="s">
        <v>19109</v>
      </c>
    </row>
    <row r="18200" ht="14.25" customHeight="1">
      <c r="A18200" s="89">
        <v>9.3121508E7</v>
      </c>
      <c r="B18200" s="90" t="s">
        <v>19110</v>
      </c>
    </row>
    <row r="18201" ht="14.25" customHeight="1">
      <c r="A18201" s="89">
        <v>9.3121509E7</v>
      </c>
      <c r="B18201" s="90" t="s">
        <v>19111</v>
      </c>
    </row>
    <row r="18202" ht="14.25" customHeight="1">
      <c r="A18202" s="89">
        <v>9.3121601E7</v>
      </c>
      <c r="B18202" s="90" t="s">
        <v>19112</v>
      </c>
    </row>
    <row r="18203" ht="14.25" customHeight="1">
      <c r="A18203" s="89">
        <v>9.3121602E7</v>
      </c>
      <c r="B18203" s="90" t="s">
        <v>19113</v>
      </c>
    </row>
    <row r="18204" ht="14.25" customHeight="1">
      <c r="A18204" s="89">
        <v>9.3121603E7</v>
      </c>
      <c r="B18204" s="90" t="s">
        <v>19114</v>
      </c>
    </row>
    <row r="18205" ht="14.25" customHeight="1">
      <c r="A18205" s="89">
        <v>9.3121604E7</v>
      </c>
      <c r="B18205" s="90" t="s">
        <v>19115</v>
      </c>
    </row>
    <row r="18206" ht="14.25" customHeight="1">
      <c r="A18206" s="89">
        <v>9.3121605E7</v>
      </c>
      <c r="B18206" s="90" t="s">
        <v>19116</v>
      </c>
    </row>
    <row r="18207" ht="14.25" customHeight="1">
      <c r="A18207" s="89">
        <v>9.3121606E7</v>
      </c>
      <c r="B18207" s="90" t="s">
        <v>19117</v>
      </c>
    </row>
    <row r="18208" ht="14.25" customHeight="1">
      <c r="A18208" s="89">
        <v>9.3121607E7</v>
      </c>
      <c r="B18208" s="90" t="s">
        <v>19118</v>
      </c>
    </row>
    <row r="18209" ht="14.25" customHeight="1">
      <c r="A18209" s="89">
        <v>9.3121608E7</v>
      </c>
      <c r="B18209" s="90" t="s">
        <v>19119</v>
      </c>
    </row>
    <row r="18210" ht="14.25" customHeight="1">
      <c r="A18210" s="89">
        <v>9.3121609E7</v>
      </c>
      <c r="B18210" s="90" t="s">
        <v>19120</v>
      </c>
    </row>
    <row r="18211" ht="14.25" customHeight="1">
      <c r="A18211" s="89">
        <v>9.312161E7</v>
      </c>
      <c r="B18211" s="90" t="s">
        <v>19121</v>
      </c>
    </row>
    <row r="18212" ht="14.25" customHeight="1">
      <c r="A18212" s="89">
        <v>9.3121611E7</v>
      </c>
      <c r="B18212" s="90" t="s">
        <v>19122</v>
      </c>
    </row>
    <row r="18213" ht="14.25" customHeight="1">
      <c r="A18213" s="89">
        <v>9.3121612E7</v>
      </c>
      <c r="B18213" s="90" t="s">
        <v>19123</v>
      </c>
    </row>
    <row r="18214" ht="14.25" customHeight="1">
      <c r="A18214" s="89">
        <v>9.3121613E7</v>
      </c>
      <c r="B18214" s="90" t="s">
        <v>19124</v>
      </c>
    </row>
    <row r="18215" ht="14.25" customHeight="1">
      <c r="A18215" s="89">
        <v>9.3121614E7</v>
      </c>
      <c r="B18215" s="90" t="s">
        <v>19125</v>
      </c>
    </row>
    <row r="18216" ht="14.25" customHeight="1">
      <c r="A18216" s="89">
        <v>9.3121615E7</v>
      </c>
      <c r="B18216" s="90" t="s">
        <v>19126</v>
      </c>
    </row>
    <row r="18217" ht="14.25" customHeight="1">
      <c r="A18217" s="89">
        <v>9.3121701E7</v>
      </c>
      <c r="B18217" s="90" t="s">
        <v>19127</v>
      </c>
    </row>
    <row r="18218" ht="14.25" customHeight="1">
      <c r="A18218" s="89">
        <v>9.3121702E7</v>
      </c>
      <c r="B18218" s="90" t="s">
        <v>19128</v>
      </c>
    </row>
    <row r="18219" ht="14.25" customHeight="1">
      <c r="A18219" s="89">
        <v>9.3121703E7</v>
      </c>
      <c r="B18219" s="90" t="s">
        <v>19129</v>
      </c>
    </row>
    <row r="18220" ht="14.25" customHeight="1">
      <c r="A18220" s="89">
        <v>9.3121704E7</v>
      </c>
      <c r="B18220" s="90" t="s">
        <v>19130</v>
      </c>
    </row>
    <row r="18221" ht="14.25" customHeight="1">
      <c r="A18221" s="89">
        <v>9.3121705E7</v>
      </c>
      <c r="B18221" s="90" t="s">
        <v>19131</v>
      </c>
    </row>
    <row r="18222" ht="14.25" customHeight="1">
      <c r="A18222" s="89">
        <v>9.3121706E7</v>
      </c>
      <c r="B18222" s="90" t="s">
        <v>19132</v>
      </c>
    </row>
    <row r="18223" ht="14.25" customHeight="1">
      <c r="A18223" s="89">
        <v>9.3121707E7</v>
      </c>
      <c r="B18223" s="90" t="s">
        <v>19133</v>
      </c>
    </row>
    <row r="18224" ht="14.25" customHeight="1">
      <c r="A18224" s="89">
        <v>9.3121708E7</v>
      </c>
      <c r="B18224" s="90" t="s">
        <v>19134</v>
      </c>
    </row>
    <row r="18225" ht="14.25" customHeight="1">
      <c r="A18225" s="89">
        <v>9.3121709E7</v>
      </c>
      <c r="B18225" s="90" t="s">
        <v>19135</v>
      </c>
    </row>
    <row r="18226" ht="14.25" customHeight="1">
      <c r="A18226" s="89">
        <v>9.312171E7</v>
      </c>
      <c r="B18226" s="90" t="s">
        <v>19136</v>
      </c>
    </row>
    <row r="18227" ht="14.25" customHeight="1">
      <c r="A18227" s="89">
        <v>9.3121711E7</v>
      </c>
      <c r="B18227" s="90" t="s">
        <v>19137</v>
      </c>
    </row>
    <row r="18228" ht="14.25" customHeight="1">
      <c r="A18228" s="89">
        <v>9.3131501E7</v>
      </c>
      <c r="B18228" s="90" t="s">
        <v>19138</v>
      </c>
    </row>
    <row r="18229" ht="14.25" customHeight="1">
      <c r="A18229" s="89">
        <v>9.3131502E7</v>
      </c>
      <c r="B18229" s="90" t="s">
        <v>19139</v>
      </c>
    </row>
    <row r="18230" ht="14.25" customHeight="1">
      <c r="A18230" s="89">
        <v>9.3131503E7</v>
      </c>
      <c r="B18230" s="90" t="s">
        <v>19140</v>
      </c>
    </row>
    <row r="18231" ht="14.25" customHeight="1">
      <c r="A18231" s="89">
        <v>9.3131504E7</v>
      </c>
      <c r="B18231" s="90" t="s">
        <v>19141</v>
      </c>
    </row>
    <row r="18232" ht="14.25" customHeight="1">
      <c r="A18232" s="89">
        <v>9.3131505E7</v>
      </c>
      <c r="B18232" s="90" t="s">
        <v>19142</v>
      </c>
    </row>
    <row r="18233" ht="14.25" customHeight="1">
      <c r="A18233" s="89">
        <v>9.3131506E7</v>
      </c>
      <c r="B18233" s="90" t="s">
        <v>19143</v>
      </c>
    </row>
    <row r="18234" ht="14.25" customHeight="1">
      <c r="A18234" s="89">
        <v>9.3131507E7</v>
      </c>
      <c r="B18234" s="90" t="s">
        <v>19144</v>
      </c>
    </row>
    <row r="18235" ht="14.25" customHeight="1">
      <c r="A18235" s="89">
        <v>9.3131601E7</v>
      </c>
      <c r="B18235" s="90" t="s">
        <v>19145</v>
      </c>
    </row>
    <row r="18236" ht="14.25" customHeight="1">
      <c r="A18236" s="89">
        <v>9.3131602E7</v>
      </c>
      <c r="B18236" s="90" t="s">
        <v>19146</v>
      </c>
    </row>
    <row r="18237" ht="14.25" customHeight="1">
      <c r="A18237" s="89">
        <v>9.3131603E7</v>
      </c>
      <c r="B18237" s="90" t="s">
        <v>19147</v>
      </c>
    </row>
    <row r="18238" ht="14.25" customHeight="1">
      <c r="A18238" s="89">
        <v>9.3131604E7</v>
      </c>
      <c r="B18238" s="90" t="s">
        <v>19148</v>
      </c>
    </row>
    <row r="18239" ht="14.25" customHeight="1">
      <c r="A18239" s="89">
        <v>9.3131605E7</v>
      </c>
      <c r="B18239" s="90" t="s">
        <v>19149</v>
      </c>
    </row>
    <row r="18240" ht="14.25" customHeight="1">
      <c r="A18240" s="89">
        <v>9.3131606E7</v>
      </c>
      <c r="B18240" s="90" t="s">
        <v>19150</v>
      </c>
    </row>
    <row r="18241" ht="14.25" customHeight="1">
      <c r="A18241" s="89">
        <v>9.3131607E7</v>
      </c>
      <c r="B18241" s="90" t="s">
        <v>19151</v>
      </c>
    </row>
    <row r="18242" ht="14.25" customHeight="1">
      <c r="A18242" s="89">
        <v>9.3131608E7</v>
      </c>
      <c r="B18242" s="90" t="s">
        <v>19152</v>
      </c>
    </row>
    <row r="18243" ht="14.25" customHeight="1">
      <c r="A18243" s="89">
        <v>9.3131609E7</v>
      </c>
      <c r="B18243" s="90" t="s">
        <v>19153</v>
      </c>
    </row>
    <row r="18244" ht="14.25" customHeight="1">
      <c r="A18244" s="89">
        <v>9.313161E7</v>
      </c>
      <c r="B18244" s="90" t="s">
        <v>19154</v>
      </c>
    </row>
    <row r="18245" ht="14.25" customHeight="1">
      <c r="A18245" s="89">
        <v>9.3131611E7</v>
      </c>
      <c r="B18245" s="90" t="s">
        <v>19155</v>
      </c>
    </row>
    <row r="18246" ht="14.25" customHeight="1">
      <c r="A18246" s="89">
        <v>9.3131612E7</v>
      </c>
      <c r="B18246" s="90" t="s">
        <v>19156</v>
      </c>
    </row>
    <row r="18247" ht="14.25" customHeight="1">
      <c r="A18247" s="89">
        <v>9.3131613E7</v>
      </c>
      <c r="B18247" s="90" t="s">
        <v>19157</v>
      </c>
    </row>
    <row r="18248" ht="14.25" customHeight="1">
      <c r="A18248" s="89">
        <v>9.3131701E7</v>
      </c>
      <c r="B18248" s="90" t="s">
        <v>19158</v>
      </c>
    </row>
    <row r="18249" ht="14.25" customHeight="1">
      <c r="A18249" s="89">
        <v>9.3131702E7</v>
      </c>
      <c r="B18249" s="90" t="s">
        <v>19159</v>
      </c>
    </row>
    <row r="18250" ht="14.25" customHeight="1">
      <c r="A18250" s="89">
        <v>9.3131703E7</v>
      </c>
      <c r="B18250" s="90" t="s">
        <v>19160</v>
      </c>
    </row>
    <row r="18251" ht="14.25" customHeight="1">
      <c r="A18251" s="89">
        <v>9.3131704E7</v>
      </c>
      <c r="B18251" s="90" t="s">
        <v>19161</v>
      </c>
    </row>
    <row r="18252" ht="14.25" customHeight="1">
      <c r="A18252" s="89">
        <v>9.3131705E7</v>
      </c>
      <c r="B18252" s="90" t="s">
        <v>19162</v>
      </c>
    </row>
    <row r="18253" ht="14.25" customHeight="1">
      <c r="A18253" s="89">
        <v>9.3131801E7</v>
      </c>
      <c r="B18253" s="90" t="s">
        <v>19163</v>
      </c>
    </row>
    <row r="18254" ht="14.25" customHeight="1">
      <c r="A18254" s="89">
        <v>9.3131802E7</v>
      </c>
      <c r="B18254" s="90" t="s">
        <v>19164</v>
      </c>
    </row>
    <row r="18255" ht="14.25" customHeight="1">
      <c r="A18255" s="89">
        <v>9.3131803E7</v>
      </c>
      <c r="B18255" s="90" t="s">
        <v>19165</v>
      </c>
    </row>
    <row r="18256" ht="14.25" customHeight="1">
      <c r="A18256" s="89">
        <v>9.3141501E7</v>
      </c>
      <c r="B18256" s="90" t="s">
        <v>19166</v>
      </c>
    </row>
    <row r="18257" ht="14.25" customHeight="1">
      <c r="A18257" s="89">
        <v>9.3141502E7</v>
      </c>
      <c r="B18257" s="90" t="s">
        <v>19167</v>
      </c>
    </row>
    <row r="18258" ht="14.25" customHeight="1">
      <c r="A18258" s="89">
        <v>9.3141503E7</v>
      </c>
      <c r="B18258" s="90" t="s">
        <v>19168</v>
      </c>
    </row>
    <row r="18259" ht="14.25" customHeight="1">
      <c r="A18259" s="89">
        <v>9.3141504E7</v>
      </c>
      <c r="B18259" s="90" t="s">
        <v>19169</v>
      </c>
    </row>
    <row r="18260" ht="14.25" customHeight="1">
      <c r="A18260" s="89">
        <v>9.3141505E7</v>
      </c>
      <c r="B18260" s="90" t="s">
        <v>19170</v>
      </c>
    </row>
    <row r="18261" ht="14.25" customHeight="1">
      <c r="A18261" s="89">
        <v>9.3141506E7</v>
      </c>
      <c r="B18261" s="90" t="s">
        <v>19171</v>
      </c>
    </row>
    <row r="18262" ht="14.25" customHeight="1">
      <c r="A18262" s="89">
        <v>9.3141507E7</v>
      </c>
      <c r="B18262" s="90" t="s">
        <v>19172</v>
      </c>
    </row>
    <row r="18263" ht="14.25" customHeight="1">
      <c r="A18263" s="89">
        <v>9.3141508E7</v>
      </c>
      <c r="B18263" s="90" t="s">
        <v>19173</v>
      </c>
    </row>
    <row r="18264" ht="14.25" customHeight="1">
      <c r="A18264" s="89">
        <v>9.3141509E7</v>
      </c>
      <c r="B18264" s="90" t="s">
        <v>19174</v>
      </c>
    </row>
    <row r="18265" ht="14.25" customHeight="1">
      <c r="A18265" s="89">
        <v>9.314151E7</v>
      </c>
      <c r="B18265" s="90" t="s">
        <v>19175</v>
      </c>
    </row>
    <row r="18266" ht="14.25" customHeight="1">
      <c r="A18266" s="89">
        <v>9.3141511E7</v>
      </c>
      <c r="B18266" s="90" t="s">
        <v>19176</v>
      </c>
    </row>
    <row r="18267" ht="14.25" customHeight="1">
      <c r="A18267" s="89">
        <v>9.3141512E7</v>
      </c>
      <c r="B18267" s="90" t="s">
        <v>19177</v>
      </c>
    </row>
    <row r="18268" ht="14.25" customHeight="1">
      <c r="A18268" s="89">
        <v>9.3141513E7</v>
      </c>
      <c r="B18268" s="90" t="s">
        <v>19178</v>
      </c>
    </row>
    <row r="18269" ht="14.25" customHeight="1">
      <c r="A18269" s="89">
        <v>9.3141514E7</v>
      </c>
      <c r="B18269" s="90" t="s">
        <v>19179</v>
      </c>
    </row>
    <row r="18270" ht="14.25" customHeight="1">
      <c r="A18270" s="89">
        <v>9.3141601E7</v>
      </c>
      <c r="B18270" s="90" t="s">
        <v>19180</v>
      </c>
    </row>
    <row r="18271" ht="14.25" customHeight="1">
      <c r="A18271" s="89">
        <v>9.3141602E7</v>
      </c>
      <c r="B18271" s="90" t="s">
        <v>19181</v>
      </c>
    </row>
    <row r="18272" ht="14.25" customHeight="1">
      <c r="A18272" s="89">
        <v>9.3141603E7</v>
      </c>
      <c r="B18272" s="90" t="s">
        <v>19182</v>
      </c>
    </row>
    <row r="18273" ht="14.25" customHeight="1">
      <c r="A18273" s="89">
        <v>9.3141604E7</v>
      </c>
      <c r="B18273" s="90" t="s">
        <v>19183</v>
      </c>
    </row>
    <row r="18274" ht="14.25" customHeight="1">
      <c r="A18274" s="89">
        <v>9.3141605E7</v>
      </c>
      <c r="B18274" s="90" t="s">
        <v>19184</v>
      </c>
    </row>
    <row r="18275" ht="14.25" customHeight="1">
      <c r="A18275" s="89">
        <v>9.3141606E7</v>
      </c>
      <c r="B18275" s="90" t="s">
        <v>19185</v>
      </c>
    </row>
    <row r="18276" ht="14.25" customHeight="1">
      <c r="A18276" s="89">
        <v>9.3141607E7</v>
      </c>
      <c r="B18276" s="90" t="s">
        <v>19186</v>
      </c>
    </row>
    <row r="18277" ht="14.25" customHeight="1">
      <c r="A18277" s="89">
        <v>9.3141608E7</v>
      </c>
      <c r="B18277" s="90" t="s">
        <v>19187</v>
      </c>
    </row>
    <row r="18278" ht="14.25" customHeight="1">
      <c r="A18278" s="89">
        <v>9.3141609E7</v>
      </c>
      <c r="B18278" s="90" t="s">
        <v>19188</v>
      </c>
    </row>
    <row r="18279" ht="14.25" customHeight="1">
      <c r="A18279" s="89">
        <v>9.314161E7</v>
      </c>
      <c r="B18279" s="90" t="s">
        <v>19189</v>
      </c>
    </row>
    <row r="18280" ht="14.25" customHeight="1">
      <c r="A18280" s="89">
        <v>9.3141611E7</v>
      </c>
      <c r="B18280" s="90" t="s">
        <v>19190</v>
      </c>
    </row>
    <row r="18281" ht="14.25" customHeight="1">
      <c r="A18281" s="89">
        <v>9.3141612E7</v>
      </c>
      <c r="B18281" s="90" t="s">
        <v>19191</v>
      </c>
    </row>
    <row r="18282" ht="14.25" customHeight="1">
      <c r="A18282" s="89">
        <v>9.3141613E7</v>
      </c>
      <c r="B18282" s="90" t="s">
        <v>19192</v>
      </c>
    </row>
    <row r="18283" ht="14.25" customHeight="1">
      <c r="A18283" s="89">
        <v>9.3141701E7</v>
      </c>
      <c r="B18283" s="90" t="s">
        <v>19193</v>
      </c>
    </row>
    <row r="18284" ht="14.25" customHeight="1">
      <c r="A18284" s="89">
        <v>9.3141702E7</v>
      </c>
      <c r="B18284" s="90" t="s">
        <v>19194</v>
      </c>
    </row>
    <row r="18285" ht="14.25" customHeight="1">
      <c r="A18285" s="89">
        <v>9.3141703E7</v>
      </c>
      <c r="B18285" s="90" t="s">
        <v>19195</v>
      </c>
    </row>
    <row r="18286" ht="14.25" customHeight="1">
      <c r="A18286" s="89">
        <v>9.3141704E7</v>
      </c>
      <c r="B18286" s="90" t="s">
        <v>19196</v>
      </c>
    </row>
    <row r="18287" ht="14.25" customHeight="1">
      <c r="A18287" s="89">
        <v>9.3141705E7</v>
      </c>
      <c r="B18287" s="90" t="s">
        <v>19197</v>
      </c>
    </row>
    <row r="18288" ht="14.25" customHeight="1">
      <c r="A18288" s="89">
        <v>9.3141706E7</v>
      </c>
      <c r="B18288" s="90" t="s">
        <v>19198</v>
      </c>
    </row>
    <row r="18289" ht="14.25" customHeight="1">
      <c r="A18289" s="89">
        <v>9.3141707E7</v>
      </c>
      <c r="B18289" s="90" t="s">
        <v>19199</v>
      </c>
    </row>
    <row r="18290" ht="14.25" customHeight="1">
      <c r="A18290" s="89">
        <v>9.3141708E7</v>
      </c>
      <c r="B18290" s="90" t="s">
        <v>19200</v>
      </c>
    </row>
    <row r="18291" ht="14.25" customHeight="1">
      <c r="A18291" s="89">
        <v>9.3141709E7</v>
      </c>
      <c r="B18291" s="90" t="s">
        <v>19201</v>
      </c>
    </row>
    <row r="18292" ht="14.25" customHeight="1">
      <c r="A18292" s="89">
        <v>9.314171E7</v>
      </c>
      <c r="B18292" s="90" t="s">
        <v>19202</v>
      </c>
    </row>
    <row r="18293" ht="14.25" customHeight="1">
      <c r="A18293" s="89">
        <v>9.3141711E7</v>
      </c>
      <c r="B18293" s="90" t="s">
        <v>19203</v>
      </c>
    </row>
    <row r="18294" ht="14.25" customHeight="1">
      <c r="A18294" s="89">
        <v>9.3141712E7</v>
      </c>
      <c r="B18294" s="90" t="s">
        <v>19204</v>
      </c>
    </row>
    <row r="18295" ht="14.25" customHeight="1">
      <c r="A18295" s="89">
        <v>9.3141713E7</v>
      </c>
      <c r="B18295" s="90" t="s">
        <v>19205</v>
      </c>
    </row>
    <row r="18296" ht="14.25" customHeight="1">
      <c r="A18296" s="89">
        <v>9.3141714E7</v>
      </c>
      <c r="B18296" s="90" t="s">
        <v>19206</v>
      </c>
    </row>
    <row r="18297" ht="14.25" customHeight="1">
      <c r="A18297" s="89">
        <v>9.3141801E7</v>
      </c>
      <c r="B18297" s="90" t="s">
        <v>19207</v>
      </c>
    </row>
    <row r="18298" ht="14.25" customHeight="1">
      <c r="A18298" s="89">
        <v>9.3141802E7</v>
      </c>
      <c r="B18298" s="90" t="s">
        <v>19208</v>
      </c>
    </row>
    <row r="18299" ht="14.25" customHeight="1">
      <c r="A18299" s="89">
        <v>9.3141803E7</v>
      </c>
      <c r="B18299" s="90" t="s">
        <v>19209</v>
      </c>
    </row>
    <row r="18300" ht="14.25" customHeight="1">
      <c r="A18300" s="89">
        <v>9.3141804E7</v>
      </c>
      <c r="B18300" s="90" t="s">
        <v>19210</v>
      </c>
    </row>
    <row r="18301" ht="14.25" customHeight="1">
      <c r="A18301" s="89">
        <v>9.3141805E7</v>
      </c>
      <c r="B18301" s="90" t="s">
        <v>19211</v>
      </c>
    </row>
    <row r="18302" ht="14.25" customHeight="1">
      <c r="A18302" s="89">
        <v>9.3141806E7</v>
      </c>
      <c r="B18302" s="90" t="s">
        <v>19212</v>
      </c>
    </row>
    <row r="18303" ht="14.25" customHeight="1">
      <c r="A18303" s="89">
        <v>9.3141807E7</v>
      </c>
      <c r="B18303" s="90" t="s">
        <v>19213</v>
      </c>
    </row>
    <row r="18304" ht="14.25" customHeight="1">
      <c r="A18304" s="89">
        <v>9.3141808E7</v>
      </c>
      <c r="B18304" s="90" t="s">
        <v>19214</v>
      </c>
    </row>
    <row r="18305" ht="14.25" customHeight="1">
      <c r="A18305" s="89">
        <v>9.314181E7</v>
      </c>
      <c r="B18305" s="90" t="s">
        <v>19215</v>
      </c>
    </row>
    <row r="18306" ht="14.25" customHeight="1">
      <c r="A18306" s="89">
        <v>9.3141811E7</v>
      </c>
      <c r="B18306" s="90" t="s">
        <v>19216</v>
      </c>
    </row>
    <row r="18307" ht="14.25" customHeight="1">
      <c r="A18307" s="89">
        <v>9.3141812E7</v>
      </c>
      <c r="B18307" s="90" t="s">
        <v>19217</v>
      </c>
    </row>
    <row r="18308" ht="14.25" customHeight="1">
      <c r="A18308" s="89">
        <v>9.3141813E7</v>
      </c>
      <c r="B18308" s="90" t="s">
        <v>19218</v>
      </c>
    </row>
    <row r="18309" ht="14.25" customHeight="1">
      <c r="A18309" s="89">
        <v>9.3141814E7</v>
      </c>
      <c r="B18309" s="90" t="s">
        <v>19219</v>
      </c>
    </row>
    <row r="18310" ht="14.25" customHeight="1">
      <c r="A18310" s="89">
        <v>9.3141901E7</v>
      </c>
      <c r="B18310" s="90" t="s">
        <v>19220</v>
      </c>
    </row>
    <row r="18311" ht="14.25" customHeight="1">
      <c r="A18311" s="89">
        <v>9.3141902E7</v>
      </c>
      <c r="B18311" s="90" t="s">
        <v>19221</v>
      </c>
    </row>
    <row r="18312" ht="14.25" customHeight="1">
      <c r="A18312" s="89">
        <v>9.3141903E7</v>
      </c>
      <c r="B18312" s="90" t="s">
        <v>19222</v>
      </c>
    </row>
    <row r="18313" ht="14.25" customHeight="1">
      <c r="A18313" s="89">
        <v>9.3141904E7</v>
      </c>
      <c r="B18313" s="90" t="s">
        <v>19223</v>
      </c>
    </row>
    <row r="18314" ht="14.25" customHeight="1">
      <c r="A18314" s="89">
        <v>9.3141905E7</v>
      </c>
      <c r="B18314" s="90" t="s">
        <v>19224</v>
      </c>
    </row>
    <row r="18315" ht="14.25" customHeight="1">
      <c r="A18315" s="89">
        <v>9.3141906E7</v>
      </c>
      <c r="B18315" s="90" t="s">
        <v>19225</v>
      </c>
    </row>
    <row r="18316" ht="14.25" customHeight="1">
      <c r="A18316" s="89">
        <v>9.3141907E7</v>
      </c>
      <c r="B18316" s="90" t="s">
        <v>19226</v>
      </c>
    </row>
    <row r="18317" ht="14.25" customHeight="1">
      <c r="A18317" s="89">
        <v>9.3141908E7</v>
      </c>
      <c r="B18317" s="90" t="s">
        <v>19227</v>
      </c>
    </row>
    <row r="18318" ht="14.25" customHeight="1">
      <c r="A18318" s="89">
        <v>9.3141909E7</v>
      </c>
      <c r="B18318" s="90" t="s">
        <v>19228</v>
      </c>
    </row>
    <row r="18319" ht="14.25" customHeight="1">
      <c r="A18319" s="89">
        <v>9.314191E7</v>
      </c>
      <c r="B18319" s="90" t="s">
        <v>19229</v>
      </c>
    </row>
    <row r="18320" ht="14.25" customHeight="1">
      <c r="A18320" s="89">
        <v>9.3142001E7</v>
      </c>
      <c r="B18320" s="90" t="s">
        <v>19230</v>
      </c>
    </row>
    <row r="18321" ht="14.25" customHeight="1">
      <c r="A18321" s="89">
        <v>9.3142002E7</v>
      </c>
      <c r="B18321" s="90" t="s">
        <v>19231</v>
      </c>
    </row>
    <row r="18322" ht="14.25" customHeight="1">
      <c r="A18322" s="89">
        <v>9.3142003E7</v>
      </c>
      <c r="B18322" s="90" t="s">
        <v>19232</v>
      </c>
    </row>
    <row r="18323" ht="14.25" customHeight="1">
      <c r="A18323" s="89">
        <v>9.3142004E7</v>
      </c>
      <c r="B18323" s="90" t="s">
        <v>19233</v>
      </c>
    </row>
    <row r="18324" ht="14.25" customHeight="1">
      <c r="A18324" s="89">
        <v>9.3142005E7</v>
      </c>
      <c r="B18324" s="90" t="s">
        <v>19234</v>
      </c>
    </row>
    <row r="18325" ht="14.25" customHeight="1">
      <c r="A18325" s="89">
        <v>9.3142006E7</v>
      </c>
      <c r="B18325" s="90" t="s">
        <v>19235</v>
      </c>
    </row>
    <row r="18326" ht="14.25" customHeight="1">
      <c r="A18326" s="89">
        <v>9.3142007E7</v>
      </c>
      <c r="B18326" s="90" t="s">
        <v>19236</v>
      </c>
    </row>
    <row r="18327" ht="14.25" customHeight="1">
      <c r="A18327" s="89">
        <v>9.3142008E7</v>
      </c>
      <c r="B18327" s="90" t="s">
        <v>19237</v>
      </c>
    </row>
    <row r="18328" ht="14.25" customHeight="1">
      <c r="A18328" s="89">
        <v>9.3142009E7</v>
      </c>
      <c r="B18328" s="90" t="s">
        <v>19238</v>
      </c>
    </row>
    <row r="18329" ht="14.25" customHeight="1">
      <c r="A18329" s="89">
        <v>9.3142101E7</v>
      </c>
      <c r="B18329" s="90" t="s">
        <v>19239</v>
      </c>
    </row>
    <row r="18330" ht="14.25" customHeight="1">
      <c r="A18330" s="89">
        <v>9.3142102E7</v>
      </c>
      <c r="B18330" s="90" t="s">
        <v>19240</v>
      </c>
    </row>
    <row r="18331" ht="14.25" customHeight="1">
      <c r="A18331" s="89">
        <v>9.3142103E7</v>
      </c>
      <c r="B18331" s="90" t="s">
        <v>19241</v>
      </c>
    </row>
    <row r="18332" ht="14.25" customHeight="1">
      <c r="A18332" s="89">
        <v>9.3142104E7</v>
      </c>
      <c r="B18332" s="90" t="s">
        <v>19242</v>
      </c>
    </row>
    <row r="18333" ht="14.25" customHeight="1">
      <c r="A18333" s="89">
        <v>9.3151501E7</v>
      </c>
      <c r="B18333" s="90" t="s">
        <v>19243</v>
      </c>
    </row>
    <row r="18334" ht="14.25" customHeight="1">
      <c r="A18334" s="89">
        <v>9.3151502E7</v>
      </c>
      <c r="B18334" s="90" t="s">
        <v>19244</v>
      </c>
    </row>
    <row r="18335" ht="14.25" customHeight="1">
      <c r="A18335" s="89">
        <v>9.3151503E7</v>
      </c>
      <c r="B18335" s="90" t="s">
        <v>19245</v>
      </c>
    </row>
    <row r="18336" ht="14.25" customHeight="1">
      <c r="A18336" s="89">
        <v>9.3151504E7</v>
      </c>
      <c r="B18336" s="90" t="s">
        <v>19246</v>
      </c>
    </row>
    <row r="18337" ht="14.25" customHeight="1">
      <c r="A18337" s="89">
        <v>9.3151505E7</v>
      </c>
      <c r="B18337" s="90" t="s">
        <v>19247</v>
      </c>
    </row>
    <row r="18338" ht="14.25" customHeight="1">
      <c r="A18338" s="89">
        <v>9.3151506E7</v>
      </c>
      <c r="B18338" s="90" t="s">
        <v>19248</v>
      </c>
    </row>
    <row r="18339" ht="14.25" customHeight="1">
      <c r="A18339" s="89">
        <v>9.3151507E7</v>
      </c>
      <c r="B18339" s="90" t="s">
        <v>19249</v>
      </c>
    </row>
    <row r="18340" ht="14.25" customHeight="1">
      <c r="A18340" s="89">
        <v>9.3151508E7</v>
      </c>
      <c r="B18340" s="90" t="s">
        <v>19250</v>
      </c>
    </row>
    <row r="18341" ht="14.25" customHeight="1">
      <c r="A18341" s="89">
        <v>9.3151509E7</v>
      </c>
      <c r="B18341" s="90" t="s">
        <v>19251</v>
      </c>
    </row>
    <row r="18342" ht="14.25" customHeight="1">
      <c r="A18342" s="89">
        <v>9.315151E7</v>
      </c>
      <c r="B18342" s="90" t="s">
        <v>19252</v>
      </c>
    </row>
    <row r="18343" ht="14.25" customHeight="1">
      <c r="A18343" s="89">
        <v>9.3151511E7</v>
      </c>
      <c r="B18343" s="90" t="s">
        <v>19253</v>
      </c>
    </row>
    <row r="18344" ht="14.25" customHeight="1">
      <c r="A18344" s="89">
        <v>9.3151512E7</v>
      </c>
      <c r="B18344" s="90" t="s">
        <v>19254</v>
      </c>
    </row>
    <row r="18345" ht="14.25" customHeight="1">
      <c r="A18345" s="89">
        <v>9.3151513E7</v>
      </c>
      <c r="B18345" s="90" t="s">
        <v>19255</v>
      </c>
    </row>
    <row r="18346" ht="14.25" customHeight="1">
      <c r="A18346" s="89">
        <v>9.3151514E7</v>
      </c>
      <c r="B18346" s="90" t="s">
        <v>19256</v>
      </c>
    </row>
    <row r="18347" ht="14.25" customHeight="1">
      <c r="A18347" s="89">
        <v>9.3151515E7</v>
      </c>
      <c r="B18347" s="90" t="s">
        <v>19257</v>
      </c>
    </row>
    <row r="18348" ht="14.25" customHeight="1">
      <c r="A18348" s="89">
        <v>9.3151601E7</v>
      </c>
      <c r="B18348" s="90" t="s">
        <v>19258</v>
      </c>
    </row>
    <row r="18349" ht="14.25" customHeight="1">
      <c r="A18349" s="89">
        <v>9.3151602E7</v>
      </c>
      <c r="B18349" s="90" t="s">
        <v>19259</v>
      </c>
    </row>
    <row r="18350" ht="14.25" customHeight="1">
      <c r="A18350" s="89">
        <v>9.3151603E7</v>
      </c>
      <c r="B18350" s="90" t="s">
        <v>19260</v>
      </c>
    </row>
    <row r="18351" ht="14.25" customHeight="1">
      <c r="A18351" s="89">
        <v>9.3151604E7</v>
      </c>
      <c r="B18351" s="90" t="s">
        <v>19261</v>
      </c>
    </row>
    <row r="18352" ht="14.25" customHeight="1">
      <c r="A18352" s="89">
        <v>9.3151605E7</v>
      </c>
      <c r="B18352" s="90" t="s">
        <v>19262</v>
      </c>
    </row>
    <row r="18353" ht="14.25" customHeight="1">
      <c r="A18353" s="89">
        <v>9.3151606E7</v>
      </c>
      <c r="B18353" s="90" t="s">
        <v>19263</v>
      </c>
    </row>
    <row r="18354" ht="14.25" customHeight="1">
      <c r="A18354" s="89">
        <v>9.3151607E7</v>
      </c>
      <c r="B18354" s="90" t="s">
        <v>19264</v>
      </c>
    </row>
    <row r="18355" ht="14.25" customHeight="1">
      <c r="A18355" s="89">
        <v>9.3151608E7</v>
      </c>
      <c r="B18355" s="90" t="s">
        <v>19265</v>
      </c>
    </row>
    <row r="18356" ht="14.25" customHeight="1">
      <c r="A18356" s="89">
        <v>9.3151609E7</v>
      </c>
      <c r="B18356" s="90" t="s">
        <v>19266</v>
      </c>
    </row>
    <row r="18357" ht="14.25" customHeight="1">
      <c r="A18357" s="89">
        <v>9.315161E7</v>
      </c>
      <c r="B18357" s="90" t="s">
        <v>19267</v>
      </c>
    </row>
    <row r="18358" ht="14.25" customHeight="1">
      <c r="A18358" s="89">
        <v>9.3151611E7</v>
      </c>
      <c r="B18358" s="90" t="s">
        <v>19268</v>
      </c>
    </row>
    <row r="18359" ht="14.25" customHeight="1">
      <c r="A18359" s="89">
        <v>9.3151701E7</v>
      </c>
      <c r="B18359" s="90" t="s">
        <v>19269</v>
      </c>
    </row>
    <row r="18360" ht="14.25" customHeight="1">
      <c r="A18360" s="89">
        <v>9.3151702E7</v>
      </c>
      <c r="B18360" s="90" t="s">
        <v>19270</v>
      </c>
    </row>
    <row r="18361" ht="14.25" customHeight="1">
      <c r="A18361" s="89">
        <v>9.3161501E7</v>
      </c>
      <c r="B18361" s="90" t="s">
        <v>19271</v>
      </c>
    </row>
    <row r="18362" ht="14.25" customHeight="1">
      <c r="A18362" s="89">
        <v>9.3161502E7</v>
      </c>
      <c r="B18362" s="90" t="s">
        <v>19272</v>
      </c>
    </row>
    <row r="18363" ht="14.25" customHeight="1">
      <c r="A18363" s="89">
        <v>9.3161503E7</v>
      </c>
      <c r="B18363" s="90" t="s">
        <v>19273</v>
      </c>
    </row>
    <row r="18364" ht="14.25" customHeight="1">
      <c r="A18364" s="89">
        <v>9.3161504E7</v>
      </c>
      <c r="B18364" s="90" t="s">
        <v>19274</v>
      </c>
    </row>
    <row r="18365" ht="14.25" customHeight="1">
      <c r="A18365" s="89">
        <v>9.3161601E7</v>
      </c>
      <c r="B18365" s="90" t="s">
        <v>19275</v>
      </c>
    </row>
    <row r="18366" ht="14.25" customHeight="1">
      <c r="A18366" s="89">
        <v>9.3161602E7</v>
      </c>
      <c r="B18366" s="90" t="s">
        <v>19276</v>
      </c>
    </row>
    <row r="18367" ht="14.25" customHeight="1">
      <c r="A18367" s="89">
        <v>9.3161603E7</v>
      </c>
      <c r="B18367" s="90" t="s">
        <v>19277</v>
      </c>
    </row>
    <row r="18368" ht="14.25" customHeight="1">
      <c r="A18368" s="89">
        <v>9.3161604E7</v>
      </c>
      <c r="B18368" s="90" t="s">
        <v>19278</v>
      </c>
    </row>
    <row r="18369" ht="14.25" customHeight="1">
      <c r="A18369" s="89">
        <v>9.3161605E7</v>
      </c>
      <c r="B18369" s="90" t="s">
        <v>19279</v>
      </c>
    </row>
    <row r="18370" ht="14.25" customHeight="1">
      <c r="A18370" s="89">
        <v>9.3161606E7</v>
      </c>
      <c r="B18370" s="90" t="s">
        <v>19280</v>
      </c>
    </row>
    <row r="18371" ht="14.25" customHeight="1">
      <c r="A18371" s="89">
        <v>9.3161607E7</v>
      </c>
      <c r="B18371" s="90" t="s">
        <v>19281</v>
      </c>
    </row>
    <row r="18372" ht="14.25" customHeight="1">
      <c r="A18372" s="89">
        <v>9.3161701E7</v>
      </c>
      <c r="B18372" s="90" t="s">
        <v>19282</v>
      </c>
    </row>
    <row r="18373" ht="14.25" customHeight="1">
      <c r="A18373" s="89">
        <v>9.3161702E7</v>
      </c>
      <c r="B18373" s="90" t="s">
        <v>19283</v>
      </c>
    </row>
    <row r="18374" ht="14.25" customHeight="1">
      <c r="A18374" s="89">
        <v>9.3161703E7</v>
      </c>
      <c r="B18374" s="90" t="s">
        <v>19284</v>
      </c>
    </row>
    <row r="18375" ht="14.25" customHeight="1">
      <c r="A18375" s="89">
        <v>9.3161704E7</v>
      </c>
      <c r="B18375" s="90" t="s">
        <v>19285</v>
      </c>
    </row>
    <row r="18376" ht="14.25" customHeight="1">
      <c r="A18376" s="89">
        <v>9.3161801E7</v>
      </c>
      <c r="B18376" s="90" t="s">
        <v>19286</v>
      </c>
    </row>
    <row r="18377" ht="14.25" customHeight="1">
      <c r="A18377" s="89">
        <v>9.3161802E7</v>
      </c>
      <c r="B18377" s="90" t="s">
        <v>19287</v>
      </c>
    </row>
    <row r="18378" ht="14.25" customHeight="1">
      <c r="A18378" s="89">
        <v>9.3161803E7</v>
      </c>
      <c r="B18378" s="90" t="s">
        <v>19288</v>
      </c>
    </row>
    <row r="18379" ht="14.25" customHeight="1">
      <c r="A18379" s="89">
        <v>9.3161804E7</v>
      </c>
      <c r="B18379" s="90" t="s">
        <v>19289</v>
      </c>
    </row>
    <row r="18380" ht="14.25" customHeight="1">
      <c r="A18380" s="89">
        <v>9.3161805E7</v>
      </c>
      <c r="B18380" s="90" t="s">
        <v>19290</v>
      </c>
    </row>
    <row r="18381" ht="14.25" customHeight="1">
      <c r="A18381" s="89">
        <v>9.3161806E7</v>
      </c>
      <c r="B18381" s="90" t="s">
        <v>19291</v>
      </c>
    </row>
    <row r="18382" ht="14.25" customHeight="1">
      <c r="A18382" s="89">
        <v>9.3161807E7</v>
      </c>
      <c r="B18382" s="90" t="s">
        <v>19292</v>
      </c>
    </row>
    <row r="18383" ht="14.25" customHeight="1">
      <c r="A18383" s="89">
        <v>9.3161808E7</v>
      </c>
      <c r="B18383" s="90" t="s">
        <v>19293</v>
      </c>
    </row>
    <row r="18384" ht="14.25" customHeight="1">
      <c r="A18384" s="89">
        <v>9.3171501E7</v>
      </c>
      <c r="B18384" s="90" t="s">
        <v>19294</v>
      </c>
    </row>
    <row r="18385" ht="14.25" customHeight="1">
      <c r="A18385" s="89">
        <v>9.3171502E7</v>
      </c>
      <c r="B18385" s="90" t="s">
        <v>19295</v>
      </c>
    </row>
    <row r="18386" ht="14.25" customHeight="1">
      <c r="A18386" s="89">
        <v>9.3171503E7</v>
      </c>
      <c r="B18386" s="90" t="s">
        <v>19296</v>
      </c>
    </row>
    <row r="18387" ht="14.25" customHeight="1">
      <c r="A18387" s="89">
        <v>9.3171504E7</v>
      </c>
      <c r="B18387" s="90" t="s">
        <v>19297</v>
      </c>
    </row>
    <row r="18388" ht="14.25" customHeight="1">
      <c r="A18388" s="89">
        <v>9.3171601E7</v>
      </c>
      <c r="B18388" s="90" t="s">
        <v>19298</v>
      </c>
    </row>
    <row r="18389" ht="14.25" customHeight="1">
      <c r="A18389" s="89">
        <v>9.3171602E7</v>
      </c>
      <c r="B18389" s="90" t="s">
        <v>19299</v>
      </c>
    </row>
    <row r="18390" ht="14.25" customHeight="1">
      <c r="A18390" s="89">
        <v>9.3171603E7</v>
      </c>
      <c r="B18390" s="90" t="s">
        <v>19300</v>
      </c>
    </row>
    <row r="18391" ht="14.25" customHeight="1">
      <c r="A18391" s="89">
        <v>9.3171604E7</v>
      </c>
      <c r="B18391" s="90" t="s">
        <v>19301</v>
      </c>
    </row>
    <row r="18392" ht="14.25" customHeight="1">
      <c r="A18392" s="89">
        <v>9.3171701E7</v>
      </c>
      <c r="B18392" s="90" t="s">
        <v>19302</v>
      </c>
    </row>
    <row r="18393" ht="14.25" customHeight="1">
      <c r="A18393" s="89">
        <v>9.3171702E7</v>
      </c>
      <c r="B18393" s="90" t="s">
        <v>19303</v>
      </c>
    </row>
    <row r="18394" ht="14.25" customHeight="1">
      <c r="A18394" s="89">
        <v>9.3171703E7</v>
      </c>
      <c r="B18394" s="90" t="s">
        <v>19304</v>
      </c>
    </row>
    <row r="18395" ht="14.25" customHeight="1">
      <c r="A18395" s="89">
        <v>9.3171801E7</v>
      </c>
      <c r="B18395" s="90" t="s">
        <v>19305</v>
      </c>
    </row>
    <row r="18396" ht="14.25" customHeight="1">
      <c r="A18396" s="89">
        <v>9.3171802E7</v>
      </c>
      <c r="B18396" s="90" t="s">
        <v>19306</v>
      </c>
    </row>
    <row r="18397" ht="14.25" customHeight="1">
      <c r="A18397" s="89">
        <v>9.3171803E7</v>
      </c>
      <c r="B18397" s="90" t="s">
        <v>19307</v>
      </c>
    </row>
    <row r="18398" ht="14.25" customHeight="1">
      <c r="A18398" s="89">
        <v>9.4101501E7</v>
      </c>
      <c r="B18398" s="90" t="s">
        <v>19308</v>
      </c>
    </row>
    <row r="18399" ht="14.25" customHeight="1">
      <c r="A18399" s="89">
        <v>9.4101502E7</v>
      </c>
      <c r="B18399" s="90" t="s">
        <v>19309</v>
      </c>
    </row>
    <row r="18400" ht="14.25" customHeight="1">
      <c r="A18400" s="89">
        <v>9.4101503E7</v>
      </c>
      <c r="B18400" s="90" t="s">
        <v>19310</v>
      </c>
    </row>
    <row r="18401" ht="14.25" customHeight="1">
      <c r="A18401" s="89">
        <v>9.4101504E7</v>
      </c>
      <c r="B18401" s="90" t="s">
        <v>19311</v>
      </c>
    </row>
    <row r="18402" ht="14.25" customHeight="1">
      <c r="A18402" s="89">
        <v>9.4101505E7</v>
      </c>
      <c r="B18402" s="90" t="s">
        <v>19312</v>
      </c>
    </row>
    <row r="18403" ht="14.25" customHeight="1">
      <c r="A18403" s="89">
        <v>9.4101601E7</v>
      </c>
      <c r="B18403" s="90" t="s">
        <v>19313</v>
      </c>
    </row>
    <row r="18404" ht="14.25" customHeight="1">
      <c r="A18404" s="89">
        <v>9.4101602E7</v>
      </c>
      <c r="B18404" s="90" t="s">
        <v>19314</v>
      </c>
    </row>
    <row r="18405" ht="14.25" customHeight="1">
      <c r="A18405" s="89">
        <v>9.4101603E7</v>
      </c>
      <c r="B18405" s="90" t="s">
        <v>19315</v>
      </c>
    </row>
    <row r="18406" ht="14.25" customHeight="1">
      <c r="A18406" s="89">
        <v>9.4101604E7</v>
      </c>
      <c r="B18406" s="90" t="s">
        <v>19316</v>
      </c>
    </row>
    <row r="18407" ht="14.25" customHeight="1">
      <c r="A18407" s="89">
        <v>9.4101605E7</v>
      </c>
      <c r="B18407" s="90" t="s">
        <v>19317</v>
      </c>
    </row>
    <row r="18408" ht="14.25" customHeight="1">
      <c r="A18408" s="89">
        <v>9.4101606E7</v>
      </c>
      <c r="B18408" s="90" t="s">
        <v>19318</v>
      </c>
    </row>
    <row r="18409" ht="14.25" customHeight="1">
      <c r="A18409" s="89">
        <v>9.4101607E7</v>
      </c>
      <c r="B18409" s="90" t="s">
        <v>19319</v>
      </c>
    </row>
    <row r="18410" ht="14.25" customHeight="1">
      <c r="A18410" s="89">
        <v>9.4101608E7</v>
      </c>
      <c r="B18410" s="90" t="s">
        <v>19320</v>
      </c>
    </row>
    <row r="18411" ht="14.25" customHeight="1">
      <c r="A18411" s="89">
        <v>9.4101609E7</v>
      </c>
      <c r="B18411" s="90" t="s">
        <v>19321</v>
      </c>
    </row>
    <row r="18412" ht="14.25" customHeight="1">
      <c r="A18412" s="89">
        <v>9.410161E7</v>
      </c>
      <c r="B18412" s="90" t="s">
        <v>19322</v>
      </c>
    </row>
    <row r="18413" ht="14.25" customHeight="1">
      <c r="A18413" s="89">
        <v>9.4101701E7</v>
      </c>
      <c r="B18413" s="90" t="s">
        <v>19323</v>
      </c>
    </row>
    <row r="18414" ht="14.25" customHeight="1">
      <c r="A18414" s="89">
        <v>9.4101702E7</v>
      </c>
      <c r="B18414" s="90" t="s">
        <v>19324</v>
      </c>
    </row>
    <row r="18415" ht="14.25" customHeight="1">
      <c r="A18415" s="89">
        <v>9.4101703E7</v>
      </c>
      <c r="B18415" s="90" t="s">
        <v>19325</v>
      </c>
    </row>
    <row r="18416" ht="14.25" customHeight="1">
      <c r="A18416" s="89">
        <v>9.4101704E7</v>
      </c>
      <c r="B18416" s="90" t="s">
        <v>19326</v>
      </c>
    </row>
    <row r="18417" ht="14.25" customHeight="1">
      <c r="A18417" s="89">
        <v>9.4101705E7</v>
      </c>
      <c r="B18417" s="90" t="s">
        <v>19327</v>
      </c>
    </row>
    <row r="18418" ht="14.25" customHeight="1">
      <c r="A18418" s="89">
        <v>9.4101801E7</v>
      </c>
      <c r="B18418" s="90" t="s">
        <v>19328</v>
      </c>
    </row>
    <row r="18419" ht="14.25" customHeight="1">
      <c r="A18419" s="89">
        <v>9.4101802E7</v>
      </c>
      <c r="B18419" s="90" t="s">
        <v>19329</v>
      </c>
    </row>
    <row r="18420" ht="14.25" customHeight="1">
      <c r="A18420" s="89">
        <v>9.4101803E7</v>
      </c>
      <c r="B18420" s="90" t="s">
        <v>19330</v>
      </c>
    </row>
    <row r="18421" ht="14.25" customHeight="1">
      <c r="A18421" s="89">
        <v>9.4101804E7</v>
      </c>
      <c r="B18421" s="90" t="s">
        <v>19331</v>
      </c>
    </row>
    <row r="18422" ht="14.25" customHeight="1">
      <c r="A18422" s="89">
        <v>9.4101805E7</v>
      </c>
      <c r="B18422" s="90" t="s">
        <v>19332</v>
      </c>
    </row>
    <row r="18423" ht="14.25" customHeight="1">
      <c r="A18423" s="89">
        <v>9.4101806E7</v>
      </c>
      <c r="B18423" s="90" t="s">
        <v>19333</v>
      </c>
    </row>
    <row r="18424" ht="14.25" customHeight="1">
      <c r="A18424" s="89">
        <v>9.4101807E7</v>
      </c>
      <c r="B18424" s="90" t="s">
        <v>19334</v>
      </c>
    </row>
    <row r="18425" ht="14.25" customHeight="1">
      <c r="A18425" s="89">
        <v>9.4101808E7</v>
      </c>
      <c r="B18425" s="90" t="s">
        <v>19335</v>
      </c>
    </row>
    <row r="18426" ht="14.25" customHeight="1">
      <c r="A18426" s="89">
        <v>9.4101809E7</v>
      </c>
      <c r="B18426" s="90" t="s">
        <v>19336</v>
      </c>
    </row>
    <row r="18427" ht="14.25" customHeight="1">
      <c r="A18427" s="89">
        <v>9.410181E7</v>
      </c>
      <c r="B18427" s="90" t="s">
        <v>19337</v>
      </c>
    </row>
    <row r="18428" ht="14.25" customHeight="1">
      <c r="A18428" s="89">
        <v>9.4111701E7</v>
      </c>
      <c r="B18428" s="90" t="s">
        <v>19338</v>
      </c>
    </row>
    <row r="18429" ht="14.25" customHeight="1">
      <c r="A18429" s="89">
        <v>9.4111702E7</v>
      </c>
      <c r="B18429" s="90" t="s">
        <v>19339</v>
      </c>
    </row>
    <row r="18430" ht="14.25" customHeight="1">
      <c r="A18430" s="89">
        <v>9.4111703E7</v>
      </c>
      <c r="B18430" s="90" t="s">
        <v>19340</v>
      </c>
    </row>
    <row r="18431" ht="14.25" customHeight="1">
      <c r="A18431" s="89">
        <v>9.4111704E7</v>
      </c>
      <c r="B18431" s="90" t="s">
        <v>19341</v>
      </c>
    </row>
    <row r="18432" ht="14.25" customHeight="1">
      <c r="A18432" s="89">
        <v>9.4111801E7</v>
      </c>
      <c r="B18432" s="90" t="s">
        <v>19342</v>
      </c>
    </row>
    <row r="18433" ht="14.25" customHeight="1">
      <c r="A18433" s="89">
        <v>9.4111802E7</v>
      </c>
      <c r="B18433" s="90" t="s">
        <v>19343</v>
      </c>
    </row>
    <row r="18434" ht="14.25" customHeight="1">
      <c r="A18434" s="89">
        <v>9.4111803E7</v>
      </c>
      <c r="B18434" s="90" t="s">
        <v>19344</v>
      </c>
    </row>
    <row r="18435" ht="14.25" customHeight="1">
      <c r="A18435" s="89">
        <v>9.4111804E7</v>
      </c>
      <c r="B18435" s="90" t="s">
        <v>19345</v>
      </c>
    </row>
    <row r="18436" ht="14.25" customHeight="1">
      <c r="A18436" s="89">
        <v>9.4111901E7</v>
      </c>
      <c r="B18436" s="90" t="s">
        <v>19346</v>
      </c>
    </row>
    <row r="18437" ht="14.25" customHeight="1">
      <c r="A18437" s="89">
        <v>9.4111902E7</v>
      </c>
      <c r="B18437" s="90" t="s">
        <v>19347</v>
      </c>
    </row>
    <row r="18438" ht="14.25" customHeight="1">
      <c r="A18438" s="89">
        <v>9.4111903E7</v>
      </c>
      <c r="B18438" s="90" t="s">
        <v>19348</v>
      </c>
    </row>
    <row r="18439" ht="14.25" customHeight="1">
      <c r="A18439" s="89">
        <v>9.4112001E7</v>
      </c>
      <c r="B18439" s="90" t="s">
        <v>19349</v>
      </c>
    </row>
    <row r="18440" ht="14.25" customHeight="1">
      <c r="A18440" s="89">
        <v>9.4112002E7</v>
      </c>
      <c r="B18440" s="90" t="s">
        <v>19350</v>
      </c>
    </row>
    <row r="18441" ht="14.25" customHeight="1">
      <c r="A18441" s="89">
        <v>9.4112003E7</v>
      </c>
      <c r="B18441" s="90" t="s">
        <v>19351</v>
      </c>
    </row>
    <row r="18442" ht="14.25" customHeight="1">
      <c r="A18442" s="89">
        <v>9.4112004E7</v>
      </c>
      <c r="B18442" s="90" t="s">
        <v>19352</v>
      </c>
    </row>
    <row r="18443" ht="14.25" customHeight="1">
      <c r="A18443" s="89">
        <v>9.4112005E7</v>
      </c>
      <c r="B18443" s="90" t="s">
        <v>19353</v>
      </c>
    </row>
    <row r="18444" ht="14.25" customHeight="1">
      <c r="A18444" s="89">
        <v>9.4121501E7</v>
      </c>
      <c r="B18444" s="90" t="s">
        <v>19354</v>
      </c>
    </row>
    <row r="18445" ht="14.25" customHeight="1">
      <c r="A18445" s="89">
        <v>9.4121502E7</v>
      </c>
      <c r="B18445" s="90" t="s">
        <v>19355</v>
      </c>
    </row>
    <row r="18446" ht="14.25" customHeight="1">
      <c r="A18446" s="89">
        <v>9.4121503E7</v>
      </c>
      <c r="B18446" s="90" t="s">
        <v>19356</v>
      </c>
    </row>
    <row r="18447" ht="14.25" customHeight="1">
      <c r="A18447" s="89">
        <v>9.4121504E7</v>
      </c>
      <c r="B18447" s="90" t="s">
        <v>19357</v>
      </c>
    </row>
    <row r="18448" ht="14.25" customHeight="1">
      <c r="A18448" s="89">
        <v>9.4121505E7</v>
      </c>
      <c r="B18448" s="90" t="s">
        <v>19358</v>
      </c>
    </row>
    <row r="18449" ht="14.25" customHeight="1">
      <c r="A18449" s="89">
        <v>9.4121506E7</v>
      </c>
      <c r="B18449" s="90" t="s">
        <v>19359</v>
      </c>
    </row>
    <row r="18450" ht="14.25" customHeight="1">
      <c r="A18450" s="89">
        <v>9.4121507E7</v>
      </c>
      <c r="B18450" s="90" t="s">
        <v>19360</v>
      </c>
    </row>
    <row r="18451" ht="14.25" customHeight="1">
      <c r="A18451" s="89">
        <v>9.4121508E7</v>
      </c>
      <c r="B18451" s="90" t="s">
        <v>19361</v>
      </c>
    </row>
    <row r="18452" ht="14.25" customHeight="1">
      <c r="A18452" s="89">
        <v>9.4121509E7</v>
      </c>
      <c r="B18452" s="90" t="s">
        <v>19362</v>
      </c>
    </row>
    <row r="18453" ht="14.25" customHeight="1">
      <c r="A18453" s="89">
        <v>9.412151E7</v>
      </c>
      <c r="B18453" s="90" t="s">
        <v>19363</v>
      </c>
    </row>
    <row r="18454" ht="14.25" customHeight="1">
      <c r="A18454" s="89">
        <v>9.4121511E7</v>
      </c>
      <c r="B18454" s="90" t="s">
        <v>19364</v>
      </c>
    </row>
    <row r="18455" ht="14.25" customHeight="1">
      <c r="A18455" s="89">
        <v>9.4121512E7</v>
      </c>
      <c r="B18455" s="90" t="s">
        <v>19365</v>
      </c>
    </row>
    <row r="18456" ht="14.25" customHeight="1">
      <c r="A18456" s="89">
        <v>9.4121513E7</v>
      </c>
      <c r="B18456" s="90" t="s">
        <v>19366</v>
      </c>
    </row>
    <row r="18457" ht="14.25" customHeight="1">
      <c r="A18457" s="89">
        <v>9.4121514E7</v>
      </c>
      <c r="B18457" s="90" t="s">
        <v>19367</v>
      </c>
    </row>
    <row r="18458" ht="14.25" customHeight="1">
      <c r="A18458" s="89">
        <v>9.4121601E7</v>
      </c>
      <c r="B18458" s="90" t="s">
        <v>19368</v>
      </c>
    </row>
    <row r="18459" ht="14.25" customHeight="1">
      <c r="A18459" s="89">
        <v>9.4121602E7</v>
      </c>
      <c r="B18459" s="90" t="s">
        <v>19369</v>
      </c>
    </row>
    <row r="18460" ht="14.25" customHeight="1">
      <c r="A18460" s="89">
        <v>9.4121603E7</v>
      </c>
      <c r="B18460" s="90" t="s">
        <v>19370</v>
      </c>
    </row>
    <row r="18461" ht="14.25" customHeight="1">
      <c r="A18461" s="89">
        <v>9.4121604E7</v>
      </c>
      <c r="B18461" s="90" t="s">
        <v>19371</v>
      </c>
    </row>
    <row r="18462" ht="14.25" customHeight="1">
      <c r="A18462" s="89">
        <v>9.4121605E7</v>
      </c>
      <c r="B18462" s="90" t="s">
        <v>19372</v>
      </c>
    </row>
    <row r="18463" ht="14.25" customHeight="1">
      <c r="A18463" s="89">
        <v>9.4121606E7</v>
      </c>
      <c r="B18463" s="90" t="s">
        <v>19373</v>
      </c>
    </row>
    <row r="18464" ht="14.25" customHeight="1">
      <c r="A18464" s="89">
        <v>9.4121607E7</v>
      </c>
      <c r="B18464" s="90" t="s">
        <v>19374</v>
      </c>
    </row>
    <row r="18465" ht="14.25" customHeight="1">
      <c r="A18465" s="89">
        <v>9.4121701E7</v>
      </c>
      <c r="B18465" s="90" t="s">
        <v>19375</v>
      </c>
    </row>
    <row r="18466" ht="14.25" customHeight="1">
      <c r="A18466" s="89">
        <v>9.4121702E7</v>
      </c>
      <c r="B18466" s="90" t="s">
        <v>19376</v>
      </c>
    </row>
    <row r="18467" ht="14.25" customHeight="1">
      <c r="A18467" s="89">
        <v>9.4121703E7</v>
      </c>
      <c r="B18467" s="90" t="s">
        <v>19377</v>
      </c>
    </row>
    <row r="18468" ht="14.25" customHeight="1">
      <c r="A18468" s="89">
        <v>9.4121704E7</v>
      </c>
      <c r="B18468" s="90" t="s">
        <v>19378</v>
      </c>
    </row>
    <row r="18469" ht="14.25" customHeight="1">
      <c r="A18469" s="89">
        <v>9.4121801E7</v>
      </c>
      <c r="B18469" s="90" t="s">
        <v>19379</v>
      </c>
    </row>
    <row r="18470" ht="14.25" customHeight="1">
      <c r="A18470" s="89">
        <v>9.4121802E7</v>
      </c>
      <c r="B18470" s="90" t="s">
        <v>19380</v>
      </c>
    </row>
    <row r="18471" ht="14.25" customHeight="1">
      <c r="A18471" s="89">
        <v>9.4121803E7</v>
      </c>
      <c r="B18471" s="90" t="s">
        <v>19381</v>
      </c>
    </row>
    <row r="18472" ht="14.25" customHeight="1">
      <c r="A18472" s="89">
        <v>9.4121804E7</v>
      </c>
      <c r="B18472" s="90" t="s">
        <v>19382</v>
      </c>
    </row>
    <row r="18473" ht="14.25" customHeight="1">
      <c r="A18473" s="89">
        <v>9.4121805E7</v>
      </c>
      <c r="B18473" s="90" t="s">
        <v>19383</v>
      </c>
    </row>
    <row r="18474" ht="14.25" customHeight="1">
      <c r="A18474" s="89">
        <v>9.4131501E7</v>
      </c>
      <c r="B18474" s="90" t="s">
        <v>19384</v>
      </c>
    </row>
    <row r="18475" ht="14.25" customHeight="1">
      <c r="A18475" s="89">
        <v>9.4131502E7</v>
      </c>
      <c r="B18475" s="90" t="s">
        <v>19385</v>
      </c>
    </row>
    <row r="18476" ht="14.25" customHeight="1">
      <c r="A18476" s="89">
        <v>9.4131503E7</v>
      </c>
      <c r="B18476" s="90" t="s">
        <v>19386</v>
      </c>
    </row>
    <row r="18477" ht="14.25" customHeight="1">
      <c r="A18477" s="89">
        <v>9.4131504E7</v>
      </c>
      <c r="B18477" s="90" t="s">
        <v>19387</v>
      </c>
    </row>
    <row r="18478" ht="14.25" customHeight="1">
      <c r="A18478" s="89">
        <v>9.4131601E7</v>
      </c>
      <c r="B18478" s="90" t="s">
        <v>19388</v>
      </c>
    </row>
    <row r="18479" ht="14.25" customHeight="1">
      <c r="A18479" s="89">
        <v>9.4131602E7</v>
      </c>
      <c r="B18479" s="90" t="s">
        <v>19389</v>
      </c>
    </row>
    <row r="18480" ht="14.25" customHeight="1">
      <c r="A18480" s="89">
        <v>9.4131603E7</v>
      </c>
      <c r="B18480" s="90" t="s">
        <v>19390</v>
      </c>
    </row>
    <row r="18481" ht="14.25" customHeight="1">
      <c r="A18481" s="89">
        <v>9.4131604E7</v>
      </c>
      <c r="B18481" s="90" t="s">
        <v>19391</v>
      </c>
    </row>
    <row r="18482" ht="14.25" customHeight="1">
      <c r="A18482" s="89">
        <v>9.4131605E7</v>
      </c>
      <c r="B18482" s="90" t="s">
        <v>19392</v>
      </c>
    </row>
    <row r="18483" ht="14.25" customHeight="1">
      <c r="A18483" s="89">
        <v>9.4131606E7</v>
      </c>
      <c r="B18483" s="90" t="s">
        <v>19393</v>
      </c>
    </row>
    <row r="18484" ht="14.25" customHeight="1">
      <c r="A18484" s="89">
        <v>9.4131607E7</v>
      </c>
      <c r="B18484" s="90" t="s">
        <v>19394</v>
      </c>
    </row>
    <row r="18485" ht="14.25" customHeight="1">
      <c r="A18485" s="89">
        <v>9.4131608E7</v>
      </c>
      <c r="B18485" s="90" t="s">
        <v>19395</v>
      </c>
    </row>
    <row r="18486" ht="14.25" customHeight="1">
      <c r="A18486" s="89">
        <v>9.4131701E7</v>
      </c>
      <c r="B18486" s="90" t="s">
        <v>19396</v>
      </c>
    </row>
    <row r="18487" ht="14.25" customHeight="1">
      <c r="A18487" s="89">
        <v>9.4131702E7</v>
      </c>
      <c r="B18487" s="90" t="s">
        <v>19397</v>
      </c>
    </row>
    <row r="18488" ht="14.25" customHeight="1">
      <c r="A18488" s="89">
        <v>9.4131703E7</v>
      </c>
      <c r="B18488" s="90" t="s">
        <v>19398</v>
      </c>
    </row>
    <row r="18489" ht="14.25" customHeight="1">
      <c r="A18489" s="89">
        <v>9.4131704E7</v>
      </c>
      <c r="B18489" s="90" t="s">
        <v>19399</v>
      </c>
    </row>
    <row r="18490" ht="14.25" customHeight="1">
      <c r="A18490" s="89">
        <v>9.4131801E7</v>
      </c>
      <c r="B18490" s="90" t="s">
        <v>19400</v>
      </c>
    </row>
    <row r="18491" ht="14.25" customHeight="1">
      <c r="A18491" s="89">
        <v>9.4131802E7</v>
      </c>
      <c r="B18491" s="90" t="s">
        <v>19401</v>
      </c>
    </row>
    <row r="18492" ht="14.25" customHeight="1">
      <c r="A18492" s="89">
        <v>9.4131803E7</v>
      </c>
      <c r="B18492" s="90" t="s">
        <v>19402</v>
      </c>
    </row>
    <row r="18493" ht="14.25" customHeight="1">
      <c r="A18493" s="89">
        <v>9.4131804E7</v>
      </c>
      <c r="B18493" s="90" t="s">
        <v>19403</v>
      </c>
    </row>
    <row r="18494" ht="14.25" customHeight="1">
      <c r="A18494" s="89">
        <v>9.4131805E7</v>
      </c>
      <c r="B18494" s="90" t="s">
        <v>19404</v>
      </c>
    </row>
    <row r="18495" ht="14.25" customHeight="1">
      <c r="A18495" s="89">
        <v>9.4131901E7</v>
      </c>
      <c r="B18495" s="90" t="s">
        <v>19405</v>
      </c>
    </row>
    <row r="18496" ht="14.25" customHeight="1">
      <c r="A18496" s="89">
        <v>9.4131902E7</v>
      </c>
      <c r="B18496" s="90" t="s">
        <v>19406</v>
      </c>
    </row>
    <row r="18497" ht="14.25" customHeight="1">
      <c r="A18497" s="89">
        <v>9.4131903E7</v>
      </c>
      <c r="B18497" s="90" t="s">
        <v>19407</v>
      </c>
    </row>
    <row r="18498" ht="14.25" customHeight="1">
      <c r="A18498" s="89">
        <v>9.4132001E7</v>
      </c>
      <c r="B18498" s="90" t="s">
        <v>19408</v>
      </c>
    </row>
    <row r="18499" ht="14.25" customHeight="1">
      <c r="A18499" s="89">
        <v>9.4132002E7</v>
      </c>
      <c r="B18499" s="90" t="s">
        <v>19409</v>
      </c>
    </row>
    <row r="18500" ht="14.25" customHeight="1">
      <c r="A18500" s="89">
        <v>9.4132003E7</v>
      </c>
      <c r="B18500" s="90" t="s">
        <v>19410</v>
      </c>
    </row>
    <row r="18501" ht="14.25" customHeight="1">
      <c r="A18501" s="89">
        <v>9.4132004E7</v>
      </c>
      <c r="B18501" s="90" t="s">
        <v>19411</v>
      </c>
    </row>
    <row r="18502" ht="14.25" customHeight="1">
      <c r="A18502" s="89">
        <v>9.4132005E7</v>
      </c>
      <c r="B18502" s="90" t="s">
        <v>19412</v>
      </c>
    </row>
  </sheetData>
  <printOptions/>
  <pageMargins bottom="0.75" footer="0.0" header="0.0" left="0.7" right="0.7" top="0.75"/>
  <pageSetup paperSize="9"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1.71"/>
    <col customWidth="1" min="2" max="2" width="33.57"/>
    <col customWidth="1" min="3" max="3" width="20.29"/>
    <col customWidth="1" min="4" max="4" width="20.86"/>
    <col customWidth="1" min="5" max="5" width="22.29"/>
    <col customWidth="1" min="6" max="6" width="20.57"/>
    <col customWidth="1" min="7" max="7" width="11.57"/>
    <col customWidth="1" min="8" max="8" width="6.86"/>
    <col customWidth="1" min="9" max="9" width="6.57"/>
    <col customWidth="1" min="10" max="10" width="7.86"/>
    <col customWidth="1" min="11" max="26" width="9.14"/>
  </cols>
  <sheetData>
    <row r="1" ht="33.75" customHeight="1">
      <c r="A1" s="47" t="s">
        <v>50</v>
      </c>
      <c r="B1" s="47" t="s">
        <v>51</v>
      </c>
      <c r="C1" s="47" t="s">
        <v>52</v>
      </c>
      <c r="D1" s="47" t="s">
        <v>53</v>
      </c>
      <c r="E1" s="47" t="s">
        <v>54</v>
      </c>
      <c r="F1" s="47" t="s">
        <v>55</v>
      </c>
      <c r="G1" s="75"/>
      <c r="H1" s="75"/>
      <c r="I1" s="75"/>
      <c r="J1" s="75"/>
      <c r="K1" s="75"/>
      <c r="L1" s="75"/>
      <c r="M1" s="75"/>
      <c r="N1" s="75"/>
      <c r="O1" s="75"/>
      <c r="P1" s="75"/>
      <c r="Q1" s="75"/>
      <c r="R1" s="75"/>
      <c r="S1" s="75"/>
      <c r="T1" s="75"/>
      <c r="U1" s="75"/>
      <c r="V1" s="75"/>
      <c r="W1" s="75"/>
      <c r="X1" s="75"/>
      <c r="Y1" s="75"/>
      <c r="Z1" s="75"/>
    </row>
    <row r="2" ht="11.25" customHeight="1">
      <c r="A2" s="49"/>
      <c r="B2" s="49"/>
      <c r="C2" s="49"/>
      <c r="D2" s="49"/>
      <c r="E2" s="49"/>
      <c r="F2" s="49"/>
      <c r="G2" s="75"/>
      <c r="H2" s="75"/>
      <c r="I2" s="75"/>
      <c r="J2" s="75"/>
      <c r="K2" s="75"/>
      <c r="L2" s="75"/>
      <c r="M2" s="75"/>
      <c r="N2" s="75"/>
      <c r="O2" s="75"/>
      <c r="P2" s="75"/>
      <c r="Q2" s="75"/>
      <c r="R2" s="75"/>
      <c r="S2" s="75"/>
      <c r="T2" s="75"/>
      <c r="U2" s="75"/>
      <c r="V2" s="75"/>
      <c r="W2" s="75"/>
      <c r="X2" s="75"/>
      <c r="Y2" s="75"/>
      <c r="Z2" s="75"/>
    </row>
    <row r="3" ht="11.25" customHeight="1">
      <c r="A3" s="50" t="s">
        <v>61</v>
      </c>
      <c r="B3" s="51" t="s">
        <v>62</v>
      </c>
      <c r="C3" s="91"/>
      <c r="D3" s="50" t="s">
        <v>63</v>
      </c>
      <c r="E3" s="51" t="s">
        <v>64</v>
      </c>
      <c r="F3" s="49"/>
      <c r="G3" s="75"/>
      <c r="H3" s="75"/>
      <c r="I3" s="75"/>
      <c r="J3" s="75"/>
      <c r="K3" s="75"/>
      <c r="L3" s="75"/>
      <c r="M3" s="75"/>
      <c r="N3" s="75"/>
      <c r="O3" s="75"/>
      <c r="P3" s="75"/>
      <c r="Q3" s="75"/>
      <c r="R3" s="75"/>
      <c r="S3" s="75"/>
      <c r="T3" s="75"/>
      <c r="U3" s="75"/>
      <c r="V3" s="75"/>
      <c r="W3" s="75"/>
      <c r="X3" s="75"/>
      <c r="Y3" s="75"/>
      <c r="Z3" s="75"/>
    </row>
    <row r="4" ht="11.25" customHeight="1">
      <c r="A4" s="54"/>
      <c r="B4" s="51" t="s">
        <v>66</v>
      </c>
      <c r="C4" s="49" t="str">
        <f>IF(C3="","",IF(AND(MONTH(C3)&gt;=1,MONTH(C3)&lt;=3),1,IF(AND(MONTH(C3)&gt;=4,MONTH(C3)&lt;=6),2,IF(AND(MONTH(C3)&gt;=7,MONTH(C3)&lt;=9),3,4))))</f>
        <v/>
      </c>
      <c r="D4" s="54"/>
      <c r="E4" s="51" t="s">
        <v>67</v>
      </c>
      <c r="F4" s="49"/>
      <c r="G4" s="75"/>
      <c r="H4" s="75"/>
      <c r="I4" s="75"/>
      <c r="J4" s="75"/>
      <c r="K4" s="75"/>
      <c r="L4" s="75"/>
      <c r="M4" s="75"/>
      <c r="N4" s="75"/>
      <c r="O4" s="75"/>
      <c r="P4" s="75"/>
      <c r="Q4" s="75"/>
      <c r="R4" s="75"/>
      <c r="S4" s="75"/>
      <c r="T4" s="75"/>
      <c r="U4" s="75"/>
      <c r="V4" s="75"/>
      <c r="W4" s="75"/>
      <c r="X4" s="75"/>
      <c r="Y4" s="75"/>
      <c r="Z4" s="75"/>
    </row>
    <row r="5" ht="11.25" customHeight="1">
      <c r="A5" s="54"/>
      <c r="B5" s="51" t="s">
        <v>69</v>
      </c>
      <c r="C5" s="91"/>
      <c r="D5" s="54"/>
      <c r="E5" s="51" t="s">
        <v>70</v>
      </c>
      <c r="F5" s="49"/>
      <c r="G5" s="75"/>
      <c r="H5" s="75"/>
      <c r="I5" s="75"/>
      <c r="J5" s="75"/>
      <c r="K5" s="75"/>
      <c r="L5" s="75"/>
      <c r="M5" s="75"/>
      <c r="N5" s="75"/>
      <c r="O5" s="75"/>
      <c r="P5" s="75"/>
      <c r="Q5" s="75"/>
      <c r="R5" s="75"/>
      <c r="S5" s="75"/>
      <c r="T5" s="75"/>
      <c r="U5" s="75"/>
      <c r="V5" s="75"/>
      <c r="W5" s="75"/>
      <c r="X5" s="75"/>
      <c r="Y5" s="75"/>
      <c r="Z5" s="75"/>
    </row>
    <row r="6" ht="11.25" customHeight="1">
      <c r="A6" s="55"/>
      <c r="B6" s="51" t="s">
        <v>66</v>
      </c>
      <c r="C6" s="49" t="str">
        <f>IF(C5="","",IF(AND(MONTH(C5)&gt;=1,MONTH(C5)&lt;=3),1,IF(AND(MONTH(C5)&gt;=4,MONTH(C5)&lt;=6),2,IF(AND(MONTH(C5)&gt;=7,MONTH(C5)&lt;=9),3,4))))</f>
        <v/>
      </c>
      <c r="D6" s="55"/>
      <c r="E6" s="51" t="s">
        <v>72</v>
      </c>
      <c r="F6" s="49"/>
      <c r="G6" s="75"/>
      <c r="H6" s="75"/>
      <c r="I6" s="75"/>
      <c r="J6" s="75"/>
      <c r="K6" s="75"/>
      <c r="L6" s="75"/>
      <c r="M6" s="75"/>
      <c r="N6" s="75"/>
      <c r="O6" s="75"/>
      <c r="P6" s="75"/>
      <c r="Q6" s="75"/>
      <c r="R6" s="75"/>
      <c r="S6" s="75"/>
      <c r="T6" s="75"/>
      <c r="U6" s="75"/>
      <c r="V6" s="75"/>
      <c r="W6" s="75"/>
      <c r="X6" s="75"/>
      <c r="Y6" s="75"/>
      <c r="Z6" s="75"/>
    </row>
    <row r="7" ht="10.5" customHeight="1">
      <c r="A7" s="75"/>
      <c r="B7" s="75"/>
      <c r="C7" s="75"/>
      <c r="D7" s="75"/>
      <c r="E7" s="75"/>
      <c r="F7" s="75"/>
      <c r="G7" s="75"/>
      <c r="H7" s="75"/>
      <c r="I7" s="75"/>
      <c r="J7" s="75"/>
      <c r="K7" s="75"/>
      <c r="L7" s="75"/>
      <c r="M7" s="75"/>
      <c r="N7" s="75"/>
      <c r="O7" s="75"/>
      <c r="P7" s="75"/>
      <c r="Q7" s="75"/>
      <c r="R7" s="75"/>
      <c r="S7" s="75"/>
      <c r="T7" s="75"/>
      <c r="U7" s="75"/>
      <c r="V7" s="75"/>
      <c r="W7" s="75"/>
      <c r="X7" s="75"/>
      <c r="Y7" s="75"/>
      <c r="Z7" s="75"/>
    </row>
    <row r="8" ht="11.25" customHeight="1">
      <c r="A8" s="56" t="s">
        <v>74</v>
      </c>
      <c r="B8" s="56" t="s">
        <v>75</v>
      </c>
      <c r="C8" s="56" t="s">
        <v>76</v>
      </c>
      <c r="D8" s="56" t="s">
        <v>77</v>
      </c>
      <c r="E8" s="56" t="s">
        <v>78</v>
      </c>
      <c r="F8" s="56" t="s">
        <v>79</v>
      </c>
      <c r="G8" s="75"/>
      <c r="H8" s="75"/>
      <c r="I8" s="75"/>
      <c r="J8" s="75"/>
      <c r="K8" s="75"/>
      <c r="L8" s="75"/>
      <c r="M8" s="75"/>
      <c r="N8" s="75"/>
      <c r="O8" s="75"/>
      <c r="P8" s="75"/>
      <c r="Q8" s="75"/>
      <c r="R8" s="75"/>
      <c r="S8" s="75"/>
      <c r="T8" s="75"/>
      <c r="U8" s="75"/>
      <c r="V8" s="75"/>
      <c r="W8" s="75"/>
      <c r="X8" s="75"/>
      <c r="Y8" s="75"/>
      <c r="Z8" s="75"/>
    </row>
    <row r="9" ht="11.25" customHeight="1">
      <c r="A9" s="92"/>
      <c r="B9" s="58" t="str">
        <f t="array" ref="B9">IFERROR(INDEX(UNSPSCDes,MATCH(INDIRECT(ADDRESS(ROW(),COLUMN()-1,4)),UNSPSCCode,0)),"")</f>
        <v/>
      </c>
      <c r="C9" s="92"/>
      <c r="D9" s="92"/>
      <c r="E9" s="62"/>
      <c r="F9" s="62">
        <f t="array" ref="F9">INDIRECT(ADDRESS(ROW(),COLUMN()-2,4))*INDIRECT(ADDRESS(ROW(),COLUMN()-1,4))</f>
        <v>0</v>
      </c>
      <c r="G9" s="75"/>
      <c r="H9" s="75"/>
      <c r="I9" s="75"/>
      <c r="J9" s="75"/>
      <c r="K9" s="75"/>
      <c r="L9" s="75"/>
      <c r="M9" s="75"/>
      <c r="N9" s="75"/>
      <c r="O9" s="75"/>
      <c r="P9" s="75"/>
      <c r="Q9" s="75"/>
      <c r="R9" s="75"/>
      <c r="S9" s="75"/>
      <c r="T9" s="75"/>
      <c r="U9" s="75"/>
      <c r="V9" s="75"/>
      <c r="W9" s="75"/>
      <c r="X9" s="75"/>
      <c r="Y9" s="75"/>
      <c r="Z9" s="75"/>
    </row>
    <row r="10" ht="33.75" customHeight="1">
      <c r="A10" s="75"/>
      <c r="B10" s="75"/>
      <c r="C10" s="75"/>
      <c r="D10" s="75"/>
      <c r="E10" s="93" t="s">
        <v>84</v>
      </c>
      <c r="F10" s="94">
        <f>SUM(ProcedureTemplate!$F$9)</f>
        <v>0</v>
      </c>
      <c r="G10" s="75"/>
      <c r="H10" s="75" t="str">
        <f>C2</f>
        <v/>
      </c>
      <c r="I10" s="75" t="str">
        <f>E2</f>
        <v/>
      </c>
      <c r="J10" s="75" t="str">
        <f>D2</f>
        <v/>
      </c>
      <c r="K10" s="75"/>
      <c r="L10" s="75"/>
      <c r="M10" s="75"/>
      <c r="N10" s="75"/>
      <c r="O10" s="75"/>
      <c r="P10" s="75"/>
      <c r="Q10" s="75"/>
      <c r="R10" s="75"/>
      <c r="S10" s="75"/>
      <c r="T10" s="75"/>
      <c r="U10" s="75"/>
      <c r="V10" s="75"/>
      <c r="W10" s="75"/>
      <c r="X10" s="75"/>
      <c r="Y10" s="75"/>
      <c r="Z10" s="75"/>
    </row>
    <row r="11" ht="10.5" customHeight="1">
      <c r="A11" s="75"/>
      <c r="B11" s="75"/>
      <c r="C11" s="75"/>
      <c r="D11" s="75"/>
      <c r="E11" s="75"/>
      <c r="F11" s="75"/>
      <c r="G11" s="75"/>
      <c r="H11" s="75"/>
      <c r="I11" s="75"/>
      <c r="J11" s="75"/>
      <c r="K11" s="75"/>
      <c r="L11" s="75"/>
      <c r="M11" s="75"/>
      <c r="N11" s="75"/>
      <c r="O11" s="75"/>
      <c r="P11" s="75"/>
      <c r="Q11" s="75"/>
      <c r="R11" s="75"/>
      <c r="S11" s="75"/>
      <c r="T11" s="75"/>
      <c r="U11" s="75"/>
      <c r="V11" s="75"/>
      <c r="W11" s="75"/>
      <c r="X11" s="75"/>
      <c r="Y11" s="75"/>
      <c r="Z11" s="75"/>
    </row>
    <row r="12" ht="10.5" customHeight="1">
      <c r="A12" s="75"/>
      <c r="B12" s="75"/>
      <c r="C12" s="75"/>
      <c r="D12" s="75"/>
      <c r="E12" s="75"/>
      <c r="F12" s="75"/>
      <c r="G12" s="75"/>
      <c r="H12" s="75"/>
      <c r="I12" s="75"/>
      <c r="J12" s="75"/>
      <c r="K12" s="75"/>
      <c r="L12" s="75"/>
      <c r="M12" s="75"/>
      <c r="N12" s="75"/>
      <c r="O12" s="75"/>
      <c r="P12" s="75"/>
      <c r="Q12" s="75"/>
      <c r="R12" s="75"/>
      <c r="S12" s="75"/>
      <c r="T12" s="75"/>
      <c r="U12" s="75"/>
      <c r="V12" s="75"/>
      <c r="W12" s="75"/>
      <c r="X12" s="75"/>
      <c r="Y12" s="75"/>
      <c r="Z12" s="75"/>
    </row>
    <row r="13" ht="10.5" customHeight="1">
      <c r="A13" s="75"/>
      <c r="B13" s="75"/>
      <c r="C13" s="75"/>
      <c r="D13" s="75"/>
      <c r="E13" s="75"/>
      <c r="F13" s="75"/>
      <c r="G13" s="75"/>
      <c r="H13" s="75"/>
      <c r="I13" s="75"/>
      <c r="J13" s="75"/>
      <c r="K13" s="75"/>
      <c r="L13" s="75"/>
      <c r="M13" s="75"/>
      <c r="N13" s="75"/>
      <c r="O13" s="75"/>
      <c r="P13" s="75"/>
      <c r="Q13" s="75"/>
      <c r="R13" s="75"/>
      <c r="S13" s="75"/>
      <c r="T13" s="75"/>
      <c r="U13" s="75"/>
      <c r="V13" s="75"/>
      <c r="W13" s="75"/>
      <c r="X13" s="75"/>
      <c r="Y13" s="75"/>
      <c r="Z13" s="75"/>
    </row>
    <row r="14" ht="10.5" customHeight="1">
      <c r="A14" s="75"/>
      <c r="B14" s="75"/>
      <c r="C14" s="75"/>
      <c r="D14" s="75"/>
      <c r="E14" s="75"/>
      <c r="F14" s="75"/>
      <c r="G14" s="75"/>
      <c r="H14" s="75"/>
      <c r="I14" s="75"/>
      <c r="J14" s="75"/>
      <c r="K14" s="75"/>
      <c r="L14" s="75"/>
      <c r="M14" s="75"/>
      <c r="N14" s="75"/>
      <c r="O14" s="75"/>
      <c r="P14" s="75"/>
      <c r="Q14" s="75"/>
      <c r="R14" s="75"/>
      <c r="S14" s="75"/>
      <c r="T14" s="75"/>
      <c r="U14" s="75"/>
      <c r="V14" s="75"/>
      <c r="W14" s="75"/>
      <c r="X14" s="75"/>
      <c r="Y14" s="75"/>
      <c r="Z14" s="75"/>
    </row>
    <row r="15" ht="10.5" customHeight="1">
      <c r="A15" s="75"/>
      <c r="B15" s="75"/>
      <c r="C15" s="75"/>
      <c r="D15" s="75"/>
      <c r="E15" s="75"/>
      <c r="F15" s="75"/>
      <c r="G15" s="75"/>
      <c r="H15" s="75"/>
      <c r="I15" s="75"/>
      <c r="J15" s="75"/>
      <c r="K15" s="75"/>
      <c r="L15" s="75"/>
      <c r="M15" s="75"/>
      <c r="N15" s="75"/>
      <c r="O15" s="75"/>
      <c r="P15" s="75"/>
      <c r="Q15" s="75"/>
      <c r="R15" s="75"/>
      <c r="S15" s="75"/>
      <c r="T15" s="75"/>
      <c r="U15" s="75"/>
      <c r="V15" s="75"/>
      <c r="W15" s="75"/>
      <c r="X15" s="75"/>
      <c r="Y15" s="75"/>
      <c r="Z15" s="75"/>
    </row>
    <row r="16" ht="10.5" customHeight="1">
      <c r="A16" s="75"/>
      <c r="B16" s="75"/>
      <c r="C16" s="75"/>
      <c r="D16" s="75"/>
      <c r="E16" s="75"/>
      <c r="F16" s="75"/>
      <c r="G16" s="75"/>
      <c r="H16" s="75"/>
      <c r="I16" s="75"/>
      <c r="J16" s="75"/>
      <c r="K16" s="75"/>
      <c r="L16" s="75"/>
      <c r="M16" s="75"/>
      <c r="N16" s="75"/>
      <c r="O16" s="75"/>
      <c r="P16" s="75"/>
      <c r="Q16" s="75"/>
      <c r="R16" s="75"/>
      <c r="S16" s="75"/>
      <c r="T16" s="75"/>
      <c r="U16" s="75"/>
      <c r="V16" s="75"/>
      <c r="W16" s="75"/>
      <c r="X16" s="75"/>
      <c r="Y16" s="75"/>
      <c r="Z16" s="75"/>
    </row>
    <row r="17" ht="10.5" customHeight="1">
      <c r="A17" s="75"/>
      <c r="B17" s="75"/>
      <c r="C17" s="75"/>
      <c r="D17" s="75"/>
      <c r="E17" s="75"/>
      <c r="F17" s="75"/>
      <c r="G17" s="75"/>
      <c r="H17" s="75"/>
      <c r="I17" s="75"/>
      <c r="J17" s="75"/>
      <c r="K17" s="75"/>
      <c r="L17" s="75"/>
      <c r="M17" s="75"/>
      <c r="N17" s="75"/>
      <c r="O17" s="75"/>
      <c r="P17" s="75"/>
      <c r="Q17" s="75"/>
      <c r="R17" s="75"/>
      <c r="S17" s="75"/>
      <c r="T17" s="75"/>
      <c r="U17" s="75"/>
      <c r="V17" s="75"/>
      <c r="W17" s="75"/>
      <c r="X17" s="75"/>
      <c r="Y17" s="75"/>
      <c r="Z17" s="75"/>
    </row>
    <row r="18" ht="10.5" customHeight="1">
      <c r="A18" s="75"/>
      <c r="B18" s="75"/>
      <c r="C18" s="75"/>
      <c r="D18" s="75"/>
      <c r="E18" s="75"/>
      <c r="F18" s="75"/>
      <c r="G18" s="75"/>
      <c r="H18" s="75"/>
      <c r="I18" s="75"/>
      <c r="J18" s="75"/>
      <c r="K18" s="75"/>
      <c r="L18" s="75"/>
      <c r="M18" s="75"/>
      <c r="N18" s="75"/>
      <c r="O18" s="75"/>
      <c r="P18" s="75"/>
      <c r="Q18" s="75"/>
      <c r="R18" s="75"/>
      <c r="S18" s="75"/>
      <c r="T18" s="75"/>
      <c r="U18" s="75"/>
      <c r="V18" s="75"/>
      <c r="W18" s="75"/>
      <c r="X18" s="75"/>
      <c r="Y18" s="75"/>
      <c r="Z18" s="75"/>
    </row>
    <row r="19" ht="10.5" customHeight="1">
      <c r="A19" s="75"/>
      <c r="B19" s="75"/>
      <c r="C19" s="75"/>
      <c r="D19" s="75"/>
      <c r="E19" s="75"/>
      <c r="F19" s="75"/>
      <c r="G19" s="75"/>
      <c r="H19" s="75"/>
      <c r="I19" s="75"/>
      <c r="J19" s="75"/>
      <c r="K19" s="75"/>
      <c r="L19" s="75"/>
      <c r="M19" s="75"/>
      <c r="N19" s="75"/>
      <c r="O19" s="75"/>
      <c r="P19" s="75"/>
      <c r="Q19" s="75"/>
      <c r="R19" s="75"/>
      <c r="S19" s="75"/>
      <c r="T19" s="75"/>
      <c r="U19" s="75"/>
      <c r="V19" s="75"/>
      <c r="W19" s="75"/>
      <c r="X19" s="75"/>
      <c r="Y19" s="75"/>
      <c r="Z19" s="75"/>
    </row>
    <row r="20" ht="10.5" customHeight="1">
      <c r="A20" s="75"/>
      <c r="B20" s="75"/>
      <c r="C20" s="75"/>
      <c r="D20" s="75"/>
      <c r="E20" s="75"/>
      <c r="F20" s="75"/>
      <c r="G20" s="75"/>
      <c r="H20" s="75"/>
      <c r="I20" s="75"/>
      <c r="J20" s="75"/>
      <c r="K20" s="75"/>
      <c r="L20" s="75"/>
      <c r="M20" s="75"/>
      <c r="N20" s="75"/>
      <c r="O20" s="75"/>
      <c r="P20" s="75"/>
      <c r="Q20" s="75"/>
      <c r="R20" s="75"/>
      <c r="S20" s="75"/>
      <c r="T20" s="75"/>
      <c r="U20" s="75"/>
      <c r="V20" s="75"/>
      <c r="W20" s="75"/>
      <c r="X20" s="75"/>
      <c r="Y20" s="75"/>
      <c r="Z20" s="75"/>
    </row>
    <row r="21" ht="10.5" customHeight="1">
      <c r="A21" s="75"/>
      <c r="B21" s="75"/>
      <c r="C21" s="75"/>
      <c r="D21" s="75"/>
      <c r="E21" s="75"/>
      <c r="F21" s="75"/>
      <c r="G21" s="75"/>
      <c r="H21" s="75"/>
      <c r="I21" s="75"/>
      <c r="J21" s="75"/>
      <c r="K21" s="75"/>
      <c r="L21" s="75"/>
      <c r="M21" s="75"/>
      <c r="N21" s="75"/>
      <c r="O21" s="75"/>
      <c r="P21" s="75"/>
      <c r="Q21" s="75"/>
      <c r="R21" s="75"/>
      <c r="S21" s="75"/>
      <c r="T21" s="75"/>
      <c r="U21" s="75"/>
      <c r="V21" s="75"/>
      <c r="W21" s="75"/>
      <c r="X21" s="75"/>
      <c r="Y21" s="75"/>
      <c r="Z21" s="75"/>
    </row>
    <row r="22" ht="10.5" customHeight="1">
      <c r="A22" s="75"/>
      <c r="B22" s="75"/>
      <c r="C22" s="75"/>
      <c r="D22" s="75"/>
      <c r="E22" s="75"/>
      <c r="F22" s="75"/>
      <c r="G22" s="75"/>
      <c r="H22" s="75"/>
      <c r="I22" s="75"/>
      <c r="J22" s="75"/>
      <c r="K22" s="75"/>
      <c r="L22" s="75"/>
      <c r="M22" s="75"/>
      <c r="N22" s="75"/>
      <c r="O22" s="75"/>
      <c r="P22" s="75"/>
      <c r="Q22" s="75"/>
      <c r="R22" s="75"/>
      <c r="S22" s="75"/>
      <c r="T22" s="75"/>
      <c r="U22" s="75"/>
      <c r="V22" s="75"/>
      <c r="W22" s="75"/>
      <c r="X22" s="75"/>
      <c r="Y22" s="75"/>
      <c r="Z22" s="75"/>
    </row>
    <row r="23" ht="10.5" customHeight="1">
      <c r="A23" s="75"/>
      <c r="B23" s="75"/>
      <c r="C23" s="75"/>
      <c r="D23" s="75"/>
      <c r="E23" s="75"/>
      <c r="F23" s="75"/>
      <c r="G23" s="75"/>
      <c r="H23" s="75"/>
      <c r="I23" s="75"/>
      <c r="J23" s="75"/>
      <c r="K23" s="75"/>
      <c r="L23" s="75"/>
      <c r="M23" s="75"/>
      <c r="N23" s="75"/>
      <c r="O23" s="75"/>
      <c r="P23" s="75"/>
      <c r="Q23" s="75"/>
      <c r="R23" s="75"/>
      <c r="S23" s="75"/>
      <c r="T23" s="75"/>
      <c r="U23" s="75"/>
      <c r="V23" s="75"/>
      <c r="W23" s="75"/>
      <c r="X23" s="75"/>
      <c r="Y23" s="75"/>
      <c r="Z23" s="75"/>
    </row>
    <row r="24" ht="10.5" customHeight="1">
      <c r="A24" s="75"/>
      <c r="B24" s="75"/>
      <c r="C24" s="75"/>
      <c r="D24" s="75"/>
      <c r="E24" s="75"/>
      <c r="F24" s="75"/>
      <c r="G24" s="75"/>
      <c r="H24" s="75"/>
      <c r="I24" s="75"/>
      <c r="J24" s="75"/>
      <c r="K24" s="75"/>
      <c r="L24" s="75"/>
      <c r="M24" s="75"/>
      <c r="N24" s="75"/>
      <c r="O24" s="75"/>
      <c r="P24" s="75"/>
      <c r="Q24" s="75"/>
      <c r="R24" s="75"/>
      <c r="S24" s="75"/>
      <c r="T24" s="75"/>
      <c r="U24" s="75"/>
      <c r="V24" s="75"/>
      <c r="W24" s="75"/>
      <c r="X24" s="75"/>
      <c r="Y24" s="75"/>
      <c r="Z24" s="75"/>
    </row>
    <row r="25" ht="10.5" customHeight="1">
      <c r="A25" s="75"/>
      <c r="B25" s="75"/>
      <c r="C25" s="75"/>
      <c r="D25" s="75"/>
      <c r="E25" s="75"/>
      <c r="F25" s="75"/>
      <c r="G25" s="75"/>
      <c r="H25" s="75"/>
      <c r="I25" s="75"/>
      <c r="J25" s="75"/>
      <c r="K25" s="75"/>
      <c r="L25" s="75"/>
      <c r="M25" s="75"/>
      <c r="N25" s="75"/>
      <c r="O25" s="75"/>
      <c r="P25" s="75"/>
      <c r="Q25" s="75"/>
      <c r="R25" s="75"/>
      <c r="S25" s="75"/>
      <c r="T25" s="75"/>
      <c r="U25" s="75"/>
      <c r="V25" s="75"/>
      <c r="W25" s="75"/>
      <c r="X25" s="75"/>
      <c r="Y25" s="75"/>
      <c r="Z25" s="75"/>
    </row>
    <row r="26" ht="10.5" customHeight="1">
      <c r="A26" s="75"/>
      <c r="B26" s="75"/>
      <c r="C26" s="75"/>
      <c r="D26" s="75"/>
      <c r="E26" s="75"/>
      <c r="F26" s="75"/>
      <c r="G26" s="75"/>
      <c r="H26" s="75"/>
      <c r="I26" s="75"/>
      <c r="J26" s="75"/>
      <c r="K26" s="75"/>
      <c r="L26" s="75"/>
      <c r="M26" s="75"/>
      <c r="N26" s="75"/>
      <c r="O26" s="75"/>
      <c r="P26" s="75"/>
      <c r="Q26" s="75"/>
      <c r="R26" s="75"/>
      <c r="S26" s="75"/>
      <c r="T26" s="75"/>
      <c r="U26" s="75"/>
      <c r="V26" s="75"/>
      <c r="W26" s="75"/>
      <c r="X26" s="75"/>
      <c r="Y26" s="75"/>
      <c r="Z26" s="75"/>
    </row>
    <row r="27" ht="10.5" customHeight="1">
      <c r="A27" s="75"/>
      <c r="B27" s="75"/>
      <c r="C27" s="75"/>
      <c r="D27" s="75"/>
      <c r="E27" s="75"/>
      <c r="F27" s="75"/>
      <c r="G27" s="75"/>
      <c r="H27" s="75"/>
      <c r="I27" s="75"/>
      <c r="J27" s="75"/>
      <c r="K27" s="75"/>
      <c r="L27" s="75"/>
      <c r="M27" s="75"/>
      <c r="N27" s="75"/>
      <c r="O27" s="75"/>
      <c r="P27" s="75"/>
      <c r="Q27" s="75"/>
      <c r="R27" s="75"/>
      <c r="S27" s="75"/>
      <c r="T27" s="75"/>
      <c r="U27" s="75"/>
      <c r="V27" s="75"/>
      <c r="W27" s="75"/>
      <c r="X27" s="75"/>
      <c r="Y27" s="75"/>
      <c r="Z27" s="75"/>
    </row>
    <row r="28" ht="10.5" customHeight="1">
      <c r="A28" s="75"/>
      <c r="B28" s="75"/>
      <c r="C28" s="75"/>
      <c r="D28" s="75"/>
      <c r="E28" s="75"/>
      <c r="F28" s="75"/>
      <c r="G28" s="75"/>
      <c r="H28" s="75"/>
      <c r="I28" s="75"/>
      <c r="J28" s="75"/>
      <c r="K28" s="75"/>
      <c r="L28" s="75"/>
      <c r="M28" s="75"/>
      <c r="N28" s="75"/>
      <c r="O28" s="75"/>
      <c r="P28" s="75"/>
      <c r="Q28" s="75"/>
      <c r="R28" s="75"/>
      <c r="S28" s="75"/>
      <c r="T28" s="75"/>
      <c r="U28" s="75"/>
      <c r="V28" s="75"/>
      <c r="W28" s="75"/>
      <c r="X28" s="75"/>
      <c r="Y28" s="75"/>
      <c r="Z28" s="75"/>
    </row>
    <row r="29" ht="10.5" customHeight="1">
      <c r="A29" s="75"/>
      <c r="B29" s="75"/>
      <c r="C29" s="75"/>
      <c r="D29" s="75"/>
      <c r="E29" s="75"/>
      <c r="F29" s="75"/>
      <c r="G29" s="75"/>
      <c r="H29" s="75"/>
      <c r="I29" s="75"/>
      <c r="J29" s="75"/>
      <c r="K29" s="75"/>
      <c r="L29" s="75"/>
      <c r="M29" s="75"/>
      <c r="N29" s="75"/>
      <c r="O29" s="75"/>
      <c r="P29" s="75"/>
      <c r="Q29" s="75"/>
      <c r="R29" s="75"/>
      <c r="S29" s="75"/>
      <c r="T29" s="75"/>
      <c r="U29" s="75"/>
      <c r="V29" s="75"/>
      <c r="W29" s="75"/>
      <c r="X29" s="75"/>
      <c r="Y29" s="75"/>
      <c r="Z29" s="75"/>
    </row>
    <row r="30" ht="10.5" customHeight="1">
      <c r="A30" s="75"/>
      <c r="B30" s="75"/>
      <c r="C30" s="75"/>
      <c r="D30" s="75"/>
      <c r="E30" s="75"/>
      <c r="F30" s="75"/>
      <c r="G30" s="75"/>
      <c r="H30" s="75"/>
      <c r="I30" s="75"/>
      <c r="J30" s="75"/>
      <c r="K30" s="75"/>
      <c r="L30" s="75"/>
      <c r="M30" s="75"/>
      <c r="N30" s="75"/>
      <c r="O30" s="75"/>
      <c r="P30" s="75"/>
      <c r="Q30" s="75"/>
      <c r="R30" s="75"/>
      <c r="S30" s="75"/>
      <c r="T30" s="75"/>
      <c r="U30" s="75"/>
      <c r="V30" s="75"/>
      <c r="W30" s="75"/>
      <c r="X30" s="75"/>
      <c r="Y30" s="75"/>
      <c r="Z30" s="75"/>
    </row>
    <row r="31" ht="10.5" customHeight="1">
      <c r="A31" s="75"/>
      <c r="B31" s="75"/>
      <c r="C31" s="75"/>
      <c r="D31" s="75"/>
      <c r="E31" s="75"/>
      <c r="F31" s="75"/>
      <c r="G31" s="75"/>
      <c r="H31" s="75"/>
      <c r="I31" s="75"/>
      <c r="J31" s="75"/>
      <c r="K31" s="75"/>
      <c r="L31" s="75"/>
      <c r="M31" s="75"/>
      <c r="N31" s="75"/>
      <c r="O31" s="75"/>
      <c r="P31" s="75"/>
      <c r="Q31" s="75"/>
      <c r="R31" s="75"/>
      <c r="S31" s="75"/>
      <c r="T31" s="75"/>
      <c r="U31" s="75"/>
      <c r="V31" s="75"/>
      <c r="W31" s="75"/>
      <c r="X31" s="75"/>
      <c r="Y31" s="75"/>
      <c r="Z31" s="75"/>
    </row>
    <row r="32" ht="10.5" customHeight="1">
      <c r="A32" s="75"/>
      <c r="B32" s="75"/>
      <c r="C32" s="75"/>
      <c r="D32" s="75"/>
      <c r="E32" s="75"/>
      <c r="F32" s="75"/>
      <c r="G32" s="75"/>
      <c r="H32" s="75"/>
      <c r="I32" s="75"/>
      <c r="J32" s="75"/>
      <c r="K32" s="75"/>
      <c r="L32" s="75"/>
      <c r="M32" s="75"/>
      <c r="N32" s="75"/>
      <c r="O32" s="75"/>
      <c r="P32" s="75"/>
      <c r="Q32" s="75"/>
      <c r="R32" s="75"/>
      <c r="S32" s="75"/>
      <c r="T32" s="75"/>
      <c r="U32" s="75"/>
      <c r="V32" s="75"/>
      <c r="W32" s="75"/>
      <c r="X32" s="75"/>
      <c r="Y32" s="75"/>
      <c r="Z32" s="75"/>
    </row>
    <row r="33" ht="10.5" customHeight="1">
      <c r="A33" s="75"/>
      <c r="B33" s="75"/>
      <c r="C33" s="75"/>
      <c r="D33" s="75"/>
      <c r="E33" s="75"/>
      <c r="F33" s="75"/>
      <c r="G33" s="75"/>
      <c r="H33" s="75"/>
      <c r="I33" s="75"/>
      <c r="J33" s="75"/>
      <c r="K33" s="75"/>
      <c r="L33" s="75"/>
      <c r="M33" s="75"/>
      <c r="N33" s="75"/>
      <c r="O33" s="75"/>
      <c r="P33" s="75"/>
      <c r="Q33" s="75"/>
      <c r="R33" s="75"/>
      <c r="S33" s="75"/>
      <c r="T33" s="75"/>
      <c r="U33" s="75"/>
      <c r="V33" s="75"/>
      <c r="W33" s="75"/>
      <c r="X33" s="75"/>
      <c r="Y33" s="75"/>
      <c r="Z33" s="75"/>
    </row>
    <row r="34" ht="10.5" customHeight="1">
      <c r="A34" s="75"/>
      <c r="B34" s="75"/>
      <c r="C34" s="75"/>
      <c r="D34" s="75"/>
      <c r="E34" s="75"/>
      <c r="F34" s="75"/>
      <c r="G34" s="75"/>
      <c r="H34" s="75"/>
      <c r="I34" s="75"/>
      <c r="J34" s="75"/>
      <c r="K34" s="75"/>
      <c r="L34" s="75"/>
      <c r="M34" s="75"/>
      <c r="N34" s="75"/>
      <c r="O34" s="75"/>
      <c r="P34" s="75"/>
      <c r="Q34" s="75"/>
      <c r="R34" s="75"/>
      <c r="S34" s="75"/>
      <c r="T34" s="75"/>
      <c r="U34" s="75"/>
      <c r="V34" s="75"/>
      <c r="W34" s="75"/>
      <c r="X34" s="75"/>
      <c r="Y34" s="75"/>
      <c r="Z34" s="75"/>
    </row>
    <row r="35" ht="10.5" customHeight="1">
      <c r="A35" s="75"/>
      <c r="B35" s="75"/>
      <c r="C35" s="75"/>
      <c r="D35" s="75"/>
      <c r="E35" s="75"/>
      <c r="F35" s="75"/>
      <c r="G35" s="75"/>
      <c r="H35" s="75"/>
      <c r="I35" s="75"/>
      <c r="J35" s="75"/>
      <c r="K35" s="75"/>
      <c r="L35" s="75"/>
      <c r="M35" s="75"/>
      <c r="N35" s="75"/>
      <c r="O35" s="75"/>
      <c r="P35" s="75"/>
      <c r="Q35" s="75"/>
      <c r="R35" s="75"/>
      <c r="S35" s="75"/>
      <c r="T35" s="75"/>
      <c r="U35" s="75"/>
      <c r="V35" s="75"/>
      <c r="W35" s="75"/>
      <c r="X35" s="75"/>
      <c r="Y35" s="75"/>
      <c r="Z35" s="75"/>
    </row>
    <row r="36" ht="10.5" customHeight="1">
      <c r="A36" s="75"/>
      <c r="B36" s="75"/>
      <c r="C36" s="75"/>
      <c r="D36" s="75"/>
      <c r="E36" s="75"/>
      <c r="F36" s="75"/>
      <c r="G36" s="75"/>
      <c r="H36" s="75"/>
      <c r="I36" s="75"/>
      <c r="J36" s="75"/>
      <c r="K36" s="75"/>
      <c r="L36" s="75"/>
      <c r="M36" s="75"/>
      <c r="N36" s="75"/>
      <c r="O36" s="75"/>
      <c r="P36" s="75"/>
      <c r="Q36" s="75"/>
      <c r="R36" s="75"/>
      <c r="S36" s="75"/>
      <c r="T36" s="75"/>
      <c r="U36" s="75"/>
      <c r="V36" s="75"/>
      <c r="W36" s="75"/>
      <c r="X36" s="75"/>
      <c r="Y36" s="75"/>
      <c r="Z36" s="75"/>
    </row>
    <row r="37" ht="10.5" customHeight="1">
      <c r="A37" s="75"/>
      <c r="B37" s="75"/>
      <c r="C37" s="75"/>
      <c r="D37" s="75"/>
      <c r="E37" s="75"/>
      <c r="F37" s="75"/>
      <c r="G37" s="75"/>
      <c r="H37" s="75"/>
      <c r="I37" s="75"/>
      <c r="J37" s="75"/>
      <c r="K37" s="75"/>
      <c r="L37" s="75"/>
      <c r="M37" s="75"/>
      <c r="N37" s="75"/>
      <c r="O37" s="75"/>
      <c r="P37" s="75"/>
      <c r="Q37" s="75"/>
      <c r="R37" s="75"/>
      <c r="S37" s="75"/>
      <c r="T37" s="75"/>
      <c r="U37" s="75"/>
      <c r="V37" s="75"/>
      <c r="W37" s="75"/>
      <c r="X37" s="75"/>
      <c r="Y37" s="75"/>
      <c r="Z37" s="75"/>
    </row>
    <row r="38" ht="10.5" customHeight="1">
      <c r="A38" s="75"/>
      <c r="B38" s="75"/>
      <c r="C38" s="75"/>
      <c r="D38" s="75"/>
      <c r="E38" s="75"/>
      <c r="F38" s="75"/>
      <c r="G38" s="75"/>
      <c r="H38" s="75"/>
      <c r="I38" s="75"/>
      <c r="J38" s="75"/>
      <c r="K38" s="75"/>
      <c r="L38" s="75"/>
      <c r="M38" s="75"/>
      <c r="N38" s="75"/>
      <c r="O38" s="75"/>
      <c r="P38" s="75"/>
      <c r="Q38" s="75"/>
      <c r="R38" s="75"/>
      <c r="S38" s="75"/>
      <c r="T38" s="75"/>
      <c r="U38" s="75"/>
      <c r="V38" s="75"/>
      <c r="W38" s="75"/>
      <c r="X38" s="75"/>
      <c r="Y38" s="75"/>
      <c r="Z38" s="75"/>
    </row>
    <row r="39" ht="10.5" customHeight="1">
      <c r="A39" s="75"/>
      <c r="B39" s="75"/>
      <c r="C39" s="75"/>
      <c r="D39" s="75"/>
      <c r="E39" s="75"/>
      <c r="F39" s="75"/>
      <c r="G39" s="75"/>
      <c r="H39" s="75"/>
      <c r="I39" s="75"/>
      <c r="J39" s="75"/>
      <c r="K39" s="75"/>
      <c r="L39" s="75"/>
      <c r="M39" s="75"/>
      <c r="N39" s="75"/>
      <c r="O39" s="75"/>
      <c r="P39" s="75"/>
      <c r="Q39" s="75"/>
      <c r="R39" s="75"/>
      <c r="S39" s="75"/>
      <c r="T39" s="75"/>
      <c r="U39" s="75"/>
      <c r="V39" s="75"/>
      <c r="W39" s="75"/>
      <c r="X39" s="75"/>
      <c r="Y39" s="75"/>
      <c r="Z39" s="75"/>
    </row>
    <row r="40" ht="10.5" customHeight="1">
      <c r="A40" s="75"/>
      <c r="B40" s="75"/>
      <c r="C40" s="75"/>
      <c r="D40" s="75"/>
      <c r="E40" s="75"/>
      <c r="F40" s="75"/>
      <c r="G40" s="75"/>
      <c r="H40" s="75"/>
      <c r="I40" s="75"/>
      <c r="J40" s="75"/>
      <c r="K40" s="75"/>
      <c r="L40" s="75"/>
      <c r="M40" s="75"/>
      <c r="N40" s="75"/>
      <c r="O40" s="75"/>
      <c r="P40" s="75"/>
      <c r="Q40" s="75"/>
      <c r="R40" s="75"/>
      <c r="S40" s="75"/>
      <c r="T40" s="75"/>
      <c r="U40" s="75"/>
      <c r="V40" s="75"/>
      <c r="W40" s="75"/>
      <c r="X40" s="75"/>
      <c r="Y40" s="75"/>
      <c r="Z40" s="75"/>
    </row>
    <row r="41" ht="10.5" customHeight="1">
      <c r="A41" s="75"/>
      <c r="B41" s="75"/>
      <c r="C41" s="75"/>
      <c r="D41" s="75"/>
      <c r="E41" s="75"/>
      <c r="F41" s="75"/>
      <c r="G41" s="75"/>
      <c r="H41" s="75"/>
      <c r="I41" s="75"/>
      <c r="J41" s="75"/>
      <c r="K41" s="75"/>
      <c r="L41" s="75"/>
      <c r="M41" s="75"/>
      <c r="N41" s="75"/>
      <c r="O41" s="75"/>
      <c r="P41" s="75"/>
      <c r="Q41" s="75"/>
      <c r="R41" s="75"/>
      <c r="S41" s="75"/>
      <c r="T41" s="75"/>
      <c r="U41" s="75"/>
      <c r="V41" s="75"/>
      <c r="W41" s="75"/>
      <c r="X41" s="75"/>
      <c r="Y41" s="75"/>
      <c r="Z41" s="75"/>
    </row>
    <row r="42" ht="10.5" customHeight="1">
      <c r="A42" s="75"/>
      <c r="B42" s="75"/>
      <c r="C42" s="75"/>
      <c r="D42" s="75"/>
      <c r="E42" s="75"/>
      <c r="F42" s="75"/>
      <c r="G42" s="75"/>
      <c r="H42" s="75"/>
      <c r="I42" s="75"/>
      <c r="J42" s="75"/>
      <c r="K42" s="75"/>
      <c r="L42" s="75"/>
      <c r="M42" s="75"/>
      <c r="N42" s="75"/>
      <c r="O42" s="75"/>
      <c r="P42" s="75"/>
      <c r="Q42" s="75"/>
      <c r="R42" s="75"/>
      <c r="S42" s="75"/>
      <c r="T42" s="75"/>
      <c r="U42" s="75"/>
      <c r="V42" s="75"/>
      <c r="W42" s="75"/>
      <c r="X42" s="75"/>
      <c r="Y42" s="75"/>
      <c r="Z42" s="75"/>
    </row>
    <row r="43" ht="10.5" customHeight="1">
      <c r="A43" s="75"/>
      <c r="B43" s="75"/>
      <c r="C43" s="75"/>
      <c r="D43" s="75"/>
      <c r="E43" s="75"/>
      <c r="F43" s="75"/>
      <c r="G43" s="75"/>
      <c r="H43" s="75"/>
      <c r="I43" s="75"/>
      <c r="J43" s="75"/>
      <c r="K43" s="75"/>
      <c r="L43" s="75"/>
      <c r="M43" s="75"/>
      <c r="N43" s="75"/>
      <c r="O43" s="75"/>
      <c r="P43" s="75"/>
      <c r="Q43" s="75"/>
      <c r="R43" s="75"/>
      <c r="S43" s="75"/>
      <c r="T43" s="75"/>
      <c r="U43" s="75"/>
      <c r="V43" s="75"/>
      <c r="W43" s="75"/>
      <c r="X43" s="75"/>
      <c r="Y43" s="75"/>
      <c r="Z43" s="75"/>
    </row>
    <row r="44" ht="10.5" customHeight="1">
      <c r="A44" s="75"/>
      <c r="B44" s="75"/>
      <c r="C44" s="75"/>
      <c r="D44" s="75"/>
      <c r="E44" s="75"/>
      <c r="F44" s="75"/>
      <c r="G44" s="75"/>
      <c r="H44" s="75"/>
      <c r="I44" s="75"/>
      <c r="J44" s="75"/>
      <c r="K44" s="75"/>
      <c r="L44" s="75"/>
      <c r="M44" s="75"/>
      <c r="N44" s="75"/>
      <c r="O44" s="75"/>
      <c r="P44" s="75"/>
      <c r="Q44" s="75"/>
      <c r="R44" s="75"/>
      <c r="S44" s="75"/>
      <c r="T44" s="75"/>
      <c r="U44" s="75"/>
      <c r="V44" s="75"/>
      <c r="W44" s="75"/>
      <c r="X44" s="75"/>
      <c r="Y44" s="75"/>
      <c r="Z44" s="75"/>
    </row>
    <row r="45" ht="10.5" customHeight="1">
      <c r="A45" s="75"/>
      <c r="B45" s="75"/>
      <c r="C45" s="75"/>
      <c r="D45" s="75"/>
      <c r="E45" s="75"/>
      <c r="F45" s="75"/>
      <c r="G45" s="75"/>
      <c r="H45" s="75"/>
      <c r="I45" s="75"/>
      <c r="J45" s="75"/>
      <c r="K45" s="75"/>
      <c r="L45" s="75"/>
      <c r="M45" s="75"/>
      <c r="N45" s="75"/>
      <c r="O45" s="75"/>
      <c r="P45" s="75"/>
      <c r="Q45" s="75"/>
      <c r="R45" s="75"/>
      <c r="S45" s="75"/>
      <c r="T45" s="75"/>
      <c r="U45" s="75"/>
      <c r="V45" s="75"/>
      <c r="W45" s="75"/>
      <c r="X45" s="75"/>
      <c r="Y45" s="75"/>
      <c r="Z45" s="75"/>
    </row>
    <row r="46" ht="10.5" customHeight="1">
      <c r="A46" s="75"/>
      <c r="B46" s="75"/>
      <c r="C46" s="75"/>
      <c r="D46" s="75"/>
      <c r="E46" s="75"/>
      <c r="F46" s="75"/>
      <c r="G46" s="75"/>
      <c r="H46" s="75"/>
      <c r="I46" s="75"/>
      <c r="J46" s="75"/>
      <c r="K46" s="75"/>
      <c r="L46" s="75"/>
      <c r="M46" s="75"/>
      <c r="N46" s="75"/>
      <c r="O46" s="75"/>
      <c r="P46" s="75"/>
      <c r="Q46" s="75"/>
      <c r="R46" s="75"/>
      <c r="S46" s="75"/>
      <c r="T46" s="75"/>
      <c r="U46" s="75"/>
      <c r="V46" s="75"/>
      <c r="W46" s="75"/>
      <c r="X46" s="75"/>
      <c r="Y46" s="75"/>
      <c r="Z46" s="75"/>
    </row>
    <row r="47" ht="10.5" customHeight="1">
      <c r="A47" s="75"/>
      <c r="B47" s="75"/>
      <c r="C47" s="75"/>
      <c r="D47" s="75"/>
      <c r="E47" s="75"/>
      <c r="F47" s="75"/>
      <c r="G47" s="75"/>
      <c r="H47" s="75"/>
      <c r="I47" s="75"/>
      <c r="J47" s="75"/>
      <c r="K47" s="75"/>
      <c r="L47" s="75"/>
      <c r="M47" s="75"/>
      <c r="N47" s="75"/>
      <c r="O47" s="75"/>
      <c r="P47" s="75"/>
      <c r="Q47" s="75"/>
      <c r="R47" s="75"/>
      <c r="S47" s="75"/>
      <c r="T47" s="75"/>
      <c r="U47" s="75"/>
      <c r="V47" s="75"/>
      <c r="W47" s="75"/>
      <c r="X47" s="75"/>
      <c r="Y47" s="75"/>
      <c r="Z47" s="75"/>
    </row>
    <row r="48" ht="10.5" customHeight="1">
      <c r="A48" s="75"/>
      <c r="B48" s="75"/>
      <c r="C48" s="75"/>
      <c r="D48" s="75"/>
      <c r="E48" s="75"/>
      <c r="F48" s="75"/>
      <c r="G48" s="75"/>
      <c r="H48" s="75"/>
      <c r="I48" s="75"/>
      <c r="J48" s="75"/>
      <c r="K48" s="75"/>
      <c r="L48" s="75"/>
      <c r="M48" s="75"/>
      <c r="N48" s="75"/>
      <c r="O48" s="75"/>
      <c r="P48" s="75"/>
      <c r="Q48" s="75"/>
      <c r="R48" s="75"/>
      <c r="S48" s="75"/>
      <c r="T48" s="75"/>
      <c r="U48" s="75"/>
      <c r="V48" s="75"/>
      <c r="W48" s="75"/>
      <c r="X48" s="75"/>
      <c r="Y48" s="75"/>
      <c r="Z48" s="75"/>
    </row>
    <row r="49" ht="10.5" customHeight="1">
      <c r="A49" s="75"/>
      <c r="B49" s="75"/>
      <c r="C49" s="75"/>
      <c r="D49" s="75"/>
      <c r="E49" s="75"/>
      <c r="F49" s="75"/>
      <c r="G49" s="75"/>
      <c r="H49" s="75"/>
      <c r="I49" s="75"/>
      <c r="J49" s="75"/>
      <c r="K49" s="75"/>
      <c r="L49" s="75"/>
      <c r="M49" s="75"/>
      <c r="N49" s="75"/>
      <c r="O49" s="75"/>
      <c r="P49" s="75"/>
      <c r="Q49" s="75"/>
      <c r="R49" s="75"/>
      <c r="S49" s="75"/>
      <c r="T49" s="75"/>
      <c r="U49" s="75"/>
      <c r="V49" s="75"/>
      <c r="W49" s="75"/>
      <c r="X49" s="75"/>
      <c r="Y49" s="75"/>
      <c r="Z49" s="75"/>
    </row>
    <row r="50" ht="10.5" customHeight="1">
      <c r="A50" s="75"/>
      <c r="B50" s="75"/>
      <c r="C50" s="75"/>
      <c r="D50" s="75"/>
      <c r="E50" s="75"/>
      <c r="F50" s="75"/>
      <c r="G50" s="75"/>
      <c r="H50" s="75"/>
      <c r="I50" s="75"/>
      <c r="J50" s="75"/>
      <c r="K50" s="75"/>
      <c r="L50" s="75"/>
      <c r="M50" s="75"/>
      <c r="N50" s="75"/>
      <c r="O50" s="75"/>
      <c r="P50" s="75"/>
      <c r="Q50" s="75"/>
      <c r="R50" s="75"/>
      <c r="S50" s="75"/>
      <c r="T50" s="75"/>
      <c r="U50" s="75"/>
      <c r="V50" s="75"/>
      <c r="W50" s="75"/>
      <c r="X50" s="75"/>
      <c r="Y50" s="75"/>
      <c r="Z50" s="75"/>
    </row>
    <row r="51" ht="10.5" customHeight="1">
      <c r="A51" s="75"/>
      <c r="B51" s="75"/>
      <c r="C51" s="75"/>
      <c r="D51" s="75"/>
      <c r="E51" s="75"/>
      <c r="F51" s="75"/>
      <c r="G51" s="75"/>
      <c r="H51" s="75"/>
      <c r="I51" s="75"/>
      <c r="J51" s="75"/>
      <c r="K51" s="75"/>
      <c r="L51" s="75"/>
      <c r="M51" s="75"/>
      <c r="N51" s="75"/>
      <c r="O51" s="75"/>
      <c r="P51" s="75"/>
      <c r="Q51" s="75"/>
      <c r="R51" s="75"/>
      <c r="S51" s="75"/>
      <c r="T51" s="75"/>
      <c r="U51" s="75"/>
      <c r="V51" s="75"/>
      <c r="W51" s="75"/>
      <c r="X51" s="75"/>
      <c r="Y51" s="75"/>
      <c r="Z51" s="75"/>
    </row>
    <row r="52" ht="10.5" customHeight="1">
      <c r="A52" s="75"/>
      <c r="B52" s="75"/>
      <c r="C52" s="75"/>
      <c r="D52" s="75"/>
      <c r="E52" s="75"/>
      <c r="F52" s="75"/>
      <c r="G52" s="75"/>
      <c r="H52" s="75"/>
      <c r="I52" s="75"/>
      <c r="J52" s="75"/>
      <c r="K52" s="75"/>
      <c r="L52" s="75"/>
      <c r="M52" s="75"/>
      <c r="N52" s="75"/>
      <c r="O52" s="75"/>
      <c r="P52" s="75"/>
      <c r="Q52" s="75"/>
      <c r="R52" s="75"/>
      <c r="S52" s="75"/>
      <c r="T52" s="75"/>
      <c r="U52" s="75"/>
      <c r="V52" s="75"/>
      <c r="W52" s="75"/>
      <c r="X52" s="75"/>
      <c r="Y52" s="75"/>
      <c r="Z52" s="75"/>
    </row>
    <row r="53" ht="10.5" customHeight="1">
      <c r="A53" s="75"/>
      <c r="B53" s="75"/>
      <c r="C53" s="75"/>
      <c r="D53" s="75"/>
      <c r="E53" s="75"/>
      <c r="F53" s="75"/>
      <c r="G53" s="75"/>
      <c r="H53" s="75"/>
      <c r="I53" s="75"/>
      <c r="J53" s="75"/>
      <c r="K53" s="75"/>
      <c r="L53" s="75"/>
      <c r="M53" s="75"/>
      <c r="N53" s="75"/>
      <c r="O53" s="75"/>
      <c r="P53" s="75"/>
      <c r="Q53" s="75"/>
      <c r="R53" s="75"/>
      <c r="S53" s="75"/>
      <c r="T53" s="75"/>
      <c r="U53" s="75"/>
      <c r="V53" s="75"/>
      <c r="W53" s="75"/>
      <c r="X53" s="75"/>
      <c r="Y53" s="75"/>
      <c r="Z53" s="75"/>
    </row>
    <row r="54" ht="10.5" customHeight="1">
      <c r="A54" s="75"/>
      <c r="B54" s="75"/>
      <c r="C54" s="75"/>
      <c r="D54" s="75"/>
      <c r="E54" s="75"/>
      <c r="F54" s="75"/>
      <c r="G54" s="75"/>
      <c r="H54" s="75"/>
      <c r="I54" s="75"/>
      <c r="J54" s="75"/>
      <c r="K54" s="75"/>
      <c r="L54" s="75"/>
      <c r="M54" s="75"/>
      <c r="N54" s="75"/>
      <c r="O54" s="75"/>
      <c r="P54" s="75"/>
      <c r="Q54" s="75"/>
      <c r="R54" s="75"/>
      <c r="S54" s="75"/>
      <c r="T54" s="75"/>
      <c r="U54" s="75"/>
      <c r="V54" s="75"/>
      <c r="W54" s="75"/>
      <c r="X54" s="75"/>
      <c r="Y54" s="75"/>
      <c r="Z54" s="75"/>
    </row>
    <row r="55" ht="10.5" customHeight="1">
      <c r="A55" s="75"/>
      <c r="B55" s="75"/>
      <c r="C55" s="75"/>
      <c r="D55" s="75"/>
      <c r="E55" s="75"/>
      <c r="F55" s="75"/>
      <c r="G55" s="75"/>
      <c r="H55" s="75"/>
      <c r="I55" s="75"/>
      <c r="J55" s="75"/>
      <c r="K55" s="75"/>
      <c r="L55" s="75"/>
      <c r="M55" s="75"/>
      <c r="N55" s="75"/>
      <c r="O55" s="75"/>
      <c r="P55" s="75"/>
      <c r="Q55" s="75"/>
      <c r="R55" s="75"/>
      <c r="S55" s="75"/>
      <c r="T55" s="75"/>
      <c r="U55" s="75"/>
      <c r="V55" s="75"/>
      <c r="W55" s="75"/>
      <c r="X55" s="75"/>
      <c r="Y55" s="75"/>
      <c r="Z55" s="75"/>
    </row>
    <row r="56" ht="10.5" customHeight="1">
      <c r="A56" s="75"/>
      <c r="B56" s="75"/>
      <c r="C56" s="75"/>
      <c r="D56" s="75"/>
      <c r="E56" s="75"/>
      <c r="F56" s="75"/>
      <c r="G56" s="75"/>
      <c r="H56" s="75"/>
      <c r="I56" s="75"/>
      <c r="J56" s="75"/>
      <c r="K56" s="75"/>
      <c r="L56" s="75"/>
      <c r="M56" s="75"/>
      <c r="N56" s="75"/>
      <c r="O56" s="75"/>
      <c r="P56" s="75"/>
      <c r="Q56" s="75"/>
      <c r="R56" s="75"/>
      <c r="S56" s="75"/>
      <c r="T56" s="75"/>
      <c r="U56" s="75"/>
      <c r="V56" s="75"/>
      <c r="W56" s="75"/>
      <c r="X56" s="75"/>
      <c r="Y56" s="75"/>
      <c r="Z56" s="75"/>
    </row>
    <row r="57" ht="10.5" customHeight="1">
      <c r="A57" s="75"/>
      <c r="B57" s="75"/>
      <c r="C57" s="75"/>
      <c r="D57" s="75"/>
      <c r="E57" s="75"/>
      <c r="F57" s="75"/>
      <c r="G57" s="75"/>
      <c r="H57" s="75"/>
      <c r="I57" s="75"/>
      <c r="J57" s="75"/>
      <c r="K57" s="75"/>
      <c r="L57" s="75"/>
      <c r="M57" s="75"/>
      <c r="N57" s="75"/>
      <c r="O57" s="75"/>
      <c r="P57" s="75"/>
      <c r="Q57" s="75"/>
      <c r="R57" s="75"/>
      <c r="S57" s="75"/>
      <c r="T57" s="75"/>
      <c r="U57" s="75"/>
      <c r="V57" s="75"/>
      <c r="W57" s="75"/>
      <c r="X57" s="75"/>
      <c r="Y57" s="75"/>
      <c r="Z57" s="75"/>
    </row>
    <row r="58" ht="10.5" customHeight="1">
      <c r="A58" s="75"/>
      <c r="B58" s="75"/>
      <c r="C58" s="75"/>
      <c r="D58" s="75"/>
      <c r="E58" s="75"/>
      <c r="F58" s="75"/>
      <c r="G58" s="75"/>
      <c r="H58" s="75"/>
      <c r="I58" s="75"/>
      <c r="J58" s="75"/>
      <c r="K58" s="75"/>
      <c r="L58" s="75"/>
      <c r="M58" s="75"/>
      <c r="N58" s="75"/>
      <c r="O58" s="75"/>
      <c r="P58" s="75"/>
      <c r="Q58" s="75"/>
      <c r="R58" s="75"/>
      <c r="S58" s="75"/>
      <c r="T58" s="75"/>
      <c r="U58" s="75"/>
      <c r="V58" s="75"/>
      <c r="W58" s="75"/>
      <c r="X58" s="75"/>
      <c r="Y58" s="75"/>
      <c r="Z58" s="75"/>
    </row>
    <row r="59" ht="10.5" customHeight="1">
      <c r="A59" s="75"/>
      <c r="B59" s="75"/>
      <c r="C59" s="75"/>
      <c r="D59" s="75"/>
      <c r="E59" s="75"/>
      <c r="F59" s="75"/>
      <c r="G59" s="75"/>
      <c r="H59" s="75"/>
      <c r="I59" s="75"/>
      <c r="J59" s="75"/>
      <c r="K59" s="75"/>
      <c r="L59" s="75"/>
      <c r="M59" s="75"/>
      <c r="N59" s="75"/>
      <c r="O59" s="75"/>
      <c r="P59" s="75"/>
      <c r="Q59" s="75"/>
      <c r="R59" s="75"/>
      <c r="S59" s="75"/>
      <c r="T59" s="75"/>
      <c r="U59" s="75"/>
      <c r="V59" s="75"/>
      <c r="W59" s="75"/>
      <c r="X59" s="75"/>
      <c r="Y59" s="75"/>
      <c r="Z59" s="75"/>
    </row>
    <row r="60" ht="10.5" customHeight="1">
      <c r="A60" s="75"/>
      <c r="B60" s="75"/>
      <c r="C60" s="75"/>
      <c r="D60" s="75"/>
      <c r="E60" s="75"/>
      <c r="F60" s="75"/>
      <c r="G60" s="75"/>
      <c r="H60" s="75"/>
      <c r="I60" s="75"/>
      <c r="J60" s="75"/>
      <c r="K60" s="75"/>
      <c r="L60" s="75"/>
      <c r="M60" s="75"/>
      <c r="N60" s="75"/>
      <c r="O60" s="75"/>
      <c r="P60" s="75"/>
      <c r="Q60" s="75"/>
      <c r="R60" s="75"/>
      <c r="S60" s="75"/>
      <c r="T60" s="75"/>
      <c r="U60" s="75"/>
      <c r="V60" s="75"/>
      <c r="W60" s="75"/>
      <c r="X60" s="75"/>
      <c r="Y60" s="75"/>
      <c r="Z60" s="75"/>
    </row>
    <row r="61" ht="10.5" customHeight="1">
      <c r="A61" s="75"/>
      <c r="B61" s="75"/>
      <c r="C61" s="75"/>
      <c r="D61" s="75"/>
      <c r="E61" s="75"/>
      <c r="F61" s="75"/>
      <c r="G61" s="75"/>
      <c r="H61" s="75"/>
      <c r="I61" s="75"/>
      <c r="J61" s="75"/>
      <c r="K61" s="75"/>
      <c r="L61" s="75"/>
      <c r="M61" s="75"/>
      <c r="N61" s="75"/>
      <c r="O61" s="75"/>
      <c r="P61" s="75"/>
      <c r="Q61" s="75"/>
      <c r="R61" s="75"/>
      <c r="S61" s="75"/>
      <c r="T61" s="75"/>
      <c r="U61" s="75"/>
      <c r="V61" s="75"/>
      <c r="W61" s="75"/>
      <c r="X61" s="75"/>
      <c r="Y61" s="75"/>
      <c r="Z61" s="75"/>
    </row>
    <row r="62" ht="10.5" customHeight="1">
      <c r="A62" s="75"/>
      <c r="B62" s="75"/>
      <c r="C62" s="75"/>
      <c r="D62" s="75"/>
      <c r="E62" s="75"/>
      <c r="F62" s="75"/>
      <c r="G62" s="75"/>
      <c r="H62" s="75"/>
      <c r="I62" s="75"/>
      <c r="J62" s="75"/>
      <c r="K62" s="75"/>
      <c r="L62" s="75"/>
      <c r="M62" s="75"/>
      <c r="N62" s="75"/>
      <c r="O62" s="75"/>
      <c r="P62" s="75"/>
      <c r="Q62" s="75"/>
      <c r="R62" s="75"/>
      <c r="S62" s="75"/>
      <c r="T62" s="75"/>
      <c r="U62" s="75"/>
      <c r="V62" s="75"/>
      <c r="W62" s="75"/>
      <c r="X62" s="75"/>
      <c r="Y62" s="75"/>
      <c r="Z62" s="75"/>
    </row>
    <row r="63" ht="10.5" customHeight="1">
      <c r="A63" s="75"/>
      <c r="B63" s="75"/>
      <c r="C63" s="75"/>
      <c r="D63" s="75"/>
      <c r="E63" s="75"/>
      <c r="F63" s="75"/>
      <c r="G63" s="75"/>
      <c r="H63" s="75"/>
      <c r="I63" s="75"/>
      <c r="J63" s="75"/>
      <c r="K63" s="75"/>
      <c r="L63" s="75"/>
      <c r="M63" s="75"/>
      <c r="N63" s="75"/>
      <c r="O63" s="75"/>
      <c r="P63" s="75"/>
      <c r="Q63" s="75"/>
      <c r="R63" s="75"/>
      <c r="S63" s="75"/>
      <c r="T63" s="75"/>
      <c r="U63" s="75"/>
      <c r="V63" s="75"/>
      <c r="W63" s="75"/>
      <c r="X63" s="75"/>
      <c r="Y63" s="75"/>
      <c r="Z63" s="75"/>
    </row>
    <row r="64" ht="10.5" customHeight="1">
      <c r="A64" s="75"/>
      <c r="B64" s="75"/>
      <c r="C64" s="75"/>
      <c r="D64" s="75"/>
      <c r="E64" s="75"/>
      <c r="F64" s="75"/>
      <c r="G64" s="75"/>
      <c r="H64" s="75"/>
      <c r="I64" s="75"/>
      <c r="J64" s="75"/>
      <c r="K64" s="75"/>
      <c r="L64" s="75"/>
      <c r="M64" s="75"/>
      <c r="N64" s="75"/>
      <c r="O64" s="75"/>
      <c r="P64" s="75"/>
      <c r="Q64" s="75"/>
      <c r="R64" s="75"/>
      <c r="S64" s="75"/>
      <c r="T64" s="75"/>
      <c r="U64" s="75"/>
      <c r="V64" s="75"/>
      <c r="W64" s="75"/>
      <c r="X64" s="75"/>
      <c r="Y64" s="75"/>
      <c r="Z64" s="75"/>
    </row>
    <row r="65" ht="10.5" customHeight="1">
      <c r="A65" s="75"/>
      <c r="B65" s="75"/>
      <c r="C65" s="75"/>
      <c r="D65" s="75"/>
      <c r="E65" s="75"/>
      <c r="F65" s="75"/>
      <c r="G65" s="75"/>
      <c r="H65" s="75"/>
      <c r="I65" s="75"/>
      <c r="J65" s="75"/>
      <c r="K65" s="75"/>
      <c r="L65" s="75"/>
      <c r="M65" s="75"/>
      <c r="N65" s="75"/>
      <c r="O65" s="75"/>
      <c r="P65" s="75"/>
      <c r="Q65" s="75"/>
      <c r="R65" s="75"/>
      <c r="S65" s="75"/>
      <c r="T65" s="75"/>
      <c r="U65" s="75"/>
      <c r="V65" s="75"/>
      <c r="W65" s="75"/>
      <c r="X65" s="75"/>
      <c r="Y65" s="75"/>
      <c r="Z65" s="75"/>
    </row>
    <row r="66" ht="10.5" customHeight="1">
      <c r="A66" s="75"/>
      <c r="B66" s="75"/>
      <c r="C66" s="75"/>
      <c r="D66" s="75"/>
      <c r="E66" s="75"/>
      <c r="F66" s="75"/>
      <c r="G66" s="75"/>
      <c r="H66" s="75"/>
      <c r="I66" s="75"/>
      <c r="J66" s="75"/>
      <c r="K66" s="75"/>
      <c r="L66" s="75"/>
      <c r="M66" s="75"/>
      <c r="N66" s="75"/>
      <c r="O66" s="75"/>
      <c r="P66" s="75"/>
      <c r="Q66" s="75"/>
      <c r="R66" s="75"/>
      <c r="S66" s="75"/>
      <c r="T66" s="75"/>
      <c r="U66" s="75"/>
      <c r="V66" s="75"/>
      <c r="W66" s="75"/>
      <c r="X66" s="75"/>
      <c r="Y66" s="75"/>
      <c r="Z66" s="75"/>
    </row>
    <row r="67" ht="10.5" customHeight="1">
      <c r="A67" s="75"/>
      <c r="B67" s="75"/>
      <c r="C67" s="75"/>
      <c r="D67" s="75"/>
      <c r="E67" s="75"/>
      <c r="F67" s="75"/>
      <c r="G67" s="75"/>
      <c r="H67" s="75"/>
      <c r="I67" s="75"/>
      <c r="J67" s="75"/>
      <c r="K67" s="75"/>
      <c r="L67" s="75"/>
      <c r="M67" s="75"/>
      <c r="N67" s="75"/>
      <c r="O67" s="75"/>
      <c r="P67" s="75"/>
      <c r="Q67" s="75"/>
      <c r="R67" s="75"/>
      <c r="S67" s="75"/>
      <c r="T67" s="75"/>
      <c r="U67" s="75"/>
      <c r="V67" s="75"/>
      <c r="W67" s="75"/>
      <c r="X67" s="75"/>
      <c r="Y67" s="75"/>
      <c r="Z67" s="75"/>
    </row>
    <row r="68" ht="10.5" customHeight="1">
      <c r="A68" s="75"/>
      <c r="B68" s="75"/>
      <c r="C68" s="75"/>
      <c r="D68" s="75"/>
      <c r="E68" s="75"/>
      <c r="F68" s="75"/>
      <c r="G68" s="75"/>
      <c r="H68" s="75"/>
      <c r="I68" s="75"/>
      <c r="J68" s="75"/>
      <c r="K68" s="75"/>
      <c r="L68" s="75"/>
      <c r="M68" s="75"/>
      <c r="N68" s="75"/>
      <c r="O68" s="75"/>
      <c r="P68" s="75"/>
      <c r="Q68" s="75"/>
      <c r="R68" s="75"/>
      <c r="S68" s="75"/>
      <c r="T68" s="75"/>
      <c r="U68" s="75"/>
      <c r="V68" s="75"/>
      <c r="W68" s="75"/>
      <c r="X68" s="75"/>
      <c r="Y68" s="75"/>
      <c r="Z68" s="75"/>
    </row>
    <row r="69" ht="10.5" customHeight="1">
      <c r="A69" s="75"/>
      <c r="B69" s="75"/>
      <c r="C69" s="75"/>
      <c r="D69" s="75"/>
      <c r="E69" s="75"/>
      <c r="F69" s="75"/>
      <c r="G69" s="75"/>
      <c r="H69" s="75"/>
      <c r="I69" s="75"/>
      <c r="J69" s="75"/>
      <c r="K69" s="75"/>
      <c r="L69" s="75"/>
      <c r="M69" s="75"/>
      <c r="N69" s="75"/>
      <c r="O69" s="75"/>
      <c r="P69" s="75"/>
      <c r="Q69" s="75"/>
      <c r="R69" s="75"/>
      <c r="S69" s="75"/>
      <c r="T69" s="75"/>
      <c r="U69" s="75"/>
      <c r="V69" s="75"/>
      <c r="W69" s="75"/>
      <c r="X69" s="75"/>
      <c r="Y69" s="75"/>
      <c r="Z69" s="75"/>
    </row>
    <row r="70" ht="10.5" customHeight="1">
      <c r="A70" s="75"/>
      <c r="B70" s="75"/>
      <c r="C70" s="75"/>
      <c r="D70" s="75"/>
      <c r="E70" s="75"/>
      <c r="F70" s="75"/>
      <c r="G70" s="75"/>
      <c r="H70" s="75"/>
      <c r="I70" s="75"/>
      <c r="J70" s="75"/>
      <c r="K70" s="75"/>
      <c r="L70" s="75"/>
      <c r="M70" s="75"/>
      <c r="N70" s="75"/>
      <c r="O70" s="75"/>
      <c r="P70" s="75"/>
      <c r="Q70" s="75"/>
      <c r="R70" s="75"/>
      <c r="S70" s="75"/>
      <c r="T70" s="75"/>
      <c r="U70" s="75"/>
      <c r="V70" s="75"/>
      <c r="W70" s="75"/>
      <c r="X70" s="75"/>
      <c r="Y70" s="75"/>
      <c r="Z70" s="75"/>
    </row>
    <row r="71" ht="10.5" customHeight="1">
      <c r="A71" s="75"/>
      <c r="B71" s="75"/>
      <c r="C71" s="75"/>
      <c r="D71" s="75"/>
      <c r="E71" s="75"/>
      <c r="F71" s="75"/>
      <c r="G71" s="75"/>
      <c r="H71" s="75"/>
      <c r="I71" s="75"/>
      <c r="J71" s="75"/>
      <c r="K71" s="75"/>
      <c r="L71" s="75"/>
      <c r="M71" s="75"/>
      <c r="N71" s="75"/>
      <c r="O71" s="75"/>
      <c r="P71" s="75"/>
      <c r="Q71" s="75"/>
      <c r="R71" s="75"/>
      <c r="S71" s="75"/>
      <c r="T71" s="75"/>
      <c r="U71" s="75"/>
      <c r="V71" s="75"/>
      <c r="W71" s="75"/>
      <c r="X71" s="75"/>
      <c r="Y71" s="75"/>
      <c r="Z71" s="75"/>
    </row>
    <row r="72" ht="10.5" customHeight="1">
      <c r="A72" s="75"/>
      <c r="B72" s="75"/>
      <c r="C72" s="75"/>
      <c r="D72" s="75"/>
      <c r="E72" s="75"/>
      <c r="F72" s="75"/>
      <c r="G72" s="75"/>
      <c r="H72" s="75"/>
      <c r="I72" s="75"/>
      <c r="J72" s="75"/>
      <c r="K72" s="75"/>
      <c r="L72" s="75"/>
      <c r="M72" s="75"/>
      <c r="N72" s="75"/>
      <c r="O72" s="75"/>
      <c r="P72" s="75"/>
      <c r="Q72" s="75"/>
      <c r="R72" s="75"/>
      <c r="S72" s="75"/>
      <c r="T72" s="75"/>
      <c r="U72" s="75"/>
      <c r="V72" s="75"/>
      <c r="W72" s="75"/>
      <c r="X72" s="75"/>
      <c r="Y72" s="75"/>
      <c r="Z72" s="75"/>
    </row>
    <row r="73" ht="10.5" customHeight="1">
      <c r="A73" s="75"/>
      <c r="B73" s="75"/>
      <c r="C73" s="75"/>
      <c r="D73" s="75"/>
      <c r="E73" s="75"/>
      <c r="F73" s="75"/>
      <c r="G73" s="75"/>
      <c r="H73" s="75"/>
      <c r="I73" s="75"/>
      <c r="J73" s="75"/>
      <c r="K73" s="75"/>
      <c r="L73" s="75"/>
      <c r="M73" s="75"/>
      <c r="N73" s="75"/>
      <c r="O73" s="75"/>
      <c r="P73" s="75"/>
      <c r="Q73" s="75"/>
      <c r="R73" s="75"/>
      <c r="S73" s="75"/>
      <c r="T73" s="75"/>
      <c r="U73" s="75"/>
      <c r="V73" s="75"/>
      <c r="W73" s="75"/>
      <c r="X73" s="75"/>
      <c r="Y73" s="75"/>
      <c r="Z73" s="75"/>
    </row>
    <row r="74" ht="10.5" customHeight="1">
      <c r="A74" s="75"/>
      <c r="B74" s="75"/>
      <c r="C74" s="75"/>
      <c r="D74" s="75"/>
      <c r="E74" s="75"/>
      <c r="F74" s="75"/>
      <c r="G74" s="75"/>
      <c r="H74" s="75"/>
      <c r="I74" s="75"/>
      <c r="J74" s="75"/>
      <c r="K74" s="75"/>
      <c r="L74" s="75"/>
      <c r="M74" s="75"/>
      <c r="N74" s="75"/>
      <c r="O74" s="75"/>
      <c r="P74" s="75"/>
      <c r="Q74" s="75"/>
      <c r="R74" s="75"/>
      <c r="S74" s="75"/>
      <c r="T74" s="75"/>
      <c r="U74" s="75"/>
      <c r="V74" s="75"/>
      <c r="W74" s="75"/>
      <c r="X74" s="75"/>
      <c r="Y74" s="75"/>
      <c r="Z74" s="75"/>
    </row>
    <row r="75" ht="10.5" customHeight="1">
      <c r="A75" s="75"/>
      <c r="B75" s="75"/>
      <c r="C75" s="75"/>
      <c r="D75" s="75"/>
      <c r="E75" s="75"/>
      <c r="F75" s="75"/>
      <c r="G75" s="75"/>
      <c r="H75" s="75"/>
      <c r="I75" s="75"/>
      <c r="J75" s="75"/>
      <c r="K75" s="75"/>
      <c r="L75" s="75"/>
      <c r="M75" s="75"/>
      <c r="N75" s="75"/>
      <c r="O75" s="75"/>
      <c r="P75" s="75"/>
      <c r="Q75" s="75"/>
      <c r="R75" s="75"/>
      <c r="S75" s="75"/>
      <c r="T75" s="75"/>
      <c r="U75" s="75"/>
      <c r="V75" s="75"/>
      <c r="W75" s="75"/>
      <c r="X75" s="75"/>
      <c r="Y75" s="75"/>
      <c r="Z75" s="75"/>
    </row>
    <row r="76" ht="10.5" customHeight="1">
      <c r="A76" s="75"/>
      <c r="B76" s="75"/>
      <c r="C76" s="75"/>
      <c r="D76" s="75"/>
      <c r="E76" s="75"/>
      <c r="F76" s="75"/>
      <c r="G76" s="75"/>
      <c r="H76" s="75"/>
      <c r="I76" s="75"/>
      <c r="J76" s="75"/>
      <c r="K76" s="75"/>
      <c r="L76" s="75"/>
      <c r="M76" s="75"/>
      <c r="N76" s="75"/>
      <c r="O76" s="75"/>
      <c r="P76" s="75"/>
      <c r="Q76" s="75"/>
      <c r="R76" s="75"/>
      <c r="S76" s="75"/>
      <c r="T76" s="75"/>
      <c r="U76" s="75"/>
      <c r="V76" s="75"/>
      <c r="W76" s="75"/>
      <c r="X76" s="75"/>
      <c r="Y76" s="75"/>
      <c r="Z76" s="75"/>
    </row>
    <row r="77" ht="10.5" customHeight="1">
      <c r="A77" s="75"/>
      <c r="B77" s="75"/>
      <c r="C77" s="75"/>
      <c r="D77" s="75"/>
      <c r="E77" s="75"/>
      <c r="F77" s="75"/>
      <c r="G77" s="75"/>
      <c r="H77" s="75"/>
      <c r="I77" s="75"/>
      <c r="J77" s="75"/>
      <c r="K77" s="75"/>
      <c r="L77" s="75"/>
      <c r="M77" s="75"/>
      <c r="N77" s="75"/>
      <c r="O77" s="75"/>
      <c r="P77" s="75"/>
      <c r="Q77" s="75"/>
      <c r="R77" s="75"/>
      <c r="S77" s="75"/>
      <c r="T77" s="75"/>
      <c r="U77" s="75"/>
      <c r="V77" s="75"/>
      <c r="W77" s="75"/>
      <c r="X77" s="75"/>
      <c r="Y77" s="75"/>
      <c r="Z77" s="75"/>
    </row>
    <row r="78" ht="10.5" customHeight="1">
      <c r="A78" s="75"/>
      <c r="B78" s="75"/>
      <c r="C78" s="75"/>
      <c r="D78" s="75"/>
      <c r="E78" s="75"/>
      <c r="F78" s="75"/>
      <c r="G78" s="75"/>
      <c r="H78" s="75"/>
      <c r="I78" s="75"/>
      <c r="J78" s="75"/>
      <c r="K78" s="75"/>
      <c r="L78" s="75"/>
      <c r="M78" s="75"/>
      <c r="N78" s="75"/>
      <c r="O78" s="75"/>
      <c r="P78" s="75"/>
      <c r="Q78" s="75"/>
      <c r="R78" s="75"/>
      <c r="S78" s="75"/>
      <c r="T78" s="75"/>
      <c r="U78" s="75"/>
      <c r="V78" s="75"/>
      <c r="W78" s="75"/>
      <c r="X78" s="75"/>
      <c r="Y78" s="75"/>
      <c r="Z78" s="75"/>
    </row>
    <row r="79" ht="10.5" customHeight="1">
      <c r="A79" s="75"/>
      <c r="B79" s="75"/>
      <c r="C79" s="75"/>
      <c r="D79" s="75"/>
      <c r="E79" s="75"/>
      <c r="F79" s="75"/>
      <c r="G79" s="75"/>
      <c r="H79" s="75"/>
      <c r="I79" s="75"/>
      <c r="J79" s="75"/>
      <c r="K79" s="75"/>
      <c r="L79" s="75"/>
      <c r="M79" s="75"/>
      <c r="N79" s="75"/>
      <c r="O79" s="75"/>
      <c r="P79" s="75"/>
      <c r="Q79" s="75"/>
      <c r="R79" s="75"/>
      <c r="S79" s="75"/>
      <c r="T79" s="75"/>
      <c r="U79" s="75"/>
      <c r="V79" s="75"/>
      <c r="W79" s="75"/>
      <c r="X79" s="75"/>
      <c r="Y79" s="75"/>
      <c r="Z79" s="75"/>
    </row>
    <row r="80" ht="10.5" customHeight="1">
      <c r="A80" s="75"/>
      <c r="B80" s="75"/>
      <c r="C80" s="75"/>
      <c r="D80" s="75"/>
      <c r="E80" s="75"/>
      <c r="F80" s="75"/>
      <c r="G80" s="75"/>
      <c r="H80" s="75"/>
      <c r="I80" s="75"/>
      <c r="J80" s="75"/>
      <c r="K80" s="75"/>
      <c r="L80" s="75"/>
      <c r="M80" s="75"/>
      <c r="N80" s="75"/>
      <c r="O80" s="75"/>
      <c r="P80" s="75"/>
      <c r="Q80" s="75"/>
      <c r="R80" s="75"/>
      <c r="S80" s="75"/>
      <c r="T80" s="75"/>
      <c r="U80" s="75"/>
      <c r="V80" s="75"/>
      <c r="W80" s="75"/>
      <c r="X80" s="75"/>
      <c r="Y80" s="75"/>
      <c r="Z80" s="75"/>
    </row>
    <row r="81" ht="10.5" customHeight="1">
      <c r="A81" s="75"/>
      <c r="B81" s="75"/>
      <c r="C81" s="75"/>
      <c r="D81" s="75"/>
      <c r="E81" s="75"/>
      <c r="F81" s="75"/>
      <c r="G81" s="75"/>
      <c r="H81" s="75"/>
      <c r="I81" s="75"/>
      <c r="J81" s="75"/>
      <c r="K81" s="75"/>
      <c r="L81" s="75"/>
      <c r="M81" s="75"/>
      <c r="N81" s="75"/>
      <c r="O81" s="75"/>
      <c r="P81" s="75"/>
      <c r="Q81" s="75"/>
      <c r="R81" s="75"/>
      <c r="S81" s="75"/>
      <c r="T81" s="75"/>
      <c r="U81" s="75"/>
      <c r="V81" s="75"/>
      <c r="W81" s="75"/>
      <c r="X81" s="75"/>
      <c r="Y81" s="75"/>
      <c r="Z81" s="75"/>
    </row>
    <row r="82" ht="10.5" customHeight="1">
      <c r="A82" s="75"/>
      <c r="B82" s="75"/>
      <c r="C82" s="75"/>
      <c r="D82" s="75"/>
      <c r="E82" s="75"/>
      <c r="F82" s="75"/>
      <c r="G82" s="75"/>
      <c r="H82" s="75"/>
      <c r="I82" s="75"/>
      <c r="J82" s="75"/>
      <c r="K82" s="75"/>
      <c r="L82" s="75"/>
      <c r="M82" s="75"/>
      <c r="N82" s="75"/>
      <c r="O82" s="75"/>
      <c r="P82" s="75"/>
      <c r="Q82" s="75"/>
      <c r="R82" s="75"/>
      <c r="S82" s="75"/>
      <c r="T82" s="75"/>
      <c r="U82" s="75"/>
      <c r="V82" s="75"/>
      <c r="W82" s="75"/>
      <c r="X82" s="75"/>
      <c r="Y82" s="75"/>
      <c r="Z82" s="75"/>
    </row>
    <row r="83" ht="10.5" customHeight="1">
      <c r="A83" s="75"/>
      <c r="B83" s="75"/>
      <c r="C83" s="75"/>
      <c r="D83" s="75"/>
      <c r="E83" s="75"/>
      <c r="F83" s="75"/>
      <c r="G83" s="75"/>
      <c r="H83" s="75"/>
      <c r="I83" s="75"/>
      <c r="J83" s="75"/>
      <c r="K83" s="75"/>
      <c r="L83" s="75"/>
      <c r="M83" s="75"/>
      <c r="N83" s="75"/>
      <c r="O83" s="75"/>
      <c r="P83" s="75"/>
      <c r="Q83" s="75"/>
      <c r="R83" s="75"/>
      <c r="S83" s="75"/>
      <c r="T83" s="75"/>
      <c r="U83" s="75"/>
      <c r="V83" s="75"/>
      <c r="W83" s="75"/>
      <c r="X83" s="75"/>
      <c r="Y83" s="75"/>
      <c r="Z83" s="75"/>
    </row>
    <row r="84" ht="10.5" customHeight="1">
      <c r="A84" s="75"/>
      <c r="B84" s="75"/>
      <c r="C84" s="75"/>
      <c r="D84" s="75"/>
      <c r="E84" s="75"/>
      <c r="F84" s="75"/>
      <c r="G84" s="75"/>
      <c r="H84" s="75"/>
      <c r="I84" s="75"/>
      <c r="J84" s="75"/>
      <c r="K84" s="75"/>
      <c r="L84" s="75"/>
      <c r="M84" s="75"/>
      <c r="N84" s="75"/>
      <c r="O84" s="75"/>
      <c r="P84" s="75"/>
      <c r="Q84" s="75"/>
      <c r="R84" s="75"/>
      <c r="S84" s="75"/>
      <c r="T84" s="75"/>
      <c r="U84" s="75"/>
      <c r="V84" s="75"/>
      <c r="W84" s="75"/>
      <c r="X84" s="75"/>
      <c r="Y84" s="75"/>
      <c r="Z84" s="75"/>
    </row>
    <row r="85" ht="10.5" customHeight="1">
      <c r="A85" s="75"/>
      <c r="B85" s="75"/>
      <c r="C85" s="75"/>
      <c r="D85" s="75"/>
      <c r="E85" s="75"/>
      <c r="F85" s="75"/>
      <c r="G85" s="75"/>
      <c r="H85" s="75"/>
      <c r="I85" s="75"/>
      <c r="J85" s="75"/>
      <c r="K85" s="75"/>
      <c r="L85" s="75"/>
      <c r="M85" s="75"/>
      <c r="N85" s="75"/>
      <c r="O85" s="75"/>
      <c r="P85" s="75"/>
      <c r="Q85" s="75"/>
      <c r="R85" s="75"/>
      <c r="S85" s="75"/>
      <c r="T85" s="75"/>
      <c r="U85" s="75"/>
      <c r="V85" s="75"/>
      <c r="W85" s="75"/>
      <c r="X85" s="75"/>
      <c r="Y85" s="75"/>
      <c r="Z85" s="75"/>
    </row>
    <row r="86" ht="10.5" customHeight="1">
      <c r="A86" s="75"/>
      <c r="B86" s="75"/>
      <c r="C86" s="75"/>
      <c r="D86" s="75"/>
      <c r="E86" s="75"/>
      <c r="F86" s="75"/>
      <c r="G86" s="75"/>
      <c r="H86" s="75"/>
      <c r="I86" s="75"/>
      <c r="J86" s="75"/>
      <c r="K86" s="75"/>
      <c r="L86" s="75"/>
      <c r="M86" s="75"/>
      <c r="N86" s="75"/>
      <c r="O86" s="75"/>
      <c r="P86" s="75"/>
      <c r="Q86" s="75"/>
      <c r="R86" s="75"/>
      <c r="S86" s="75"/>
      <c r="T86" s="75"/>
      <c r="U86" s="75"/>
      <c r="V86" s="75"/>
      <c r="W86" s="75"/>
      <c r="X86" s="75"/>
      <c r="Y86" s="75"/>
      <c r="Z86" s="75"/>
    </row>
    <row r="87" ht="10.5" customHeight="1">
      <c r="A87" s="75"/>
      <c r="B87" s="75"/>
      <c r="C87" s="75"/>
      <c r="D87" s="75"/>
      <c r="E87" s="75"/>
      <c r="F87" s="75"/>
      <c r="G87" s="75"/>
      <c r="H87" s="75"/>
      <c r="I87" s="75"/>
      <c r="J87" s="75"/>
      <c r="K87" s="75"/>
      <c r="L87" s="75"/>
      <c r="M87" s="75"/>
      <c r="N87" s="75"/>
      <c r="O87" s="75"/>
      <c r="P87" s="75"/>
      <c r="Q87" s="75"/>
      <c r="R87" s="75"/>
      <c r="S87" s="75"/>
      <c r="T87" s="75"/>
      <c r="U87" s="75"/>
      <c r="V87" s="75"/>
      <c r="W87" s="75"/>
      <c r="X87" s="75"/>
      <c r="Y87" s="75"/>
      <c r="Z87" s="75"/>
    </row>
    <row r="88" ht="10.5" customHeight="1">
      <c r="A88" s="75"/>
      <c r="B88" s="75"/>
      <c r="C88" s="75"/>
      <c r="D88" s="75"/>
      <c r="E88" s="75"/>
      <c r="F88" s="75"/>
      <c r="G88" s="75"/>
      <c r="H88" s="75"/>
      <c r="I88" s="75"/>
      <c r="J88" s="75"/>
      <c r="K88" s="75"/>
      <c r="L88" s="75"/>
      <c r="M88" s="75"/>
      <c r="N88" s="75"/>
      <c r="O88" s="75"/>
      <c r="P88" s="75"/>
      <c r="Q88" s="75"/>
      <c r="R88" s="75"/>
      <c r="S88" s="75"/>
      <c r="T88" s="75"/>
      <c r="U88" s="75"/>
      <c r="V88" s="75"/>
      <c r="W88" s="75"/>
      <c r="X88" s="75"/>
      <c r="Y88" s="75"/>
      <c r="Z88" s="75"/>
    </row>
    <row r="89" ht="10.5" customHeight="1">
      <c r="A89" s="75"/>
      <c r="B89" s="75"/>
      <c r="C89" s="75"/>
      <c r="D89" s="75"/>
      <c r="E89" s="75"/>
      <c r="F89" s="75"/>
      <c r="G89" s="75"/>
      <c r="H89" s="75"/>
      <c r="I89" s="75"/>
      <c r="J89" s="75"/>
      <c r="K89" s="75"/>
      <c r="L89" s="75"/>
      <c r="M89" s="75"/>
      <c r="N89" s="75"/>
      <c r="O89" s="75"/>
      <c r="P89" s="75"/>
      <c r="Q89" s="75"/>
      <c r="R89" s="75"/>
      <c r="S89" s="75"/>
      <c r="T89" s="75"/>
      <c r="U89" s="75"/>
      <c r="V89" s="75"/>
      <c r="W89" s="75"/>
      <c r="X89" s="75"/>
      <c r="Y89" s="75"/>
      <c r="Z89" s="75"/>
    </row>
    <row r="90" ht="10.5" customHeight="1">
      <c r="A90" s="75"/>
      <c r="B90" s="75"/>
      <c r="C90" s="75"/>
      <c r="D90" s="75"/>
      <c r="E90" s="75"/>
      <c r="F90" s="75"/>
      <c r="G90" s="75"/>
      <c r="H90" s="75"/>
      <c r="I90" s="75"/>
      <c r="J90" s="75"/>
      <c r="K90" s="75"/>
      <c r="L90" s="75"/>
      <c r="M90" s="75"/>
      <c r="N90" s="75"/>
      <c r="O90" s="75"/>
      <c r="P90" s="75"/>
      <c r="Q90" s="75"/>
      <c r="R90" s="75"/>
      <c r="S90" s="75"/>
      <c r="T90" s="75"/>
      <c r="U90" s="75"/>
      <c r="V90" s="75"/>
      <c r="W90" s="75"/>
      <c r="X90" s="75"/>
      <c r="Y90" s="75"/>
      <c r="Z90" s="75"/>
    </row>
    <row r="91" ht="10.5" customHeight="1">
      <c r="A91" s="75"/>
      <c r="B91" s="75"/>
      <c r="C91" s="75"/>
      <c r="D91" s="75"/>
      <c r="E91" s="75"/>
      <c r="F91" s="75"/>
      <c r="G91" s="75"/>
      <c r="H91" s="75"/>
      <c r="I91" s="75"/>
      <c r="J91" s="75"/>
      <c r="K91" s="75"/>
      <c r="L91" s="75"/>
      <c r="M91" s="75"/>
      <c r="N91" s="75"/>
      <c r="O91" s="75"/>
      <c r="P91" s="75"/>
      <c r="Q91" s="75"/>
      <c r="R91" s="75"/>
      <c r="S91" s="75"/>
      <c r="T91" s="75"/>
      <c r="U91" s="75"/>
      <c r="V91" s="75"/>
      <c r="W91" s="75"/>
      <c r="X91" s="75"/>
      <c r="Y91" s="75"/>
      <c r="Z91" s="75"/>
    </row>
    <row r="92" ht="10.5" customHeight="1">
      <c r="A92" s="75"/>
      <c r="B92" s="75"/>
      <c r="C92" s="75"/>
      <c r="D92" s="75"/>
      <c r="E92" s="75"/>
      <c r="F92" s="75"/>
      <c r="G92" s="75"/>
      <c r="H92" s="75"/>
      <c r="I92" s="75"/>
      <c r="J92" s="75"/>
      <c r="K92" s="75"/>
      <c r="L92" s="75"/>
      <c r="M92" s="75"/>
      <c r="N92" s="75"/>
      <c r="O92" s="75"/>
      <c r="P92" s="75"/>
      <c r="Q92" s="75"/>
      <c r="R92" s="75"/>
      <c r="S92" s="75"/>
      <c r="T92" s="75"/>
      <c r="U92" s="75"/>
      <c r="V92" s="75"/>
      <c r="W92" s="75"/>
      <c r="X92" s="75"/>
      <c r="Y92" s="75"/>
      <c r="Z92" s="75"/>
    </row>
    <row r="93" ht="10.5" customHeight="1">
      <c r="A93" s="75"/>
      <c r="B93" s="75"/>
      <c r="C93" s="75"/>
      <c r="D93" s="75"/>
      <c r="E93" s="75"/>
      <c r="F93" s="75"/>
      <c r="G93" s="75"/>
      <c r="H93" s="75"/>
      <c r="I93" s="75"/>
      <c r="J93" s="75"/>
      <c r="K93" s="75"/>
      <c r="L93" s="75"/>
      <c r="M93" s="75"/>
      <c r="N93" s="75"/>
      <c r="O93" s="75"/>
      <c r="P93" s="75"/>
      <c r="Q93" s="75"/>
      <c r="R93" s="75"/>
      <c r="S93" s="75"/>
      <c r="T93" s="75"/>
      <c r="U93" s="75"/>
      <c r="V93" s="75"/>
      <c r="W93" s="75"/>
      <c r="X93" s="75"/>
      <c r="Y93" s="75"/>
      <c r="Z93" s="75"/>
    </row>
    <row r="94" ht="10.5" customHeight="1">
      <c r="A94" s="75"/>
      <c r="B94" s="75"/>
      <c r="C94" s="75"/>
      <c r="D94" s="75"/>
      <c r="E94" s="75"/>
      <c r="F94" s="75"/>
      <c r="G94" s="75"/>
      <c r="H94" s="75"/>
      <c r="I94" s="75"/>
      <c r="J94" s="75"/>
      <c r="K94" s="75"/>
      <c r="L94" s="75"/>
      <c r="M94" s="75"/>
      <c r="N94" s="75"/>
      <c r="O94" s="75"/>
      <c r="P94" s="75"/>
      <c r="Q94" s="75"/>
      <c r="R94" s="75"/>
      <c r="S94" s="75"/>
      <c r="T94" s="75"/>
      <c r="U94" s="75"/>
      <c r="V94" s="75"/>
      <c r="W94" s="75"/>
      <c r="X94" s="75"/>
      <c r="Y94" s="75"/>
      <c r="Z94" s="75"/>
    </row>
    <row r="95" ht="10.5" customHeight="1">
      <c r="A95" s="75"/>
      <c r="B95" s="75"/>
      <c r="C95" s="75"/>
      <c r="D95" s="75"/>
      <c r="E95" s="75"/>
      <c r="F95" s="75"/>
      <c r="G95" s="75"/>
      <c r="H95" s="75"/>
      <c r="I95" s="75"/>
      <c r="J95" s="75"/>
      <c r="K95" s="75"/>
      <c r="L95" s="75"/>
      <c r="M95" s="75"/>
      <c r="N95" s="75"/>
      <c r="O95" s="75"/>
      <c r="P95" s="75"/>
      <c r="Q95" s="75"/>
      <c r="R95" s="75"/>
      <c r="S95" s="75"/>
      <c r="T95" s="75"/>
      <c r="U95" s="75"/>
      <c r="V95" s="75"/>
      <c r="W95" s="75"/>
      <c r="X95" s="75"/>
      <c r="Y95" s="75"/>
      <c r="Z95" s="75"/>
    </row>
    <row r="96" ht="10.5" customHeight="1">
      <c r="A96" s="75"/>
      <c r="B96" s="75"/>
      <c r="C96" s="75"/>
      <c r="D96" s="75"/>
      <c r="E96" s="75"/>
      <c r="F96" s="75"/>
      <c r="G96" s="75"/>
      <c r="H96" s="75"/>
      <c r="I96" s="75"/>
      <c r="J96" s="75"/>
      <c r="K96" s="75"/>
      <c r="L96" s="75"/>
      <c r="M96" s="75"/>
      <c r="N96" s="75"/>
      <c r="O96" s="75"/>
      <c r="P96" s="75"/>
      <c r="Q96" s="75"/>
      <c r="R96" s="75"/>
      <c r="S96" s="75"/>
      <c r="T96" s="75"/>
      <c r="U96" s="75"/>
      <c r="V96" s="75"/>
      <c r="W96" s="75"/>
      <c r="X96" s="75"/>
      <c r="Y96" s="75"/>
      <c r="Z96" s="75"/>
    </row>
    <row r="97" ht="10.5" customHeight="1">
      <c r="A97" s="75"/>
      <c r="B97" s="75"/>
      <c r="C97" s="75"/>
      <c r="D97" s="75"/>
      <c r="E97" s="75"/>
      <c r="F97" s="75"/>
      <c r="G97" s="75"/>
      <c r="H97" s="75"/>
      <c r="I97" s="75"/>
      <c r="J97" s="75"/>
      <c r="K97" s="75"/>
      <c r="L97" s="75"/>
      <c r="M97" s="75"/>
      <c r="N97" s="75"/>
      <c r="O97" s="75"/>
      <c r="P97" s="75"/>
      <c r="Q97" s="75"/>
      <c r="R97" s="75"/>
      <c r="S97" s="75"/>
      <c r="T97" s="75"/>
      <c r="U97" s="75"/>
      <c r="V97" s="75"/>
      <c r="W97" s="75"/>
      <c r="X97" s="75"/>
      <c r="Y97" s="75"/>
      <c r="Z97" s="75"/>
    </row>
    <row r="98" ht="10.5" customHeight="1">
      <c r="A98" s="75"/>
      <c r="B98" s="75"/>
      <c r="C98" s="75"/>
      <c r="D98" s="75"/>
      <c r="E98" s="75"/>
      <c r="F98" s="75"/>
      <c r="G98" s="75"/>
      <c r="H98" s="75"/>
      <c r="I98" s="75"/>
      <c r="J98" s="75"/>
      <c r="K98" s="75"/>
      <c r="L98" s="75"/>
      <c r="M98" s="75"/>
      <c r="N98" s="75"/>
      <c r="O98" s="75"/>
      <c r="P98" s="75"/>
      <c r="Q98" s="75"/>
      <c r="R98" s="75"/>
      <c r="S98" s="75"/>
      <c r="T98" s="75"/>
      <c r="U98" s="75"/>
      <c r="V98" s="75"/>
      <c r="W98" s="75"/>
      <c r="X98" s="75"/>
      <c r="Y98" s="75"/>
      <c r="Z98" s="75"/>
    </row>
    <row r="99" ht="10.5" customHeight="1">
      <c r="A99" s="75"/>
      <c r="B99" s="75"/>
      <c r="C99" s="75"/>
      <c r="D99" s="75"/>
      <c r="E99" s="75"/>
      <c r="F99" s="75"/>
      <c r="G99" s="75"/>
      <c r="H99" s="75"/>
      <c r="I99" s="75"/>
      <c r="J99" s="75"/>
      <c r="K99" s="75"/>
      <c r="L99" s="75"/>
      <c r="M99" s="75"/>
      <c r="N99" s="75"/>
      <c r="O99" s="75"/>
      <c r="P99" s="75"/>
      <c r="Q99" s="75"/>
      <c r="R99" s="75"/>
      <c r="S99" s="75"/>
      <c r="T99" s="75"/>
      <c r="U99" s="75"/>
      <c r="V99" s="75"/>
      <c r="W99" s="75"/>
      <c r="X99" s="75"/>
      <c r="Y99" s="75"/>
      <c r="Z99" s="75"/>
    </row>
    <row r="100" ht="10.5" customHeight="1">
      <c r="A100" s="75"/>
      <c r="B100" s="75"/>
      <c r="C100" s="75"/>
      <c r="D100" s="75"/>
      <c r="E100" s="75"/>
      <c r="F100" s="75"/>
      <c r="G100" s="75"/>
      <c r="H100" s="75"/>
      <c r="I100" s="75"/>
      <c r="J100" s="75"/>
      <c r="K100" s="75"/>
      <c r="L100" s="75"/>
      <c r="M100" s="75"/>
      <c r="N100" s="75"/>
      <c r="O100" s="75"/>
      <c r="P100" s="75"/>
      <c r="Q100" s="75"/>
      <c r="R100" s="75"/>
      <c r="S100" s="75"/>
      <c r="T100" s="75"/>
      <c r="U100" s="75"/>
      <c r="V100" s="75"/>
      <c r="W100" s="75"/>
      <c r="X100" s="75"/>
      <c r="Y100" s="75"/>
      <c r="Z100" s="75"/>
    </row>
    <row r="101" ht="10.5" customHeight="1">
      <c r="A101" s="75"/>
      <c r="B101" s="75"/>
      <c r="C101" s="75"/>
      <c r="D101" s="75"/>
      <c r="E101" s="75"/>
      <c r="F101" s="75"/>
      <c r="G101" s="75"/>
      <c r="H101" s="75"/>
      <c r="I101" s="75"/>
      <c r="J101" s="75"/>
      <c r="K101" s="75"/>
      <c r="L101" s="75"/>
      <c r="M101" s="75"/>
      <c r="N101" s="75"/>
      <c r="O101" s="75"/>
      <c r="P101" s="75"/>
      <c r="Q101" s="75"/>
      <c r="R101" s="75"/>
      <c r="S101" s="75"/>
      <c r="T101" s="75"/>
      <c r="U101" s="75"/>
      <c r="V101" s="75"/>
      <c r="W101" s="75"/>
      <c r="X101" s="75"/>
      <c r="Y101" s="75"/>
      <c r="Z101" s="75"/>
    </row>
    <row r="102" ht="10.5" customHeight="1">
      <c r="A102" s="75"/>
      <c r="B102" s="75"/>
      <c r="C102" s="75"/>
      <c r="D102" s="75"/>
      <c r="E102" s="75"/>
      <c r="F102" s="75"/>
      <c r="G102" s="75"/>
      <c r="H102" s="75"/>
      <c r="I102" s="75"/>
      <c r="J102" s="75"/>
      <c r="K102" s="75"/>
      <c r="L102" s="75"/>
      <c r="M102" s="75"/>
      <c r="N102" s="75"/>
      <c r="O102" s="75"/>
      <c r="P102" s="75"/>
      <c r="Q102" s="75"/>
      <c r="R102" s="75"/>
      <c r="S102" s="75"/>
      <c r="T102" s="75"/>
      <c r="U102" s="75"/>
      <c r="V102" s="75"/>
      <c r="W102" s="75"/>
      <c r="X102" s="75"/>
      <c r="Y102" s="75"/>
      <c r="Z102" s="75"/>
    </row>
    <row r="103" ht="10.5" customHeight="1">
      <c r="A103" s="75"/>
      <c r="B103" s="75"/>
      <c r="C103" s="75"/>
      <c r="D103" s="75"/>
      <c r="E103" s="75"/>
      <c r="F103" s="75"/>
      <c r="G103" s="75"/>
      <c r="H103" s="75"/>
      <c r="I103" s="75"/>
      <c r="J103" s="75"/>
      <c r="K103" s="75"/>
      <c r="L103" s="75"/>
      <c r="M103" s="75"/>
      <c r="N103" s="75"/>
      <c r="O103" s="75"/>
      <c r="P103" s="75"/>
      <c r="Q103" s="75"/>
      <c r="R103" s="75"/>
      <c r="S103" s="75"/>
      <c r="T103" s="75"/>
      <c r="U103" s="75"/>
      <c r="V103" s="75"/>
      <c r="W103" s="75"/>
      <c r="X103" s="75"/>
      <c r="Y103" s="75"/>
      <c r="Z103" s="75"/>
    </row>
    <row r="104" ht="10.5" customHeight="1">
      <c r="A104" s="75"/>
      <c r="B104" s="75"/>
      <c r="C104" s="75"/>
      <c r="D104" s="75"/>
      <c r="E104" s="75"/>
      <c r="F104" s="75"/>
      <c r="G104" s="75"/>
      <c r="H104" s="75"/>
      <c r="I104" s="75"/>
      <c r="J104" s="75"/>
      <c r="K104" s="75"/>
      <c r="L104" s="75"/>
      <c r="M104" s="75"/>
      <c r="N104" s="75"/>
      <c r="O104" s="75"/>
      <c r="P104" s="75"/>
      <c r="Q104" s="75"/>
      <c r="R104" s="75"/>
      <c r="S104" s="75"/>
      <c r="T104" s="75"/>
      <c r="U104" s="75"/>
      <c r="V104" s="75"/>
      <c r="W104" s="75"/>
      <c r="X104" s="75"/>
      <c r="Y104" s="75"/>
      <c r="Z104" s="75"/>
    </row>
    <row r="105" ht="10.5" customHeight="1">
      <c r="A105" s="75"/>
      <c r="B105" s="75"/>
      <c r="C105" s="75"/>
      <c r="D105" s="75"/>
      <c r="E105" s="75"/>
      <c r="F105" s="75"/>
      <c r="G105" s="75"/>
      <c r="H105" s="75"/>
      <c r="I105" s="75"/>
      <c r="J105" s="75"/>
      <c r="K105" s="75"/>
      <c r="L105" s="75"/>
      <c r="M105" s="75"/>
      <c r="N105" s="75"/>
      <c r="O105" s="75"/>
      <c r="P105" s="75"/>
      <c r="Q105" s="75"/>
      <c r="R105" s="75"/>
      <c r="S105" s="75"/>
      <c r="T105" s="75"/>
      <c r="U105" s="75"/>
      <c r="V105" s="75"/>
      <c r="W105" s="75"/>
      <c r="X105" s="75"/>
      <c r="Y105" s="75"/>
      <c r="Z105" s="75"/>
    </row>
    <row r="106" ht="10.5" customHeight="1">
      <c r="A106" s="75"/>
      <c r="B106" s="75"/>
      <c r="C106" s="75"/>
      <c r="D106" s="75"/>
      <c r="E106" s="75"/>
      <c r="F106" s="75"/>
      <c r="G106" s="75"/>
      <c r="H106" s="75"/>
      <c r="I106" s="75"/>
      <c r="J106" s="75"/>
      <c r="K106" s="75"/>
      <c r="L106" s="75"/>
      <c r="M106" s="75"/>
      <c r="N106" s="75"/>
      <c r="O106" s="75"/>
      <c r="P106" s="75"/>
      <c r="Q106" s="75"/>
      <c r="R106" s="75"/>
      <c r="S106" s="75"/>
      <c r="T106" s="75"/>
      <c r="U106" s="75"/>
      <c r="V106" s="75"/>
      <c r="W106" s="75"/>
      <c r="X106" s="75"/>
      <c r="Y106" s="75"/>
      <c r="Z106" s="75"/>
    </row>
    <row r="107" ht="10.5" customHeight="1">
      <c r="A107" s="75"/>
      <c r="B107" s="75"/>
      <c r="C107" s="75"/>
      <c r="D107" s="75"/>
      <c r="E107" s="75"/>
      <c r="F107" s="75"/>
      <c r="G107" s="75"/>
      <c r="H107" s="75"/>
      <c r="I107" s="75"/>
      <c r="J107" s="75"/>
      <c r="K107" s="75"/>
      <c r="L107" s="75"/>
      <c r="M107" s="75"/>
      <c r="N107" s="75"/>
      <c r="O107" s="75"/>
      <c r="P107" s="75"/>
      <c r="Q107" s="75"/>
      <c r="R107" s="75"/>
      <c r="S107" s="75"/>
      <c r="T107" s="75"/>
      <c r="U107" s="75"/>
      <c r="V107" s="75"/>
      <c r="W107" s="75"/>
      <c r="X107" s="75"/>
      <c r="Y107" s="75"/>
      <c r="Z107" s="75"/>
    </row>
    <row r="108" ht="10.5" customHeight="1">
      <c r="A108" s="75"/>
      <c r="B108" s="75"/>
      <c r="C108" s="75"/>
      <c r="D108" s="75"/>
      <c r="E108" s="75"/>
      <c r="F108" s="75"/>
      <c r="G108" s="75"/>
      <c r="H108" s="75"/>
      <c r="I108" s="75"/>
      <c r="J108" s="75"/>
      <c r="K108" s="75"/>
      <c r="L108" s="75"/>
      <c r="M108" s="75"/>
      <c r="N108" s="75"/>
      <c r="O108" s="75"/>
      <c r="P108" s="75"/>
      <c r="Q108" s="75"/>
      <c r="R108" s="75"/>
      <c r="S108" s="75"/>
      <c r="T108" s="75"/>
      <c r="U108" s="75"/>
      <c r="V108" s="75"/>
      <c r="W108" s="75"/>
      <c r="X108" s="75"/>
      <c r="Y108" s="75"/>
      <c r="Z108" s="75"/>
    </row>
    <row r="109" ht="10.5" customHeight="1">
      <c r="A109" s="75"/>
      <c r="B109" s="75"/>
      <c r="C109" s="75"/>
      <c r="D109" s="75"/>
      <c r="E109" s="75"/>
      <c r="F109" s="75"/>
      <c r="G109" s="75"/>
      <c r="H109" s="75"/>
      <c r="I109" s="75"/>
      <c r="J109" s="75"/>
      <c r="K109" s="75"/>
      <c r="L109" s="75"/>
      <c r="M109" s="75"/>
      <c r="N109" s="75"/>
      <c r="O109" s="75"/>
      <c r="P109" s="75"/>
      <c r="Q109" s="75"/>
      <c r="R109" s="75"/>
      <c r="S109" s="75"/>
      <c r="T109" s="75"/>
      <c r="U109" s="75"/>
      <c r="V109" s="75"/>
      <c r="W109" s="75"/>
      <c r="X109" s="75"/>
      <c r="Y109" s="75"/>
      <c r="Z109" s="75"/>
    </row>
    <row r="110" ht="10.5" customHeight="1">
      <c r="A110" s="75"/>
      <c r="B110" s="75"/>
      <c r="C110" s="75"/>
      <c r="D110" s="75"/>
      <c r="E110" s="75"/>
      <c r="F110" s="75"/>
      <c r="G110" s="75"/>
      <c r="H110" s="75"/>
      <c r="I110" s="75"/>
      <c r="J110" s="75"/>
      <c r="K110" s="75"/>
      <c r="L110" s="75"/>
      <c r="M110" s="75"/>
      <c r="N110" s="75"/>
      <c r="O110" s="75"/>
      <c r="P110" s="75"/>
      <c r="Q110" s="75"/>
      <c r="R110" s="75"/>
      <c r="S110" s="75"/>
      <c r="T110" s="75"/>
      <c r="U110" s="75"/>
      <c r="V110" s="75"/>
      <c r="W110" s="75"/>
      <c r="X110" s="75"/>
      <c r="Y110" s="75"/>
      <c r="Z110" s="75"/>
    </row>
    <row r="111" ht="10.5" customHeight="1">
      <c r="A111" s="75"/>
      <c r="B111" s="75"/>
      <c r="C111" s="75"/>
      <c r="D111" s="75"/>
      <c r="E111" s="75"/>
      <c r="F111" s="75"/>
      <c r="G111" s="75"/>
      <c r="H111" s="75"/>
      <c r="I111" s="75"/>
      <c r="J111" s="75"/>
      <c r="K111" s="75"/>
      <c r="L111" s="75"/>
      <c r="M111" s="75"/>
      <c r="N111" s="75"/>
      <c r="O111" s="75"/>
      <c r="P111" s="75"/>
      <c r="Q111" s="75"/>
      <c r="R111" s="75"/>
      <c r="S111" s="75"/>
      <c r="T111" s="75"/>
      <c r="U111" s="75"/>
      <c r="V111" s="75"/>
      <c r="W111" s="75"/>
      <c r="X111" s="75"/>
      <c r="Y111" s="75"/>
      <c r="Z111" s="75"/>
    </row>
    <row r="112" ht="10.5" customHeight="1">
      <c r="A112" s="75"/>
      <c r="B112" s="75"/>
      <c r="C112" s="75"/>
      <c r="D112" s="75"/>
      <c r="E112" s="75"/>
      <c r="F112" s="75"/>
      <c r="G112" s="75"/>
      <c r="H112" s="75"/>
      <c r="I112" s="75"/>
      <c r="J112" s="75"/>
      <c r="K112" s="75"/>
      <c r="L112" s="75"/>
      <c r="M112" s="75"/>
      <c r="N112" s="75"/>
      <c r="O112" s="75"/>
      <c r="P112" s="75"/>
      <c r="Q112" s="75"/>
      <c r="R112" s="75"/>
      <c r="S112" s="75"/>
      <c r="T112" s="75"/>
      <c r="U112" s="75"/>
      <c r="V112" s="75"/>
      <c r="W112" s="75"/>
      <c r="X112" s="75"/>
      <c r="Y112" s="75"/>
      <c r="Z112" s="75"/>
    </row>
    <row r="113" ht="10.5" customHeight="1">
      <c r="A113" s="75"/>
      <c r="B113" s="75"/>
      <c r="C113" s="75"/>
      <c r="D113" s="75"/>
      <c r="E113" s="75"/>
      <c r="F113" s="75"/>
      <c r="G113" s="75"/>
      <c r="H113" s="75"/>
      <c r="I113" s="75"/>
      <c r="J113" s="75"/>
      <c r="K113" s="75"/>
      <c r="L113" s="75"/>
      <c r="M113" s="75"/>
      <c r="N113" s="75"/>
      <c r="O113" s="75"/>
      <c r="P113" s="75"/>
      <c r="Q113" s="75"/>
      <c r="R113" s="75"/>
      <c r="S113" s="75"/>
      <c r="T113" s="75"/>
      <c r="U113" s="75"/>
      <c r="V113" s="75"/>
      <c r="W113" s="75"/>
      <c r="X113" s="75"/>
      <c r="Y113" s="75"/>
      <c r="Z113" s="75"/>
    </row>
    <row r="114" ht="10.5" customHeight="1">
      <c r="A114" s="75"/>
      <c r="B114" s="75"/>
      <c r="C114" s="75"/>
      <c r="D114" s="75"/>
      <c r="E114" s="75"/>
      <c r="F114" s="75"/>
      <c r="G114" s="75"/>
      <c r="H114" s="75"/>
      <c r="I114" s="75"/>
      <c r="J114" s="75"/>
      <c r="K114" s="75"/>
      <c r="L114" s="75"/>
      <c r="M114" s="75"/>
      <c r="N114" s="75"/>
      <c r="O114" s="75"/>
      <c r="P114" s="75"/>
      <c r="Q114" s="75"/>
      <c r="R114" s="75"/>
      <c r="S114" s="75"/>
      <c r="T114" s="75"/>
      <c r="U114" s="75"/>
      <c r="V114" s="75"/>
      <c r="W114" s="75"/>
      <c r="X114" s="75"/>
      <c r="Y114" s="75"/>
      <c r="Z114" s="75"/>
    </row>
    <row r="115" ht="10.5" customHeight="1">
      <c r="A115" s="75"/>
      <c r="B115" s="75"/>
      <c r="C115" s="75"/>
      <c r="D115" s="75"/>
      <c r="E115" s="75"/>
      <c r="F115" s="75"/>
      <c r="G115" s="75"/>
      <c r="H115" s="75"/>
      <c r="I115" s="75"/>
      <c r="J115" s="75"/>
      <c r="K115" s="75"/>
      <c r="L115" s="75"/>
      <c r="M115" s="75"/>
      <c r="N115" s="75"/>
      <c r="O115" s="75"/>
      <c r="P115" s="75"/>
      <c r="Q115" s="75"/>
      <c r="R115" s="75"/>
      <c r="S115" s="75"/>
      <c r="T115" s="75"/>
      <c r="U115" s="75"/>
      <c r="V115" s="75"/>
      <c r="W115" s="75"/>
      <c r="X115" s="75"/>
      <c r="Y115" s="75"/>
      <c r="Z115" s="75"/>
    </row>
    <row r="116" ht="10.5" customHeight="1">
      <c r="A116" s="75"/>
      <c r="B116" s="75"/>
      <c r="C116" s="75"/>
      <c r="D116" s="75"/>
      <c r="E116" s="75"/>
      <c r="F116" s="75"/>
      <c r="G116" s="75"/>
      <c r="H116" s="75"/>
      <c r="I116" s="75"/>
      <c r="J116" s="75"/>
      <c r="K116" s="75"/>
      <c r="L116" s="75"/>
      <c r="M116" s="75"/>
      <c r="N116" s="75"/>
      <c r="O116" s="75"/>
      <c r="P116" s="75"/>
      <c r="Q116" s="75"/>
      <c r="R116" s="75"/>
      <c r="S116" s="75"/>
      <c r="T116" s="75"/>
      <c r="U116" s="75"/>
      <c r="V116" s="75"/>
      <c r="W116" s="75"/>
      <c r="X116" s="75"/>
      <c r="Y116" s="75"/>
      <c r="Z116" s="75"/>
    </row>
    <row r="117" ht="10.5" customHeight="1">
      <c r="A117" s="75"/>
      <c r="B117" s="75"/>
      <c r="C117" s="75"/>
      <c r="D117" s="75"/>
      <c r="E117" s="75"/>
      <c r="F117" s="75"/>
      <c r="G117" s="75"/>
      <c r="H117" s="75"/>
      <c r="I117" s="75"/>
      <c r="J117" s="75"/>
      <c r="K117" s="75"/>
      <c r="L117" s="75"/>
      <c r="M117" s="75"/>
      <c r="N117" s="75"/>
      <c r="O117" s="75"/>
      <c r="P117" s="75"/>
      <c r="Q117" s="75"/>
      <c r="R117" s="75"/>
      <c r="S117" s="75"/>
      <c r="T117" s="75"/>
      <c r="U117" s="75"/>
      <c r="V117" s="75"/>
      <c r="W117" s="75"/>
      <c r="X117" s="75"/>
      <c r="Y117" s="75"/>
      <c r="Z117" s="75"/>
    </row>
    <row r="118" ht="10.5" customHeight="1">
      <c r="A118" s="75"/>
      <c r="B118" s="75"/>
      <c r="C118" s="75"/>
      <c r="D118" s="75"/>
      <c r="E118" s="75"/>
      <c r="F118" s="75"/>
      <c r="G118" s="75"/>
      <c r="H118" s="75"/>
      <c r="I118" s="75"/>
      <c r="J118" s="75"/>
      <c r="K118" s="75"/>
      <c r="L118" s="75"/>
      <c r="M118" s="75"/>
      <c r="N118" s="75"/>
      <c r="O118" s="75"/>
      <c r="P118" s="75"/>
      <c r="Q118" s="75"/>
      <c r="R118" s="75"/>
      <c r="S118" s="75"/>
      <c r="T118" s="75"/>
      <c r="U118" s="75"/>
      <c r="V118" s="75"/>
      <c r="W118" s="75"/>
      <c r="X118" s="75"/>
      <c r="Y118" s="75"/>
      <c r="Z118" s="75"/>
    </row>
    <row r="119" ht="10.5" customHeight="1">
      <c r="A119" s="75"/>
      <c r="B119" s="75"/>
      <c r="C119" s="75"/>
      <c r="D119" s="75"/>
      <c r="E119" s="75"/>
      <c r="F119" s="75"/>
      <c r="G119" s="75"/>
      <c r="H119" s="75"/>
      <c r="I119" s="75"/>
      <c r="J119" s="75"/>
      <c r="K119" s="75"/>
      <c r="L119" s="75"/>
      <c r="M119" s="75"/>
      <c r="N119" s="75"/>
      <c r="O119" s="75"/>
      <c r="P119" s="75"/>
      <c r="Q119" s="75"/>
      <c r="R119" s="75"/>
      <c r="S119" s="75"/>
      <c r="T119" s="75"/>
      <c r="U119" s="75"/>
      <c r="V119" s="75"/>
      <c r="W119" s="75"/>
      <c r="X119" s="75"/>
      <c r="Y119" s="75"/>
      <c r="Z119" s="75"/>
    </row>
    <row r="120" ht="10.5" customHeight="1">
      <c r="A120" s="75"/>
      <c r="B120" s="75"/>
      <c r="C120" s="75"/>
      <c r="D120" s="75"/>
      <c r="E120" s="75"/>
      <c r="F120" s="75"/>
      <c r="G120" s="75"/>
      <c r="H120" s="75"/>
      <c r="I120" s="75"/>
      <c r="J120" s="75"/>
      <c r="K120" s="75"/>
      <c r="L120" s="75"/>
      <c r="M120" s="75"/>
      <c r="N120" s="75"/>
      <c r="O120" s="75"/>
      <c r="P120" s="75"/>
      <c r="Q120" s="75"/>
      <c r="R120" s="75"/>
      <c r="S120" s="75"/>
      <c r="T120" s="75"/>
      <c r="U120" s="75"/>
      <c r="V120" s="75"/>
      <c r="W120" s="75"/>
      <c r="X120" s="75"/>
      <c r="Y120" s="75"/>
      <c r="Z120" s="75"/>
    </row>
    <row r="121" ht="10.5" customHeight="1">
      <c r="A121" s="75"/>
      <c r="B121" s="75"/>
      <c r="C121" s="75"/>
      <c r="D121" s="75"/>
      <c r="E121" s="75"/>
      <c r="F121" s="75"/>
      <c r="G121" s="75"/>
      <c r="H121" s="75"/>
      <c r="I121" s="75"/>
      <c r="J121" s="75"/>
      <c r="K121" s="75"/>
      <c r="L121" s="75"/>
      <c r="M121" s="75"/>
      <c r="N121" s="75"/>
      <c r="O121" s="75"/>
      <c r="P121" s="75"/>
      <c r="Q121" s="75"/>
      <c r="R121" s="75"/>
      <c r="S121" s="75"/>
      <c r="T121" s="75"/>
      <c r="U121" s="75"/>
      <c r="V121" s="75"/>
      <c r="W121" s="75"/>
      <c r="X121" s="75"/>
      <c r="Y121" s="75"/>
      <c r="Z121" s="75"/>
    </row>
    <row r="122" ht="10.5" customHeight="1">
      <c r="A122" s="75"/>
      <c r="B122" s="75"/>
      <c r="C122" s="75"/>
      <c r="D122" s="75"/>
      <c r="E122" s="75"/>
      <c r="F122" s="75"/>
      <c r="G122" s="75"/>
      <c r="H122" s="75"/>
      <c r="I122" s="75"/>
      <c r="J122" s="75"/>
      <c r="K122" s="75"/>
      <c r="L122" s="75"/>
      <c r="M122" s="75"/>
      <c r="N122" s="75"/>
      <c r="O122" s="75"/>
      <c r="P122" s="75"/>
      <c r="Q122" s="75"/>
      <c r="R122" s="75"/>
      <c r="S122" s="75"/>
      <c r="T122" s="75"/>
      <c r="U122" s="75"/>
      <c r="V122" s="75"/>
      <c r="W122" s="75"/>
      <c r="X122" s="75"/>
      <c r="Y122" s="75"/>
      <c r="Z122" s="75"/>
    </row>
    <row r="123" ht="10.5" customHeight="1">
      <c r="A123" s="75"/>
      <c r="B123" s="75"/>
      <c r="C123" s="75"/>
      <c r="D123" s="75"/>
      <c r="E123" s="75"/>
      <c r="F123" s="75"/>
      <c r="G123" s="75"/>
      <c r="H123" s="75"/>
      <c r="I123" s="75"/>
      <c r="J123" s="75"/>
      <c r="K123" s="75"/>
      <c r="L123" s="75"/>
      <c r="M123" s="75"/>
      <c r="N123" s="75"/>
      <c r="O123" s="75"/>
      <c r="P123" s="75"/>
      <c r="Q123" s="75"/>
      <c r="R123" s="75"/>
      <c r="S123" s="75"/>
      <c r="T123" s="75"/>
      <c r="U123" s="75"/>
      <c r="V123" s="75"/>
      <c r="W123" s="75"/>
      <c r="X123" s="75"/>
      <c r="Y123" s="75"/>
      <c r="Z123" s="75"/>
    </row>
    <row r="124" ht="10.5" customHeight="1">
      <c r="A124" s="75"/>
      <c r="B124" s="75"/>
      <c r="C124" s="75"/>
      <c r="D124" s="75"/>
      <c r="E124" s="75"/>
      <c r="F124" s="75"/>
      <c r="G124" s="75"/>
      <c r="H124" s="75"/>
      <c r="I124" s="75"/>
      <c r="J124" s="75"/>
      <c r="K124" s="75"/>
      <c r="L124" s="75"/>
      <c r="M124" s="75"/>
      <c r="N124" s="75"/>
      <c r="O124" s="75"/>
      <c r="P124" s="75"/>
      <c r="Q124" s="75"/>
      <c r="R124" s="75"/>
      <c r="S124" s="75"/>
      <c r="T124" s="75"/>
      <c r="U124" s="75"/>
      <c r="V124" s="75"/>
      <c r="W124" s="75"/>
      <c r="X124" s="75"/>
      <c r="Y124" s="75"/>
      <c r="Z124" s="75"/>
    </row>
    <row r="125" ht="10.5" customHeight="1">
      <c r="A125" s="75"/>
      <c r="B125" s="75"/>
      <c r="C125" s="75"/>
      <c r="D125" s="75"/>
      <c r="E125" s="75"/>
      <c r="F125" s="75"/>
      <c r="G125" s="75"/>
      <c r="H125" s="75"/>
      <c r="I125" s="75"/>
      <c r="J125" s="75"/>
      <c r="K125" s="75"/>
      <c r="L125" s="75"/>
      <c r="M125" s="75"/>
      <c r="N125" s="75"/>
      <c r="O125" s="75"/>
      <c r="P125" s="75"/>
      <c r="Q125" s="75"/>
      <c r="R125" s="75"/>
      <c r="S125" s="75"/>
      <c r="T125" s="75"/>
      <c r="U125" s="75"/>
      <c r="V125" s="75"/>
      <c r="W125" s="75"/>
      <c r="X125" s="75"/>
      <c r="Y125" s="75"/>
      <c r="Z125" s="75"/>
    </row>
    <row r="126" ht="10.5" customHeight="1">
      <c r="A126" s="75"/>
      <c r="B126" s="75"/>
      <c r="C126" s="75"/>
      <c r="D126" s="75"/>
      <c r="E126" s="75"/>
      <c r="F126" s="75"/>
      <c r="G126" s="75"/>
      <c r="H126" s="75"/>
      <c r="I126" s="75"/>
      <c r="J126" s="75"/>
      <c r="K126" s="75"/>
      <c r="L126" s="75"/>
      <c r="M126" s="75"/>
      <c r="N126" s="75"/>
      <c r="O126" s="75"/>
      <c r="P126" s="75"/>
      <c r="Q126" s="75"/>
      <c r="R126" s="75"/>
      <c r="S126" s="75"/>
      <c r="T126" s="75"/>
      <c r="U126" s="75"/>
      <c r="V126" s="75"/>
      <c r="W126" s="75"/>
      <c r="X126" s="75"/>
      <c r="Y126" s="75"/>
      <c r="Z126" s="75"/>
    </row>
    <row r="127" ht="10.5" customHeight="1">
      <c r="A127" s="75"/>
      <c r="B127" s="75"/>
      <c r="C127" s="75"/>
      <c r="D127" s="75"/>
      <c r="E127" s="75"/>
      <c r="F127" s="75"/>
      <c r="G127" s="75"/>
      <c r="H127" s="75"/>
      <c r="I127" s="75"/>
      <c r="J127" s="75"/>
      <c r="K127" s="75"/>
      <c r="L127" s="75"/>
      <c r="M127" s="75"/>
      <c r="N127" s="75"/>
      <c r="O127" s="75"/>
      <c r="P127" s="75"/>
      <c r="Q127" s="75"/>
      <c r="R127" s="75"/>
      <c r="S127" s="75"/>
      <c r="T127" s="75"/>
      <c r="U127" s="75"/>
      <c r="V127" s="75"/>
      <c r="W127" s="75"/>
      <c r="X127" s="75"/>
      <c r="Y127" s="75"/>
      <c r="Z127" s="75"/>
    </row>
    <row r="128" ht="10.5" customHeight="1">
      <c r="A128" s="75"/>
      <c r="B128" s="75"/>
      <c r="C128" s="75"/>
      <c r="D128" s="75"/>
      <c r="E128" s="75"/>
      <c r="F128" s="75"/>
      <c r="G128" s="75"/>
      <c r="H128" s="75"/>
      <c r="I128" s="75"/>
      <c r="J128" s="75"/>
      <c r="K128" s="75"/>
      <c r="L128" s="75"/>
      <c r="M128" s="75"/>
      <c r="N128" s="75"/>
      <c r="O128" s="75"/>
      <c r="P128" s="75"/>
      <c r="Q128" s="75"/>
      <c r="R128" s="75"/>
      <c r="S128" s="75"/>
      <c r="T128" s="75"/>
      <c r="U128" s="75"/>
      <c r="V128" s="75"/>
      <c r="W128" s="75"/>
      <c r="X128" s="75"/>
      <c r="Y128" s="75"/>
      <c r="Z128" s="75"/>
    </row>
    <row r="129" ht="10.5" customHeight="1">
      <c r="A129" s="75"/>
      <c r="B129" s="75"/>
      <c r="C129" s="75"/>
      <c r="D129" s="75"/>
      <c r="E129" s="75"/>
      <c r="F129" s="75"/>
      <c r="G129" s="75"/>
      <c r="H129" s="75"/>
      <c r="I129" s="75"/>
      <c r="J129" s="75"/>
      <c r="K129" s="75"/>
      <c r="L129" s="75"/>
      <c r="M129" s="75"/>
      <c r="N129" s="75"/>
      <c r="O129" s="75"/>
      <c r="P129" s="75"/>
      <c r="Q129" s="75"/>
      <c r="R129" s="75"/>
      <c r="S129" s="75"/>
      <c r="T129" s="75"/>
      <c r="U129" s="75"/>
      <c r="V129" s="75"/>
      <c r="W129" s="75"/>
      <c r="X129" s="75"/>
      <c r="Y129" s="75"/>
      <c r="Z129" s="75"/>
    </row>
    <row r="130" ht="10.5" customHeight="1">
      <c r="A130" s="75"/>
      <c r="B130" s="75"/>
      <c r="C130" s="75"/>
      <c r="D130" s="75"/>
      <c r="E130" s="75"/>
      <c r="F130" s="75"/>
      <c r="G130" s="75"/>
      <c r="H130" s="75"/>
      <c r="I130" s="75"/>
      <c r="J130" s="75"/>
      <c r="K130" s="75"/>
      <c r="L130" s="75"/>
      <c r="M130" s="75"/>
      <c r="N130" s="75"/>
      <c r="O130" s="75"/>
      <c r="P130" s="75"/>
      <c r="Q130" s="75"/>
      <c r="R130" s="75"/>
      <c r="S130" s="75"/>
      <c r="T130" s="75"/>
      <c r="U130" s="75"/>
      <c r="V130" s="75"/>
      <c r="W130" s="75"/>
      <c r="X130" s="75"/>
      <c r="Y130" s="75"/>
      <c r="Z130" s="75"/>
    </row>
    <row r="131" ht="10.5" customHeight="1">
      <c r="A131" s="75"/>
      <c r="B131" s="75"/>
      <c r="C131" s="75"/>
      <c r="D131" s="75"/>
      <c r="E131" s="75"/>
      <c r="F131" s="75"/>
      <c r="G131" s="75"/>
      <c r="H131" s="75"/>
      <c r="I131" s="75"/>
      <c r="J131" s="75"/>
      <c r="K131" s="75"/>
      <c r="L131" s="75"/>
      <c r="M131" s="75"/>
      <c r="N131" s="75"/>
      <c r="O131" s="75"/>
      <c r="P131" s="75"/>
      <c r="Q131" s="75"/>
      <c r="R131" s="75"/>
      <c r="S131" s="75"/>
      <c r="T131" s="75"/>
      <c r="U131" s="75"/>
      <c r="V131" s="75"/>
      <c r="W131" s="75"/>
      <c r="X131" s="75"/>
      <c r="Y131" s="75"/>
      <c r="Z131" s="75"/>
    </row>
    <row r="132" ht="10.5" customHeight="1">
      <c r="A132" s="75"/>
      <c r="B132" s="75"/>
      <c r="C132" s="75"/>
      <c r="D132" s="75"/>
      <c r="E132" s="75"/>
      <c r="F132" s="75"/>
      <c r="G132" s="75"/>
      <c r="H132" s="75"/>
      <c r="I132" s="75"/>
      <c r="J132" s="75"/>
      <c r="K132" s="75"/>
      <c r="L132" s="75"/>
      <c r="M132" s="75"/>
      <c r="N132" s="75"/>
      <c r="O132" s="75"/>
      <c r="P132" s="75"/>
      <c r="Q132" s="75"/>
      <c r="R132" s="75"/>
      <c r="S132" s="75"/>
      <c r="T132" s="75"/>
      <c r="U132" s="75"/>
      <c r="V132" s="75"/>
      <c r="W132" s="75"/>
      <c r="X132" s="75"/>
      <c r="Y132" s="75"/>
      <c r="Z132" s="75"/>
    </row>
    <row r="133" ht="10.5" customHeight="1">
      <c r="A133" s="75"/>
      <c r="B133" s="75"/>
      <c r="C133" s="75"/>
      <c r="D133" s="75"/>
      <c r="E133" s="75"/>
      <c r="F133" s="75"/>
      <c r="G133" s="75"/>
      <c r="H133" s="75"/>
      <c r="I133" s="75"/>
      <c r="J133" s="75"/>
      <c r="K133" s="75"/>
      <c r="L133" s="75"/>
      <c r="M133" s="75"/>
      <c r="N133" s="75"/>
      <c r="O133" s="75"/>
      <c r="P133" s="75"/>
      <c r="Q133" s="75"/>
      <c r="R133" s="75"/>
      <c r="S133" s="75"/>
      <c r="T133" s="75"/>
      <c r="U133" s="75"/>
      <c r="V133" s="75"/>
      <c r="W133" s="75"/>
      <c r="X133" s="75"/>
      <c r="Y133" s="75"/>
      <c r="Z133" s="75"/>
    </row>
    <row r="134" ht="10.5" customHeight="1">
      <c r="A134" s="75"/>
      <c r="B134" s="75"/>
      <c r="C134" s="75"/>
      <c r="D134" s="75"/>
      <c r="E134" s="75"/>
      <c r="F134" s="75"/>
      <c r="G134" s="75"/>
      <c r="H134" s="75"/>
      <c r="I134" s="75"/>
      <c r="J134" s="75"/>
      <c r="K134" s="75"/>
      <c r="L134" s="75"/>
      <c r="M134" s="75"/>
      <c r="N134" s="75"/>
      <c r="O134" s="75"/>
      <c r="P134" s="75"/>
      <c r="Q134" s="75"/>
      <c r="R134" s="75"/>
      <c r="S134" s="75"/>
      <c r="T134" s="75"/>
      <c r="U134" s="75"/>
      <c r="V134" s="75"/>
      <c r="W134" s="75"/>
      <c r="X134" s="75"/>
      <c r="Y134" s="75"/>
      <c r="Z134" s="75"/>
    </row>
    <row r="135" ht="10.5" customHeight="1">
      <c r="A135" s="75"/>
      <c r="B135" s="75"/>
      <c r="C135" s="75"/>
      <c r="D135" s="75"/>
      <c r="E135" s="75"/>
      <c r="F135" s="75"/>
      <c r="G135" s="75"/>
      <c r="H135" s="75"/>
      <c r="I135" s="75"/>
      <c r="J135" s="75"/>
      <c r="K135" s="75"/>
      <c r="L135" s="75"/>
      <c r="M135" s="75"/>
      <c r="N135" s="75"/>
      <c r="O135" s="75"/>
      <c r="P135" s="75"/>
      <c r="Q135" s="75"/>
      <c r="R135" s="75"/>
      <c r="S135" s="75"/>
      <c r="T135" s="75"/>
      <c r="U135" s="75"/>
      <c r="V135" s="75"/>
      <c r="W135" s="75"/>
      <c r="X135" s="75"/>
      <c r="Y135" s="75"/>
      <c r="Z135" s="75"/>
    </row>
    <row r="136" ht="10.5" customHeight="1">
      <c r="A136" s="75"/>
      <c r="B136" s="75"/>
      <c r="C136" s="75"/>
      <c r="D136" s="75"/>
      <c r="E136" s="75"/>
      <c r="F136" s="75"/>
      <c r="G136" s="75"/>
      <c r="H136" s="75"/>
      <c r="I136" s="75"/>
      <c r="J136" s="75"/>
      <c r="K136" s="75"/>
      <c r="L136" s="75"/>
      <c r="M136" s="75"/>
      <c r="N136" s="75"/>
      <c r="O136" s="75"/>
      <c r="P136" s="75"/>
      <c r="Q136" s="75"/>
      <c r="R136" s="75"/>
      <c r="S136" s="75"/>
      <c r="T136" s="75"/>
      <c r="U136" s="75"/>
      <c r="V136" s="75"/>
      <c r="W136" s="75"/>
      <c r="X136" s="75"/>
      <c r="Y136" s="75"/>
      <c r="Z136" s="75"/>
    </row>
    <row r="137" ht="10.5" customHeight="1">
      <c r="A137" s="75"/>
      <c r="B137" s="75"/>
      <c r="C137" s="75"/>
      <c r="D137" s="75"/>
      <c r="E137" s="75"/>
      <c r="F137" s="75"/>
      <c r="G137" s="75"/>
      <c r="H137" s="75"/>
      <c r="I137" s="75"/>
      <c r="J137" s="75"/>
      <c r="K137" s="75"/>
      <c r="L137" s="75"/>
      <c r="M137" s="75"/>
      <c r="N137" s="75"/>
      <c r="O137" s="75"/>
      <c r="P137" s="75"/>
      <c r="Q137" s="75"/>
      <c r="R137" s="75"/>
      <c r="S137" s="75"/>
      <c r="T137" s="75"/>
      <c r="U137" s="75"/>
      <c r="V137" s="75"/>
      <c r="W137" s="75"/>
      <c r="X137" s="75"/>
      <c r="Y137" s="75"/>
      <c r="Z137" s="75"/>
    </row>
    <row r="138" ht="10.5" customHeight="1">
      <c r="A138" s="75"/>
      <c r="B138" s="75"/>
      <c r="C138" s="75"/>
      <c r="D138" s="75"/>
      <c r="E138" s="75"/>
      <c r="F138" s="75"/>
      <c r="G138" s="75"/>
      <c r="H138" s="75"/>
      <c r="I138" s="75"/>
      <c r="J138" s="75"/>
      <c r="K138" s="75"/>
      <c r="L138" s="75"/>
      <c r="M138" s="75"/>
      <c r="N138" s="75"/>
      <c r="O138" s="75"/>
      <c r="P138" s="75"/>
      <c r="Q138" s="75"/>
      <c r="R138" s="75"/>
      <c r="S138" s="75"/>
      <c r="T138" s="75"/>
      <c r="U138" s="75"/>
      <c r="V138" s="75"/>
      <c r="W138" s="75"/>
      <c r="X138" s="75"/>
      <c r="Y138" s="75"/>
      <c r="Z138" s="75"/>
    </row>
    <row r="139" ht="10.5" customHeight="1">
      <c r="A139" s="75"/>
      <c r="B139" s="75"/>
      <c r="C139" s="75"/>
      <c r="D139" s="75"/>
      <c r="E139" s="75"/>
      <c r="F139" s="75"/>
      <c r="G139" s="75"/>
      <c r="H139" s="75"/>
      <c r="I139" s="75"/>
      <c r="J139" s="75"/>
      <c r="K139" s="75"/>
      <c r="L139" s="75"/>
      <c r="M139" s="75"/>
      <c r="N139" s="75"/>
      <c r="O139" s="75"/>
      <c r="P139" s="75"/>
      <c r="Q139" s="75"/>
      <c r="R139" s="75"/>
      <c r="S139" s="75"/>
      <c r="T139" s="75"/>
      <c r="U139" s="75"/>
      <c r="V139" s="75"/>
      <c r="W139" s="75"/>
      <c r="X139" s="75"/>
      <c r="Y139" s="75"/>
      <c r="Z139" s="75"/>
    </row>
    <row r="140" ht="10.5" customHeight="1">
      <c r="A140" s="75"/>
      <c r="B140" s="75"/>
      <c r="C140" s="75"/>
      <c r="D140" s="75"/>
      <c r="E140" s="75"/>
      <c r="F140" s="75"/>
      <c r="G140" s="75"/>
      <c r="H140" s="75"/>
      <c r="I140" s="75"/>
      <c r="J140" s="75"/>
      <c r="K140" s="75"/>
      <c r="L140" s="75"/>
      <c r="M140" s="75"/>
      <c r="N140" s="75"/>
      <c r="O140" s="75"/>
      <c r="P140" s="75"/>
      <c r="Q140" s="75"/>
      <c r="R140" s="75"/>
      <c r="S140" s="75"/>
      <c r="T140" s="75"/>
      <c r="U140" s="75"/>
      <c r="V140" s="75"/>
      <c r="W140" s="75"/>
      <c r="X140" s="75"/>
      <c r="Y140" s="75"/>
      <c r="Z140" s="75"/>
    </row>
    <row r="141" ht="10.5" customHeight="1">
      <c r="A141" s="75"/>
      <c r="B141" s="75"/>
      <c r="C141" s="75"/>
      <c r="D141" s="75"/>
      <c r="E141" s="75"/>
      <c r="F141" s="75"/>
      <c r="G141" s="75"/>
      <c r="H141" s="75"/>
      <c r="I141" s="75"/>
      <c r="J141" s="75"/>
      <c r="K141" s="75"/>
      <c r="L141" s="75"/>
      <c r="M141" s="75"/>
      <c r="N141" s="75"/>
      <c r="O141" s="75"/>
      <c r="P141" s="75"/>
      <c r="Q141" s="75"/>
      <c r="R141" s="75"/>
      <c r="S141" s="75"/>
      <c r="T141" s="75"/>
      <c r="U141" s="75"/>
      <c r="V141" s="75"/>
      <c r="W141" s="75"/>
      <c r="X141" s="75"/>
      <c r="Y141" s="75"/>
      <c r="Z141" s="75"/>
    </row>
    <row r="142" ht="10.5" customHeight="1">
      <c r="A142" s="75"/>
      <c r="B142" s="75"/>
      <c r="C142" s="75"/>
      <c r="D142" s="75"/>
      <c r="E142" s="75"/>
      <c r="F142" s="75"/>
      <c r="G142" s="75"/>
      <c r="H142" s="75"/>
      <c r="I142" s="75"/>
      <c r="J142" s="75"/>
      <c r="K142" s="75"/>
      <c r="L142" s="75"/>
      <c r="M142" s="75"/>
      <c r="N142" s="75"/>
      <c r="O142" s="75"/>
      <c r="P142" s="75"/>
      <c r="Q142" s="75"/>
      <c r="R142" s="75"/>
      <c r="S142" s="75"/>
      <c r="T142" s="75"/>
      <c r="U142" s="75"/>
      <c r="V142" s="75"/>
      <c r="W142" s="75"/>
      <c r="X142" s="75"/>
      <c r="Y142" s="75"/>
      <c r="Z142" s="75"/>
    </row>
    <row r="143" ht="10.5" customHeight="1">
      <c r="A143" s="75"/>
      <c r="B143" s="75"/>
      <c r="C143" s="75"/>
      <c r="D143" s="75"/>
      <c r="E143" s="75"/>
      <c r="F143" s="75"/>
      <c r="G143" s="75"/>
      <c r="H143" s="75"/>
      <c r="I143" s="75"/>
      <c r="J143" s="75"/>
      <c r="K143" s="75"/>
      <c r="L143" s="75"/>
      <c r="M143" s="75"/>
      <c r="N143" s="75"/>
      <c r="O143" s="75"/>
      <c r="P143" s="75"/>
      <c r="Q143" s="75"/>
      <c r="R143" s="75"/>
      <c r="S143" s="75"/>
      <c r="T143" s="75"/>
      <c r="U143" s="75"/>
      <c r="V143" s="75"/>
      <c r="W143" s="75"/>
      <c r="X143" s="75"/>
      <c r="Y143" s="75"/>
      <c r="Z143" s="75"/>
    </row>
    <row r="144" ht="10.5" customHeight="1">
      <c r="A144" s="75"/>
      <c r="B144" s="75"/>
      <c r="C144" s="75"/>
      <c r="D144" s="75"/>
      <c r="E144" s="75"/>
      <c r="F144" s="75"/>
      <c r="G144" s="75"/>
      <c r="H144" s="75"/>
      <c r="I144" s="75"/>
      <c r="J144" s="75"/>
      <c r="K144" s="75"/>
      <c r="L144" s="75"/>
      <c r="M144" s="75"/>
      <c r="N144" s="75"/>
      <c r="O144" s="75"/>
      <c r="P144" s="75"/>
      <c r="Q144" s="75"/>
      <c r="R144" s="75"/>
      <c r="S144" s="75"/>
      <c r="T144" s="75"/>
      <c r="U144" s="75"/>
      <c r="V144" s="75"/>
      <c r="W144" s="75"/>
      <c r="X144" s="75"/>
      <c r="Y144" s="75"/>
      <c r="Z144" s="75"/>
    </row>
    <row r="145" ht="10.5" customHeight="1">
      <c r="A145" s="75"/>
      <c r="B145" s="75"/>
      <c r="C145" s="75"/>
      <c r="D145" s="75"/>
      <c r="E145" s="75"/>
      <c r="F145" s="75"/>
      <c r="G145" s="75"/>
      <c r="H145" s="75"/>
      <c r="I145" s="75"/>
      <c r="J145" s="75"/>
      <c r="K145" s="75"/>
      <c r="L145" s="75"/>
      <c r="M145" s="75"/>
      <c r="N145" s="75"/>
      <c r="O145" s="75"/>
      <c r="P145" s="75"/>
      <c r="Q145" s="75"/>
      <c r="R145" s="75"/>
      <c r="S145" s="75"/>
      <c r="T145" s="75"/>
      <c r="U145" s="75"/>
      <c r="V145" s="75"/>
      <c r="W145" s="75"/>
      <c r="X145" s="75"/>
      <c r="Y145" s="75"/>
      <c r="Z145" s="75"/>
    </row>
    <row r="146" ht="10.5" customHeight="1">
      <c r="A146" s="75"/>
      <c r="B146" s="75"/>
      <c r="C146" s="75"/>
      <c r="D146" s="75"/>
      <c r="E146" s="75"/>
      <c r="F146" s="75"/>
      <c r="G146" s="75"/>
      <c r="H146" s="75"/>
      <c r="I146" s="75"/>
      <c r="J146" s="75"/>
      <c r="K146" s="75"/>
      <c r="L146" s="75"/>
      <c r="M146" s="75"/>
      <c r="N146" s="75"/>
      <c r="O146" s="75"/>
      <c r="P146" s="75"/>
      <c r="Q146" s="75"/>
      <c r="R146" s="75"/>
      <c r="S146" s="75"/>
      <c r="T146" s="75"/>
      <c r="U146" s="75"/>
      <c r="V146" s="75"/>
      <c r="W146" s="75"/>
      <c r="X146" s="75"/>
      <c r="Y146" s="75"/>
      <c r="Z146" s="75"/>
    </row>
    <row r="147" ht="10.5" customHeight="1">
      <c r="A147" s="75"/>
      <c r="B147" s="75"/>
      <c r="C147" s="75"/>
      <c r="D147" s="75"/>
      <c r="E147" s="75"/>
      <c r="F147" s="75"/>
      <c r="G147" s="75"/>
      <c r="H147" s="75"/>
      <c r="I147" s="75"/>
      <c r="J147" s="75"/>
      <c r="K147" s="75"/>
      <c r="L147" s="75"/>
      <c r="M147" s="75"/>
      <c r="N147" s="75"/>
      <c r="O147" s="75"/>
      <c r="P147" s="75"/>
      <c r="Q147" s="75"/>
      <c r="R147" s="75"/>
      <c r="S147" s="75"/>
      <c r="T147" s="75"/>
      <c r="U147" s="75"/>
      <c r="V147" s="75"/>
      <c r="W147" s="75"/>
      <c r="X147" s="75"/>
      <c r="Y147" s="75"/>
      <c r="Z147" s="75"/>
    </row>
    <row r="148" ht="10.5" customHeight="1">
      <c r="A148" s="75"/>
      <c r="B148" s="75"/>
      <c r="C148" s="75"/>
      <c r="D148" s="75"/>
      <c r="E148" s="75"/>
      <c r="F148" s="75"/>
      <c r="G148" s="75"/>
      <c r="H148" s="75"/>
      <c r="I148" s="75"/>
      <c r="J148" s="75"/>
      <c r="K148" s="75"/>
      <c r="L148" s="75"/>
      <c r="M148" s="75"/>
      <c r="N148" s="75"/>
      <c r="O148" s="75"/>
      <c r="P148" s="75"/>
      <c r="Q148" s="75"/>
      <c r="R148" s="75"/>
      <c r="S148" s="75"/>
      <c r="T148" s="75"/>
      <c r="U148" s="75"/>
      <c r="V148" s="75"/>
      <c r="W148" s="75"/>
      <c r="X148" s="75"/>
      <c r="Y148" s="75"/>
      <c r="Z148" s="75"/>
    </row>
    <row r="149" ht="10.5" customHeight="1">
      <c r="A149" s="75"/>
      <c r="B149" s="75"/>
      <c r="C149" s="75"/>
      <c r="D149" s="75"/>
      <c r="E149" s="75"/>
      <c r="F149" s="75"/>
      <c r="G149" s="75"/>
      <c r="H149" s="75"/>
      <c r="I149" s="75"/>
      <c r="J149" s="75"/>
      <c r="K149" s="75"/>
      <c r="L149" s="75"/>
      <c r="M149" s="75"/>
      <c r="N149" s="75"/>
      <c r="O149" s="75"/>
      <c r="P149" s="75"/>
      <c r="Q149" s="75"/>
      <c r="R149" s="75"/>
      <c r="S149" s="75"/>
      <c r="T149" s="75"/>
      <c r="U149" s="75"/>
      <c r="V149" s="75"/>
      <c r="W149" s="75"/>
      <c r="X149" s="75"/>
      <c r="Y149" s="75"/>
      <c r="Z149" s="75"/>
    </row>
    <row r="150" ht="10.5" customHeight="1">
      <c r="A150" s="75"/>
      <c r="B150" s="75"/>
      <c r="C150" s="75"/>
      <c r="D150" s="75"/>
      <c r="E150" s="75"/>
      <c r="F150" s="75"/>
      <c r="G150" s="75"/>
      <c r="H150" s="75"/>
      <c r="I150" s="75"/>
      <c r="J150" s="75"/>
      <c r="K150" s="75"/>
      <c r="L150" s="75"/>
      <c r="M150" s="75"/>
      <c r="N150" s="75"/>
      <c r="O150" s="75"/>
      <c r="P150" s="75"/>
      <c r="Q150" s="75"/>
      <c r="R150" s="75"/>
      <c r="S150" s="75"/>
      <c r="T150" s="75"/>
      <c r="U150" s="75"/>
      <c r="V150" s="75"/>
      <c r="W150" s="75"/>
      <c r="X150" s="75"/>
      <c r="Y150" s="75"/>
      <c r="Z150" s="75"/>
    </row>
    <row r="151" ht="10.5" customHeight="1">
      <c r="A151" s="75"/>
      <c r="B151" s="75"/>
      <c r="C151" s="75"/>
      <c r="D151" s="75"/>
      <c r="E151" s="75"/>
      <c r="F151" s="75"/>
      <c r="G151" s="75"/>
      <c r="H151" s="75"/>
      <c r="I151" s="75"/>
      <c r="J151" s="75"/>
      <c r="K151" s="75"/>
      <c r="L151" s="75"/>
      <c r="M151" s="75"/>
      <c r="N151" s="75"/>
      <c r="O151" s="75"/>
      <c r="P151" s="75"/>
      <c r="Q151" s="75"/>
      <c r="R151" s="75"/>
      <c r="S151" s="75"/>
      <c r="T151" s="75"/>
      <c r="U151" s="75"/>
      <c r="V151" s="75"/>
      <c r="W151" s="75"/>
      <c r="X151" s="75"/>
      <c r="Y151" s="75"/>
      <c r="Z151" s="75"/>
    </row>
    <row r="152" ht="10.5" customHeight="1">
      <c r="A152" s="75"/>
      <c r="B152" s="75"/>
      <c r="C152" s="75"/>
      <c r="D152" s="75"/>
      <c r="E152" s="75"/>
      <c r="F152" s="75"/>
      <c r="G152" s="75"/>
      <c r="H152" s="75"/>
      <c r="I152" s="75"/>
      <c r="J152" s="75"/>
      <c r="K152" s="75"/>
      <c r="L152" s="75"/>
      <c r="M152" s="75"/>
      <c r="N152" s="75"/>
      <c r="O152" s="75"/>
      <c r="P152" s="75"/>
      <c r="Q152" s="75"/>
      <c r="R152" s="75"/>
      <c r="S152" s="75"/>
      <c r="T152" s="75"/>
      <c r="U152" s="75"/>
      <c r="V152" s="75"/>
      <c r="W152" s="75"/>
      <c r="X152" s="75"/>
      <c r="Y152" s="75"/>
      <c r="Z152" s="75"/>
    </row>
    <row r="153" ht="10.5" customHeight="1">
      <c r="A153" s="75"/>
      <c r="B153" s="75"/>
      <c r="C153" s="75"/>
      <c r="D153" s="75"/>
      <c r="E153" s="75"/>
      <c r="F153" s="75"/>
      <c r="G153" s="75"/>
      <c r="H153" s="75"/>
      <c r="I153" s="75"/>
      <c r="J153" s="75"/>
      <c r="K153" s="75"/>
      <c r="L153" s="75"/>
      <c r="M153" s="75"/>
      <c r="N153" s="75"/>
      <c r="O153" s="75"/>
      <c r="P153" s="75"/>
      <c r="Q153" s="75"/>
      <c r="R153" s="75"/>
      <c r="S153" s="75"/>
      <c r="T153" s="75"/>
      <c r="U153" s="75"/>
      <c r="V153" s="75"/>
      <c r="W153" s="75"/>
      <c r="X153" s="75"/>
      <c r="Y153" s="75"/>
      <c r="Z153" s="75"/>
    </row>
    <row r="154" ht="10.5" customHeight="1">
      <c r="A154" s="75"/>
      <c r="B154" s="75"/>
      <c r="C154" s="75"/>
      <c r="D154" s="75"/>
      <c r="E154" s="75"/>
      <c r="F154" s="75"/>
      <c r="G154" s="75"/>
      <c r="H154" s="75"/>
      <c r="I154" s="75"/>
      <c r="J154" s="75"/>
      <c r="K154" s="75"/>
      <c r="L154" s="75"/>
      <c r="M154" s="75"/>
      <c r="N154" s="75"/>
      <c r="O154" s="75"/>
      <c r="P154" s="75"/>
      <c r="Q154" s="75"/>
      <c r="R154" s="75"/>
      <c r="S154" s="75"/>
      <c r="T154" s="75"/>
      <c r="U154" s="75"/>
      <c r="V154" s="75"/>
      <c r="W154" s="75"/>
      <c r="X154" s="75"/>
      <c r="Y154" s="75"/>
      <c r="Z154" s="75"/>
    </row>
    <row r="155" ht="10.5" customHeight="1">
      <c r="A155" s="75"/>
      <c r="B155" s="75"/>
      <c r="C155" s="75"/>
      <c r="D155" s="75"/>
      <c r="E155" s="75"/>
      <c r="F155" s="75"/>
      <c r="G155" s="75"/>
      <c r="H155" s="75"/>
      <c r="I155" s="75"/>
      <c r="J155" s="75"/>
      <c r="K155" s="75"/>
      <c r="L155" s="75"/>
      <c r="M155" s="75"/>
      <c r="N155" s="75"/>
      <c r="O155" s="75"/>
      <c r="P155" s="75"/>
      <c r="Q155" s="75"/>
      <c r="R155" s="75"/>
      <c r="S155" s="75"/>
      <c r="T155" s="75"/>
      <c r="U155" s="75"/>
      <c r="V155" s="75"/>
      <c r="W155" s="75"/>
      <c r="X155" s="75"/>
      <c r="Y155" s="75"/>
      <c r="Z155" s="75"/>
    </row>
    <row r="156" ht="10.5" customHeight="1">
      <c r="A156" s="75"/>
      <c r="B156" s="75"/>
      <c r="C156" s="75"/>
      <c r="D156" s="75"/>
      <c r="E156" s="75"/>
      <c r="F156" s="75"/>
      <c r="G156" s="75"/>
      <c r="H156" s="75"/>
      <c r="I156" s="75"/>
      <c r="J156" s="75"/>
      <c r="K156" s="75"/>
      <c r="L156" s="75"/>
      <c r="M156" s="75"/>
      <c r="N156" s="75"/>
      <c r="O156" s="75"/>
      <c r="P156" s="75"/>
      <c r="Q156" s="75"/>
      <c r="R156" s="75"/>
      <c r="S156" s="75"/>
      <c r="T156" s="75"/>
      <c r="U156" s="75"/>
      <c r="V156" s="75"/>
      <c r="W156" s="75"/>
      <c r="X156" s="75"/>
      <c r="Y156" s="75"/>
      <c r="Z156" s="75"/>
    </row>
    <row r="157" ht="10.5" customHeight="1">
      <c r="A157" s="75"/>
      <c r="B157" s="75"/>
      <c r="C157" s="75"/>
      <c r="D157" s="75"/>
      <c r="E157" s="75"/>
      <c r="F157" s="75"/>
      <c r="G157" s="75"/>
      <c r="H157" s="75"/>
      <c r="I157" s="75"/>
      <c r="J157" s="75"/>
      <c r="K157" s="75"/>
      <c r="L157" s="75"/>
      <c r="M157" s="75"/>
      <c r="N157" s="75"/>
      <c r="O157" s="75"/>
      <c r="P157" s="75"/>
      <c r="Q157" s="75"/>
      <c r="R157" s="75"/>
      <c r="S157" s="75"/>
      <c r="T157" s="75"/>
      <c r="U157" s="75"/>
      <c r="V157" s="75"/>
      <c r="W157" s="75"/>
      <c r="X157" s="75"/>
      <c r="Y157" s="75"/>
      <c r="Z157" s="75"/>
    </row>
    <row r="158" ht="10.5" customHeight="1">
      <c r="A158" s="75"/>
      <c r="B158" s="75"/>
      <c r="C158" s="75"/>
      <c r="D158" s="75"/>
      <c r="E158" s="75"/>
      <c r="F158" s="75"/>
      <c r="G158" s="75"/>
      <c r="H158" s="75"/>
      <c r="I158" s="75"/>
      <c r="J158" s="75"/>
      <c r="K158" s="75"/>
      <c r="L158" s="75"/>
      <c r="M158" s="75"/>
      <c r="N158" s="75"/>
      <c r="O158" s="75"/>
      <c r="P158" s="75"/>
      <c r="Q158" s="75"/>
      <c r="R158" s="75"/>
      <c r="S158" s="75"/>
      <c r="T158" s="75"/>
      <c r="U158" s="75"/>
      <c r="V158" s="75"/>
      <c r="W158" s="75"/>
      <c r="X158" s="75"/>
      <c r="Y158" s="75"/>
      <c r="Z158" s="75"/>
    </row>
    <row r="159" ht="10.5" customHeight="1">
      <c r="A159" s="75"/>
      <c r="B159" s="75"/>
      <c r="C159" s="75"/>
      <c r="D159" s="75"/>
      <c r="E159" s="75"/>
      <c r="F159" s="75"/>
      <c r="G159" s="75"/>
      <c r="H159" s="75"/>
      <c r="I159" s="75"/>
      <c r="J159" s="75"/>
      <c r="K159" s="75"/>
      <c r="L159" s="75"/>
      <c r="M159" s="75"/>
      <c r="N159" s="75"/>
      <c r="O159" s="75"/>
      <c r="P159" s="75"/>
      <c r="Q159" s="75"/>
      <c r="R159" s="75"/>
      <c r="S159" s="75"/>
      <c r="T159" s="75"/>
      <c r="U159" s="75"/>
      <c r="V159" s="75"/>
      <c r="W159" s="75"/>
      <c r="X159" s="75"/>
      <c r="Y159" s="75"/>
      <c r="Z159" s="75"/>
    </row>
    <row r="160" ht="10.5" customHeight="1">
      <c r="A160" s="75"/>
      <c r="B160" s="75"/>
      <c r="C160" s="75"/>
      <c r="D160" s="75"/>
      <c r="E160" s="75"/>
      <c r="F160" s="75"/>
      <c r="G160" s="75"/>
      <c r="H160" s="75"/>
      <c r="I160" s="75"/>
      <c r="J160" s="75"/>
      <c r="K160" s="75"/>
      <c r="L160" s="75"/>
      <c r="M160" s="75"/>
      <c r="N160" s="75"/>
      <c r="O160" s="75"/>
      <c r="P160" s="75"/>
      <c r="Q160" s="75"/>
      <c r="R160" s="75"/>
      <c r="S160" s="75"/>
      <c r="T160" s="75"/>
      <c r="U160" s="75"/>
      <c r="V160" s="75"/>
      <c r="W160" s="75"/>
      <c r="X160" s="75"/>
      <c r="Y160" s="75"/>
      <c r="Z160" s="75"/>
    </row>
    <row r="161" ht="10.5" customHeight="1">
      <c r="A161" s="75"/>
      <c r="B161" s="75"/>
      <c r="C161" s="75"/>
      <c r="D161" s="75"/>
      <c r="E161" s="75"/>
      <c r="F161" s="75"/>
      <c r="G161" s="75"/>
      <c r="H161" s="75"/>
      <c r="I161" s="75"/>
      <c r="J161" s="75"/>
      <c r="K161" s="75"/>
      <c r="L161" s="75"/>
      <c r="M161" s="75"/>
      <c r="N161" s="75"/>
      <c r="O161" s="75"/>
      <c r="P161" s="75"/>
      <c r="Q161" s="75"/>
      <c r="R161" s="75"/>
      <c r="S161" s="75"/>
      <c r="T161" s="75"/>
      <c r="U161" s="75"/>
      <c r="V161" s="75"/>
      <c r="W161" s="75"/>
      <c r="X161" s="75"/>
      <c r="Y161" s="75"/>
      <c r="Z161" s="75"/>
    </row>
    <row r="162" ht="10.5" customHeight="1">
      <c r="A162" s="75"/>
      <c r="B162" s="75"/>
      <c r="C162" s="75"/>
      <c r="D162" s="75"/>
      <c r="E162" s="75"/>
      <c r="F162" s="75"/>
      <c r="G162" s="75"/>
      <c r="H162" s="75"/>
      <c r="I162" s="75"/>
      <c r="J162" s="75"/>
      <c r="K162" s="75"/>
      <c r="L162" s="75"/>
      <c r="M162" s="75"/>
      <c r="N162" s="75"/>
      <c r="O162" s="75"/>
      <c r="P162" s="75"/>
      <c r="Q162" s="75"/>
      <c r="R162" s="75"/>
      <c r="S162" s="75"/>
      <c r="T162" s="75"/>
      <c r="U162" s="75"/>
      <c r="V162" s="75"/>
      <c r="W162" s="75"/>
      <c r="X162" s="75"/>
      <c r="Y162" s="75"/>
      <c r="Z162" s="75"/>
    </row>
    <row r="163" ht="10.5" customHeight="1">
      <c r="A163" s="75"/>
      <c r="B163" s="75"/>
      <c r="C163" s="75"/>
      <c r="D163" s="75"/>
      <c r="E163" s="75"/>
      <c r="F163" s="75"/>
      <c r="G163" s="75"/>
      <c r="H163" s="75"/>
      <c r="I163" s="75"/>
      <c r="J163" s="75"/>
      <c r="K163" s="75"/>
      <c r="L163" s="75"/>
      <c r="M163" s="75"/>
      <c r="N163" s="75"/>
      <c r="O163" s="75"/>
      <c r="P163" s="75"/>
      <c r="Q163" s="75"/>
      <c r="R163" s="75"/>
      <c r="S163" s="75"/>
      <c r="T163" s="75"/>
      <c r="U163" s="75"/>
      <c r="V163" s="75"/>
      <c r="W163" s="75"/>
      <c r="X163" s="75"/>
      <c r="Y163" s="75"/>
      <c r="Z163" s="75"/>
    </row>
    <row r="164" ht="10.5" customHeight="1">
      <c r="A164" s="75"/>
      <c r="B164" s="75"/>
      <c r="C164" s="75"/>
      <c r="D164" s="75"/>
      <c r="E164" s="75"/>
      <c r="F164" s="75"/>
      <c r="G164" s="75"/>
      <c r="H164" s="75"/>
      <c r="I164" s="75"/>
      <c r="J164" s="75"/>
      <c r="K164" s="75"/>
      <c r="L164" s="75"/>
      <c r="M164" s="75"/>
      <c r="N164" s="75"/>
      <c r="O164" s="75"/>
      <c r="P164" s="75"/>
      <c r="Q164" s="75"/>
      <c r="R164" s="75"/>
      <c r="S164" s="75"/>
      <c r="T164" s="75"/>
      <c r="U164" s="75"/>
      <c r="V164" s="75"/>
      <c r="W164" s="75"/>
      <c r="X164" s="75"/>
      <c r="Y164" s="75"/>
      <c r="Z164" s="75"/>
    </row>
    <row r="165" ht="10.5" customHeight="1">
      <c r="A165" s="75"/>
      <c r="B165" s="75"/>
      <c r="C165" s="75"/>
      <c r="D165" s="75"/>
      <c r="E165" s="75"/>
      <c r="F165" s="75"/>
      <c r="G165" s="75"/>
      <c r="H165" s="75"/>
      <c r="I165" s="75"/>
      <c r="J165" s="75"/>
      <c r="K165" s="75"/>
      <c r="L165" s="75"/>
      <c r="M165" s="75"/>
      <c r="N165" s="75"/>
      <c r="O165" s="75"/>
      <c r="P165" s="75"/>
      <c r="Q165" s="75"/>
      <c r="R165" s="75"/>
      <c r="S165" s="75"/>
      <c r="T165" s="75"/>
      <c r="U165" s="75"/>
      <c r="V165" s="75"/>
      <c r="W165" s="75"/>
      <c r="X165" s="75"/>
      <c r="Y165" s="75"/>
      <c r="Z165" s="75"/>
    </row>
    <row r="166" ht="10.5" customHeight="1">
      <c r="A166" s="75"/>
      <c r="B166" s="75"/>
      <c r="C166" s="75"/>
      <c r="D166" s="75"/>
      <c r="E166" s="75"/>
      <c r="F166" s="75"/>
      <c r="G166" s="75"/>
      <c r="H166" s="75"/>
      <c r="I166" s="75"/>
      <c r="J166" s="75"/>
      <c r="K166" s="75"/>
      <c r="L166" s="75"/>
      <c r="M166" s="75"/>
      <c r="N166" s="75"/>
      <c r="O166" s="75"/>
      <c r="P166" s="75"/>
      <c r="Q166" s="75"/>
      <c r="R166" s="75"/>
      <c r="S166" s="75"/>
      <c r="T166" s="75"/>
      <c r="U166" s="75"/>
      <c r="V166" s="75"/>
      <c r="W166" s="75"/>
      <c r="X166" s="75"/>
      <c r="Y166" s="75"/>
      <c r="Z166" s="75"/>
    </row>
    <row r="167" ht="10.5" customHeight="1">
      <c r="A167" s="75"/>
      <c r="B167" s="75"/>
      <c r="C167" s="75"/>
      <c r="D167" s="75"/>
      <c r="E167" s="75"/>
      <c r="F167" s="75"/>
      <c r="G167" s="75"/>
      <c r="H167" s="75"/>
      <c r="I167" s="75"/>
      <c r="J167" s="75"/>
      <c r="K167" s="75"/>
      <c r="L167" s="75"/>
      <c r="M167" s="75"/>
      <c r="N167" s="75"/>
      <c r="O167" s="75"/>
      <c r="P167" s="75"/>
      <c r="Q167" s="75"/>
      <c r="R167" s="75"/>
      <c r="S167" s="75"/>
      <c r="T167" s="75"/>
      <c r="U167" s="75"/>
      <c r="V167" s="75"/>
      <c r="W167" s="75"/>
      <c r="X167" s="75"/>
      <c r="Y167" s="75"/>
      <c r="Z167" s="75"/>
    </row>
    <row r="168" ht="10.5" customHeight="1">
      <c r="A168" s="75"/>
      <c r="B168" s="75"/>
      <c r="C168" s="75"/>
      <c r="D168" s="75"/>
      <c r="E168" s="75"/>
      <c r="F168" s="75"/>
      <c r="G168" s="75"/>
      <c r="H168" s="75"/>
      <c r="I168" s="75"/>
      <c r="J168" s="75"/>
      <c r="K168" s="75"/>
      <c r="L168" s="75"/>
      <c r="M168" s="75"/>
      <c r="N168" s="75"/>
      <c r="O168" s="75"/>
      <c r="P168" s="75"/>
      <c r="Q168" s="75"/>
      <c r="R168" s="75"/>
      <c r="S168" s="75"/>
      <c r="T168" s="75"/>
      <c r="U168" s="75"/>
      <c r="V168" s="75"/>
      <c r="W168" s="75"/>
      <c r="X168" s="75"/>
      <c r="Y168" s="75"/>
      <c r="Z168" s="75"/>
    </row>
    <row r="169" ht="10.5" customHeight="1">
      <c r="A169" s="75"/>
      <c r="B169" s="75"/>
      <c r="C169" s="75"/>
      <c r="D169" s="75"/>
      <c r="E169" s="75"/>
      <c r="F169" s="75"/>
      <c r="G169" s="75"/>
      <c r="H169" s="75"/>
      <c r="I169" s="75"/>
      <c r="J169" s="75"/>
      <c r="K169" s="75"/>
      <c r="L169" s="75"/>
      <c r="M169" s="75"/>
      <c r="N169" s="75"/>
      <c r="O169" s="75"/>
      <c r="P169" s="75"/>
      <c r="Q169" s="75"/>
      <c r="R169" s="75"/>
      <c r="S169" s="75"/>
      <c r="T169" s="75"/>
      <c r="U169" s="75"/>
      <c r="V169" s="75"/>
      <c r="W169" s="75"/>
      <c r="X169" s="75"/>
      <c r="Y169" s="75"/>
      <c r="Z169" s="75"/>
    </row>
    <row r="170" ht="10.5" customHeight="1">
      <c r="A170" s="75"/>
      <c r="B170" s="75"/>
      <c r="C170" s="75"/>
      <c r="D170" s="75"/>
      <c r="E170" s="75"/>
      <c r="F170" s="75"/>
      <c r="G170" s="75"/>
      <c r="H170" s="75"/>
      <c r="I170" s="75"/>
      <c r="J170" s="75"/>
      <c r="K170" s="75"/>
      <c r="L170" s="75"/>
      <c r="M170" s="75"/>
      <c r="N170" s="75"/>
      <c r="O170" s="75"/>
      <c r="P170" s="75"/>
      <c r="Q170" s="75"/>
      <c r="R170" s="75"/>
      <c r="S170" s="75"/>
      <c r="T170" s="75"/>
      <c r="U170" s="75"/>
      <c r="V170" s="75"/>
      <c r="W170" s="75"/>
      <c r="X170" s="75"/>
      <c r="Y170" s="75"/>
      <c r="Z170" s="75"/>
    </row>
    <row r="171" ht="10.5" customHeight="1">
      <c r="A171" s="75"/>
      <c r="B171" s="75"/>
      <c r="C171" s="75"/>
      <c r="D171" s="75"/>
      <c r="E171" s="75"/>
      <c r="F171" s="75"/>
      <c r="G171" s="75"/>
      <c r="H171" s="75"/>
      <c r="I171" s="75"/>
      <c r="J171" s="75"/>
      <c r="K171" s="75"/>
      <c r="L171" s="75"/>
      <c r="M171" s="75"/>
      <c r="N171" s="75"/>
      <c r="O171" s="75"/>
      <c r="P171" s="75"/>
      <c r="Q171" s="75"/>
      <c r="R171" s="75"/>
      <c r="S171" s="75"/>
      <c r="T171" s="75"/>
      <c r="U171" s="75"/>
      <c r="V171" s="75"/>
      <c r="W171" s="75"/>
      <c r="X171" s="75"/>
      <c r="Y171" s="75"/>
      <c r="Z171" s="75"/>
    </row>
    <row r="172" ht="10.5" customHeight="1">
      <c r="A172" s="75"/>
      <c r="B172" s="75"/>
      <c r="C172" s="75"/>
      <c r="D172" s="75"/>
      <c r="E172" s="75"/>
      <c r="F172" s="75"/>
      <c r="G172" s="75"/>
      <c r="H172" s="75"/>
      <c r="I172" s="75"/>
      <c r="J172" s="75"/>
      <c r="K172" s="75"/>
      <c r="L172" s="75"/>
      <c r="M172" s="75"/>
      <c r="N172" s="75"/>
      <c r="O172" s="75"/>
      <c r="P172" s="75"/>
      <c r="Q172" s="75"/>
      <c r="R172" s="75"/>
      <c r="S172" s="75"/>
      <c r="T172" s="75"/>
      <c r="U172" s="75"/>
      <c r="V172" s="75"/>
      <c r="W172" s="75"/>
      <c r="X172" s="75"/>
      <c r="Y172" s="75"/>
      <c r="Z172" s="75"/>
    </row>
    <row r="173" ht="10.5" customHeight="1">
      <c r="A173" s="75"/>
      <c r="B173" s="75"/>
      <c r="C173" s="75"/>
      <c r="D173" s="75"/>
      <c r="E173" s="75"/>
      <c r="F173" s="75"/>
      <c r="G173" s="75"/>
      <c r="H173" s="75"/>
      <c r="I173" s="75"/>
      <c r="J173" s="75"/>
      <c r="K173" s="75"/>
      <c r="L173" s="75"/>
      <c r="M173" s="75"/>
      <c r="N173" s="75"/>
      <c r="O173" s="75"/>
      <c r="P173" s="75"/>
      <c r="Q173" s="75"/>
      <c r="R173" s="75"/>
      <c r="S173" s="75"/>
      <c r="T173" s="75"/>
      <c r="U173" s="75"/>
      <c r="V173" s="75"/>
      <c r="W173" s="75"/>
      <c r="X173" s="75"/>
      <c r="Y173" s="75"/>
      <c r="Z173" s="75"/>
    </row>
    <row r="174" ht="10.5" customHeight="1">
      <c r="A174" s="75"/>
      <c r="B174" s="75"/>
      <c r="C174" s="75"/>
      <c r="D174" s="75"/>
      <c r="E174" s="75"/>
      <c r="F174" s="75"/>
      <c r="G174" s="75"/>
      <c r="H174" s="75"/>
      <c r="I174" s="75"/>
      <c r="J174" s="75"/>
      <c r="K174" s="75"/>
      <c r="L174" s="75"/>
      <c r="M174" s="75"/>
      <c r="N174" s="75"/>
      <c r="O174" s="75"/>
      <c r="P174" s="75"/>
      <c r="Q174" s="75"/>
      <c r="R174" s="75"/>
      <c r="S174" s="75"/>
      <c r="T174" s="75"/>
      <c r="U174" s="75"/>
      <c r="V174" s="75"/>
      <c r="W174" s="75"/>
      <c r="X174" s="75"/>
      <c r="Y174" s="75"/>
      <c r="Z174" s="75"/>
    </row>
    <row r="175" ht="10.5" customHeight="1">
      <c r="A175" s="75"/>
      <c r="B175" s="75"/>
      <c r="C175" s="75"/>
      <c r="D175" s="75"/>
      <c r="E175" s="75"/>
      <c r="F175" s="75"/>
      <c r="G175" s="75"/>
      <c r="H175" s="75"/>
      <c r="I175" s="75"/>
      <c r="J175" s="75"/>
      <c r="K175" s="75"/>
      <c r="L175" s="75"/>
      <c r="M175" s="75"/>
      <c r="N175" s="75"/>
      <c r="O175" s="75"/>
      <c r="P175" s="75"/>
      <c r="Q175" s="75"/>
      <c r="R175" s="75"/>
      <c r="S175" s="75"/>
      <c r="T175" s="75"/>
      <c r="U175" s="75"/>
      <c r="V175" s="75"/>
      <c r="W175" s="75"/>
      <c r="X175" s="75"/>
      <c r="Y175" s="75"/>
      <c r="Z175" s="75"/>
    </row>
    <row r="176" ht="10.5" customHeight="1">
      <c r="A176" s="75"/>
      <c r="B176" s="75"/>
      <c r="C176" s="75"/>
      <c r="D176" s="75"/>
      <c r="E176" s="75"/>
      <c r="F176" s="75"/>
      <c r="G176" s="75"/>
      <c r="H176" s="75"/>
      <c r="I176" s="75"/>
      <c r="J176" s="75"/>
      <c r="K176" s="75"/>
      <c r="L176" s="75"/>
      <c r="M176" s="75"/>
      <c r="N176" s="75"/>
      <c r="O176" s="75"/>
      <c r="P176" s="75"/>
      <c r="Q176" s="75"/>
      <c r="R176" s="75"/>
      <c r="S176" s="75"/>
      <c r="T176" s="75"/>
      <c r="U176" s="75"/>
      <c r="V176" s="75"/>
      <c r="W176" s="75"/>
      <c r="X176" s="75"/>
      <c r="Y176" s="75"/>
      <c r="Z176" s="75"/>
    </row>
    <row r="177" ht="10.5" customHeight="1">
      <c r="A177" s="75"/>
      <c r="B177" s="75"/>
      <c r="C177" s="75"/>
      <c r="D177" s="75"/>
      <c r="E177" s="75"/>
      <c r="F177" s="75"/>
      <c r="G177" s="75"/>
      <c r="H177" s="75"/>
      <c r="I177" s="75"/>
      <c r="J177" s="75"/>
      <c r="K177" s="75"/>
      <c r="L177" s="75"/>
      <c r="M177" s="75"/>
      <c r="N177" s="75"/>
      <c r="O177" s="75"/>
      <c r="P177" s="75"/>
      <c r="Q177" s="75"/>
      <c r="R177" s="75"/>
      <c r="S177" s="75"/>
      <c r="T177" s="75"/>
      <c r="U177" s="75"/>
      <c r="V177" s="75"/>
      <c r="W177" s="75"/>
      <c r="X177" s="75"/>
      <c r="Y177" s="75"/>
      <c r="Z177" s="75"/>
    </row>
    <row r="178" ht="10.5" customHeight="1">
      <c r="A178" s="75"/>
      <c r="B178" s="75"/>
      <c r="C178" s="75"/>
      <c r="D178" s="75"/>
      <c r="E178" s="75"/>
      <c r="F178" s="75"/>
      <c r="G178" s="75"/>
      <c r="H178" s="75"/>
      <c r="I178" s="75"/>
      <c r="J178" s="75"/>
      <c r="K178" s="75"/>
      <c r="L178" s="75"/>
      <c r="M178" s="75"/>
      <c r="N178" s="75"/>
      <c r="O178" s="75"/>
      <c r="P178" s="75"/>
      <c r="Q178" s="75"/>
      <c r="R178" s="75"/>
      <c r="S178" s="75"/>
      <c r="T178" s="75"/>
      <c r="U178" s="75"/>
      <c r="V178" s="75"/>
      <c r="W178" s="75"/>
      <c r="X178" s="75"/>
      <c r="Y178" s="75"/>
      <c r="Z178" s="75"/>
    </row>
    <row r="179" ht="10.5" customHeight="1">
      <c r="A179" s="75"/>
      <c r="B179" s="75"/>
      <c r="C179" s="75"/>
      <c r="D179" s="75"/>
      <c r="E179" s="75"/>
      <c r="F179" s="75"/>
      <c r="G179" s="75"/>
      <c r="H179" s="75"/>
      <c r="I179" s="75"/>
      <c r="J179" s="75"/>
      <c r="K179" s="75"/>
      <c r="L179" s="75"/>
      <c r="M179" s="75"/>
      <c r="N179" s="75"/>
      <c r="O179" s="75"/>
      <c r="P179" s="75"/>
      <c r="Q179" s="75"/>
      <c r="R179" s="75"/>
      <c r="S179" s="75"/>
      <c r="T179" s="75"/>
      <c r="U179" s="75"/>
      <c r="V179" s="75"/>
      <c r="W179" s="75"/>
      <c r="X179" s="75"/>
      <c r="Y179" s="75"/>
      <c r="Z179" s="75"/>
    </row>
    <row r="180" ht="10.5" customHeight="1">
      <c r="A180" s="75"/>
      <c r="B180" s="75"/>
      <c r="C180" s="75"/>
      <c r="D180" s="75"/>
      <c r="E180" s="75"/>
      <c r="F180" s="75"/>
      <c r="G180" s="75"/>
      <c r="H180" s="75"/>
      <c r="I180" s="75"/>
      <c r="J180" s="75"/>
      <c r="K180" s="75"/>
      <c r="L180" s="75"/>
      <c r="M180" s="75"/>
      <c r="N180" s="75"/>
      <c r="O180" s="75"/>
      <c r="P180" s="75"/>
      <c r="Q180" s="75"/>
      <c r="R180" s="75"/>
      <c r="S180" s="75"/>
      <c r="T180" s="75"/>
      <c r="U180" s="75"/>
      <c r="V180" s="75"/>
      <c r="W180" s="75"/>
      <c r="X180" s="75"/>
      <c r="Y180" s="75"/>
      <c r="Z180" s="75"/>
    </row>
    <row r="181" ht="10.5" customHeight="1">
      <c r="A181" s="75"/>
      <c r="B181" s="75"/>
      <c r="C181" s="75"/>
      <c r="D181" s="75"/>
      <c r="E181" s="75"/>
      <c r="F181" s="75"/>
      <c r="G181" s="75"/>
      <c r="H181" s="75"/>
      <c r="I181" s="75"/>
      <c r="J181" s="75"/>
      <c r="K181" s="75"/>
      <c r="L181" s="75"/>
      <c r="M181" s="75"/>
      <c r="N181" s="75"/>
      <c r="O181" s="75"/>
      <c r="P181" s="75"/>
      <c r="Q181" s="75"/>
      <c r="R181" s="75"/>
      <c r="S181" s="75"/>
      <c r="T181" s="75"/>
      <c r="U181" s="75"/>
      <c r="V181" s="75"/>
      <c r="W181" s="75"/>
      <c r="X181" s="75"/>
      <c r="Y181" s="75"/>
      <c r="Z181" s="75"/>
    </row>
    <row r="182" ht="10.5" customHeight="1">
      <c r="A182" s="75"/>
      <c r="B182" s="75"/>
      <c r="C182" s="75"/>
      <c r="D182" s="75"/>
      <c r="E182" s="75"/>
      <c r="F182" s="75"/>
      <c r="G182" s="75"/>
      <c r="H182" s="75"/>
      <c r="I182" s="75"/>
      <c r="J182" s="75"/>
      <c r="K182" s="75"/>
      <c r="L182" s="75"/>
      <c r="M182" s="75"/>
      <c r="N182" s="75"/>
      <c r="O182" s="75"/>
      <c r="P182" s="75"/>
      <c r="Q182" s="75"/>
      <c r="R182" s="75"/>
      <c r="S182" s="75"/>
      <c r="T182" s="75"/>
      <c r="U182" s="75"/>
      <c r="V182" s="75"/>
      <c r="W182" s="75"/>
      <c r="X182" s="75"/>
      <c r="Y182" s="75"/>
      <c r="Z182" s="75"/>
    </row>
    <row r="183" ht="10.5" customHeight="1">
      <c r="A183" s="75"/>
      <c r="B183" s="75"/>
      <c r="C183" s="75"/>
      <c r="D183" s="75"/>
      <c r="E183" s="75"/>
      <c r="F183" s="75"/>
      <c r="G183" s="75"/>
      <c r="H183" s="75"/>
      <c r="I183" s="75"/>
      <c r="J183" s="75"/>
      <c r="K183" s="75"/>
      <c r="L183" s="75"/>
      <c r="M183" s="75"/>
      <c r="N183" s="75"/>
      <c r="O183" s="75"/>
      <c r="P183" s="75"/>
      <c r="Q183" s="75"/>
      <c r="R183" s="75"/>
      <c r="S183" s="75"/>
      <c r="T183" s="75"/>
      <c r="U183" s="75"/>
      <c r="V183" s="75"/>
      <c r="W183" s="75"/>
      <c r="X183" s="75"/>
      <c r="Y183" s="75"/>
      <c r="Z183" s="75"/>
    </row>
    <row r="184" ht="10.5" customHeight="1">
      <c r="A184" s="75"/>
      <c r="B184" s="75"/>
      <c r="C184" s="75"/>
      <c r="D184" s="75"/>
      <c r="E184" s="75"/>
      <c r="F184" s="75"/>
      <c r="G184" s="75"/>
      <c r="H184" s="75"/>
      <c r="I184" s="75"/>
      <c r="J184" s="75"/>
      <c r="K184" s="75"/>
      <c r="L184" s="75"/>
      <c r="M184" s="75"/>
      <c r="N184" s="75"/>
      <c r="O184" s="75"/>
      <c r="P184" s="75"/>
      <c r="Q184" s="75"/>
      <c r="R184" s="75"/>
      <c r="S184" s="75"/>
      <c r="T184" s="75"/>
      <c r="U184" s="75"/>
      <c r="V184" s="75"/>
      <c r="W184" s="75"/>
      <c r="X184" s="75"/>
      <c r="Y184" s="75"/>
      <c r="Z184" s="75"/>
    </row>
    <row r="185" ht="10.5" customHeight="1">
      <c r="A185" s="75"/>
      <c r="B185" s="75"/>
      <c r="C185" s="75"/>
      <c r="D185" s="75"/>
      <c r="E185" s="75"/>
      <c r="F185" s="75"/>
      <c r="G185" s="75"/>
      <c r="H185" s="75"/>
      <c r="I185" s="75"/>
      <c r="J185" s="75"/>
      <c r="K185" s="75"/>
      <c r="L185" s="75"/>
      <c r="M185" s="75"/>
      <c r="N185" s="75"/>
      <c r="O185" s="75"/>
      <c r="P185" s="75"/>
      <c r="Q185" s="75"/>
      <c r="R185" s="75"/>
      <c r="S185" s="75"/>
      <c r="T185" s="75"/>
      <c r="U185" s="75"/>
      <c r="V185" s="75"/>
      <c r="W185" s="75"/>
      <c r="X185" s="75"/>
      <c r="Y185" s="75"/>
      <c r="Z185" s="75"/>
    </row>
    <row r="186" ht="10.5" customHeight="1">
      <c r="A186" s="75"/>
      <c r="B186" s="75"/>
      <c r="C186" s="75"/>
      <c r="D186" s="75"/>
      <c r="E186" s="75"/>
      <c r="F186" s="75"/>
      <c r="G186" s="75"/>
      <c r="H186" s="75"/>
      <c r="I186" s="75"/>
      <c r="J186" s="75"/>
      <c r="K186" s="75"/>
      <c r="L186" s="75"/>
      <c r="M186" s="75"/>
      <c r="N186" s="75"/>
      <c r="O186" s="75"/>
      <c r="P186" s="75"/>
      <c r="Q186" s="75"/>
      <c r="R186" s="75"/>
      <c r="S186" s="75"/>
      <c r="T186" s="75"/>
      <c r="U186" s="75"/>
      <c r="V186" s="75"/>
      <c r="W186" s="75"/>
      <c r="X186" s="75"/>
      <c r="Y186" s="75"/>
      <c r="Z186" s="75"/>
    </row>
    <row r="187" ht="10.5" customHeight="1">
      <c r="A187" s="75"/>
      <c r="B187" s="75"/>
      <c r="C187" s="75"/>
      <c r="D187" s="75"/>
      <c r="E187" s="75"/>
      <c r="F187" s="75"/>
      <c r="G187" s="75"/>
      <c r="H187" s="75"/>
      <c r="I187" s="75"/>
      <c r="J187" s="75"/>
      <c r="K187" s="75"/>
      <c r="L187" s="75"/>
      <c r="M187" s="75"/>
      <c r="N187" s="75"/>
      <c r="O187" s="75"/>
      <c r="P187" s="75"/>
      <c r="Q187" s="75"/>
      <c r="R187" s="75"/>
      <c r="S187" s="75"/>
      <c r="T187" s="75"/>
      <c r="U187" s="75"/>
      <c r="V187" s="75"/>
      <c r="W187" s="75"/>
      <c r="X187" s="75"/>
      <c r="Y187" s="75"/>
      <c r="Z187" s="75"/>
    </row>
    <row r="188" ht="10.5" customHeight="1">
      <c r="A188" s="75"/>
      <c r="B188" s="75"/>
      <c r="C188" s="75"/>
      <c r="D188" s="75"/>
      <c r="E188" s="75"/>
      <c r="F188" s="75"/>
      <c r="G188" s="75"/>
      <c r="H188" s="75"/>
      <c r="I188" s="75"/>
      <c r="J188" s="75"/>
      <c r="K188" s="75"/>
      <c r="L188" s="75"/>
      <c r="M188" s="75"/>
      <c r="N188" s="75"/>
      <c r="O188" s="75"/>
      <c r="P188" s="75"/>
      <c r="Q188" s="75"/>
      <c r="R188" s="75"/>
      <c r="S188" s="75"/>
      <c r="T188" s="75"/>
      <c r="U188" s="75"/>
      <c r="V188" s="75"/>
      <c r="W188" s="75"/>
      <c r="X188" s="75"/>
      <c r="Y188" s="75"/>
      <c r="Z188" s="75"/>
    </row>
    <row r="189" ht="10.5" customHeight="1">
      <c r="A189" s="75"/>
      <c r="B189" s="75"/>
      <c r="C189" s="75"/>
      <c r="D189" s="75"/>
      <c r="E189" s="75"/>
      <c r="F189" s="75"/>
      <c r="G189" s="75"/>
      <c r="H189" s="75"/>
      <c r="I189" s="75"/>
      <c r="J189" s="75"/>
      <c r="K189" s="75"/>
      <c r="L189" s="75"/>
      <c r="M189" s="75"/>
      <c r="N189" s="75"/>
      <c r="O189" s="75"/>
      <c r="P189" s="75"/>
      <c r="Q189" s="75"/>
      <c r="R189" s="75"/>
      <c r="S189" s="75"/>
      <c r="T189" s="75"/>
      <c r="U189" s="75"/>
      <c r="V189" s="75"/>
      <c r="W189" s="75"/>
      <c r="X189" s="75"/>
      <c r="Y189" s="75"/>
      <c r="Z189" s="75"/>
    </row>
    <row r="190" ht="10.5" customHeight="1">
      <c r="A190" s="75"/>
      <c r="B190" s="75"/>
      <c r="C190" s="75"/>
      <c r="D190" s="75"/>
      <c r="E190" s="75"/>
      <c r="F190" s="75"/>
      <c r="G190" s="75"/>
      <c r="H190" s="75"/>
      <c r="I190" s="75"/>
      <c r="J190" s="75"/>
      <c r="K190" s="75"/>
      <c r="L190" s="75"/>
      <c r="M190" s="75"/>
      <c r="N190" s="75"/>
      <c r="O190" s="75"/>
      <c r="P190" s="75"/>
      <c r="Q190" s="75"/>
      <c r="R190" s="75"/>
      <c r="S190" s="75"/>
      <c r="T190" s="75"/>
      <c r="U190" s="75"/>
      <c r="V190" s="75"/>
      <c r="W190" s="75"/>
      <c r="X190" s="75"/>
      <c r="Y190" s="75"/>
      <c r="Z190" s="75"/>
    </row>
    <row r="191" ht="10.5" customHeight="1">
      <c r="A191" s="75"/>
      <c r="B191" s="75"/>
      <c r="C191" s="75"/>
      <c r="D191" s="75"/>
      <c r="E191" s="75"/>
      <c r="F191" s="75"/>
      <c r="G191" s="75"/>
      <c r="H191" s="75"/>
      <c r="I191" s="75"/>
      <c r="J191" s="75"/>
      <c r="K191" s="75"/>
      <c r="L191" s="75"/>
      <c r="M191" s="75"/>
      <c r="N191" s="75"/>
      <c r="O191" s="75"/>
      <c r="P191" s="75"/>
      <c r="Q191" s="75"/>
      <c r="R191" s="75"/>
      <c r="S191" s="75"/>
      <c r="T191" s="75"/>
      <c r="U191" s="75"/>
      <c r="V191" s="75"/>
      <c r="W191" s="75"/>
      <c r="X191" s="75"/>
      <c r="Y191" s="75"/>
      <c r="Z191" s="75"/>
    </row>
    <row r="192" ht="10.5" customHeight="1">
      <c r="A192" s="75"/>
      <c r="B192" s="75"/>
      <c r="C192" s="75"/>
      <c r="D192" s="75"/>
      <c r="E192" s="75"/>
      <c r="F192" s="75"/>
      <c r="G192" s="75"/>
      <c r="H192" s="75"/>
      <c r="I192" s="75"/>
      <c r="J192" s="75"/>
      <c r="K192" s="75"/>
      <c r="L192" s="75"/>
      <c r="M192" s="75"/>
      <c r="N192" s="75"/>
      <c r="O192" s="75"/>
      <c r="P192" s="75"/>
      <c r="Q192" s="75"/>
      <c r="R192" s="75"/>
      <c r="S192" s="75"/>
      <c r="T192" s="75"/>
      <c r="U192" s="75"/>
      <c r="V192" s="75"/>
      <c r="W192" s="75"/>
      <c r="X192" s="75"/>
      <c r="Y192" s="75"/>
      <c r="Z192" s="75"/>
    </row>
    <row r="193" ht="10.5" customHeight="1">
      <c r="A193" s="75"/>
      <c r="B193" s="75"/>
      <c r="C193" s="75"/>
      <c r="D193" s="75"/>
      <c r="E193" s="75"/>
      <c r="F193" s="75"/>
      <c r="G193" s="75"/>
      <c r="H193" s="75"/>
      <c r="I193" s="75"/>
      <c r="J193" s="75"/>
      <c r="K193" s="75"/>
      <c r="L193" s="75"/>
      <c r="M193" s="75"/>
      <c r="N193" s="75"/>
      <c r="O193" s="75"/>
      <c r="P193" s="75"/>
      <c r="Q193" s="75"/>
      <c r="R193" s="75"/>
      <c r="S193" s="75"/>
      <c r="T193" s="75"/>
      <c r="U193" s="75"/>
      <c r="V193" s="75"/>
      <c r="W193" s="75"/>
      <c r="X193" s="75"/>
      <c r="Y193" s="75"/>
      <c r="Z193" s="75"/>
    </row>
    <row r="194" ht="10.5" customHeight="1">
      <c r="A194" s="75"/>
      <c r="B194" s="75"/>
      <c r="C194" s="75"/>
      <c r="D194" s="75"/>
      <c r="E194" s="75"/>
      <c r="F194" s="75"/>
      <c r="G194" s="75"/>
      <c r="H194" s="75"/>
      <c r="I194" s="75"/>
      <c r="J194" s="75"/>
      <c r="K194" s="75"/>
      <c r="L194" s="75"/>
      <c r="M194" s="75"/>
      <c r="N194" s="75"/>
      <c r="O194" s="75"/>
      <c r="P194" s="75"/>
      <c r="Q194" s="75"/>
      <c r="R194" s="75"/>
      <c r="S194" s="75"/>
      <c r="T194" s="75"/>
      <c r="U194" s="75"/>
      <c r="V194" s="75"/>
      <c r="W194" s="75"/>
      <c r="X194" s="75"/>
      <c r="Y194" s="75"/>
      <c r="Z194" s="75"/>
    </row>
    <row r="195" ht="10.5" customHeight="1">
      <c r="A195" s="75"/>
      <c r="B195" s="75"/>
      <c r="C195" s="75"/>
      <c r="D195" s="75"/>
      <c r="E195" s="75"/>
      <c r="F195" s="75"/>
      <c r="G195" s="75"/>
      <c r="H195" s="75"/>
      <c r="I195" s="75"/>
      <c r="J195" s="75"/>
      <c r="K195" s="75"/>
      <c r="L195" s="75"/>
      <c r="M195" s="75"/>
      <c r="N195" s="75"/>
      <c r="O195" s="75"/>
      <c r="P195" s="75"/>
      <c r="Q195" s="75"/>
      <c r="R195" s="75"/>
      <c r="S195" s="75"/>
      <c r="T195" s="75"/>
      <c r="U195" s="75"/>
      <c r="V195" s="75"/>
      <c r="W195" s="75"/>
      <c r="X195" s="75"/>
      <c r="Y195" s="75"/>
      <c r="Z195" s="75"/>
    </row>
    <row r="196" ht="10.5" customHeight="1">
      <c r="A196" s="75"/>
      <c r="B196" s="75"/>
      <c r="C196" s="75"/>
      <c r="D196" s="75"/>
      <c r="E196" s="75"/>
      <c r="F196" s="75"/>
      <c r="G196" s="75"/>
      <c r="H196" s="75"/>
      <c r="I196" s="75"/>
      <c r="J196" s="75"/>
      <c r="K196" s="75"/>
      <c r="L196" s="75"/>
      <c r="M196" s="75"/>
      <c r="N196" s="75"/>
      <c r="O196" s="75"/>
      <c r="P196" s="75"/>
      <c r="Q196" s="75"/>
      <c r="R196" s="75"/>
      <c r="S196" s="75"/>
      <c r="T196" s="75"/>
      <c r="U196" s="75"/>
      <c r="V196" s="75"/>
      <c r="W196" s="75"/>
      <c r="X196" s="75"/>
      <c r="Y196" s="75"/>
      <c r="Z196" s="75"/>
    </row>
    <row r="197" ht="10.5" customHeight="1">
      <c r="A197" s="75"/>
      <c r="B197" s="75"/>
      <c r="C197" s="75"/>
      <c r="D197" s="75"/>
      <c r="E197" s="75"/>
      <c r="F197" s="75"/>
      <c r="G197" s="75"/>
      <c r="H197" s="75"/>
      <c r="I197" s="75"/>
      <c r="J197" s="75"/>
      <c r="K197" s="75"/>
      <c r="L197" s="75"/>
      <c r="M197" s="75"/>
      <c r="N197" s="75"/>
      <c r="O197" s="75"/>
      <c r="P197" s="75"/>
      <c r="Q197" s="75"/>
      <c r="R197" s="75"/>
      <c r="S197" s="75"/>
      <c r="T197" s="75"/>
      <c r="U197" s="75"/>
      <c r="V197" s="75"/>
      <c r="W197" s="75"/>
      <c r="X197" s="75"/>
      <c r="Y197" s="75"/>
      <c r="Z197" s="75"/>
    </row>
    <row r="198" ht="10.5" customHeight="1">
      <c r="A198" s="75"/>
      <c r="B198" s="75"/>
      <c r="C198" s="75"/>
      <c r="D198" s="75"/>
      <c r="E198" s="75"/>
      <c r="F198" s="75"/>
      <c r="G198" s="75"/>
      <c r="H198" s="75"/>
      <c r="I198" s="75"/>
      <c r="J198" s="75"/>
      <c r="K198" s="75"/>
      <c r="L198" s="75"/>
      <c r="M198" s="75"/>
      <c r="N198" s="75"/>
      <c r="O198" s="75"/>
      <c r="P198" s="75"/>
      <c r="Q198" s="75"/>
      <c r="R198" s="75"/>
      <c r="S198" s="75"/>
      <c r="T198" s="75"/>
      <c r="U198" s="75"/>
      <c r="V198" s="75"/>
      <c r="W198" s="75"/>
      <c r="X198" s="75"/>
      <c r="Y198" s="75"/>
      <c r="Z198" s="75"/>
    </row>
    <row r="199" ht="10.5" customHeight="1">
      <c r="A199" s="75"/>
      <c r="B199" s="75"/>
      <c r="C199" s="75"/>
      <c r="D199" s="75"/>
      <c r="E199" s="75"/>
      <c r="F199" s="75"/>
      <c r="G199" s="75"/>
      <c r="H199" s="75"/>
      <c r="I199" s="75"/>
      <c r="J199" s="75"/>
      <c r="K199" s="75"/>
      <c r="L199" s="75"/>
      <c r="M199" s="75"/>
      <c r="N199" s="75"/>
      <c r="O199" s="75"/>
      <c r="P199" s="75"/>
      <c r="Q199" s="75"/>
      <c r="R199" s="75"/>
      <c r="S199" s="75"/>
      <c r="T199" s="75"/>
      <c r="U199" s="75"/>
      <c r="V199" s="75"/>
      <c r="W199" s="75"/>
      <c r="X199" s="75"/>
      <c r="Y199" s="75"/>
      <c r="Z199" s="75"/>
    </row>
    <row r="200" ht="10.5" customHeight="1">
      <c r="A200" s="75"/>
      <c r="B200" s="75"/>
      <c r="C200" s="75"/>
      <c r="D200" s="75"/>
      <c r="E200" s="75"/>
      <c r="F200" s="75"/>
      <c r="G200" s="75"/>
      <c r="H200" s="75"/>
      <c r="I200" s="75"/>
      <c r="J200" s="75"/>
      <c r="K200" s="75"/>
      <c r="L200" s="75"/>
      <c r="M200" s="75"/>
      <c r="N200" s="75"/>
      <c r="O200" s="75"/>
      <c r="P200" s="75"/>
      <c r="Q200" s="75"/>
      <c r="R200" s="75"/>
      <c r="S200" s="75"/>
      <c r="T200" s="75"/>
      <c r="U200" s="75"/>
      <c r="V200" s="75"/>
      <c r="W200" s="75"/>
      <c r="X200" s="75"/>
      <c r="Y200" s="75"/>
      <c r="Z200" s="75"/>
    </row>
    <row r="201" ht="10.5" customHeight="1">
      <c r="A201" s="75"/>
      <c r="B201" s="75"/>
      <c r="C201" s="75"/>
      <c r="D201" s="75"/>
      <c r="E201" s="75"/>
      <c r="F201" s="75"/>
      <c r="G201" s="75"/>
      <c r="H201" s="75"/>
      <c r="I201" s="75"/>
      <c r="J201" s="75"/>
      <c r="K201" s="75"/>
      <c r="L201" s="75"/>
      <c r="M201" s="75"/>
      <c r="N201" s="75"/>
      <c r="O201" s="75"/>
      <c r="P201" s="75"/>
      <c r="Q201" s="75"/>
      <c r="R201" s="75"/>
      <c r="S201" s="75"/>
      <c r="T201" s="75"/>
      <c r="U201" s="75"/>
      <c r="V201" s="75"/>
      <c r="W201" s="75"/>
      <c r="X201" s="75"/>
      <c r="Y201" s="75"/>
      <c r="Z201" s="75"/>
    </row>
    <row r="202" ht="10.5" customHeight="1">
      <c r="A202" s="75"/>
      <c r="B202" s="75"/>
      <c r="C202" s="75"/>
      <c r="D202" s="75"/>
      <c r="E202" s="75"/>
      <c r="F202" s="75"/>
      <c r="G202" s="75"/>
      <c r="H202" s="75"/>
      <c r="I202" s="75"/>
      <c r="J202" s="75"/>
      <c r="K202" s="75"/>
      <c r="L202" s="75"/>
      <c r="M202" s="75"/>
      <c r="N202" s="75"/>
      <c r="O202" s="75"/>
      <c r="P202" s="75"/>
      <c r="Q202" s="75"/>
      <c r="R202" s="75"/>
      <c r="S202" s="75"/>
      <c r="T202" s="75"/>
      <c r="U202" s="75"/>
      <c r="V202" s="75"/>
      <c r="W202" s="75"/>
      <c r="X202" s="75"/>
      <c r="Y202" s="75"/>
      <c r="Z202" s="75"/>
    </row>
    <row r="203" ht="10.5" customHeight="1">
      <c r="A203" s="75"/>
      <c r="B203" s="75"/>
      <c r="C203" s="75"/>
      <c r="D203" s="75"/>
      <c r="E203" s="75"/>
      <c r="F203" s="75"/>
      <c r="G203" s="75"/>
      <c r="H203" s="75"/>
      <c r="I203" s="75"/>
      <c r="J203" s="75"/>
      <c r="K203" s="75"/>
      <c r="L203" s="75"/>
      <c r="M203" s="75"/>
      <c r="N203" s="75"/>
      <c r="O203" s="75"/>
      <c r="P203" s="75"/>
      <c r="Q203" s="75"/>
      <c r="R203" s="75"/>
      <c r="S203" s="75"/>
      <c r="T203" s="75"/>
      <c r="U203" s="75"/>
      <c r="V203" s="75"/>
      <c r="W203" s="75"/>
      <c r="X203" s="75"/>
      <c r="Y203" s="75"/>
      <c r="Z203" s="75"/>
    </row>
    <row r="204" ht="10.5" customHeight="1">
      <c r="A204" s="75"/>
      <c r="B204" s="75"/>
      <c r="C204" s="75"/>
      <c r="D204" s="75"/>
      <c r="E204" s="75"/>
      <c r="F204" s="75"/>
      <c r="G204" s="75"/>
      <c r="H204" s="75"/>
      <c r="I204" s="75"/>
      <c r="J204" s="75"/>
      <c r="K204" s="75"/>
      <c r="L204" s="75"/>
      <c r="M204" s="75"/>
      <c r="N204" s="75"/>
      <c r="O204" s="75"/>
      <c r="P204" s="75"/>
      <c r="Q204" s="75"/>
      <c r="R204" s="75"/>
      <c r="S204" s="75"/>
      <c r="T204" s="75"/>
      <c r="U204" s="75"/>
      <c r="V204" s="75"/>
      <c r="W204" s="75"/>
      <c r="X204" s="75"/>
      <c r="Y204" s="75"/>
      <c r="Z204" s="75"/>
    </row>
    <row r="205" ht="10.5" customHeight="1">
      <c r="A205" s="75"/>
      <c r="B205" s="75"/>
      <c r="C205" s="75"/>
      <c r="D205" s="75"/>
      <c r="E205" s="75"/>
      <c r="F205" s="75"/>
      <c r="G205" s="75"/>
      <c r="H205" s="75"/>
      <c r="I205" s="75"/>
      <c r="J205" s="75"/>
      <c r="K205" s="75"/>
      <c r="L205" s="75"/>
      <c r="M205" s="75"/>
      <c r="N205" s="75"/>
      <c r="O205" s="75"/>
      <c r="P205" s="75"/>
      <c r="Q205" s="75"/>
      <c r="R205" s="75"/>
      <c r="S205" s="75"/>
      <c r="T205" s="75"/>
      <c r="U205" s="75"/>
      <c r="V205" s="75"/>
      <c r="W205" s="75"/>
      <c r="X205" s="75"/>
      <c r="Y205" s="75"/>
      <c r="Z205" s="75"/>
    </row>
    <row r="206" ht="10.5" customHeight="1">
      <c r="A206" s="75"/>
      <c r="B206" s="75"/>
      <c r="C206" s="75"/>
      <c r="D206" s="75"/>
      <c r="E206" s="75"/>
      <c r="F206" s="75"/>
      <c r="G206" s="75"/>
      <c r="H206" s="75"/>
      <c r="I206" s="75"/>
      <c r="J206" s="75"/>
      <c r="K206" s="75"/>
      <c r="L206" s="75"/>
      <c r="M206" s="75"/>
      <c r="N206" s="75"/>
      <c r="O206" s="75"/>
      <c r="P206" s="75"/>
      <c r="Q206" s="75"/>
      <c r="R206" s="75"/>
      <c r="S206" s="75"/>
      <c r="T206" s="75"/>
      <c r="U206" s="75"/>
      <c r="V206" s="75"/>
      <c r="W206" s="75"/>
      <c r="X206" s="75"/>
      <c r="Y206" s="75"/>
      <c r="Z206" s="75"/>
    </row>
    <row r="207" ht="10.5" customHeight="1">
      <c r="A207" s="75"/>
      <c r="B207" s="75"/>
      <c r="C207" s="75"/>
      <c r="D207" s="75"/>
      <c r="E207" s="75"/>
      <c r="F207" s="75"/>
      <c r="G207" s="75"/>
      <c r="H207" s="75"/>
      <c r="I207" s="75"/>
      <c r="J207" s="75"/>
      <c r="K207" s="75"/>
      <c r="L207" s="75"/>
      <c r="M207" s="75"/>
      <c r="N207" s="75"/>
      <c r="O207" s="75"/>
      <c r="P207" s="75"/>
      <c r="Q207" s="75"/>
      <c r="R207" s="75"/>
      <c r="S207" s="75"/>
      <c r="T207" s="75"/>
      <c r="U207" s="75"/>
      <c r="V207" s="75"/>
      <c r="W207" s="75"/>
      <c r="X207" s="75"/>
      <c r="Y207" s="75"/>
      <c r="Z207" s="75"/>
    </row>
    <row r="208" ht="10.5" customHeight="1">
      <c r="A208" s="75"/>
      <c r="B208" s="75"/>
      <c r="C208" s="75"/>
      <c r="D208" s="75"/>
      <c r="E208" s="75"/>
      <c r="F208" s="75"/>
      <c r="G208" s="75"/>
      <c r="H208" s="75"/>
      <c r="I208" s="75"/>
      <c r="J208" s="75"/>
      <c r="K208" s="75"/>
      <c r="L208" s="75"/>
      <c r="M208" s="75"/>
      <c r="N208" s="75"/>
      <c r="O208" s="75"/>
      <c r="P208" s="75"/>
      <c r="Q208" s="75"/>
      <c r="R208" s="75"/>
      <c r="S208" s="75"/>
      <c r="T208" s="75"/>
      <c r="U208" s="75"/>
      <c r="V208" s="75"/>
      <c r="W208" s="75"/>
      <c r="X208" s="75"/>
      <c r="Y208" s="75"/>
      <c r="Z208" s="75"/>
    </row>
    <row r="209" ht="10.5" customHeight="1">
      <c r="A209" s="75"/>
      <c r="B209" s="75"/>
      <c r="C209" s="75"/>
      <c r="D209" s="75"/>
      <c r="E209" s="75"/>
      <c r="F209" s="75"/>
      <c r="G209" s="75"/>
      <c r="H209" s="75"/>
      <c r="I209" s="75"/>
      <c r="J209" s="75"/>
      <c r="K209" s="75"/>
      <c r="L209" s="75"/>
      <c r="M209" s="75"/>
      <c r="N209" s="75"/>
      <c r="O209" s="75"/>
      <c r="P209" s="75"/>
      <c r="Q209" s="75"/>
      <c r="R209" s="75"/>
      <c r="S209" s="75"/>
      <c r="T209" s="75"/>
      <c r="U209" s="75"/>
      <c r="V209" s="75"/>
      <c r="W209" s="75"/>
      <c r="X209" s="75"/>
      <c r="Y209" s="75"/>
      <c r="Z209" s="75"/>
    </row>
    <row r="210" ht="10.5" customHeight="1">
      <c r="A210" s="75"/>
      <c r="B210" s="75"/>
      <c r="C210" s="75"/>
      <c r="D210" s="75"/>
      <c r="E210" s="75"/>
      <c r="F210" s="75"/>
      <c r="G210" s="75"/>
      <c r="H210" s="75"/>
      <c r="I210" s="75"/>
      <c r="J210" s="75"/>
      <c r="K210" s="75"/>
      <c r="L210" s="75"/>
      <c r="M210" s="75"/>
      <c r="N210" s="75"/>
      <c r="O210" s="75"/>
      <c r="P210" s="75"/>
      <c r="Q210" s="75"/>
      <c r="R210" s="75"/>
      <c r="S210" s="75"/>
      <c r="T210" s="75"/>
      <c r="U210" s="75"/>
      <c r="V210" s="75"/>
      <c r="W210" s="75"/>
      <c r="X210" s="75"/>
      <c r="Y210" s="75"/>
      <c r="Z210" s="75"/>
    </row>
    <row r="211" ht="10.5" customHeight="1">
      <c r="A211" s="75"/>
      <c r="B211" s="75"/>
      <c r="C211" s="75"/>
      <c r="D211" s="75"/>
      <c r="E211" s="75"/>
      <c r="F211" s="75"/>
      <c r="G211" s="75"/>
      <c r="H211" s="75"/>
      <c r="I211" s="75"/>
      <c r="J211" s="75"/>
      <c r="K211" s="75"/>
      <c r="L211" s="75"/>
      <c r="M211" s="75"/>
      <c r="N211" s="75"/>
      <c r="O211" s="75"/>
      <c r="P211" s="75"/>
      <c r="Q211" s="75"/>
      <c r="R211" s="75"/>
      <c r="S211" s="75"/>
      <c r="T211" s="75"/>
      <c r="U211" s="75"/>
      <c r="V211" s="75"/>
      <c r="W211" s="75"/>
      <c r="X211" s="75"/>
      <c r="Y211" s="75"/>
      <c r="Z211" s="75"/>
    </row>
    <row r="212" ht="10.5" customHeight="1">
      <c r="A212" s="75"/>
      <c r="B212" s="75"/>
      <c r="C212" s="75"/>
      <c r="D212" s="75"/>
      <c r="E212" s="75"/>
      <c r="F212" s="75"/>
      <c r="G212" s="75"/>
      <c r="H212" s="75"/>
      <c r="I212" s="75"/>
      <c r="J212" s="75"/>
      <c r="K212" s="75"/>
      <c r="L212" s="75"/>
      <c r="M212" s="75"/>
      <c r="N212" s="75"/>
      <c r="O212" s="75"/>
      <c r="P212" s="75"/>
      <c r="Q212" s="75"/>
      <c r="R212" s="75"/>
      <c r="S212" s="75"/>
      <c r="T212" s="75"/>
      <c r="U212" s="75"/>
      <c r="V212" s="75"/>
      <c r="W212" s="75"/>
      <c r="X212" s="75"/>
      <c r="Y212" s="75"/>
      <c r="Z212" s="75"/>
    </row>
    <row r="213" ht="10.5" customHeight="1">
      <c r="A213" s="75"/>
      <c r="B213" s="75"/>
      <c r="C213" s="75"/>
      <c r="D213" s="75"/>
      <c r="E213" s="75"/>
      <c r="F213" s="75"/>
      <c r="G213" s="75"/>
      <c r="H213" s="75"/>
      <c r="I213" s="75"/>
      <c r="J213" s="75"/>
      <c r="K213" s="75"/>
      <c r="L213" s="75"/>
      <c r="M213" s="75"/>
      <c r="N213" s="75"/>
      <c r="O213" s="75"/>
      <c r="P213" s="75"/>
      <c r="Q213" s="75"/>
      <c r="R213" s="75"/>
      <c r="S213" s="75"/>
      <c r="T213" s="75"/>
      <c r="U213" s="75"/>
      <c r="V213" s="75"/>
      <c r="W213" s="75"/>
      <c r="X213" s="75"/>
      <c r="Y213" s="75"/>
      <c r="Z213" s="75"/>
    </row>
    <row r="214" ht="10.5" customHeight="1">
      <c r="A214" s="75"/>
      <c r="B214" s="75"/>
      <c r="C214" s="75"/>
      <c r="D214" s="75"/>
      <c r="E214" s="75"/>
      <c r="F214" s="75"/>
      <c r="G214" s="75"/>
      <c r="H214" s="75"/>
      <c r="I214" s="75"/>
      <c r="J214" s="75"/>
      <c r="K214" s="75"/>
      <c r="L214" s="75"/>
      <c r="M214" s="75"/>
      <c r="N214" s="75"/>
      <c r="O214" s="75"/>
      <c r="P214" s="75"/>
      <c r="Q214" s="75"/>
      <c r="R214" s="75"/>
      <c r="S214" s="75"/>
      <c r="T214" s="75"/>
      <c r="U214" s="75"/>
      <c r="V214" s="75"/>
      <c r="W214" s="75"/>
      <c r="X214" s="75"/>
      <c r="Y214" s="75"/>
      <c r="Z214" s="75"/>
    </row>
    <row r="215" ht="10.5" customHeight="1">
      <c r="A215" s="75"/>
      <c r="B215" s="75"/>
      <c r="C215" s="75"/>
      <c r="D215" s="75"/>
      <c r="E215" s="75"/>
      <c r="F215" s="75"/>
      <c r="G215" s="75"/>
      <c r="H215" s="75"/>
      <c r="I215" s="75"/>
      <c r="J215" s="75"/>
      <c r="K215" s="75"/>
      <c r="L215" s="75"/>
      <c r="M215" s="75"/>
      <c r="N215" s="75"/>
      <c r="O215" s="75"/>
      <c r="P215" s="75"/>
      <c r="Q215" s="75"/>
      <c r="R215" s="75"/>
      <c r="S215" s="75"/>
      <c r="T215" s="75"/>
      <c r="U215" s="75"/>
      <c r="V215" s="75"/>
      <c r="W215" s="75"/>
      <c r="X215" s="75"/>
      <c r="Y215" s="75"/>
      <c r="Z215" s="75"/>
    </row>
    <row r="216" ht="10.5" customHeight="1">
      <c r="A216" s="75"/>
      <c r="B216" s="75"/>
      <c r="C216" s="75"/>
      <c r="D216" s="75"/>
      <c r="E216" s="75"/>
      <c r="F216" s="75"/>
      <c r="G216" s="75"/>
      <c r="H216" s="75"/>
      <c r="I216" s="75"/>
      <c r="J216" s="75"/>
      <c r="K216" s="75"/>
      <c r="L216" s="75"/>
      <c r="M216" s="75"/>
      <c r="N216" s="75"/>
      <c r="O216" s="75"/>
      <c r="P216" s="75"/>
      <c r="Q216" s="75"/>
      <c r="R216" s="75"/>
      <c r="S216" s="75"/>
      <c r="T216" s="75"/>
      <c r="U216" s="75"/>
      <c r="V216" s="75"/>
      <c r="W216" s="75"/>
      <c r="X216" s="75"/>
      <c r="Y216" s="75"/>
      <c r="Z216" s="75"/>
    </row>
    <row r="217" ht="10.5" customHeight="1">
      <c r="A217" s="75"/>
      <c r="B217" s="75"/>
      <c r="C217" s="75"/>
      <c r="D217" s="75"/>
      <c r="E217" s="75"/>
      <c r="F217" s="75"/>
      <c r="G217" s="75"/>
      <c r="H217" s="75"/>
      <c r="I217" s="75"/>
      <c r="J217" s="75"/>
      <c r="K217" s="75"/>
      <c r="L217" s="75"/>
      <c r="M217" s="75"/>
      <c r="N217" s="75"/>
      <c r="O217" s="75"/>
      <c r="P217" s="75"/>
      <c r="Q217" s="75"/>
      <c r="R217" s="75"/>
      <c r="S217" s="75"/>
      <c r="T217" s="75"/>
      <c r="U217" s="75"/>
      <c r="V217" s="75"/>
      <c r="W217" s="75"/>
      <c r="X217" s="75"/>
      <c r="Y217" s="75"/>
      <c r="Z217" s="75"/>
    </row>
    <row r="218" ht="10.5" customHeight="1">
      <c r="A218" s="75"/>
      <c r="B218" s="75"/>
      <c r="C218" s="75"/>
      <c r="D218" s="75"/>
      <c r="E218" s="75"/>
      <c r="F218" s="75"/>
      <c r="G218" s="75"/>
      <c r="H218" s="75"/>
      <c r="I218" s="75"/>
      <c r="J218" s="75"/>
      <c r="K218" s="75"/>
      <c r="L218" s="75"/>
      <c r="M218" s="75"/>
      <c r="N218" s="75"/>
      <c r="O218" s="75"/>
      <c r="P218" s="75"/>
      <c r="Q218" s="75"/>
      <c r="R218" s="75"/>
      <c r="S218" s="75"/>
      <c r="T218" s="75"/>
      <c r="U218" s="75"/>
      <c r="V218" s="75"/>
      <c r="W218" s="75"/>
      <c r="X218" s="75"/>
      <c r="Y218" s="75"/>
      <c r="Z218" s="75"/>
    </row>
    <row r="219" ht="10.5" customHeight="1">
      <c r="A219" s="75"/>
      <c r="B219" s="75"/>
      <c r="C219" s="75"/>
      <c r="D219" s="75"/>
      <c r="E219" s="75"/>
      <c r="F219" s="75"/>
      <c r="G219" s="75"/>
      <c r="H219" s="75"/>
      <c r="I219" s="75"/>
      <c r="J219" s="75"/>
      <c r="K219" s="75"/>
      <c r="L219" s="75"/>
      <c r="M219" s="75"/>
      <c r="N219" s="75"/>
      <c r="O219" s="75"/>
      <c r="P219" s="75"/>
      <c r="Q219" s="75"/>
      <c r="R219" s="75"/>
      <c r="S219" s="75"/>
      <c r="T219" s="75"/>
      <c r="U219" s="75"/>
      <c r="V219" s="75"/>
      <c r="W219" s="75"/>
      <c r="X219" s="75"/>
      <c r="Y219" s="75"/>
      <c r="Z219" s="75"/>
    </row>
    <row r="220" ht="10.5" customHeight="1">
      <c r="A220" s="75"/>
      <c r="B220" s="75"/>
      <c r="C220" s="75"/>
      <c r="D220" s="75"/>
      <c r="E220" s="75"/>
      <c r="F220" s="75"/>
      <c r="G220" s="75"/>
      <c r="H220" s="75"/>
      <c r="I220" s="75"/>
      <c r="J220" s="75"/>
      <c r="K220" s="75"/>
      <c r="L220" s="75"/>
      <c r="M220" s="75"/>
      <c r="N220" s="75"/>
      <c r="O220" s="75"/>
      <c r="P220" s="75"/>
      <c r="Q220" s="75"/>
      <c r="R220" s="75"/>
      <c r="S220" s="75"/>
      <c r="T220" s="75"/>
      <c r="U220" s="75"/>
      <c r="V220" s="75"/>
      <c r="W220" s="75"/>
      <c r="X220" s="75"/>
      <c r="Y220" s="75"/>
      <c r="Z220" s="75"/>
    </row>
    <row r="221" ht="10.5" customHeight="1">
      <c r="A221" s="75"/>
      <c r="B221" s="75"/>
      <c r="C221" s="75"/>
      <c r="D221" s="75"/>
      <c r="E221" s="75"/>
      <c r="F221" s="75"/>
      <c r="G221" s="75"/>
      <c r="H221" s="75"/>
      <c r="I221" s="75"/>
      <c r="J221" s="75"/>
      <c r="K221" s="75"/>
      <c r="L221" s="75"/>
      <c r="M221" s="75"/>
      <c r="N221" s="75"/>
      <c r="O221" s="75"/>
      <c r="P221" s="75"/>
      <c r="Q221" s="75"/>
      <c r="R221" s="75"/>
      <c r="S221" s="75"/>
      <c r="T221" s="75"/>
      <c r="U221" s="75"/>
      <c r="V221" s="75"/>
      <c r="W221" s="75"/>
      <c r="X221" s="75"/>
      <c r="Y221" s="75"/>
      <c r="Z221" s="75"/>
    </row>
    <row r="222" ht="10.5" customHeight="1">
      <c r="A222" s="75"/>
      <c r="B222" s="75"/>
      <c r="C222" s="75"/>
      <c r="D222" s="75"/>
      <c r="E222" s="75"/>
      <c r="F222" s="75"/>
      <c r="G222" s="75"/>
      <c r="H222" s="75"/>
      <c r="I222" s="75"/>
      <c r="J222" s="75"/>
      <c r="K222" s="75"/>
      <c r="L222" s="75"/>
      <c r="M222" s="75"/>
      <c r="N222" s="75"/>
      <c r="O222" s="75"/>
      <c r="P222" s="75"/>
      <c r="Q222" s="75"/>
      <c r="R222" s="75"/>
      <c r="S222" s="75"/>
      <c r="T222" s="75"/>
      <c r="U222" s="75"/>
      <c r="V222" s="75"/>
      <c r="W222" s="75"/>
      <c r="X222" s="75"/>
      <c r="Y222" s="75"/>
      <c r="Z222" s="75"/>
    </row>
    <row r="223" ht="10.5" customHeight="1">
      <c r="A223" s="75"/>
      <c r="B223" s="75"/>
      <c r="C223" s="75"/>
      <c r="D223" s="75"/>
      <c r="E223" s="75"/>
      <c r="F223" s="75"/>
      <c r="G223" s="75"/>
      <c r="H223" s="75"/>
      <c r="I223" s="75"/>
      <c r="J223" s="75"/>
      <c r="K223" s="75"/>
      <c r="L223" s="75"/>
      <c r="M223" s="75"/>
      <c r="N223" s="75"/>
      <c r="O223" s="75"/>
      <c r="P223" s="75"/>
      <c r="Q223" s="75"/>
      <c r="R223" s="75"/>
      <c r="S223" s="75"/>
      <c r="T223" s="75"/>
      <c r="U223" s="75"/>
      <c r="V223" s="75"/>
      <c r="W223" s="75"/>
      <c r="X223" s="75"/>
      <c r="Y223" s="75"/>
      <c r="Z223" s="75"/>
    </row>
    <row r="224" ht="10.5" customHeight="1">
      <c r="A224" s="75"/>
      <c r="B224" s="75"/>
      <c r="C224" s="75"/>
      <c r="D224" s="75"/>
      <c r="E224" s="75"/>
      <c r="F224" s="75"/>
      <c r="G224" s="75"/>
      <c r="H224" s="75"/>
      <c r="I224" s="75"/>
      <c r="J224" s="75"/>
      <c r="K224" s="75"/>
      <c r="L224" s="75"/>
      <c r="M224" s="75"/>
      <c r="N224" s="75"/>
      <c r="O224" s="75"/>
      <c r="P224" s="75"/>
      <c r="Q224" s="75"/>
      <c r="R224" s="75"/>
      <c r="S224" s="75"/>
      <c r="T224" s="75"/>
      <c r="U224" s="75"/>
      <c r="V224" s="75"/>
      <c r="W224" s="75"/>
      <c r="X224" s="75"/>
      <c r="Y224" s="75"/>
      <c r="Z224" s="75"/>
    </row>
    <row r="225" ht="10.5" customHeight="1">
      <c r="A225" s="75"/>
      <c r="B225" s="75"/>
      <c r="C225" s="75"/>
      <c r="D225" s="75"/>
      <c r="E225" s="75"/>
      <c r="F225" s="75"/>
      <c r="G225" s="75"/>
      <c r="H225" s="75"/>
      <c r="I225" s="75"/>
      <c r="J225" s="75"/>
      <c r="K225" s="75"/>
      <c r="L225" s="75"/>
      <c r="M225" s="75"/>
      <c r="N225" s="75"/>
      <c r="O225" s="75"/>
      <c r="P225" s="75"/>
      <c r="Q225" s="75"/>
      <c r="R225" s="75"/>
      <c r="S225" s="75"/>
      <c r="T225" s="75"/>
      <c r="U225" s="75"/>
      <c r="V225" s="75"/>
      <c r="W225" s="75"/>
      <c r="X225" s="75"/>
      <c r="Y225" s="75"/>
      <c r="Z225" s="75"/>
    </row>
    <row r="226" ht="10.5" customHeight="1">
      <c r="A226" s="75"/>
      <c r="B226" s="75"/>
      <c r="C226" s="75"/>
      <c r="D226" s="75"/>
      <c r="E226" s="75"/>
      <c r="F226" s="75"/>
      <c r="G226" s="75"/>
      <c r="H226" s="75"/>
      <c r="I226" s="75"/>
      <c r="J226" s="75"/>
      <c r="K226" s="75"/>
      <c r="L226" s="75"/>
      <c r="M226" s="75"/>
      <c r="N226" s="75"/>
      <c r="O226" s="75"/>
      <c r="P226" s="75"/>
      <c r="Q226" s="75"/>
      <c r="R226" s="75"/>
      <c r="S226" s="75"/>
      <c r="T226" s="75"/>
      <c r="U226" s="75"/>
      <c r="V226" s="75"/>
      <c r="W226" s="75"/>
      <c r="X226" s="75"/>
      <c r="Y226" s="75"/>
      <c r="Z226" s="75"/>
    </row>
    <row r="227" ht="10.5" customHeight="1">
      <c r="A227" s="75"/>
      <c r="B227" s="75"/>
      <c r="C227" s="75"/>
      <c r="D227" s="75"/>
      <c r="E227" s="75"/>
      <c r="F227" s="75"/>
      <c r="G227" s="75"/>
      <c r="H227" s="75"/>
      <c r="I227" s="75"/>
      <c r="J227" s="75"/>
      <c r="K227" s="75"/>
      <c r="L227" s="75"/>
      <c r="M227" s="75"/>
      <c r="N227" s="75"/>
      <c r="O227" s="75"/>
      <c r="P227" s="75"/>
      <c r="Q227" s="75"/>
      <c r="R227" s="75"/>
      <c r="S227" s="75"/>
      <c r="T227" s="75"/>
      <c r="U227" s="75"/>
      <c r="V227" s="75"/>
      <c r="W227" s="75"/>
      <c r="X227" s="75"/>
      <c r="Y227" s="75"/>
      <c r="Z227" s="75"/>
    </row>
    <row r="228" ht="10.5" customHeight="1">
      <c r="A228" s="75"/>
      <c r="B228" s="75"/>
      <c r="C228" s="75"/>
      <c r="D228" s="75"/>
      <c r="E228" s="75"/>
      <c r="F228" s="75"/>
      <c r="G228" s="75"/>
      <c r="H228" s="75"/>
      <c r="I228" s="75"/>
      <c r="J228" s="75"/>
      <c r="K228" s="75"/>
      <c r="L228" s="75"/>
      <c r="M228" s="75"/>
      <c r="N228" s="75"/>
      <c r="O228" s="75"/>
      <c r="P228" s="75"/>
      <c r="Q228" s="75"/>
      <c r="R228" s="75"/>
      <c r="S228" s="75"/>
      <c r="T228" s="75"/>
      <c r="U228" s="75"/>
      <c r="V228" s="75"/>
      <c r="W228" s="75"/>
      <c r="X228" s="75"/>
      <c r="Y228" s="75"/>
      <c r="Z228" s="75"/>
    </row>
    <row r="229" ht="10.5" customHeight="1">
      <c r="A229" s="75"/>
      <c r="B229" s="75"/>
      <c r="C229" s="75"/>
      <c r="D229" s="75"/>
      <c r="E229" s="75"/>
      <c r="F229" s="75"/>
      <c r="G229" s="75"/>
      <c r="H229" s="75"/>
      <c r="I229" s="75"/>
      <c r="J229" s="75"/>
      <c r="K229" s="75"/>
      <c r="L229" s="75"/>
      <c r="M229" s="75"/>
      <c r="N229" s="75"/>
      <c r="O229" s="75"/>
      <c r="P229" s="75"/>
      <c r="Q229" s="75"/>
      <c r="R229" s="75"/>
      <c r="S229" s="75"/>
      <c r="T229" s="75"/>
      <c r="U229" s="75"/>
      <c r="V229" s="75"/>
      <c r="W229" s="75"/>
      <c r="X229" s="75"/>
      <c r="Y229" s="75"/>
      <c r="Z229" s="75"/>
    </row>
    <row r="230" ht="10.5" customHeight="1">
      <c r="A230" s="75"/>
      <c r="B230" s="75"/>
      <c r="C230" s="75"/>
      <c r="D230" s="75"/>
      <c r="E230" s="75"/>
      <c r="F230" s="75"/>
      <c r="G230" s="75"/>
      <c r="H230" s="75"/>
      <c r="I230" s="75"/>
      <c r="J230" s="75"/>
      <c r="K230" s="75"/>
      <c r="L230" s="75"/>
      <c r="M230" s="75"/>
      <c r="N230" s="75"/>
      <c r="O230" s="75"/>
      <c r="P230" s="75"/>
      <c r="Q230" s="75"/>
      <c r="R230" s="75"/>
      <c r="S230" s="75"/>
      <c r="T230" s="75"/>
      <c r="U230" s="75"/>
      <c r="V230" s="75"/>
      <c r="W230" s="75"/>
      <c r="X230" s="75"/>
      <c r="Y230" s="75"/>
      <c r="Z230" s="75"/>
    </row>
    <row r="231" ht="10.5" customHeight="1">
      <c r="A231" s="75"/>
      <c r="B231" s="75"/>
      <c r="C231" s="75"/>
      <c r="D231" s="75"/>
      <c r="E231" s="75"/>
      <c r="F231" s="75"/>
      <c r="G231" s="75"/>
      <c r="H231" s="75"/>
      <c r="I231" s="75"/>
      <c r="J231" s="75"/>
      <c r="K231" s="75"/>
      <c r="L231" s="75"/>
      <c r="M231" s="75"/>
      <c r="N231" s="75"/>
      <c r="O231" s="75"/>
      <c r="P231" s="75"/>
      <c r="Q231" s="75"/>
      <c r="R231" s="75"/>
      <c r="S231" s="75"/>
      <c r="T231" s="75"/>
      <c r="U231" s="75"/>
      <c r="V231" s="75"/>
      <c r="W231" s="75"/>
      <c r="X231" s="75"/>
      <c r="Y231" s="75"/>
      <c r="Z231" s="75"/>
    </row>
    <row r="232" ht="10.5" customHeight="1">
      <c r="A232" s="75"/>
      <c r="B232" s="75"/>
      <c r="C232" s="75"/>
      <c r="D232" s="75"/>
      <c r="E232" s="75"/>
      <c r="F232" s="75"/>
      <c r="G232" s="75"/>
      <c r="H232" s="75"/>
      <c r="I232" s="75"/>
      <c r="J232" s="75"/>
      <c r="K232" s="75"/>
      <c r="L232" s="75"/>
      <c r="M232" s="75"/>
      <c r="N232" s="75"/>
      <c r="O232" s="75"/>
      <c r="P232" s="75"/>
      <c r="Q232" s="75"/>
      <c r="R232" s="75"/>
      <c r="S232" s="75"/>
      <c r="T232" s="75"/>
      <c r="U232" s="75"/>
      <c r="V232" s="75"/>
      <c r="W232" s="75"/>
      <c r="X232" s="75"/>
      <c r="Y232" s="75"/>
      <c r="Z232" s="75"/>
    </row>
    <row r="233" ht="10.5" customHeight="1">
      <c r="A233" s="75"/>
      <c r="B233" s="75"/>
      <c r="C233" s="75"/>
      <c r="D233" s="75"/>
      <c r="E233" s="75"/>
      <c r="F233" s="75"/>
      <c r="G233" s="75"/>
      <c r="H233" s="75"/>
      <c r="I233" s="75"/>
      <c r="J233" s="75"/>
      <c r="K233" s="75"/>
      <c r="L233" s="75"/>
      <c r="M233" s="75"/>
      <c r="N233" s="75"/>
      <c r="O233" s="75"/>
      <c r="P233" s="75"/>
      <c r="Q233" s="75"/>
      <c r="R233" s="75"/>
      <c r="S233" s="75"/>
      <c r="T233" s="75"/>
      <c r="U233" s="75"/>
      <c r="V233" s="75"/>
      <c r="W233" s="75"/>
      <c r="X233" s="75"/>
      <c r="Y233" s="75"/>
      <c r="Z233" s="75"/>
    </row>
    <row r="234" ht="10.5" customHeight="1">
      <c r="A234" s="75"/>
      <c r="B234" s="75"/>
      <c r="C234" s="75"/>
      <c r="D234" s="75"/>
      <c r="E234" s="75"/>
      <c r="F234" s="75"/>
      <c r="G234" s="75"/>
      <c r="H234" s="75"/>
      <c r="I234" s="75"/>
      <c r="J234" s="75"/>
      <c r="K234" s="75"/>
      <c r="L234" s="75"/>
      <c r="M234" s="75"/>
      <c r="N234" s="75"/>
      <c r="O234" s="75"/>
      <c r="P234" s="75"/>
      <c r="Q234" s="75"/>
      <c r="R234" s="75"/>
      <c r="S234" s="75"/>
      <c r="T234" s="75"/>
      <c r="U234" s="75"/>
      <c r="V234" s="75"/>
      <c r="W234" s="75"/>
      <c r="X234" s="75"/>
      <c r="Y234" s="75"/>
      <c r="Z234" s="75"/>
    </row>
    <row r="235" ht="10.5" customHeight="1">
      <c r="A235" s="75"/>
      <c r="B235" s="75"/>
      <c r="C235" s="75"/>
      <c r="D235" s="75"/>
      <c r="E235" s="75"/>
      <c r="F235" s="75"/>
      <c r="G235" s="75"/>
      <c r="H235" s="75"/>
      <c r="I235" s="75"/>
      <c r="J235" s="75"/>
      <c r="K235" s="75"/>
      <c r="L235" s="75"/>
      <c r="M235" s="75"/>
      <c r="N235" s="75"/>
      <c r="O235" s="75"/>
      <c r="P235" s="75"/>
      <c r="Q235" s="75"/>
      <c r="R235" s="75"/>
      <c r="S235" s="75"/>
      <c r="T235" s="75"/>
      <c r="U235" s="75"/>
      <c r="V235" s="75"/>
      <c r="W235" s="75"/>
      <c r="X235" s="75"/>
      <c r="Y235" s="75"/>
      <c r="Z235" s="75"/>
    </row>
    <row r="236" ht="10.5" customHeight="1">
      <c r="A236" s="75"/>
      <c r="B236" s="75"/>
      <c r="C236" s="75"/>
      <c r="D236" s="75"/>
      <c r="E236" s="75"/>
      <c r="F236" s="75"/>
      <c r="G236" s="75"/>
      <c r="H236" s="75"/>
      <c r="I236" s="75"/>
      <c r="J236" s="75"/>
      <c r="K236" s="75"/>
      <c r="L236" s="75"/>
      <c r="M236" s="75"/>
      <c r="N236" s="75"/>
      <c r="O236" s="75"/>
      <c r="P236" s="75"/>
      <c r="Q236" s="75"/>
      <c r="R236" s="75"/>
      <c r="S236" s="75"/>
      <c r="T236" s="75"/>
      <c r="U236" s="75"/>
      <c r="V236" s="75"/>
      <c r="W236" s="75"/>
      <c r="X236" s="75"/>
      <c r="Y236" s="75"/>
      <c r="Z236" s="75"/>
    </row>
    <row r="237" ht="10.5" customHeight="1">
      <c r="A237" s="75"/>
      <c r="B237" s="75"/>
      <c r="C237" s="75"/>
      <c r="D237" s="75"/>
      <c r="E237" s="75"/>
      <c r="F237" s="75"/>
      <c r="G237" s="75"/>
      <c r="H237" s="75"/>
      <c r="I237" s="75"/>
      <c r="J237" s="75"/>
      <c r="K237" s="75"/>
      <c r="L237" s="75"/>
      <c r="M237" s="75"/>
      <c r="N237" s="75"/>
      <c r="O237" s="75"/>
      <c r="P237" s="75"/>
      <c r="Q237" s="75"/>
      <c r="R237" s="75"/>
      <c r="S237" s="75"/>
      <c r="T237" s="75"/>
      <c r="U237" s="75"/>
      <c r="V237" s="75"/>
      <c r="W237" s="75"/>
      <c r="X237" s="75"/>
      <c r="Y237" s="75"/>
      <c r="Z237" s="75"/>
    </row>
    <row r="238" ht="10.5" customHeight="1">
      <c r="A238" s="75"/>
      <c r="B238" s="75"/>
      <c r="C238" s="75"/>
      <c r="D238" s="75"/>
      <c r="E238" s="75"/>
      <c r="F238" s="75"/>
      <c r="G238" s="75"/>
      <c r="H238" s="75"/>
      <c r="I238" s="75"/>
      <c r="J238" s="75"/>
      <c r="K238" s="75"/>
      <c r="L238" s="75"/>
      <c r="M238" s="75"/>
      <c r="N238" s="75"/>
      <c r="O238" s="75"/>
      <c r="P238" s="75"/>
      <c r="Q238" s="75"/>
      <c r="R238" s="75"/>
      <c r="S238" s="75"/>
      <c r="T238" s="75"/>
      <c r="U238" s="75"/>
      <c r="V238" s="75"/>
      <c r="W238" s="75"/>
      <c r="X238" s="75"/>
      <c r="Y238" s="75"/>
      <c r="Z238" s="75"/>
    </row>
    <row r="239" ht="10.5" customHeight="1">
      <c r="A239" s="75"/>
      <c r="B239" s="75"/>
      <c r="C239" s="75"/>
      <c r="D239" s="75"/>
      <c r="E239" s="75"/>
      <c r="F239" s="75"/>
      <c r="G239" s="75"/>
      <c r="H239" s="75"/>
      <c r="I239" s="75"/>
      <c r="J239" s="75"/>
      <c r="K239" s="75"/>
      <c r="L239" s="75"/>
      <c r="M239" s="75"/>
      <c r="N239" s="75"/>
      <c r="O239" s="75"/>
      <c r="P239" s="75"/>
      <c r="Q239" s="75"/>
      <c r="R239" s="75"/>
      <c r="S239" s="75"/>
      <c r="T239" s="75"/>
      <c r="U239" s="75"/>
      <c r="V239" s="75"/>
      <c r="W239" s="75"/>
      <c r="X239" s="75"/>
      <c r="Y239" s="75"/>
      <c r="Z239" s="75"/>
    </row>
    <row r="240" ht="10.5" customHeight="1">
      <c r="A240" s="75"/>
      <c r="B240" s="75"/>
      <c r="C240" s="75"/>
      <c r="D240" s="75"/>
      <c r="E240" s="75"/>
      <c r="F240" s="75"/>
      <c r="G240" s="75"/>
      <c r="H240" s="75"/>
      <c r="I240" s="75"/>
      <c r="J240" s="75"/>
      <c r="K240" s="75"/>
      <c r="L240" s="75"/>
      <c r="M240" s="75"/>
      <c r="N240" s="75"/>
      <c r="O240" s="75"/>
      <c r="P240" s="75"/>
      <c r="Q240" s="75"/>
      <c r="R240" s="75"/>
      <c r="S240" s="75"/>
      <c r="T240" s="75"/>
      <c r="U240" s="75"/>
      <c r="V240" s="75"/>
      <c r="W240" s="75"/>
      <c r="X240" s="75"/>
      <c r="Y240" s="75"/>
      <c r="Z240" s="75"/>
    </row>
    <row r="241" ht="10.5" customHeight="1">
      <c r="A241" s="75"/>
      <c r="B241" s="75"/>
      <c r="C241" s="75"/>
      <c r="D241" s="75"/>
      <c r="E241" s="75"/>
      <c r="F241" s="75"/>
      <c r="G241" s="75"/>
      <c r="H241" s="75"/>
      <c r="I241" s="75"/>
      <c r="J241" s="75"/>
      <c r="K241" s="75"/>
      <c r="L241" s="75"/>
      <c r="M241" s="75"/>
      <c r="N241" s="75"/>
      <c r="O241" s="75"/>
      <c r="P241" s="75"/>
      <c r="Q241" s="75"/>
      <c r="R241" s="75"/>
      <c r="S241" s="75"/>
      <c r="T241" s="75"/>
      <c r="U241" s="75"/>
      <c r="V241" s="75"/>
      <c r="W241" s="75"/>
      <c r="X241" s="75"/>
      <c r="Y241" s="75"/>
      <c r="Z241" s="75"/>
    </row>
    <row r="242" ht="10.5" customHeight="1">
      <c r="A242" s="75"/>
      <c r="B242" s="75"/>
      <c r="C242" s="75"/>
      <c r="D242" s="75"/>
      <c r="E242" s="75"/>
      <c r="F242" s="75"/>
      <c r="G242" s="75"/>
      <c r="H242" s="75"/>
      <c r="I242" s="75"/>
      <c r="J242" s="75"/>
      <c r="K242" s="75"/>
      <c r="L242" s="75"/>
      <c r="M242" s="75"/>
      <c r="N242" s="75"/>
      <c r="O242" s="75"/>
      <c r="P242" s="75"/>
      <c r="Q242" s="75"/>
      <c r="R242" s="75"/>
      <c r="S242" s="75"/>
      <c r="T242" s="75"/>
      <c r="U242" s="75"/>
      <c r="V242" s="75"/>
      <c r="W242" s="75"/>
      <c r="X242" s="75"/>
      <c r="Y242" s="75"/>
      <c r="Z242" s="75"/>
    </row>
    <row r="243" ht="10.5" customHeight="1">
      <c r="A243" s="75"/>
      <c r="B243" s="75"/>
      <c r="C243" s="75"/>
      <c r="D243" s="75"/>
      <c r="E243" s="75"/>
      <c r="F243" s="75"/>
      <c r="G243" s="75"/>
      <c r="H243" s="75"/>
      <c r="I243" s="75"/>
      <c r="J243" s="75"/>
      <c r="K243" s="75"/>
      <c r="L243" s="75"/>
      <c r="M243" s="75"/>
      <c r="N243" s="75"/>
      <c r="O243" s="75"/>
      <c r="P243" s="75"/>
      <c r="Q243" s="75"/>
      <c r="R243" s="75"/>
      <c r="S243" s="75"/>
      <c r="T243" s="75"/>
      <c r="U243" s="75"/>
      <c r="V243" s="75"/>
      <c r="W243" s="75"/>
      <c r="X243" s="75"/>
      <c r="Y243" s="75"/>
      <c r="Z243" s="75"/>
    </row>
    <row r="244" ht="10.5" customHeight="1">
      <c r="A244" s="75"/>
      <c r="B244" s="75"/>
      <c r="C244" s="75"/>
      <c r="D244" s="75"/>
      <c r="E244" s="75"/>
      <c r="F244" s="75"/>
      <c r="G244" s="75"/>
      <c r="H244" s="75"/>
      <c r="I244" s="75"/>
      <c r="J244" s="75"/>
      <c r="K244" s="75"/>
      <c r="L244" s="75"/>
      <c r="M244" s="75"/>
      <c r="N244" s="75"/>
      <c r="O244" s="75"/>
      <c r="P244" s="75"/>
      <c r="Q244" s="75"/>
      <c r="R244" s="75"/>
      <c r="S244" s="75"/>
      <c r="T244" s="75"/>
      <c r="U244" s="75"/>
      <c r="V244" s="75"/>
      <c r="W244" s="75"/>
      <c r="X244" s="75"/>
      <c r="Y244" s="75"/>
      <c r="Z244" s="75"/>
    </row>
    <row r="245" ht="10.5" customHeight="1">
      <c r="A245" s="75"/>
      <c r="B245" s="75"/>
      <c r="C245" s="75"/>
      <c r="D245" s="75"/>
      <c r="E245" s="75"/>
      <c r="F245" s="75"/>
      <c r="G245" s="75"/>
      <c r="H245" s="75"/>
      <c r="I245" s="75"/>
      <c r="J245" s="75"/>
      <c r="K245" s="75"/>
      <c r="L245" s="75"/>
      <c r="M245" s="75"/>
      <c r="N245" s="75"/>
      <c r="O245" s="75"/>
      <c r="P245" s="75"/>
      <c r="Q245" s="75"/>
      <c r="R245" s="75"/>
      <c r="S245" s="75"/>
      <c r="T245" s="75"/>
      <c r="U245" s="75"/>
      <c r="V245" s="75"/>
      <c r="W245" s="75"/>
      <c r="X245" s="75"/>
      <c r="Y245" s="75"/>
      <c r="Z245" s="75"/>
    </row>
    <row r="246" ht="10.5" customHeight="1">
      <c r="A246" s="75"/>
      <c r="B246" s="75"/>
      <c r="C246" s="75"/>
      <c r="D246" s="75"/>
      <c r="E246" s="75"/>
      <c r="F246" s="75"/>
      <c r="G246" s="75"/>
      <c r="H246" s="75"/>
      <c r="I246" s="75"/>
      <c r="J246" s="75"/>
      <c r="K246" s="75"/>
      <c r="L246" s="75"/>
      <c r="M246" s="75"/>
      <c r="N246" s="75"/>
      <c r="O246" s="75"/>
      <c r="P246" s="75"/>
      <c r="Q246" s="75"/>
      <c r="R246" s="75"/>
      <c r="S246" s="75"/>
      <c r="T246" s="75"/>
      <c r="U246" s="75"/>
      <c r="V246" s="75"/>
      <c r="W246" s="75"/>
      <c r="X246" s="75"/>
      <c r="Y246" s="75"/>
      <c r="Z246" s="75"/>
    </row>
    <row r="247" ht="10.5" customHeight="1">
      <c r="A247" s="75"/>
      <c r="B247" s="75"/>
      <c r="C247" s="75"/>
      <c r="D247" s="75"/>
      <c r="E247" s="75"/>
      <c r="F247" s="75"/>
      <c r="G247" s="75"/>
      <c r="H247" s="75"/>
      <c r="I247" s="75"/>
      <c r="J247" s="75"/>
      <c r="K247" s="75"/>
      <c r="L247" s="75"/>
      <c r="M247" s="75"/>
      <c r="N247" s="75"/>
      <c r="O247" s="75"/>
      <c r="P247" s="75"/>
      <c r="Q247" s="75"/>
      <c r="R247" s="75"/>
      <c r="S247" s="75"/>
      <c r="T247" s="75"/>
      <c r="U247" s="75"/>
      <c r="V247" s="75"/>
      <c r="W247" s="75"/>
      <c r="X247" s="75"/>
      <c r="Y247" s="75"/>
      <c r="Z247" s="75"/>
    </row>
    <row r="248" ht="10.5" customHeight="1">
      <c r="A248" s="75"/>
      <c r="B248" s="75"/>
      <c r="C248" s="75"/>
      <c r="D248" s="75"/>
      <c r="E248" s="75"/>
      <c r="F248" s="75"/>
      <c r="G248" s="75"/>
      <c r="H248" s="75"/>
      <c r="I248" s="75"/>
      <c r="J248" s="75"/>
      <c r="K248" s="75"/>
      <c r="L248" s="75"/>
      <c r="M248" s="75"/>
      <c r="N248" s="75"/>
      <c r="O248" s="75"/>
      <c r="P248" s="75"/>
      <c r="Q248" s="75"/>
      <c r="R248" s="75"/>
      <c r="S248" s="75"/>
      <c r="T248" s="75"/>
      <c r="U248" s="75"/>
      <c r="V248" s="75"/>
      <c r="W248" s="75"/>
      <c r="X248" s="75"/>
      <c r="Y248" s="75"/>
      <c r="Z248" s="75"/>
    </row>
    <row r="249" ht="10.5" customHeight="1">
      <c r="A249" s="75"/>
      <c r="B249" s="75"/>
      <c r="C249" s="75"/>
      <c r="D249" s="75"/>
      <c r="E249" s="75"/>
      <c r="F249" s="75"/>
      <c r="G249" s="75"/>
      <c r="H249" s="75"/>
      <c r="I249" s="75"/>
      <c r="J249" s="75"/>
      <c r="K249" s="75"/>
      <c r="L249" s="75"/>
      <c r="M249" s="75"/>
      <c r="N249" s="75"/>
      <c r="O249" s="75"/>
      <c r="P249" s="75"/>
      <c r="Q249" s="75"/>
      <c r="R249" s="75"/>
      <c r="S249" s="75"/>
      <c r="T249" s="75"/>
      <c r="U249" s="75"/>
      <c r="V249" s="75"/>
      <c r="W249" s="75"/>
      <c r="X249" s="75"/>
      <c r="Y249" s="75"/>
      <c r="Z249" s="75"/>
    </row>
    <row r="250" ht="10.5" customHeight="1">
      <c r="A250" s="75"/>
      <c r="B250" s="75"/>
      <c r="C250" s="75"/>
      <c r="D250" s="75"/>
      <c r="E250" s="75"/>
      <c r="F250" s="75"/>
      <c r="G250" s="75"/>
      <c r="H250" s="75"/>
      <c r="I250" s="75"/>
      <c r="J250" s="75"/>
      <c r="K250" s="75"/>
      <c r="L250" s="75"/>
      <c r="M250" s="75"/>
      <c r="N250" s="75"/>
      <c r="O250" s="75"/>
      <c r="P250" s="75"/>
      <c r="Q250" s="75"/>
      <c r="R250" s="75"/>
      <c r="S250" s="75"/>
      <c r="T250" s="75"/>
      <c r="U250" s="75"/>
      <c r="V250" s="75"/>
      <c r="W250" s="75"/>
      <c r="X250" s="75"/>
      <c r="Y250" s="75"/>
      <c r="Z250" s="75"/>
    </row>
    <row r="251" ht="10.5" customHeight="1">
      <c r="A251" s="75"/>
      <c r="B251" s="75"/>
      <c r="C251" s="75"/>
      <c r="D251" s="75"/>
      <c r="E251" s="75"/>
      <c r="F251" s="75"/>
      <c r="G251" s="75"/>
      <c r="H251" s="75"/>
      <c r="I251" s="75"/>
      <c r="J251" s="75"/>
      <c r="K251" s="75"/>
      <c r="L251" s="75"/>
      <c r="M251" s="75"/>
      <c r="N251" s="75"/>
      <c r="O251" s="75"/>
      <c r="P251" s="75"/>
      <c r="Q251" s="75"/>
      <c r="R251" s="75"/>
      <c r="S251" s="75"/>
      <c r="T251" s="75"/>
      <c r="U251" s="75"/>
      <c r="V251" s="75"/>
      <c r="W251" s="75"/>
      <c r="X251" s="75"/>
      <c r="Y251" s="75"/>
      <c r="Z251" s="75"/>
    </row>
    <row r="252" ht="10.5" customHeight="1">
      <c r="A252" s="75"/>
      <c r="B252" s="75"/>
      <c r="C252" s="75"/>
      <c r="D252" s="75"/>
      <c r="E252" s="75"/>
      <c r="F252" s="75"/>
      <c r="G252" s="75"/>
      <c r="H252" s="75"/>
      <c r="I252" s="75"/>
      <c r="J252" s="75"/>
      <c r="K252" s="75"/>
      <c r="L252" s="75"/>
      <c r="M252" s="75"/>
      <c r="N252" s="75"/>
      <c r="O252" s="75"/>
      <c r="P252" s="75"/>
      <c r="Q252" s="75"/>
      <c r="R252" s="75"/>
      <c r="S252" s="75"/>
      <c r="T252" s="75"/>
      <c r="U252" s="75"/>
      <c r="V252" s="75"/>
      <c r="W252" s="75"/>
      <c r="X252" s="75"/>
      <c r="Y252" s="75"/>
      <c r="Z252" s="75"/>
    </row>
    <row r="253" ht="10.5" customHeight="1">
      <c r="A253" s="75"/>
      <c r="B253" s="75"/>
      <c r="C253" s="75"/>
      <c r="D253" s="75"/>
      <c r="E253" s="75"/>
      <c r="F253" s="75"/>
      <c r="G253" s="75"/>
      <c r="H253" s="75"/>
      <c r="I253" s="75"/>
      <c r="J253" s="75"/>
      <c r="K253" s="75"/>
      <c r="L253" s="75"/>
      <c r="M253" s="75"/>
      <c r="N253" s="75"/>
      <c r="O253" s="75"/>
      <c r="P253" s="75"/>
      <c r="Q253" s="75"/>
      <c r="R253" s="75"/>
      <c r="S253" s="75"/>
      <c r="T253" s="75"/>
      <c r="U253" s="75"/>
      <c r="V253" s="75"/>
      <c r="W253" s="75"/>
      <c r="X253" s="75"/>
      <c r="Y253" s="75"/>
      <c r="Z253" s="75"/>
    </row>
    <row r="254" ht="10.5" customHeight="1">
      <c r="A254" s="75"/>
      <c r="B254" s="75"/>
      <c r="C254" s="75"/>
      <c r="D254" s="75"/>
      <c r="E254" s="75"/>
      <c r="F254" s="75"/>
      <c r="G254" s="75"/>
      <c r="H254" s="75"/>
      <c r="I254" s="75"/>
      <c r="J254" s="75"/>
      <c r="K254" s="75"/>
      <c r="L254" s="75"/>
      <c r="M254" s="75"/>
      <c r="N254" s="75"/>
      <c r="O254" s="75"/>
      <c r="P254" s="75"/>
      <c r="Q254" s="75"/>
      <c r="R254" s="75"/>
      <c r="S254" s="75"/>
      <c r="T254" s="75"/>
      <c r="U254" s="75"/>
      <c r="V254" s="75"/>
      <c r="W254" s="75"/>
      <c r="X254" s="75"/>
      <c r="Y254" s="75"/>
      <c r="Z254" s="75"/>
    </row>
    <row r="255" ht="10.5" customHeight="1">
      <c r="A255" s="75"/>
      <c r="B255" s="75"/>
      <c r="C255" s="75"/>
      <c r="D255" s="75"/>
      <c r="E255" s="75"/>
      <c r="F255" s="75"/>
      <c r="G255" s="75"/>
      <c r="H255" s="75"/>
      <c r="I255" s="75"/>
      <c r="J255" s="75"/>
      <c r="K255" s="75"/>
      <c r="L255" s="75"/>
      <c r="M255" s="75"/>
      <c r="N255" s="75"/>
      <c r="O255" s="75"/>
      <c r="P255" s="75"/>
      <c r="Q255" s="75"/>
      <c r="R255" s="75"/>
      <c r="S255" s="75"/>
      <c r="T255" s="75"/>
      <c r="U255" s="75"/>
      <c r="V255" s="75"/>
      <c r="W255" s="75"/>
      <c r="X255" s="75"/>
      <c r="Y255" s="75"/>
      <c r="Z255" s="75"/>
    </row>
    <row r="256" ht="10.5" customHeight="1">
      <c r="A256" s="75"/>
      <c r="B256" s="75"/>
      <c r="C256" s="75"/>
      <c r="D256" s="75"/>
      <c r="E256" s="75"/>
      <c r="F256" s="75"/>
      <c r="G256" s="75"/>
      <c r="H256" s="75"/>
      <c r="I256" s="75"/>
      <c r="J256" s="75"/>
      <c r="K256" s="75"/>
      <c r="L256" s="75"/>
      <c r="M256" s="75"/>
      <c r="N256" s="75"/>
      <c r="O256" s="75"/>
      <c r="P256" s="75"/>
      <c r="Q256" s="75"/>
      <c r="R256" s="75"/>
      <c r="S256" s="75"/>
      <c r="T256" s="75"/>
      <c r="U256" s="75"/>
      <c r="V256" s="75"/>
      <c r="W256" s="75"/>
      <c r="X256" s="75"/>
      <c r="Y256" s="75"/>
      <c r="Z256" s="75"/>
    </row>
    <row r="257" ht="10.5" customHeight="1">
      <c r="A257" s="75"/>
      <c r="B257" s="75"/>
      <c r="C257" s="75"/>
      <c r="D257" s="75"/>
      <c r="E257" s="75"/>
      <c r="F257" s="75"/>
      <c r="G257" s="75"/>
      <c r="H257" s="75"/>
      <c r="I257" s="75"/>
      <c r="J257" s="75"/>
      <c r="K257" s="75"/>
      <c r="L257" s="75"/>
      <c r="M257" s="75"/>
      <c r="N257" s="75"/>
      <c r="O257" s="75"/>
      <c r="P257" s="75"/>
      <c r="Q257" s="75"/>
      <c r="R257" s="75"/>
      <c r="S257" s="75"/>
      <c r="T257" s="75"/>
      <c r="U257" s="75"/>
      <c r="V257" s="75"/>
      <c r="W257" s="75"/>
      <c r="X257" s="75"/>
      <c r="Y257" s="75"/>
      <c r="Z257" s="75"/>
    </row>
    <row r="258" ht="10.5" customHeight="1">
      <c r="A258" s="75"/>
      <c r="B258" s="75"/>
      <c r="C258" s="75"/>
      <c r="D258" s="75"/>
      <c r="E258" s="75"/>
      <c r="F258" s="75"/>
      <c r="G258" s="75"/>
      <c r="H258" s="75"/>
      <c r="I258" s="75"/>
      <c r="J258" s="75"/>
      <c r="K258" s="75"/>
      <c r="L258" s="75"/>
      <c r="M258" s="75"/>
      <c r="N258" s="75"/>
      <c r="O258" s="75"/>
      <c r="P258" s="75"/>
      <c r="Q258" s="75"/>
      <c r="R258" s="75"/>
      <c r="S258" s="75"/>
      <c r="T258" s="75"/>
      <c r="U258" s="75"/>
      <c r="V258" s="75"/>
      <c r="W258" s="75"/>
      <c r="X258" s="75"/>
      <c r="Y258" s="75"/>
      <c r="Z258" s="75"/>
    </row>
    <row r="259" ht="10.5" customHeight="1">
      <c r="A259" s="75"/>
      <c r="B259" s="75"/>
      <c r="C259" s="75"/>
      <c r="D259" s="75"/>
      <c r="E259" s="75"/>
      <c r="F259" s="75"/>
      <c r="G259" s="75"/>
      <c r="H259" s="75"/>
      <c r="I259" s="75"/>
      <c r="J259" s="75"/>
      <c r="K259" s="75"/>
      <c r="L259" s="75"/>
      <c r="M259" s="75"/>
      <c r="N259" s="75"/>
      <c r="O259" s="75"/>
      <c r="P259" s="75"/>
      <c r="Q259" s="75"/>
      <c r="R259" s="75"/>
      <c r="S259" s="75"/>
      <c r="T259" s="75"/>
      <c r="U259" s="75"/>
      <c r="V259" s="75"/>
      <c r="W259" s="75"/>
      <c r="X259" s="75"/>
      <c r="Y259" s="75"/>
      <c r="Z259" s="75"/>
    </row>
    <row r="260" ht="10.5" customHeight="1">
      <c r="A260" s="75"/>
      <c r="B260" s="75"/>
      <c r="C260" s="75"/>
      <c r="D260" s="75"/>
      <c r="E260" s="75"/>
      <c r="F260" s="75"/>
      <c r="G260" s="75"/>
      <c r="H260" s="75"/>
      <c r="I260" s="75"/>
      <c r="J260" s="75"/>
      <c r="K260" s="75"/>
      <c r="L260" s="75"/>
      <c r="M260" s="75"/>
      <c r="N260" s="75"/>
      <c r="O260" s="75"/>
      <c r="P260" s="75"/>
      <c r="Q260" s="75"/>
      <c r="R260" s="75"/>
      <c r="S260" s="75"/>
      <c r="T260" s="75"/>
      <c r="U260" s="75"/>
      <c r="V260" s="75"/>
      <c r="W260" s="75"/>
      <c r="X260" s="75"/>
      <c r="Y260" s="75"/>
      <c r="Z260" s="75"/>
    </row>
    <row r="261" ht="10.5" customHeight="1">
      <c r="A261" s="75"/>
      <c r="B261" s="75"/>
      <c r="C261" s="75"/>
      <c r="D261" s="75"/>
      <c r="E261" s="75"/>
      <c r="F261" s="75"/>
      <c r="G261" s="75"/>
      <c r="H261" s="75"/>
      <c r="I261" s="75"/>
      <c r="J261" s="75"/>
      <c r="K261" s="75"/>
      <c r="L261" s="75"/>
      <c r="M261" s="75"/>
      <c r="N261" s="75"/>
      <c r="O261" s="75"/>
      <c r="P261" s="75"/>
      <c r="Q261" s="75"/>
      <c r="R261" s="75"/>
      <c r="S261" s="75"/>
      <c r="T261" s="75"/>
      <c r="U261" s="75"/>
      <c r="V261" s="75"/>
      <c r="W261" s="75"/>
      <c r="X261" s="75"/>
      <c r="Y261" s="75"/>
      <c r="Z261" s="75"/>
    </row>
    <row r="262" ht="10.5" customHeight="1">
      <c r="A262" s="75"/>
      <c r="B262" s="75"/>
      <c r="C262" s="75"/>
      <c r="D262" s="75"/>
      <c r="E262" s="75"/>
      <c r="F262" s="75"/>
      <c r="G262" s="75"/>
      <c r="H262" s="75"/>
      <c r="I262" s="75"/>
      <c r="J262" s="75"/>
      <c r="K262" s="75"/>
      <c r="L262" s="75"/>
      <c r="M262" s="75"/>
      <c r="N262" s="75"/>
      <c r="O262" s="75"/>
      <c r="P262" s="75"/>
      <c r="Q262" s="75"/>
      <c r="R262" s="75"/>
      <c r="S262" s="75"/>
      <c r="T262" s="75"/>
      <c r="U262" s="75"/>
      <c r="V262" s="75"/>
      <c r="W262" s="75"/>
      <c r="X262" s="75"/>
      <c r="Y262" s="75"/>
      <c r="Z262" s="75"/>
    </row>
    <row r="263" ht="10.5" customHeight="1">
      <c r="A263" s="75"/>
      <c r="B263" s="75"/>
      <c r="C263" s="75"/>
      <c r="D263" s="75"/>
      <c r="E263" s="75"/>
      <c r="F263" s="75"/>
      <c r="G263" s="75"/>
      <c r="H263" s="75"/>
      <c r="I263" s="75"/>
      <c r="J263" s="75"/>
      <c r="K263" s="75"/>
      <c r="L263" s="75"/>
      <c r="M263" s="75"/>
      <c r="N263" s="75"/>
      <c r="O263" s="75"/>
      <c r="P263" s="75"/>
      <c r="Q263" s="75"/>
      <c r="R263" s="75"/>
      <c r="S263" s="75"/>
      <c r="T263" s="75"/>
      <c r="U263" s="75"/>
      <c r="V263" s="75"/>
      <c r="W263" s="75"/>
      <c r="X263" s="75"/>
      <c r="Y263" s="75"/>
      <c r="Z263" s="75"/>
    </row>
    <row r="264" ht="10.5" customHeight="1">
      <c r="A264" s="75"/>
      <c r="B264" s="75"/>
      <c r="C264" s="75"/>
      <c r="D264" s="75"/>
      <c r="E264" s="75"/>
      <c r="F264" s="75"/>
      <c r="G264" s="75"/>
      <c r="H264" s="75"/>
      <c r="I264" s="75"/>
      <c r="J264" s="75"/>
      <c r="K264" s="75"/>
      <c r="L264" s="75"/>
      <c r="M264" s="75"/>
      <c r="N264" s="75"/>
      <c r="O264" s="75"/>
      <c r="P264" s="75"/>
      <c r="Q264" s="75"/>
      <c r="R264" s="75"/>
      <c r="S264" s="75"/>
      <c r="T264" s="75"/>
      <c r="U264" s="75"/>
      <c r="V264" s="75"/>
      <c r="W264" s="75"/>
      <c r="X264" s="75"/>
      <c r="Y264" s="75"/>
      <c r="Z264" s="75"/>
    </row>
    <row r="265" ht="10.5" customHeight="1">
      <c r="A265" s="75"/>
      <c r="B265" s="75"/>
      <c r="C265" s="75"/>
      <c r="D265" s="75"/>
      <c r="E265" s="75"/>
      <c r="F265" s="75"/>
      <c r="G265" s="75"/>
      <c r="H265" s="75"/>
      <c r="I265" s="75"/>
      <c r="J265" s="75"/>
      <c r="K265" s="75"/>
      <c r="L265" s="75"/>
      <c r="M265" s="75"/>
      <c r="N265" s="75"/>
      <c r="O265" s="75"/>
      <c r="P265" s="75"/>
      <c r="Q265" s="75"/>
      <c r="R265" s="75"/>
      <c r="S265" s="75"/>
      <c r="T265" s="75"/>
      <c r="U265" s="75"/>
      <c r="V265" s="75"/>
      <c r="W265" s="75"/>
      <c r="X265" s="75"/>
      <c r="Y265" s="75"/>
      <c r="Z265" s="75"/>
    </row>
    <row r="266" ht="10.5" customHeight="1">
      <c r="A266" s="75"/>
      <c r="B266" s="75"/>
      <c r="C266" s="75"/>
      <c r="D266" s="75"/>
      <c r="E266" s="75"/>
      <c r="F266" s="75"/>
      <c r="G266" s="75"/>
      <c r="H266" s="75"/>
      <c r="I266" s="75"/>
      <c r="J266" s="75"/>
      <c r="K266" s="75"/>
      <c r="L266" s="75"/>
      <c r="M266" s="75"/>
      <c r="N266" s="75"/>
      <c r="O266" s="75"/>
      <c r="P266" s="75"/>
      <c r="Q266" s="75"/>
      <c r="R266" s="75"/>
      <c r="S266" s="75"/>
      <c r="T266" s="75"/>
      <c r="U266" s="75"/>
      <c r="V266" s="75"/>
      <c r="W266" s="75"/>
      <c r="X266" s="75"/>
      <c r="Y266" s="75"/>
      <c r="Z266" s="75"/>
    </row>
    <row r="267" ht="10.5" customHeight="1">
      <c r="A267" s="75"/>
      <c r="B267" s="75"/>
      <c r="C267" s="75"/>
      <c r="D267" s="75"/>
      <c r="E267" s="75"/>
      <c r="F267" s="75"/>
      <c r="G267" s="75"/>
      <c r="H267" s="75"/>
      <c r="I267" s="75"/>
      <c r="J267" s="75"/>
      <c r="K267" s="75"/>
      <c r="L267" s="75"/>
      <c r="M267" s="75"/>
      <c r="N267" s="75"/>
      <c r="O267" s="75"/>
      <c r="P267" s="75"/>
      <c r="Q267" s="75"/>
      <c r="R267" s="75"/>
      <c r="S267" s="75"/>
      <c r="T267" s="75"/>
      <c r="U267" s="75"/>
      <c r="V267" s="75"/>
      <c r="W267" s="75"/>
      <c r="X267" s="75"/>
      <c r="Y267" s="75"/>
      <c r="Z267" s="75"/>
    </row>
    <row r="268" ht="10.5" customHeight="1">
      <c r="A268" s="75"/>
      <c r="B268" s="75"/>
      <c r="C268" s="75"/>
      <c r="D268" s="75"/>
      <c r="E268" s="75"/>
      <c r="F268" s="75"/>
      <c r="G268" s="75"/>
      <c r="H268" s="75"/>
      <c r="I268" s="75"/>
      <c r="J268" s="75"/>
      <c r="K268" s="75"/>
      <c r="L268" s="75"/>
      <c r="M268" s="75"/>
      <c r="N268" s="75"/>
      <c r="O268" s="75"/>
      <c r="P268" s="75"/>
      <c r="Q268" s="75"/>
      <c r="R268" s="75"/>
      <c r="S268" s="75"/>
      <c r="T268" s="75"/>
      <c r="U268" s="75"/>
      <c r="V268" s="75"/>
      <c r="W268" s="75"/>
      <c r="X268" s="75"/>
      <c r="Y268" s="75"/>
      <c r="Z268" s="75"/>
    </row>
    <row r="269" ht="10.5" customHeight="1">
      <c r="A269" s="75"/>
      <c r="B269" s="75"/>
      <c r="C269" s="75"/>
      <c r="D269" s="75"/>
      <c r="E269" s="75"/>
      <c r="F269" s="75"/>
      <c r="G269" s="75"/>
      <c r="H269" s="75"/>
      <c r="I269" s="75"/>
      <c r="J269" s="75"/>
      <c r="K269" s="75"/>
      <c r="L269" s="75"/>
      <c r="M269" s="75"/>
      <c r="N269" s="75"/>
      <c r="O269" s="75"/>
      <c r="P269" s="75"/>
      <c r="Q269" s="75"/>
      <c r="R269" s="75"/>
      <c r="S269" s="75"/>
      <c r="T269" s="75"/>
      <c r="U269" s="75"/>
      <c r="V269" s="75"/>
      <c r="W269" s="75"/>
      <c r="X269" s="75"/>
      <c r="Y269" s="75"/>
      <c r="Z269" s="75"/>
    </row>
    <row r="270" ht="10.5" customHeight="1">
      <c r="A270" s="75"/>
      <c r="B270" s="75"/>
      <c r="C270" s="75"/>
      <c r="D270" s="75"/>
      <c r="E270" s="75"/>
      <c r="F270" s="75"/>
      <c r="G270" s="75"/>
      <c r="H270" s="75"/>
      <c r="I270" s="75"/>
      <c r="J270" s="75"/>
      <c r="K270" s="75"/>
      <c r="L270" s="75"/>
      <c r="M270" s="75"/>
      <c r="N270" s="75"/>
      <c r="O270" s="75"/>
      <c r="P270" s="75"/>
      <c r="Q270" s="75"/>
      <c r="R270" s="75"/>
      <c r="S270" s="75"/>
      <c r="T270" s="75"/>
      <c r="U270" s="75"/>
      <c r="V270" s="75"/>
      <c r="W270" s="75"/>
      <c r="X270" s="75"/>
      <c r="Y270" s="75"/>
      <c r="Z270" s="75"/>
    </row>
    <row r="271" ht="10.5" customHeight="1">
      <c r="A271" s="75"/>
      <c r="B271" s="75"/>
      <c r="C271" s="75"/>
      <c r="D271" s="75"/>
      <c r="E271" s="75"/>
      <c r="F271" s="75"/>
      <c r="G271" s="75"/>
      <c r="H271" s="75"/>
      <c r="I271" s="75"/>
      <c r="J271" s="75"/>
      <c r="K271" s="75"/>
      <c r="L271" s="75"/>
      <c r="M271" s="75"/>
      <c r="N271" s="75"/>
      <c r="O271" s="75"/>
      <c r="P271" s="75"/>
      <c r="Q271" s="75"/>
      <c r="R271" s="75"/>
      <c r="S271" s="75"/>
      <c r="T271" s="75"/>
      <c r="U271" s="75"/>
      <c r="V271" s="75"/>
      <c r="W271" s="75"/>
      <c r="X271" s="75"/>
      <c r="Y271" s="75"/>
      <c r="Z271" s="75"/>
    </row>
    <row r="272" ht="10.5" customHeight="1">
      <c r="A272" s="75"/>
      <c r="B272" s="75"/>
      <c r="C272" s="75"/>
      <c r="D272" s="75"/>
      <c r="E272" s="75"/>
      <c r="F272" s="75"/>
      <c r="G272" s="75"/>
      <c r="H272" s="75"/>
      <c r="I272" s="75"/>
      <c r="J272" s="75"/>
      <c r="K272" s="75"/>
      <c r="L272" s="75"/>
      <c r="M272" s="75"/>
      <c r="N272" s="75"/>
      <c r="O272" s="75"/>
      <c r="P272" s="75"/>
      <c r="Q272" s="75"/>
      <c r="R272" s="75"/>
      <c r="S272" s="75"/>
      <c r="T272" s="75"/>
      <c r="U272" s="75"/>
      <c r="V272" s="75"/>
      <c r="W272" s="75"/>
      <c r="X272" s="75"/>
      <c r="Y272" s="75"/>
      <c r="Z272" s="75"/>
    </row>
    <row r="273" ht="10.5" customHeight="1">
      <c r="A273" s="75"/>
      <c r="B273" s="75"/>
      <c r="C273" s="75"/>
      <c r="D273" s="75"/>
      <c r="E273" s="75"/>
      <c r="F273" s="75"/>
      <c r="G273" s="75"/>
      <c r="H273" s="75"/>
      <c r="I273" s="75"/>
      <c r="J273" s="75"/>
      <c r="K273" s="75"/>
      <c r="L273" s="75"/>
      <c r="M273" s="75"/>
      <c r="N273" s="75"/>
      <c r="O273" s="75"/>
      <c r="P273" s="75"/>
      <c r="Q273" s="75"/>
      <c r="R273" s="75"/>
      <c r="S273" s="75"/>
      <c r="T273" s="75"/>
      <c r="U273" s="75"/>
      <c r="V273" s="75"/>
      <c r="W273" s="75"/>
      <c r="X273" s="75"/>
      <c r="Y273" s="75"/>
      <c r="Z273" s="75"/>
    </row>
    <row r="274" ht="10.5" customHeight="1">
      <c r="A274" s="75"/>
      <c r="B274" s="75"/>
      <c r="C274" s="75"/>
      <c r="D274" s="75"/>
      <c r="E274" s="75"/>
      <c r="F274" s="75"/>
      <c r="G274" s="75"/>
      <c r="H274" s="75"/>
      <c r="I274" s="75"/>
      <c r="J274" s="75"/>
      <c r="K274" s="75"/>
      <c r="L274" s="75"/>
      <c r="M274" s="75"/>
      <c r="N274" s="75"/>
      <c r="O274" s="75"/>
      <c r="P274" s="75"/>
      <c r="Q274" s="75"/>
      <c r="R274" s="75"/>
      <c r="S274" s="75"/>
      <c r="T274" s="75"/>
      <c r="U274" s="75"/>
      <c r="V274" s="75"/>
      <c r="W274" s="75"/>
      <c r="X274" s="75"/>
      <c r="Y274" s="75"/>
      <c r="Z274" s="75"/>
    </row>
    <row r="275" ht="10.5" customHeight="1">
      <c r="A275" s="75"/>
      <c r="B275" s="75"/>
      <c r="C275" s="75"/>
      <c r="D275" s="75"/>
      <c r="E275" s="75"/>
      <c r="F275" s="75"/>
      <c r="G275" s="75"/>
      <c r="H275" s="75"/>
      <c r="I275" s="75"/>
      <c r="J275" s="75"/>
      <c r="K275" s="75"/>
      <c r="L275" s="75"/>
      <c r="M275" s="75"/>
      <c r="N275" s="75"/>
      <c r="O275" s="75"/>
      <c r="P275" s="75"/>
      <c r="Q275" s="75"/>
      <c r="R275" s="75"/>
      <c r="S275" s="75"/>
      <c r="T275" s="75"/>
      <c r="U275" s="75"/>
      <c r="V275" s="75"/>
      <c r="W275" s="75"/>
      <c r="X275" s="75"/>
      <c r="Y275" s="75"/>
      <c r="Z275" s="75"/>
    </row>
    <row r="276" ht="10.5" customHeight="1">
      <c r="A276" s="75"/>
      <c r="B276" s="75"/>
      <c r="C276" s="75"/>
      <c r="D276" s="75"/>
      <c r="E276" s="75"/>
      <c r="F276" s="75"/>
      <c r="G276" s="75"/>
      <c r="H276" s="75"/>
      <c r="I276" s="75"/>
      <c r="J276" s="75"/>
      <c r="K276" s="75"/>
      <c r="L276" s="75"/>
      <c r="M276" s="75"/>
      <c r="N276" s="75"/>
      <c r="O276" s="75"/>
      <c r="P276" s="75"/>
      <c r="Q276" s="75"/>
      <c r="R276" s="75"/>
      <c r="S276" s="75"/>
      <c r="T276" s="75"/>
      <c r="U276" s="75"/>
      <c r="V276" s="75"/>
      <c r="W276" s="75"/>
      <c r="X276" s="75"/>
      <c r="Y276" s="75"/>
      <c r="Z276" s="75"/>
    </row>
    <row r="277" ht="10.5" customHeight="1">
      <c r="A277" s="75"/>
      <c r="B277" s="75"/>
      <c r="C277" s="75"/>
      <c r="D277" s="75"/>
      <c r="E277" s="75"/>
      <c r="F277" s="75"/>
      <c r="G277" s="75"/>
      <c r="H277" s="75"/>
      <c r="I277" s="75"/>
      <c r="J277" s="75"/>
      <c r="K277" s="75"/>
      <c r="L277" s="75"/>
      <c r="M277" s="75"/>
      <c r="N277" s="75"/>
      <c r="O277" s="75"/>
      <c r="P277" s="75"/>
      <c r="Q277" s="75"/>
      <c r="R277" s="75"/>
      <c r="S277" s="75"/>
      <c r="T277" s="75"/>
      <c r="U277" s="75"/>
      <c r="V277" s="75"/>
      <c r="W277" s="75"/>
      <c r="X277" s="75"/>
      <c r="Y277" s="75"/>
      <c r="Z277" s="75"/>
    </row>
    <row r="278" ht="10.5" customHeight="1">
      <c r="A278" s="75"/>
      <c r="B278" s="75"/>
      <c r="C278" s="75"/>
      <c r="D278" s="75"/>
      <c r="E278" s="75"/>
      <c r="F278" s="75"/>
      <c r="G278" s="75"/>
      <c r="H278" s="75"/>
      <c r="I278" s="75"/>
      <c r="J278" s="75"/>
      <c r="K278" s="75"/>
      <c r="L278" s="75"/>
      <c r="M278" s="75"/>
      <c r="N278" s="75"/>
      <c r="O278" s="75"/>
      <c r="P278" s="75"/>
      <c r="Q278" s="75"/>
      <c r="R278" s="75"/>
      <c r="S278" s="75"/>
      <c r="T278" s="75"/>
      <c r="U278" s="75"/>
      <c r="V278" s="75"/>
      <c r="W278" s="75"/>
      <c r="X278" s="75"/>
      <c r="Y278" s="75"/>
      <c r="Z278" s="75"/>
    </row>
    <row r="279" ht="10.5" customHeight="1">
      <c r="A279" s="75"/>
      <c r="B279" s="75"/>
      <c r="C279" s="75"/>
      <c r="D279" s="75"/>
      <c r="E279" s="75"/>
      <c r="F279" s="75"/>
      <c r="G279" s="75"/>
      <c r="H279" s="75"/>
      <c r="I279" s="75"/>
      <c r="J279" s="75"/>
      <c r="K279" s="75"/>
      <c r="L279" s="75"/>
      <c r="M279" s="75"/>
      <c r="N279" s="75"/>
      <c r="O279" s="75"/>
      <c r="P279" s="75"/>
      <c r="Q279" s="75"/>
      <c r="R279" s="75"/>
      <c r="S279" s="75"/>
      <c r="T279" s="75"/>
      <c r="U279" s="75"/>
      <c r="V279" s="75"/>
      <c r="W279" s="75"/>
      <c r="X279" s="75"/>
      <c r="Y279" s="75"/>
      <c r="Z279" s="75"/>
    </row>
    <row r="280" ht="10.5" customHeight="1">
      <c r="A280" s="75"/>
      <c r="B280" s="75"/>
      <c r="C280" s="75"/>
      <c r="D280" s="75"/>
      <c r="E280" s="75"/>
      <c r="F280" s="75"/>
      <c r="G280" s="75"/>
      <c r="H280" s="75"/>
      <c r="I280" s="75"/>
      <c r="J280" s="75"/>
      <c r="K280" s="75"/>
      <c r="L280" s="75"/>
      <c r="M280" s="75"/>
      <c r="N280" s="75"/>
      <c r="O280" s="75"/>
      <c r="P280" s="75"/>
      <c r="Q280" s="75"/>
      <c r="R280" s="75"/>
      <c r="S280" s="75"/>
      <c r="T280" s="75"/>
      <c r="U280" s="75"/>
      <c r="V280" s="75"/>
      <c r="W280" s="75"/>
      <c r="X280" s="75"/>
      <c r="Y280" s="75"/>
      <c r="Z280" s="75"/>
    </row>
    <row r="281" ht="10.5" customHeight="1">
      <c r="A281" s="75"/>
      <c r="B281" s="75"/>
      <c r="C281" s="75"/>
      <c r="D281" s="75"/>
      <c r="E281" s="75"/>
      <c r="F281" s="75"/>
      <c r="G281" s="75"/>
      <c r="H281" s="75"/>
      <c r="I281" s="75"/>
      <c r="J281" s="75"/>
      <c r="K281" s="75"/>
      <c r="L281" s="75"/>
      <c r="M281" s="75"/>
      <c r="N281" s="75"/>
      <c r="O281" s="75"/>
      <c r="P281" s="75"/>
      <c r="Q281" s="75"/>
      <c r="R281" s="75"/>
      <c r="S281" s="75"/>
      <c r="T281" s="75"/>
      <c r="U281" s="75"/>
      <c r="V281" s="75"/>
      <c r="W281" s="75"/>
      <c r="X281" s="75"/>
      <c r="Y281" s="75"/>
      <c r="Z281" s="75"/>
    </row>
    <row r="282" ht="10.5" customHeight="1">
      <c r="A282" s="75"/>
      <c r="B282" s="75"/>
      <c r="C282" s="75"/>
      <c r="D282" s="75"/>
      <c r="E282" s="75"/>
      <c r="F282" s="75"/>
      <c r="G282" s="75"/>
      <c r="H282" s="75"/>
      <c r="I282" s="75"/>
      <c r="J282" s="75"/>
      <c r="K282" s="75"/>
      <c r="L282" s="75"/>
      <c r="M282" s="75"/>
      <c r="N282" s="75"/>
      <c r="O282" s="75"/>
      <c r="P282" s="75"/>
      <c r="Q282" s="75"/>
      <c r="R282" s="75"/>
      <c r="S282" s="75"/>
      <c r="T282" s="75"/>
      <c r="U282" s="75"/>
      <c r="V282" s="75"/>
      <c r="W282" s="75"/>
      <c r="X282" s="75"/>
      <c r="Y282" s="75"/>
      <c r="Z282" s="75"/>
    </row>
    <row r="283" ht="10.5" customHeight="1">
      <c r="A283" s="75"/>
      <c r="B283" s="75"/>
      <c r="C283" s="75"/>
      <c r="D283" s="75"/>
      <c r="E283" s="75"/>
      <c r="F283" s="75"/>
      <c r="G283" s="75"/>
      <c r="H283" s="75"/>
      <c r="I283" s="75"/>
      <c r="J283" s="75"/>
      <c r="K283" s="75"/>
      <c r="L283" s="75"/>
      <c r="M283" s="75"/>
      <c r="N283" s="75"/>
      <c r="O283" s="75"/>
      <c r="P283" s="75"/>
      <c r="Q283" s="75"/>
      <c r="R283" s="75"/>
      <c r="S283" s="75"/>
      <c r="T283" s="75"/>
      <c r="U283" s="75"/>
      <c r="V283" s="75"/>
      <c r="W283" s="75"/>
      <c r="X283" s="75"/>
      <c r="Y283" s="75"/>
      <c r="Z283" s="75"/>
    </row>
    <row r="284" ht="10.5" customHeight="1">
      <c r="A284" s="75"/>
      <c r="B284" s="75"/>
      <c r="C284" s="75"/>
      <c r="D284" s="75"/>
      <c r="E284" s="75"/>
      <c r="F284" s="75"/>
      <c r="G284" s="75"/>
      <c r="H284" s="75"/>
      <c r="I284" s="75"/>
      <c r="J284" s="75"/>
      <c r="K284" s="75"/>
      <c r="L284" s="75"/>
      <c r="M284" s="75"/>
      <c r="N284" s="75"/>
      <c r="O284" s="75"/>
      <c r="P284" s="75"/>
      <c r="Q284" s="75"/>
      <c r="R284" s="75"/>
      <c r="S284" s="75"/>
      <c r="T284" s="75"/>
      <c r="U284" s="75"/>
      <c r="V284" s="75"/>
      <c r="W284" s="75"/>
      <c r="X284" s="75"/>
      <c r="Y284" s="75"/>
      <c r="Z284" s="75"/>
    </row>
    <row r="285" ht="10.5" customHeight="1">
      <c r="A285" s="75"/>
      <c r="B285" s="75"/>
      <c r="C285" s="75"/>
      <c r="D285" s="75"/>
      <c r="E285" s="75"/>
      <c r="F285" s="75"/>
      <c r="G285" s="75"/>
      <c r="H285" s="75"/>
      <c r="I285" s="75"/>
      <c r="J285" s="75"/>
      <c r="K285" s="75"/>
      <c r="L285" s="75"/>
      <c r="M285" s="75"/>
      <c r="N285" s="75"/>
      <c r="O285" s="75"/>
      <c r="P285" s="75"/>
      <c r="Q285" s="75"/>
      <c r="R285" s="75"/>
      <c r="S285" s="75"/>
      <c r="T285" s="75"/>
      <c r="U285" s="75"/>
      <c r="V285" s="75"/>
      <c r="W285" s="75"/>
      <c r="X285" s="75"/>
      <c r="Y285" s="75"/>
      <c r="Z285" s="75"/>
    </row>
    <row r="286" ht="10.5" customHeight="1">
      <c r="A286" s="75"/>
      <c r="B286" s="75"/>
      <c r="C286" s="75"/>
      <c r="D286" s="75"/>
      <c r="E286" s="75"/>
      <c r="F286" s="75"/>
      <c r="G286" s="75"/>
      <c r="H286" s="75"/>
      <c r="I286" s="75"/>
      <c r="J286" s="75"/>
      <c r="K286" s="75"/>
      <c r="L286" s="75"/>
      <c r="M286" s="75"/>
      <c r="N286" s="75"/>
      <c r="O286" s="75"/>
      <c r="P286" s="75"/>
      <c r="Q286" s="75"/>
      <c r="R286" s="75"/>
      <c r="S286" s="75"/>
      <c r="T286" s="75"/>
      <c r="U286" s="75"/>
      <c r="V286" s="75"/>
      <c r="W286" s="75"/>
      <c r="X286" s="75"/>
      <c r="Y286" s="75"/>
      <c r="Z286" s="75"/>
    </row>
    <row r="287" ht="10.5" customHeight="1">
      <c r="A287" s="75"/>
      <c r="B287" s="75"/>
      <c r="C287" s="75"/>
      <c r="D287" s="75"/>
      <c r="E287" s="75"/>
      <c r="F287" s="75"/>
      <c r="G287" s="75"/>
      <c r="H287" s="75"/>
      <c r="I287" s="75"/>
      <c r="J287" s="75"/>
      <c r="K287" s="75"/>
      <c r="L287" s="75"/>
      <c r="M287" s="75"/>
      <c r="N287" s="75"/>
      <c r="O287" s="75"/>
      <c r="P287" s="75"/>
      <c r="Q287" s="75"/>
      <c r="R287" s="75"/>
      <c r="S287" s="75"/>
      <c r="T287" s="75"/>
      <c r="U287" s="75"/>
      <c r="V287" s="75"/>
      <c r="W287" s="75"/>
      <c r="X287" s="75"/>
      <c r="Y287" s="75"/>
      <c r="Z287" s="75"/>
    </row>
    <row r="288" ht="10.5" customHeight="1">
      <c r="A288" s="75"/>
      <c r="B288" s="75"/>
      <c r="C288" s="75"/>
      <c r="D288" s="75"/>
      <c r="E288" s="75"/>
      <c r="F288" s="75"/>
      <c r="G288" s="75"/>
      <c r="H288" s="75"/>
      <c r="I288" s="75"/>
      <c r="J288" s="75"/>
      <c r="K288" s="75"/>
      <c r="L288" s="75"/>
      <c r="M288" s="75"/>
      <c r="N288" s="75"/>
      <c r="O288" s="75"/>
      <c r="P288" s="75"/>
      <c r="Q288" s="75"/>
      <c r="R288" s="75"/>
      <c r="S288" s="75"/>
      <c r="T288" s="75"/>
      <c r="U288" s="75"/>
      <c r="V288" s="75"/>
      <c r="W288" s="75"/>
      <c r="X288" s="75"/>
      <c r="Y288" s="75"/>
      <c r="Z288" s="75"/>
    </row>
    <row r="289" ht="10.5" customHeight="1">
      <c r="A289" s="75"/>
      <c r="B289" s="75"/>
      <c r="C289" s="75"/>
      <c r="D289" s="75"/>
      <c r="E289" s="75"/>
      <c r="F289" s="75"/>
      <c r="G289" s="75"/>
      <c r="H289" s="75"/>
      <c r="I289" s="75"/>
      <c r="J289" s="75"/>
      <c r="K289" s="75"/>
      <c r="L289" s="75"/>
      <c r="M289" s="75"/>
      <c r="N289" s="75"/>
      <c r="O289" s="75"/>
      <c r="P289" s="75"/>
      <c r="Q289" s="75"/>
      <c r="R289" s="75"/>
      <c r="S289" s="75"/>
      <c r="T289" s="75"/>
      <c r="U289" s="75"/>
      <c r="V289" s="75"/>
      <c r="W289" s="75"/>
      <c r="X289" s="75"/>
      <c r="Y289" s="75"/>
      <c r="Z289" s="75"/>
    </row>
    <row r="290" ht="10.5" customHeight="1">
      <c r="A290" s="75"/>
      <c r="B290" s="75"/>
      <c r="C290" s="75"/>
      <c r="D290" s="75"/>
      <c r="E290" s="75"/>
      <c r="F290" s="75"/>
      <c r="G290" s="75"/>
      <c r="H290" s="75"/>
      <c r="I290" s="75"/>
      <c r="J290" s="75"/>
      <c r="K290" s="75"/>
      <c r="L290" s="75"/>
      <c r="M290" s="75"/>
      <c r="N290" s="75"/>
      <c r="O290" s="75"/>
      <c r="P290" s="75"/>
      <c r="Q290" s="75"/>
      <c r="R290" s="75"/>
      <c r="S290" s="75"/>
      <c r="T290" s="75"/>
      <c r="U290" s="75"/>
      <c r="V290" s="75"/>
      <c r="W290" s="75"/>
      <c r="X290" s="75"/>
      <c r="Y290" s="75"/>
      <c r="Z290" s="75"/>
    </row>
    <row r="291" ht="10.5" customHeight="1">
      <c r="A291" s="75"/>
      <c r="B291" s="75"/>
      <c r="C291" s="75"/>
      <c r="D291" s="75"/>
      <c r="E291" s="75"/>
      <c r="F291" s="75"/>
      <c r="G291" s="75"/>
      <c r="H291" s="75"/>
      <c r="I291" s="75"/>
      <c r="J291" s="75"/>
      <c r="K291" s="75"/>
      <c r="L291" s="75"/>
      <c r="M291" s="75"/>
      <c r="N291" s="75"/>
      <c r="O291" s="75"/>
      <c r="P291" s="75"/>
      <c r="Q291" s="75"/>
      <c r="R291" s="75"/>
      <c r="S291" s="75"/>
      <c r="T291" s="75"/>
      <c r="U291" s="75"/>
      <c r="V291" s="75"/>
      <c r="W291" s="75"/>
      <c r="X291" s="75"/>
      <c r="Y291" s="75"/>
      <c r="Z291" s="75"/>
    </row>
    <row r="292" ht="10.5" customHeight="1">
      <c r="A292" s="75"/>
      <c r="B292" s="75"/>
      <c r="C292" s="75"/>
      <c r="D292" s="75"/>
      <c r="E292" s="75"/>
      <c r="F292" s="75"/>
      <c r="G292" s="75"/>
      <c r="H292" s="75"/>
      <c r="I292" s="75"/>
      <c r="J292" s="75"/>
      <c r="K292" s="75"/>
      <c r="L292" s="75"/>
      <c r="M292" s="75"/>
      <c r="N292" s="75"/>
      <c r="O292" s="75"/>
      <c r="P292" s="75"/>
      <c r="Q292" s="75"/>
      <c r="R292" s="75"/>
      <c r="S292" s="75"/>
      <c r="T292" s="75"/>
      <c r="U292" s="75"/>
      <c r="V292" s="75"/>
      <c r="W292" s="75"/>
      <c r="X292" s="75"/>
      <c r="Y292" s="75"/>
      <c r="Z292" s="75"/>
    </row>
    <row r="293" ht="10.5" customHeight="1">
      <c r="A293" s="75"/>
      <c r="B293" s="75"/>
      <c r="C293" s="75"/>
      <c r="D293" s="75"/>
      <c r="E293" s="75"/>
      <c r="F293" s="75"/>
      <c r="G293" s="75"/>
      <c r="H293" s="75"/>
      <c r="I293" s="75"/>
      <c r="J293" s="75"/>
      <c r="K293" s="75"/>
      <c r="L293" s="75"/>
      <c r="M293" s="75"/>
      <c r="N293" s="75"/>
      <c r="O293" s="75"/>
      <c r="P293" s="75"/>
      <c r="Q293" s="75"/>
      <c r="R293" s="75"/>
      <c r="S293" s="75"/>
      <c r="T293" s="75"/>
      <c r="U293" s="75"/>
      <c r="V293" s="75"/>
      <c r="W293" s="75"/>
      <c r="X293" s="75"/>
      <c r="Y293" s="75"/>
      <c r="Z293" s="75"/>
    </row>
    <row r="294" ht="10.5" customHeight="1">
      <c r="A294" s="75"/>
      <c r="B294" s="75"/>
      <c r="C294" s="75"/>
      <c r="D294" s="75"/>
      <c r="E294" s="75"/>
      <c r="F294" s="75"/>
      <c r="G294" s="75"/>
      <c r="H294" s="75"/>
      <c r="I294" s="75"/>
      <c r="J294" s="75"/>
      <c r="K294" s="75"/>
      <c r="L294" s="75"/>
      <c r="M294" s="75"/>
      <c r="N294" s="75"/>
      <c r="O294" s="75"/>
      <c r="P294" s="75"/>
      <c r="Q294" s="75"/>
      <c r="R294" s="75"/>
      <c r="S294" s="75"/>
      <c r="T294" s="75"/>
      <c r="U294" s="75"/>
      <c r="V294" s="75"/>
      <c r="W294" s="75"/>
      <c r="X294" s="75"/>
      <c r="Y294" s="75"/>
      <c r="Z294" s="75"/>
    </row>
    <row r="295" ht="10.5" customHeight="1">
      <c r="A295" s="75"/>
      <c r="B295" s="75"/>
      <c r="C295" s="75"/>
      <c r="D295" s="75"/>
      <c r="E295" s="75"/>
      <c r="F295" s="75"/>
      <c r="G295" s="75"/>
      <c r="H295" s="75"/>
      <c r="I295" s="75"/>
      <c r="J295" s="75"/>
      <c r="K295" s="75"/>
      <c r="L295" s="75"/>
      <c r="M295" s="75"/>
      <c r="N295" s="75"/>
      <c r="O295" s="75"/>
      <c r="P295" s="75"/>
      <c r="Q295" s="75"/>
      <c r="R295" s="75"/>
      <c r="S295" s="75"/>
      <c r="T295" s="75"/>
      <c r="U295" s="75"/>
      <c r="V295" s="75"/>
      <c r="W295" s="75"/>
      <c r="X295" s="75"/>
      <c r="Y295" s="75"/>
      <c r="Z295" s="75"/>
    </row>
    <row r="296" ht="10.5" customHeight="1">
      <c r="A296" s="75"/>
      <c r="B296" s="75"/>
      <c r="C296" s="75"/>
      <c r="D296" s="75"/>
      <c r="E296" s="75"/>
      <c r="F296" s="75"/>
      <c r="G296" s="75"/>
      <c r="H296" s="75"/>
      <c r="I296" s="75"/>
      <c r="J296" s="75"/>
      <c r="K296" s="75"/>
      <c r="L296" s="75"/>
      <c r="M296" s="75"/>
      <c r="N296" s="75"/>
      <c r="O296" s="75"/>
      <c r="P296" s="75"/>
      <c r="Q296" s="75"/>
      <c r="R296" s="75"/>
      <c r="S296" s="75"/>
      <c r="T296" s="75"/>
      <c r="U296" s="75"/>
      <c r="V296" s="75"/>
      <c r="W296" s="75"/>
      <c r="X296" s="75"/>
      <c r="Y296" s="75"/>
      <c r="Z296" s="75"/>
    </row>
    <row r="297" ht="10.5" customHeight="1">
      <c r="A297" s="75"/>
      <c r="B297" s="75"/>
      <c r="C297" s="75"/>
      <c r="D297" s="75"/>
      <c r="E297" s="75"/>
      <c r="F297" s="75"/>
      <c r="G297" s="75"/>
      <c r="H297" s="75"/>
      <c r="I297" s="75"/>
      <c r="J297" s="75"/>
      <c r="K297" s="75"/>
      <c r="L297" s="75"/>
      <c r="M297" s="75"/>
      <c r="N297" s="75"/>
      <c r="O297" s="75"/>
      <c r="P297" s="75"/>
      <c r="Q297" s="75"/>
      <c r="R297" s="75"/>
      <c r="S297" s="75"/>
      <c r="T297" s="75"/>
      <c r="U297" s="75"/>
      <c r="V297" s="75"/>
      <c r="W297" s="75"/>
      <c r="X297" s="75"/>
      <c r="Y297" s="75"/>
      <c r="Z297" s="75"/>
    </row>
    <row r="298" ht="10.5" customHeight="1">
      <c r="A298" s="75"/>
      <c r="B298" s="75"/>
      <c r="C298" s="75"/>
      <c r="D298" s="75"/>
      <c r="E298" s="75"/>
      <c r="F298" s="75"/>
      <c r="G298" s="75"/>
      <c r="H298" s="75"/>
      <c r="I298" s="75"/>
      <c r="J298" s="75"/>
      <c r="K298" s="75"/>
      <c r="L298" s="75"/>
      <c r="M298" s="75"/>
      <c r="N298" s="75"/>
      <c r="O298" s="75"/>
      <c r="P298" s="75"/>
      <c r="Q298" s="75"/>
      <c r="R298" s="75"/>
      <c r="S298" s="75"/>
      <c r="T298" s="75"/>
      <c r="U298" s="75"/>
      <c r="V298" s="75"/>
      <c r="W298" s="75"/>
      <c r="X298" s="75"/>
      <c r="Y298" s="75"/>
      <c r="Z298" s="75"/>
    </row>
    <row r="299" ht="10.5" customHeight="1">
      <c r="A299" s="75"/>
      <c r="B299" s="75"/>
      <c r="C299" s="75"/>
      <c r="D299" s="75"/>
      <c r="E299" s="75"/>
      <c r="F299" s="75"/>
      <c r="G299" s="75"/>
      <c r="H299" s="75"/>
      <c r="I299" s="75"/>
      <c r="J299" s="75"/>
      <c r="K299" s="75"/>
      <c r="L299" s="75"/>
      <c r="M299" s="75"/>
      <c r="N299" s="75"/>
      <c r="O299" s="75"/>
      <c r="P299" s="75"/>
      <c r="Q299" s="75"/>
      <c r="R299" s="75"/>
      <c r="S299" s="75"/>
      <c r="T299" s="75"/>
      <c r="U299" s="75"/>
      <c r="V299" s="75"/>
      <c r="W299" s="75"/>
      <c r="X299" s="75"/>
      <c r="Y299" s="75"/>
      <c r="Z299" s="75"/>
    </row>
    <row r="300" ht="10.5" customHeight="1">
      <c r="A300" s="75"/>
      <c r="B300" s="75"/>
      <c r="C300" s="75"/>
      <c r="D300" s="75"/>
      <c r="E300" s="75"/>
      <c r="F300" s="75"/>
      <c r="G300" s="75"/>
      <c r="H300" s="75"/>
      <c r="I300" s="75"/>
      <c r="J300" s="75"/>
      <c r="K300" s="75"/>
      <c r="L300" s="75"/>
      <c r="M300" s="75"/>
      <c r="N300" s="75"/>
      <c r="O300" s="75"/>
      <c r="P300" s="75"/>
      <c r="Q300" s="75"/>
      <c r="R300" s="75"/>
      <c r="S300" s="75"/>
      <c r="T300" s="75"/>
      <c r="U300" s="75"/>
      <c r="V300" s="75"/>
      <c r="W300" s="75"/>
      <c r="X300" s="75"/>
      <c r="Y300" s="75"/>
      <c r="Z300" s="75"/>
    </row>
    <row r="301" ht="10.5" customHeight="1">
      <c r="A301" s="75"/>
      <c r="B301" s="75"/>
      <c r="C301" s="75"/>
      <c r="D301" s="75"/>
      <c r="E301" s="75"/>
      <c r="F301" s="75"/>
      <c r="G301" s="75"/>
      <c r="H301" s="75"/>
      <c r="I301" s="75"/>
      <c r="J301" s="75"/>
      <c r="K301" s="75"/>
      <c r="L301" s="75"/>
      <c r="M301" s="75"/>
      <c r="N301" s="75"/>
      <c r="O301" s="75"/>
      <c r="P301" s="75"/>
      <c r="Q301" s="75"/>
      <c r="R301" s="75"/>
      <c r="S301" s="75"/>
      <c r="T301" s="75"/>
      <c r="U301" s="75"/>
      <c r="V301" s="75"/>
      <c r="W301" s="75"/>
      <c r="X301" s="75"/>
      <c r="Y301" s="75"/>
      <c r="Z301" s="75"/>
    </row>
    <row r="302" ht="10.5" customHeight="1">
      <c r="A302" s="75"/>
      <c r="B302" s="75"/>
      <c r="C302" s="75"/>
      <c r="D302" s="75"/>
      <c r="E302" s="75"/>
      <c r="F302" s="75"/>
      <c r="G302" s="75"/>
      <c r="H302" s="75"/>
      <c r="I302" s="75"/>
      <c r="J302" s="75"/>
      <c r="K302" s="75"/>
      <c r="L302" s="75"/>
      <c r="M302" s="75"/>
      <c r="N302" s="75"/>
      <c r="O302" s="75"/>
      <c r="P302" s="75"/>
      <c r="Q302" s="75"/>
      <c r="R302" s="75"/>
      <c r="S302" s="75"/>
      <c r="T302" s="75"/>
      <c r="U302" s="75"/>
      <c r="V302" s="75"/>
      <c r="W302" s="75"/>
      <c r="X302" s="75"/>
      <c r="Y302" s="75"/>
      <c r="Z302" s="75"/>
    </row>
    <row r="303" ht="10.5" customHeight="1">
      <c r="A303" s="75"/>
      <c r="B303" s="75"/>
      <c r="C303" s="75"/>
      <c r="D303" s="75"/>
      <c r="E303" s="75"/>
      <c r="F303" s="75"/>
      <c r="G303" s="75"/>
      <c r="H303" s="75"/>
      <c r="I303" s="75"/>
      <c r="J303" s="75"/>
      <c r="K303" s="75"/>
      <c r="L303" s="75"/>
      <c r="M303" s="75"/>
      <c r="N303" s="75"/>
      <c r="O303" s="75"/>
      <c r="P303" s="75"/>
      <c r="Q303" s="75"/>
      <c r="R303" s="75"/>
      <c r="S303" s="75"/>
      <c r="T303" s="75"/>
      <c r="U303" s="75"/>
      <c r="V303" s="75"/>
      <c r="W303" s="75"/>
      <c r="X303" s="75"/>
      <c r="Y303" s="75"/>
      <c r="Z303" s="75"/>
    </row>
    <row r="304" ht="10.5" customHeight="1">
      <c r="A304" s="75"/>
      <c r="B304" s="75"/>
      <c r="C304" s="75"/>
      <c r="D304" s="75"/>
      <c r="E304" s="75"/>
      <c r="F304" s="75"/>
      <c r="G304" s="75"/>
      <c r="H304" s="75"/>
      <c r="I304" s="75"/>
      <c r="J304" s="75"/>
      <c r="K304" s="75"/>
      <c r="L304" s="75"/>
      <c r="M304" s="75"/>
      <c r="N304" s="75"/>
      <c r="O304" s="75"/>
      <c r="P304" s="75"/>
      <c r="Q304" s="75"/>
      <c r="R304" s="75"/>
      <c r="S304" s="75"/>
      <c r="T304" s="75"/>
      <c r="U304" s="75"/>
      <c r="V304" s="75"/>
      <c r="W304" s="75"/>
      <c r="X304" s="75"/>
      <c r="Y304" s="75"/>
      <c r="Z304" s="75"/>
    </row>
    <row r="305" ht="10.5" customHeight="1">
      <c r="A305" s="75"/>
      <c r="B305" s="75"/>
      <c r="C305" s="75"/>
      <c r="D305" s="75"/>
      <c r="E305" s="75"/>
      <c r="F305" s="75"/>
      <c r="G305" s="75"/>
      <c r="H305" s="75"/>
      <c r="I305" s="75"/>
      <c r="J305" s="75"/>
      <c r="K305" s="75"/>
      <c r="L305" s="75"/>
      <c r="M305" s="75"/>
      <c r="N305" s="75"/>
      <c r="O305" s="75"/>
      <c r="P305" s="75"/>
      <c r="Q305" s="75"/>
      <c r="R305" s="75"/>
      <c r="S305" s="75"/>
      <c r="T305" s="75"/>
      <c r="U305" s="75"/>
      <c r="V305" s="75"/>
      <c r="W305" s="75"/>
      <c r="X305" s="75"/>
      <c r="Y305" s="75"/>
      <c r="Z305" s="75"/>
    </row>
    <row r="306" ht="10.5" customHeight="1">
      <c r="A306" s="75"/>
      <c r="B306" s="75"/>
      <c r="C306" s="75"/>
      <c r="D306" s="75"/>
      <c r="E306" s="75"/>
      <c r="F306" s="75"/>
      <c r="G306" s="75"/>
      <c r="H306" s="75"/>
      <c r="I306" s="75"/>
      <c r="J306" s="75"/>
      <c r="K306" s="75"/>
      <c r="L306" s="75"/>
      <c r="M306" s="75"/>
      <c r="N306" s="75"/>
      <c r="O306" s="75"/>
      <c r="P306" s="75"/>
      <c r="Q306" s="75"/>
      <c r="R306" s="75"/>
      <c r="S306" s="75"/>
      <c r="T306" s="75"/>
      <c r="U306" s="75"/>
      <c r="V306" s="75"/>
      <c r="W306" s="75"/>
      <c r="X306" s="75"/>
      <c r="Y306" s="75"/>
      <c r="Z306" s="75"/>
    </row>
    <row r="307" ht="10.5" customHeight="1">
      <c r="A307" s="75"/>
      <c r="B307" s="75"/>
      <c r="C307" s="75"/>
      <c r="D307" s="75"/>
      <c r="E307" s="75"/>
      <c r="F307" s="75"/>
      <c r="G307" s="75"/>
      <c r="H307" s="75"/>
      <c r="I307" s="75"/>
      <c r="J307" s="75"/>
      <c r="K307" s="75"/>
      <c r="L307" s="75"/>
      <c r="M307" s="75"/>
      <c r="N307" s="75"/>
      <c r="O307" s="75"/>
      <c r="P307" s="75"/>
      <c r="Q307" s="75"/>
      <c r="R307" s="75"/>
      <c r="S307" s="75"/>
      <c r="T307" s="75"/>
      <c r="U307" s="75"/>
      <c r="V307" s="75"/>
      <c r="W307" s="75"/>
      <c r="X307" s="75"/>
      <c r="Y307" s="75"/>
      <c r="Z307" s="75"/>
    </row>
    <row r="308" ht="10.5" customHeight="1">
      <c r="A308" s="75"/>
      <c r="B308" s="75"/>
      <c r="C308" s="75"/>
      <c r="D308" s="75"/>
      <c r="E308" s="75"/>
      <c r="F308" s="75"/>
      <c r="G308" s="75"/>
      <c r="H308" s="75"/>
      <c r="I308" s="75"/>
      <c r="J308" s="75"/>
      <c r="K308" s="75"/>
      <c r="L308" s="75"/>
      <c r="M308" s="75"/>
      <c r="N308" s="75"/>
      <c r="O308" s="75"/>
      <c r="P308" s="75"/>
      <c r="Q308" s="75"/>
      <c r="R308" s="75"/>
      <c r="S308" s="75"/>
      <c r="T308" s="75"/>
      <c r="U308" s="75"/>
      <c r="V308" s="75"/>
      <c r="W308" s="75"/>
      <c r="X308" s="75"/>
      <c r="Y308" s="75"/>
      <c r="Z308" s="75"/>
    </row>
    <row r="309" ht="10.5" customHeight="1">
      <c r="A309" s="75"/>
      <c r="B309" s="75"/>
      <c r="C309" s="75"/>
      <c r="D309" s="75"/>
      <c r="E309" s="75"/>
      <c r="F309" s="75"/>
      <c r="G309" s="75"/>
      <c r="H309" s="75"/>
      <c r="I309" s="75"/>
      <c r="J309" s="75"/>
      <c r="K309" s="75"/>
      <c r="L309" s="75"/>
      <c r="M309" s="75"/>
      <c r="N309" s="75"/>
      <c r="O309" s="75"/>
      <c r="P309" s="75"/>
      <c r="Q309" s="75"/>
      <c r="R309" s="75"/>
      <c r="S309" s="75"/>
      <c r="T309" s="75"/>
      <c r="U309" s="75"/>
      <c r="V309" s="75"/>
      <c r="W309" s="75"/>
      <c r="X309" s="75"/>
      <c r="Y309" s="75"/>
      <c r="Z309" s="75"/>
    </row>
    <row r="310" ht="10.5" customHeight="1">
      <c r="A310" s="75"/>
      <c r="B310" s="75"/>
      <c r="C310" s="75"/>
      <c r="D310" s="75"/>
      <c r="E310" s="75"/>
      <c r="F310" s="75"/>
      <c r="G310" s="75"/>
      <c r="H310" s="75"/>
      <c r="I310" s="75"/>
      <c r="J310" s="75"/>
      <c r="K310" s="75"/>
      <c r="L310" s="75"/>
      <c r="M310" s="75"/>
      <c r="N310" s="75"/>
      <c r="O310" s="75"/>
      <c r="P310" s="75"/>
      <c r="Q310" s="75"/>
      <c r="R310" s="75"/>
      <c r="S310" s="75"/>
      <c r="T310" s="75"/>
      <c r="U310" s="75"/>
      <c r="V310" s="75"/>
      <c r="W310" s="75"/>
      <c r="X310" s="75"/>
      <c r="Y310" s="75"/>
      <c r="Z310" s="75"/>
    </row>
    <row r="311" ht="10.5" customHeight="1">
      <c r="A311" s="75"/>
      <c r="B311" s="75"/>
      <c r="C311" s="75"/>
      <c r="D311" s="75"/>
      <c r="E311" s="75"/>
      <c r="F311" s="75"/>
      <c r="G311" s="75"/>
      <c r="H311" s="75"/>
      <c r="I311" s="75"/>
      <c r="J311" s="75"/>
      <c r="K311" s="75"/>
      <c r="L311" s="75"/>
      <c r="M311" s="75"/>
      <c r="N311" s="75"/>
      <c r="O311" s="75"/>
      <c r="P311" s="75"/>
      <c r="Q311" s="75"/>
      <c r="R311" s="75"/>
      <c r="S311" s="75"/>
      <c r="T311" s="75"/>
      <c r="U311" s="75"/>
      <c r="V311" s="75"/>
      <c r="W311" s="75"/>
      <c r="X311" s="75"/>
      <c r="Y311" s="75"/>
      <c r="Z311" s="75"/>
    </row>
    <row r="312" ht="10.5" customHeight="1">
      <c r="A312" s="75"/>
      <c r="B312" s="75"/>
      <c r="C312" s="75"/>
      <c r="D312" s="75"/>
      <c r="E312" s="75"/>
      <c r="F312" s="75"/>
      <c r="G312" s="75"/>
      <c r="H312" s="75"/>
      <c r="I312" s="75"/>
      <c r="J312" s="75"/>
      <c r="K312" s="75"/>
      <c r="L312" s="75"/>
      <c r="M312" s="75"/>
      <c r="N312" s="75"/>
      <c r="O312" s="75"/>
      <c r="P312" s="75"/>
      <c r="Q312" s="75"/>
      <c r="R312" s="75"/>
      <c r="S312" s="75"/>
      <c r="T312" s="75"/>
      <c r="U312" s="75"/>
      <c r="V312" s="75"/>
      <c r="W312" s="75"/>
      <c r="X312" s="75"/>
      <c r="Y312" s="75"/>
      <c r="Z312" s="75"/>
    </row>
    <row r="313" ht="10.5" customHeight="1">
      <c r="A313" s="75"/>
      <c r="B313" s="75"/>
      <c r="C313" s="75"/>
      <c r="D313" s="75"/>
      <c r="E313" s="75"/>
      <c r="F313" s="75"/>
      <c r="G313" s="75"/>
      <c r="H313" s="75"/>
      <c r="I313" s="75"/>
      <c r="J313" s="75"/>
      <c r="K313" s="75"/>
      <c r="L313" s="75"/>
      <c r="M313" s="75"/>
      <c r="N313" s="75"/>
      <c r="O313" s="75"/>
      <c r="P313" s="75"/>
      <c r="Q313" s="75"/>
      <c r="R313" s="75"/>
      <c r="S313" s="75"/>
      <c r="T313" s="75"/>
      <c r="U313" s="75"/>
      <c r="V313" s="75"/>
      <c r="W313" s="75"/>
      <c r="X313" s="75"/>
      <c r="Y313" s="75"/>
      <c r="Z313" s="75"/>
    </row>
    <row r="314" ht="10.5" customHeight="1">
      <c r="A314" s="75"/>
      <c r="B314" s="75"/>
      <c r="C314" s="75"/>
      <c r="D314" s="75"/>
      <c r="E314" s="75"/>
      <c r="F314" s="75"/>
      <c r="G314" s="75"/>
      <c r="H314" s="75"/>
      <c r="I314" s="75"/>
      <c r="J314" s="75"/>
      <c r="K314" s="75"/>
      <c r="L314" s="75"/>
      <c r="M314" s="75"/>
      <c r="N314" s="75"/>
      <c r="O314" s="75"/>
      <c r="P314" s="75"/>
      <c r="Q314" s="75"/>
      <c r="R314" s="75"/>
      <c r="S314" s="75"/>
      <c r="T314" s="75"/>
      <c r="U314" s="75"/>
      <c r="V314" s="75"/>
      <c r="W314" s="75"/>
      <c r="X314" s="75"/>
      <c r="Y314" s="75"/>
      <c r="Z314" s="75"/>
    </row>
    <row r="315" ht="10.5" customHeight="1">
      <c r="A315" s="75"/>
      <c r="B315" s="75"/>
      <c r="C315" s="75"/>
      <c r="D315" s="75"/>
      <c r="E315" s="75"/>
      <c r="F315" s="75"/>
      <c r="G315" s="75"/>
      <c r="H315" s="75"/>
      <c r="I315" s="75"/>
      <c r="J315" s="75"/>
      <c r="K315" s="75"/>
      <c r="L315" s="75"/>
      <c r="M315" s="75"/>
      <c r="N315" s="75"/>
      <c r="O315" s="75"/>
      <c r="P315" s="75"/>
      <c r="Q315" s="75"/>
      <c r="R315" s="75"/>
      <c r="S315" s="75"/>
      <c r="T315" s="75"/>
      <c r="U315" s="75"/>
      <c r="V315" s="75"/>
      <c r="W315" s="75"/>
      <c r="X315" s="75"/>
      <c r="Y315" s="75"/>
      <c r="Z315" s="75"/>
    </row>
    <row r="316" ht="10.5" customHeight="1">
      <c r="A316" s="75"/>
      <c r="B316" s="75"/>
      <c r="C316" s="75"/>
      <c r="D316" s="75"/>
      <c r="E316" s="75"/>
      <c r="F316" s="75"/>
      <c r="G316" s="75"/>
      <c r="H316" s="75"/>
      <c r="I316" s="75"/>
      <c r="J316" s="75"/>
      <c r="K316" s="75"/>
      <c r="L316" s="75"/>
      <c r="M316" s="75"/>
      <c r="N316" s="75"/>
      <c r="O316" s="75"/>
      <c r="P316" s="75"/>
      <c r="Q316" s="75"/>
      <c r="R316" s="75"/>
      <c r="S316" s="75"/>
      <c r="T316" s="75"/>
      <c r="U316" s="75"/>
      <c r="V316" s="75"/>
      <c r="W316" s="75"/>
      <c r="X316" s="75"/>
      <c r="Y316" s="75"/>
      <c r="Z316" s="75"/>
    </row>
    <row r="317" ht="10.5" customHeight="1">
      <c r="A317" s="75"/>
      <c r="B317" s="75"/>
      <c r="C317" s="75"/>
      <c r="D317" s="75"/>
      <c r="E317" s="75"/>
      <c r="F317" s="75"/>
      <c r="G317" s="75"/>
      <c r="H317" s="75"/>
      <c r="I317" s="75"/>
      <c r="J317" s="75"/>
      <c r="K317" s="75"/>
      <c r="L317" s="75"/>
      <c r="M317" s="75"/>
      <c r="N317" s="75"/>
      <c r="O317" s="75"/>
      <c r="P317" s="75"/>
      <c r="Q317" s="75"/>
      <c r="R317" s="75"/>
      <c r="S317" s="75"/>
      <c r="T317" s="75"/>
      <c r="U317" s="75"/>
      <c r="V317" s="75"/>
      <c r="W317" s="75"/>
      <c r="X317" s="75"/>
      <c r="Y317" s="75"/>
      <c r="Z317" s="75"/>
    </row>
    <row r="318" ht="10.5" customHeight="1">
      <c r="A318" s="75"/>
      <c r="B318" s="75"/>
      <c r="C318" s="75"/>
      <c r="D318" s="75"/>
      <c r="E318" s="75"/>
      <c r="F318" s="75"/>
      <c r="G318" s="75"/>
      <c r="H318" s="75"/>
      <c r="I318" s="75"/>
      <c r="J318" s="75"/>
      <c r="K318" s="75"/>
      <c r="L318" s="75"/>
      <c r="M318" s="75"/>
      <c r="N318" s="75"/>
      <c r="O318" s="75"/>
      <c r="P318" s="75"/>
      <c r="Q318" s="75"/>
      <c r="R318" s="75"/>
      <c r="S318" s="75"/>
      <c r="T318" s="75"/>
      <c r="U318" s="75"/>
      <c r="V318" s="75"/>
      <c r="W318" s="75"/>
      <c r="X318" s="75"/>
      <c r="Y318" s="75"/>
      <c r="Z318" s="75"/>
    </row>
    <row r="319" ht="10.5" customHeight="1">
      <c r="A319" s="75"/>
      <c r="B319" s="75"/>
      <c r="C319" s="75"/>
      <c r="D319" s="75"/>
      <c r="E319" s="75"/>
      <c r="F319" s="75"/>
      <c r="G319" s="75"/>
      <c r="H319" s="75"/>
      <c r="I319" s="75"/>
      <c r="J319" s="75"/>
      <c r="K319" s="75"/>
      <c r="L319" s="75"/>
      <c r="M319" s="75"/>
      <c r="N319" s="75"/>
      <c r="O319" s="75"/>
      <c r="P319" s="75"/>
      <c r="Q319" s="75"/>
      <c r="R319" s="75"/>
      <c r="S319" s="75"/>
      <c r="T319" s="75"/>
      <c r="U319" s="75"/>
      <c r="V319" s="75"/>
      <c r="W319" s="75"/>
      <c r="X319" s="75"/>
      <c r="Y319" s="75"/>
      <c r="Z319" s="75"/>
    </row>
    <row r="320" ht="10.5" customHeight="1">
      <c r="A320" s="75"/>
      <c r="B320" s="75"/>
      <c r="C320" s="75"/>
      <c r="D320" s="75"/>
      <c r="E320" s="75"/>
      <c r="F320" s="75"/>
      <c r="G320" s="75"/>
      <c r="H320" s="75"/>
      <c r="I320" s="75"/>
      <c r="J320" s="75"/>
      <c r="K320" s="75"/>
      <c r="L320" s="75"/>
      <c r="M320" s="75"/>
      <c r="N320" s="75"/>
      <c r="O320" s="75"/>
      <c r="P320" s="75"/>
      <c r="Q320" s="75"/>
      <c r="R320" s="75"/>
      <c r="S320" s="75"/>
      <c r="T320" s="75"/>
      <c r="U320" s="75"/>
      <c r="V320" s="75"/>
      <c r="W320" s="75"/>
      <c r="X320" s="75"/>
      <c r="Y320" s="75"/>
      <c r="Z320" s="75"/>
    </row>
    <row r="321" ht="10.5" customHeight="1">
      <c r="A321" s="75"/>
      <c r="B321" s="75"/>
      <c r="C321" s="75"/>
      <c r="D321" s="75"/>
      <c r="E321" s="75"/>
      <c r="F321" s="75"/>
      <c r="G321" s="75"/>
      <c r="H321" s="75"/>
      <c r="I321" s="75"/>
      <c r="J321" s="75"/>
      <c r="K321" s="75"/>
      <c r="L321" s="75"/>
      <c r="M321" s="75"/>
      <c r="N321" s="75"/>
      <c r="O321" s="75"/>
      <c r="P321" s="75"/>
      <c r="Q321" s="75"/>
      <c r="R321" s="75"/>
      <c r="S321" s="75"/>
      <c r="T321" s="75"/>
      <c r="U321" s="75"/>
      <c r="V321" s="75"/>
      <c r="W321" s="75"/>
      <c r="X321" s="75"/>
      <c r="Y321" s="75"/>
      <c r="Z321" s="75"/>
    </row>
    <row r="322" ht="10.5" customHeight="1">
      <c r="A322" s="75"/>
      <c r="B322" s="75"/>
      <c r="C322" s="75"/>
      <c r="D322" s="75"/>
      <c r="E322" s="75"/>
      <c r="F322" s="75"/>
      <c r="G322" s="75"/>
      <c r="H322" s="75"/>
      <c r="I322" s="75"/>
      <c r="J322" s="75"/>
      <c r="K322" s="75"/>
      <c r="L322" s="75"/>
      <c r="M322" s="75"/>
      <c r="N322" s="75"/>
      <c r="O322" s="75"/>
      <c r="P322" s="75"/>
      <c r="Q322" s="75"/>
      <c r="R322" s="75"/>
      <c r="S322" s="75"/>
      <c r="T322" s="75"/>
      <c r="U322" s="75"/>
      <c r="V322" s="75"/>
      <c r="W322" s="75"/>
      <c r="X322" s="75"/>
      <c r="Y322" s="75"/>
      <c r="Z322" s="75"/>
    </row>
    <row r="323" ht="10.5" customHeight="1">
      <c r="A323" s="75"/>
      <c r="B323" s="75"/>
      <c r="C323" s="75"/>
      <c r="D323" s="75"/>
      <c r="E323" s="75"/>
      <c r="F323" s="75"/>
      <c r="G323" s="75"/>
      <c r="H323" s="75"/>
      <c r="I323" s="75"/>
      <c r="J323" s="75"/>
      <c r="K323" s="75"/>
      <c r="L323" s="75"/>
      <c r="M323" s="75"/>
      <c r="N323" s="75"/>
      <c r="O323" s="75"/>
      <c r="P323" s="75"/>
      <c r="Q323" s="75"/>
      <c r="R323" s="75"/>
      <c r="S323" s="75"/>
      <c r="T323" s="75"/>
      <c r="U323" s="75"/>
      <c r="V323" s="75"/>
      <c r="W323" s="75"/>
      <c r="X323" s="75"/>
      <c r="Y323" s="75"/>
      <c r="Z323" s="75"/>
    </row>
    <row r="324" ht="10.5" customHeight="1">
      <c r="A324" s="75"/>
      <c r="B324" s="75"/>
      <c r="C324" s="75"/>
      <c r="D324" s="75"/>
      <c r="E324" s="75"/>
      <c r="F324" s="75"/>
      <c r="G324" s="75"/>
      <c r="H324" s="75"/>
      <c r="I324" s="75"/>
      <c r="J324" s="75"/>
      <c r="K324" s="75"/>
      <c r="L324" s="75"/>
      <c r="M324" s="75"/>
      <c r="N324" s="75"/>
      <c r="O324" s="75"/>
      <c r="P324" s="75"/>
      <c r="Q324" s="75"/>
      <c r="R324" s="75"/>
      <c r="S324" s="75"/>
      <c r="T324" s="75"/>
      <c r="U324" s="75"/>
      <c r="V324" s="75"/>
      <c r="W324" s="75"/>
      <c r="X324" s="75"/>
      <c r="Y324" s="75"/>
      <c r="Z324" s="75"/>
    </row>
    <row r="325" ht="10.5" customHeight="1">
      <c r="A325" s="75"/>
      <c r="B325" s="75"/>
      <c r="C325" s="75"/>
      <c r="D325" s="75"/>
      <c r="E325" s="75"/>
      <c r="F325" s="75"/>
      <c r="G325" s="75"/>
      <c r="H325" s="75"/>
      <c r="I325" s="75"/>
      <c r="J325" s="75"/>
      <c r="K325" s="75"/>
      <c r="L325" s="75"/>
      <c r="M325" s="75"/>
      <c r="N325" s="75"/>
      <c r="O325" s="75"/>
      <c r="P325" s="75"/>
      <c r="Q325" s="75"/>
      <c r="R325" s="75"/>
      <c r="S325" s="75"/>
      <c r="T325" s="75"/>
      <c r="U325" s="75"/>
      <c r="V325" s="75"/>
      <c r="W325" s="75"/>
      <c r="X325" s="75"/>
      <c r="Y325" s="75"/>
      <c r="Z325" s="75"/>
    </row>
    <row r="326" ht="10.5" customHeight="1">
      <c r="A326" s="75"/>
      <c r="B326" s="75"/>
      <c r="C326" s="75"/>
      <c r="D326" s="75"/>
      <c r="E326" s="75"/>
      <c r="F326" s="75"/>
      <c r="G326" s="75"/>
      <c r="H326" s="75"/>
      <c r="I326" s="75"/>
      <c r="J326" s="75"/>
      <c r="K326" s="75"/>
      <c r="L326" s="75"/>
      <c r="M326" s="75"/>
      <c r="N326" s="75"/>
      <c r="O326" s="75"/>
      <c r="P326" s="75"/>
      <c r="Q326" s="75"/>
      <c r="R326" s="75"/>
      <c r="S326" s="75"/>
      <c r="T326" s="75"/>
      <c r="U326" s="75"/>
      <c r="V326" s="75"/>
      <c r="W326" s="75"/>
      <c r="X326" s="75"/>
      <c r="Y326" s="75"/>
      <c r="Z326" s="75"/>
    </row>
    <row r="327" ht="10.5" customHeight="1">
      <c r="A327" s="75"/>
      <c r="B327" s="75"/>
      <c r="C327" s="75"/>
      <c r="D327" s="75"/>
      <c r="E327" s="75"/>
      <c r="F327" s="75"/>
      <c r="G327" s="75"/>
      <c r="H327" s="75"/>
      <c r="I327" s="75"/>
      <c r="J327" s="75"/>
      <c r="K327" s="75"/>
      <c r="L327" s="75"/>
      <c r="M327" s="75"/>
      <c r="N327" s="75"/>
      <c r="O327" s="75"/>
      <c r="P327" s="75"/>
      <c r="Q327" s="75"/>
      <c r="R327" s="75"/>
      <c r="S327" s="75"/>
      <c r="T327" s="75"/>
      <c r="U327" s="75"/>
      <c r="V327" s="75"/>
      <c r="W327" s="75"/>
      <c r="X327" s="75"/>
      <c r="Y327" s="75"/>
      <c r="Z327" s="75"/>
    </row>
    <row r="328" ht="10.5" customHeight="1">
      <c r="A328" s="75"/>
      <c r="B328" s="75"/>
      <c r="C328" s="75"/>
      <c r="D328" s="75"/>
      <c r="E328" s="75"/>
      <c r="F328" s="75"/>
      <c r="G328" s="75"/>
      <c r="H328" s="75"/>
      <c r="I328" s="75"/>
      <c r="J328" s="75"/>
      <c r="K328" s="75"/>
      <c r="L328" s="75"/>
      <c r="M328" s="75"/>
      <c r="N328" s="75"/>
      <c r="O328" s="75"/>
      <c r="P328" s="75"/>
      <c r="Q328" s="75"/>
      <c r="R328" s="75"/>
      <c r="S328" s="75"/>
      <c r="T328" s="75"/>
      <c r="U328" s="75"/>
      <c r="V328" s="75"/>
      <c r="W328" s="75"/>
      <c r="X328" s="75"/>
      <c r="Y328" s="75"/>
      <c r="Z328" s="75"/>
    </row>
    <row r="329" ht="10.5" customHeight="1">
      <c r="A329" s="75"/>
      <c r="B329" s="75"/>
      <c r="C329" s="75"/>
      <c r="D329" s="75"/>
      <c r="E329" s="75"/>
      <c r="F329" s="75"/>
      <c r="G329" s="75"/>
      <c r="H329" s="75"/>
      <c r="I329" s="75"/>
      <c r="J329" s="75"/>
      <c r="K329" s="75"/>
      <c r="L329" s="75"/>
      <c r="M329" s="75"/>
      <c r="N329" s="75"/>
      <c r="O329" s="75"/>
      <c r="P329" s="75"/>
      <c r="Q329" s="75"/>
      <c r="R329" s="75"/>
      <c r="S329" s="75"/>
      <c r="T329" s="75"/>
      <c r="U329" s="75"/>
      <c r="V329" s="75"/>
      <c r="W329" s="75"/>
      <c r="X329" s="75"/>
      <c r="Y329" s="75"/>
      <c r="Z329" s="75"/>
    </row>
    <row r="330" ht="10.5" customHeight="1">
      <c r="A330" s="75"/>
      <c r="B330" s="75"/>
      <c r="C330" s="75"/>
      <c r="D330" s="75"/>
      <c r="E330" s="75"/>
      <c r="F330" s="75"/>
      <c r="G330" s="75"/>
      <c r="H330" s="75"/>
      <c r="I330" s="75"/>
      <c r="J330" s="75"/>
      <c r="K330" s="75"/>
      <c r="L330" s="75"/>
      <c r="M330" s="75"/>
      <c r="N330" s="75"/>
      <c r="O330" s="75"/>
      <c r="P330" s="75"/>
      <c r="Q330" s="75"/>
      <c r="R330" s="75"/>
      <c r="S330" s="75"/>
      <c r="T330" s="75"/>
      <c r="U330" s="75"/>
      <c r="V330" s="75"/>
      <c r="W330" s="75"/>
      <c r="X330" s="75"/>
      <c r="Y330" s="75"/>
      <c r="Z330" s="75"/>
    </row>
    <row r="331" ht="10.5" customHeight="1">
      <c r="A331" s="75"/>
      <c r="B331" s="75"/>
      <c r="C331" s="75"/>
      <c r="D331" s="75"/>
      <c r="E331" s="75"/>
      <c r="F331" s="75"/>
      <c r="G331" s="75"/>
      <c r="H331" s="75"/>
      <c r="I331" s="75"/>
      <c r="J331" s="75"/>
      <c r="K331" s="75"/>
      <c r="L331" s="75"/>
      <c r="M331" s="75"/>
      <c r="N331" s="75"/>
      <c r="O331" s="75"/>
      <c r="P331" s="75"/>
      <c r="Q331" s="75"/>
      <c r="R331" s="75"/>
      <c r="S331" s="75"/>
      <c r="T331" s="75"/>
      <c r="U331" s="75"/>
      <c r="V331" s="75"/>
      <c r="W331" s="75"/>
      <c r="X331" s="75"/>
      <c r="Y331" s="75"/>
      <c r="Z331" s="75"/>
    </row>
    <row r="332" ht="10.5" customHeight="1">
      <c r="A332" s="75"/>
      <c r="B332" s="75"/>
      <c r="C332" s="75"/>
      <c r="D332" s="75"/>
      <c r="E332" s="75"/>
      <c r="F332" s="75"/>
      <c r="G332" s="75"/>
      <c r="H332" s="75"/>
      <c r="I332" s="75"/>
      <c r="J332" s="75"/>
      <c r="K332" s="75"/>
      <c r="L332" s="75"/>
      <c r="M332" s="75"/>
      <c r="N332" s="75"/>
      <c r="O332" s="75"/>
      <c r="P332" s="75"/>
      <c r="Q332" s="75"/>
      <c r="R332" s="75"/>
      <c r="S332" s="75"/>
      <c r="T332" s="75"/>
      <c r="U332" s="75"/>
      <c r="V332" s="75"/>
      <c r="W332" s="75"/>
      <c r="X332" s="75"/>
      <c r="Y332" s="75"/>
      <c r="Z332" s="75"/>
    </row>
    <row r="333" ht="10.5" customHeight="1">
      <c r="A333" s="75"/>
      <c r="B333" s="75"/>
      <c r="C333" s="75"/>
      <c r="D333" s="75"/>
      <c r="E333" s="75"/>
      <c r="F333" s="75"/>
      <c r="G333" s="75"/>
      <c r="H333" s="75"/>
      <c r="I333" s="75"/>
      <c r="J333" s="75"/>
      <c r="K333" s="75"/>
      <c r="L333" s="75"/>
      <c r="M333" s="75"/>
      <c r="N333" s="75"/>
      <c r="O333" s="75"/>
      <c r="P333" s="75"/>
      <c r="Q333" s="75"/>
      <c r="R333" s="75"/>
      <c r="S333" s="75"/>
      <c r="T333" s="75"/>
      <c r="U333" s="75"/>
      <c r="V333" s="75"/>
      <c r="W333" s="75"/>
      <c r="X333" s="75"/>
      <c r="Y333" s="75"/>
      <c r="Z333" s="75"/>
    </row>
    <row r="334" ht="10.5" customHeight="1">
      <c r="A334" s="75"/>
      <c r="B334" s="75"/>
      <c r="C334" s="75"/>
      <c r="D334" s="75"/>
      <c r="E334" s="75"/>
      <c r="F334" s="75"/>
      <c r="G334" s="75"/>
      <c r="H334" s="75"/>
      <c r="I334" s="75"/>
      <c r="J334" s="75"/>
      <c r="K334" s="75"/>
      <c r="L334" s="75"/>
      <c r="M334" s="75"/>
      <c r="N334" s="75"/>
      <c r="O334" s="75"/>
      <c r="P334" s="75"/>
      <c r="Q334" s="75"/>
      <c r="R334" s="75"/>
      <c r="S334" s="75"/>
      <c r="T334" s="75"/>
      <c r="U334" s="75"/>
      <c r="V334" s="75"/>
      <c r="W334" s="75"/>
      <c r="X334" s="75"/>
      <c r="Y334" s="75"/>
      <c r="Z334" s="75"/>
    </row>
    <row r="335" ht="10.5" customHeight="1">
      <c r="A335" s="75"/>
      <c r="B335" s="75"/>
      <c r="C335" s="75"/>
      <c r="D335" s="75"/>
      <c r="E335" s="75"/>
      <c r="F335" s="75"/>
      <c r="G335" s="75"/>
      <c r="H335" s="75"/>
      <c r="I335" s="75"/>
      <c r="J335" s="75"/>
      <c r="K335" s="75"/>
      <c r="L335" s="75"/>
      <c r="M335" s="75"/>
      <c r="N335" s="75"/>
      <c r="O335" s="75"/>
      <c r="P335" s="75"/>
      <c r="Q335" s="75"/>
      <c r="R335" s="75"/>
      <c r="S335" s="75"/>
      <c r="T335" s="75"/>
      <c r="U335" s="75"/>
      <c r="V335" s="75"/>
      <c r="W335" s="75"/>
      <c r="X335" s="75"/>
      <c r="Y335" s="75"/>
      <c r="Z335" s="75"/>
    </row>
    <row r="336" ht="10.5" customHeight="1">
      <c r="A336" s="75"/>
      <c r="B336" s="75"/>
      <c r="C336" s="75"/>
      <c r="D336" s="75"/>
      <c r="E336" s="75"/>
      <c r="F336" s="75"/>
      <c r="G336" s="75"/>
      <c r="H336" s="75"/>
      <c r="I336" s="75"/>
      <c r="J336" s="75"/>
      <c r="K336" s="75"/>
      <c r="L336" s="75"/>
      <c r="M336" s="75"/>
      <c r="N336" s="75"/>
      <c r="O336" s="75"/>
      <c r="P336" s="75"/>
      <c r="Q336" s="75"/>
      <c r="R336" s="75"/>
      <c r="S336" s="75"/>
      <c r="T336" s="75"/>
      <c r="U336" s="75"/>
      <c r="V336" s="75"/>
      <c r="W336" s="75"/>
      <c r="X336" s="75"/>
      <c r="Y336" s="75"/>
      <c r="Z336" s="75"/>
    </row>
    <row r="337" ht="10.5" customHeight="1">
      <c r="A337" s="75"/>
      <c r="B337" s="75"/>
      <c r="C337" s="75"/>
      <c r="D337" s="75"/>
      <c r="E337" s="75"/>
      <c r="F337" s="75"/>
      <c r="G337" s="75"/>
      <c r="H337" s="75"/>
      <c r="I337" s="75"/>
      <c r="J337" s="75"/>
      <c r="K337" s="75"/>
      <c r="L337" s="75"/>
      <c r="M337" s="75"/>
      <c r="N337" s="75"/>
      <c r="O337" s="75"/>
      <c r="P337" s="75"/>
      <c r="Q337" s="75"/>
      <c r="R337" s="75"/>
      <c r="S337" s="75"/>
      <c r="T337" s="75"/>
      <c r="U337" s="75"/>
      <c r="V337" s="75"/>
      <c r="W337" s="75"/>
      <c r="X337" s="75"/>
      <c r="Y337" s="75"/>
      <c r="Z337" s="75"/>
    </row>
    <row r="338" ht="10.5" customHeight="1">
      <c r="A338" s="75"/>
      <c r="B338" s="75"/>
      <c r="C338" s="75"/>
      <c r="D338" s="75"/>
      <c r="E338" s="75"/>
      <c r="F338" s="75"/>
      <c r="G338" s="75"/>
      <c r="H338" s="75"/>
      <c r="I338" s="75"/>
      <c r="J338" s="75"/>
      <c r="K338" s="75"/>
      <c r="L338" s="75"/>
      <c r="M338" s="75"/>
      <c r="N338" s="75"/>
      <c r="O338" s="75"/>
      <c r="P338" s="75"/>
      <c r="Q338" s="75"/>
      <c r="R338" s="75"/>
      <c r="S338" s="75"/>
      <c r="T338" s="75"/>
      <c r="U338" s="75"/>
      <c r="V338" s="75"/>
      <c r="W338" s="75"/>
      <c r="X338" s="75"/>
      <c r="Y338" s="75"/>
      <c r="Z338" s="75"/>
    </row>
    <row r="339" ht="10.5" customHeight="1">
      <c r="A339" s="75"/>
      <c r="B339" s="75"/>
      <c r="C339" s="75"/>
      <c r="D339" s="75"/>
      <c r="E339" s="75"/>
      <c r="F339" s="75"/>
      <c r="G339" s="75"/>
      <c r="H339" s="75"/>
      <c r="I339" s="75"/>
      <c r="J339" s="75"/>
      <c r="K339" s="75"/>
      <c r="L339" s="75"/>
      <c r="M339" s="75"/>
      <c r="N339" s="75"/>
      <c r="O339" s="75"/>
      <c r="P339" s="75"/>
      <c r="Q339" s="75"/>
      <c r="R339" s="75"/>
      <c r="S339" s="75"/>
      <c r="T339" s="75"/>
      <c r="U339" s="75"/>
      <c r="V339" s="75"/>
      <c r="W339" s="75"/>
      <c r="X339" s="75"/>
      <c r="Y339" s="75"/>
      <c r="Z339" s="75"/>
    </row>
    <row r="340" ht="10.5" customHeight="1">
      <c r="A340" s="75"/>
      <c r="B340" s="75"/>
      <c r="C340" s="75"/>
      <c r="D340" s="75"/>
      <c r="E340" s="75"/>
      <c r="F340" s="75"/>
      <c r="G340" s="75"/>
      <c r="H340" s="75"/>
      <c r="I340" s="75"/>
      <c r="J340" s="75"/>
      <c r="K340" s="75"/>
      <c r="L340" s="75"/>
      <c r="M340" s="75"/>
      <c r="N340" s="75"/>
      <c r="O340" s="75"/>
      <c r="P340" s="75"/>
      <c r="Q340" s="75"/>
      <c r="R340" s="75"/>
      <c r="S340" s="75"/>
      <c r="T340" s="75"/>
      <c r="U340" s="75"/>
      <c r="V340" s="75"/>
      <c r="W340" s="75"/>
      <c r="X340" s="75"/>
      <c r="Y340" s="75"/>
      <c r="Z340" s="75"/>
    </row>
    <row r="341" ht="10.5" customHeight="1">
      <c r="A341" s="75"/>
      <c r="B341" s="75"/>
      <c r="C341" s="75"/>
      <c r="D341" s="75"/>
      <c r="E341" s="75"/>
      <c r="F341" s="75"/>
      <c r="G341" s="75"/>
      <c r="H341" s="75"/>
      <c r="I341" s="75"/>
      <c r="J341" s="75"/>
      <c r="K341" s="75"/>
      <c r="L341" s="75"/>
      <c r="M341" s="75"/>
      <c r="N341" s="75"/>
      <c r="O341" s="75"/>
      <c r="P341" s="75"/>
      <c r="Q341" s="75"/>
      <c r="R341" s="75"/>
      <c r="S341" s="75"/>
      <c r="T341" s="75"/>
      <c r="U341" s="75"/>
      <c r="V341" s="75"/>
      <c r="W341" s="75"/>
      <c r="X341" s="75"/>
      <c r="Y341" s="75"/>
      <c r="Z341" s="75"/>
    </row>
    <row r="342" ht="10.5" customHeight="1">
      <c r="A342" s="75"/>
      <c r="B342" s="75"/>
      <c r="C342" s="75"/>
      <c r="D342" s="75"/>
      <c r="E342" s="75"/>
      <c r="F342" s="75"/>
      <c r="G342" s="75"/>
      <c r="H342" s="75"/>
      <c r="I342" s="75"/>
      <c r="J342" s="75"/>
      <c r="K342" s="75"/>
      <c r="L342" s="75"/>
      <c r="M342" s="75"/>
      <c r="N342" s="75"/>
      <c r="O342" s="75"/>
      <c r="P342" s="75"/>
      <c r="Q342" s="75"/>
      <c r="R342" s="75"/>
      <c r="S342" s="75"/>
      <c r="T342" s="75"/>
      <c r="U342" s="75"/>
      <c r="V342" s="75"/>
      <c r="W342" s="75"/>
      <c r="X342" s="75"/>
      <c r="Y342" s="75"/>
      <c r="Z342" s="75"/>
    </row>
    <row r="343" ht="10.5" customHeight="1">
      <c r="A343" s="75"/>
      <c r="B343" s="75"/>
      <c r="C343" s="75"/>
      <c r="D343" s="75"/>
      <c r="E343" s="75"/>
      <c r="F343" s="75"/>
      <c r="G343" s="75"/>
      <c r="H343" s="75"/>
      <c r="I343" s="75"/>
      <c r="J343" s="75"/>
      <c r="K343" s="75"/>
      <c r="L343" s="75"/>
      <c r="M343" s="75"/>
      <c r="N343" s="75"/>
      <c r="O343" s="75"/>
      <c r="P343" s="75"/>
      <c r="Q343" s="75"/>
      <c r="R343" s="75"/>
      <c r="S343" s="75"/>
      <c r="T343" s="75"/>
      <c r="U343" s="75"/>
      <c r="V343" s="75"/>
      <c r="W343" s="75"/>
      <c r="X343" s="75"/>
      <c r="Y343" s="75"/>
      <c r="Z343" s="75"/>
    </row>
    <row r="344" ht="10.5" customHeight="1">
      <c r="A344" s="75"/>
      <c r="B344" s="75"/>
      <c r="C344" s="75"/>
      <c r="D344" s="75"/>
      <c r="E344" s="75"/>
      <c r="F344" s="75"/>
      <c r="G344" s="75"/>
      <c r="H344" s="75"/>
      <c r="I344" s="75"/>
      <c r="J344" s="75"/>
      <c r="K344" s="75"/>
      <c r="L344" s="75"/>
      <c r="M344" s="75"/>
      <c r="N344" s="75"/>
      <c r="O344" s="75"/>
      <c r="P344" s="75"/>
      <c r="Q344" s="75"/>
      <c r="R344" s="75"/>
      <c r="S344" s="75"/>
      <c r="T344" s="75"/>
      <c r="U344" s="75"/>
      <c r="V344" s="75"/>
      <c r="W344" s="75"/>
      <c r="X344" s="75"/>
      <c r="Y344" s="75"/>
      <c r="Z344" s="75"/>
    </row>
    <row r="345" ht="10.5" customHeight="1">
      <c r="A345" s="75"/>
      <c r="B345" s="75"/>
      <c r="C345" s="75"/>
      <c r="D345" s="75"/>
      <c r="E345" s="75"/>
      <c r="F345" s="75"/>
      <c r="G345" s="75"/>
      <c r="H345" s="75"/>
      <c r="I345" s="75"/>
      <c r="J345" s="75"/>
      <c r="K345" s="75"/>
      <c r="L345" s="75"/>
      <c r="M345" s="75"/>
      <c r="N345" s="75"/>
      <c r="O345" s="75"/>
      <c r="P345" s="75"/>
      <c r="Q345" s="75"/>
      <c r="R345" s="75"/>
      <c r="S345" s="75"/>
      <c r="T345" s="75"/>
      <c r="U345" s="75"/>
      <c r="V345" s="75"/>
      <c r="W345" s="75"/>
      <c r="X345" s="75"/>
      <c r="Y345" s="75"/>
      <c r="Z345" s="75"/>
    </row>
    <row r="346" ht="10.5" customHeight="1">
      <c r="A346" s="75"/>
      <c r="B346" s="75"/>
      <c r="C346" s="75"/>
      <c r="D346" s="75"/>
      <c r="E346" s="75"/>
      <c r="F346" s="75"/>
      <c r="G346" s="75"/>
      <c r="H346" s="75"/>
      <c r="I346" s="75"/>
      <c r="J346" s="75"/>
      <c r="K346" s="75"/>
      <c r="L346" s="75"/>
      <c r="M346" s="75"/>
      <c r="N346" s="75"/>
      <c r="O346" s="75"/>
      <c r="P346" s="75"/>
      <c r="Q346" s="75"/>
      <c r="R346" s="75"/>
      <c r="S346" s="75"/>
      <c r="T346" s="75"/>
      <c r="U346" s="75"/>
      <c r="V346" s="75"/>
      <c r="W346" s="75"/>
      <c r="X346" s="75"/>
      <c r="Y346" s="75"/>
      <c r="Z346" s="75"/>
    </row>
    <row r="347" ht="10.5" customHeight="1">
      <c r="A347" s="75"/>
      <c r="B347" s="75"/>
      <c r="C347" s="75"/>
      <c r="D347" s="75"/>
      <c r="E347" s="75"/>
      <c r="F347" s="75"/>
      <c r="G347" s="75"/>
      <c r="H347" s="75"/>
      <c r="I347" s="75"/>
      <c r="J347" s="75"/>
      <c r="K347" s="75"/>
      <c r="L347" s="75"/>
      <c r="M347" s="75"/>
      <c r="N347" s="75"/>
      <c r="O347" s="75"/>
      <c r="P347" s="75"/>
      <c r="Q347" s="75"/>
      <c r="R347" s="75"/>
      <c r="S347" s="75"/>
      <c r="T347" s="75"/>
      <c r="U347" s="75"/>
      <c r="V347" s="75"/>
      <c r="W347" s="75"/>
      <c r="X347" s="75"/>
      <c r="Y347" s="75"/>
      <c r="Z347" s="75"/>
    </row>
    <row r="348" ht="10.5" customHeight="1">
      <c r="A348" s="75"/>
      <c r="B348" s="75"/>
      <c r="C348" s="75"/>
      <c r="D348" s="75"/>
      <c r="E348" s="75"/>
      <c r="F348" s="75"/>
      <c r="G348" s="75"/>
      <c r="H348" s="75"/>
      <c r="I348" s="75"/>
      <c r="J348" s="75"/>
      <c r="K348" s="75"/>
      <c r="L348" s="75"/>
      <c r="M348" s="75"/>
      <c r="N348" s="75"/>
      <c r="O348" s="75"/>
      <c r="P348" s="75"/>
      <c r="Q348" s="75"/>
      <c r="R348" s="75"/>
      <c r="S348" s="75"/>
      <c r="T348" s="75"/>
      <c r="U348" s="75"/>
      <c r="V348" s="75"/>
      <c r="W348" s="75"/>
      <c r="X348" s="75"/>
      <c r="Y348" s="75"/>
      <c r="Z348" s="75"/>
    </row>
    <row r="349" ht="10.5" customHeight="1">
      <c r="A349" s="75"/>
      <c r="B349" s="75"/>
      <c r="C349" s="75"/>
      <c r="D349" s="75"/>
      <c r="E349" s="75"/>
      <c r="F349" s="75"/>
      <c r="G349" s="75"/>
      <c r="H349" s="75"/>
      <c r="I349" s="75"/>
      <c r="J349" s="75"/>
      <c r="K349" s="75"/>
      <c r="L349" s="75"/>
      <c r="M349" s="75"/>
      <c r="N349" s="75"/>
      <c r="O349" s="75"/>
      <c r="P349" s="75"/>
      <c r="Q349" s="75"/>
      <c r="R349" s="75"/>
      <c r="S349" s="75"/>
      <c r="T349" s="75"/>
      <c r="U349" s="75"/>
      <c r="V349" s="75"/>
      <c r="W349" s="75"/>
      <c r="X349" s="75"/>
      <c r="Y349" s="75"/>
      <c r="Z349" s="75"/>
    </row>
    <row r="350" ht="10.5" customHeight="1">
      <c r="A350" s="75"/>
      <c r="B350" s="75"/>
      <c r="C350" s="75"/>
      <c r="D350" s="75"/>
      <c r="E350" s="75"/>
      <c r="F350" s="75"/>
      <c r="G350" s="75"/>
      <c r="H350" s="75"/>
      <c r="I350" s="75"/>
      <c r="J350" s="75"/>
      <c r="K350" s="75"/>
      <c r="L350" s="75"/>
      <c r="M350" s="75"/>
      <c r="N350" s="75"/>
      <c r="O350" s="75"/>
      <c r="P350" s="75"/>
      <c r="Q350" s="75"/>
      <c r="R350" s="75"/>
      <c r="S350" s="75"/>
      <c r="T350" s="75"/>
      <c r="U350" s="75"/>
      <c r="V350" s="75"/>
      <c r="W350" s="75"/>
      <c r="X350" s="75"/>
      <c r="Y350" s="75"/>
      <c r="Z350" s="75"/>
    </row>
    <row r="351" ht="10.5" customHeight="1">
      <c r="A351" s="75"/>
      <c r="B351" s="75"/>
      <c r="C351" s="75"/>
      <c r="D351" s="75"/>
      <c r="E351" s="75"/>
      <c r="F351" s="75"/>
      <c r="G351" s="75"/>
      <c r="H351" s="75"/>
      <c r="I351" s="75"/>
      <c r="J351" s="75"/>
      <c r="K351" s="75"/>
      <c r="L351" s="75"/>
      <c r="M351" s="75"/>
      <c r="N351" s="75"/>
      <c r="O351" s="75"/>
      <c r="P351" s="75"/>
      <c r="Q351" s="75"/>
      <c r="R351" s="75"/>
      <c r="S351" s="75"/>
      <c r="T351" s="75"/>
      <c r="U351" s="75"/>
      <c r="V351" s="75"/>
      <c r="W351" s="75"/>
      <c r="X351" s="75"/>
      <c r="Y351" s="75"/>
      <c r="Z351" s="75"/>
    </row>
    <row r="352" ht="10.5" customHeight="1">
      <c r="A352" s="75"/>
      <c r="B352" s="75"/>
      <c r="C352" s="75"/>
      <c r="D352" s="75"/>
      <c r="E352" s="75"/>
      <c r="F352" s="75"/>
      <c r="G352" s="75"/>
      <c r="H352" s="75"/>
      <c r="I352" s="75"/>
      <c r="J352" s="75"/>
      <c r="K352" s="75"/>
      <c r="L352" s="75"/>
      <c r="M352" s="75"/>
      <c r="N352" s="75"/>
      <c r="O352" s="75"/>
      <c r="P352" s="75"/>
      <c r="Q352" s="75"/>
      <c r="R352" s="75"/>
      <c r="S352" s="75"/>
      <c r="T352" s="75"/>
      <c r="U352" s="75"/>
      <c r="V352" s="75"/>
      <c r="W352" s="75"/>
      <c r="X352" s="75"/>
      <c r="Y352" s="75"/>
      <c r="Z352" s="75"/>
    </row>
    <row r="353" ht="10.5" customHeight="1">
      <c r="A353" s="75"/>
      <c r="B353" s="75"/>
      <c r="C353" s="75"/>
      <c r="D353" s="75"/>
      <c r="E353" s="75"/>
      <c r="F353" s="75"/>
      <c r="G353" s="75"/>
      <c r="H353" s="75"/>
      <c r="I353" s="75"/>
      <c r="J353" s="75"/>
      <c r="K353" s="75"/>
      <c r="L353" s="75"/>
      <c r="M353" s="75"/>
      <c r="N353" s="75"/>
      <c r="O353" s="75"/>
      <c r="P353" s="75"/>
      <c r="Q353" s="75"/>
      <c r="R353" s="75"/>
      <c r="S353" s="75"/>
      <c r="T353" s="75"/>
      <c r="U353" s="75"/>
      <c r="V353" s="75"/>
      <c r="W353" s="75"/>
      <c r="X353" s="75"/>
      <c r="Y353" s="75"/>
      <c r="Z353" s="75"/>
    </row>
    <row r="354" ht="10.5" customHeight="1">
      <c r="A354" s="75"/>
      <c r="B354" s="75"/>
      <c r="C354" s="75"/>
      <c r="D354" s="75"/>
      <c r="E354" s="75"/>
      <c r="F354" s="75"/>
      <c r="G354" s="75"/>
      <c r="H354" s="75"/>
      <c r="I354" s="75"/>
      <c r="J354" s="75"/>
      <c r="K354" s="75"/>
      <c r="L354" s="75"/>
      <c r="M354" s="75"/>
      <c r="N354" s="75"/>
      <c r="O354" s="75"/>
      <c r="P354" s="75"/>
      <c r="Q354" s="75"/>
      <c r="R354" s="75"/>
      <c r="S354" s="75"/>
      <c r="T354" s="75"/>
      <c r="U354" s="75"/>
      <c r="V354" s="75"/>
      <c r="W354" s="75"/>
      <c r="X354" s="75"/>
      <c r="Y354" s="75"/>
      <c r="Z354" s="75"/>
    </row>
    <row r="355" ht="10.5" customHeight="1">
      <c r="A355" s="75"/>
      <c r="B355" s="75"/>
      <c r="C355" s="75"/>
      <c r="D355" s="75"/>
      <c r="E355" s="75"/>
      <c r="F355" s="75"/>
      <c r="G355" s="75"/>
      <c r="H355" s="75"/>
      <c r="I355" s="75"/>
      <c r="J355" s="75"/>
      <c r="K355" s="75"/>
      <c r="L355" s="75"/>
      <c r="M355" s="75"/>
      <c r="N355" s="75"/>
      <c r="O355" s="75"/>
      <c r="P355" s="75"/>
      <c r="Q355" s="75"/>
      <c r="R355" s="75"/>
      <c r="S355" s="75"/>
      <c r="T355" s="75"/>
      <c r="U355" s="75"/>
      <c r="V355" s="75"/>
      <c r="W355" s="75"/>
      <c r="X355" s="75"/>
      <c r="Y355" s="75"/>
      <c r="Z355" s="75"/>
    </row>
    <row r="356" ht="10.5" customHeight="1">
      <c r="A356" s="75"/>
      <c r="B356" s="75"/>
      <c r="C356" s="75"/>
      <c r="D356" s="75"/>
      <c r="E356" s="75"/>
      <c r="F356" s="75"/>
      <c r="G356" s="75"/>
      <c r="H356" s="75"/>
      <c r="I356" s="75"/>
      <c r="J356" s="75"/>
      <c r="K356" s="75"/>
      <c r="L356" s="75"/>
      <c r="M356" s="75"/>
      <c r="N356" s="75"/>
      <c r="O356" s="75"/>
      <c r="P356" s="75"/>
      <c r="Q356" s="75"/>
      <c r="R356" s="75"/>
      <c r="S356" s="75"/>
      <c r="T356" s="75"/>
      <c r="U356" s="75"/>
      <c r="V356" s="75"/>
      <c r="W356" s="75"/>
      <c r="X356" s="75"/>
      <c r="Y356" s="75"/>
      <c r="Z356" s="75"/>
    </row>
    <row r="357" ht="10.5" customHeight="1">
      <c r="A357" s="75"/>
      <c r="B357" s="75"/>
      <c r="C357" s="75"/>
      <c r="D357" s="75"/>
      <c r="E357" s="75"/>
      <c r="F357" s="75"/>
      <c r="G357" s="75"/>
      <c r="H357" s="75"/>
      <c r="I357" s="75"/>
      <c r="J357" s="75"/>
      <c r="K357" s="75"/>
      <c r="L357" s="75"/>
      <c r="M357" s="75"/>
      <c r="N357" s="75"/>
      <c r="O357" s="75"/>
      <c r="P357" s="75"/>
      <c r="Q357" s="75"/>
      <c r="R357" s="75"/>
      <c r="S357" s="75"/>
      <c r="T357" s="75"/>
      <c r="U357" s="75"/>
      <c r="V357" s="75"/>
      <c r="W357" s="75"/>
      <c r="X357" s="75"/>
      <c r="Y357" s="75"/>
      <c r="Z357" s="75"/>
    </row>
    <row r="358" ht="10.5" customHeight="1">
      <c r="A358" s="75"/>
      <c r="B358" s="75"/>
      <c r="C358" s="75"/>
      <c r="D358" s="75"/>
      <c r="E358" s="75"/>
      <c r="F358" s="75"/>
      <c r="G358" s="75"/>
      <c r="H358" s="75"/>
      <c r="I358" s="75"/>
      <c r="J358" s="75"/>
      <c r="K358" s="75"/>
      <c r="L358" s="75"/>
      <c r="M358" s="75"/>
      <c r="N358" s="75"/>
      <c r="O358" s="75"/>
      <c r="P358" s="75"/>
      <c r="Q358" s="75"/>
      <c r="R358" s="75"/>
      <c r="S358" s="75"/>
      <c r="T358" s="75"/>
      <c r="U358" s="75"/>
      <c r="V358" s="75"/>
      <c r="W358" s="75"/>
      <c r="X358" s="75"/>
      <c r="Y358" s="75"/>
      <c r="Z358" s="75"/>
    </row>
    <row r="359" ht="10.5" customHeight="1">
      <c r="A359" s="75"/>
      <c r="B359" s="75"/>
      <c r="C359" s="75"/>
      <c r="D359" s="75"/>
      <c r="E359" s="75"/>
      <c r="F359" s="75"/>
      <c r="G359" s="75"/>
      <c r="H359" s="75"/>
      <c r="I359" s="75"/>
      <c r="J359" s="75"/>
      <c r="K359" s="75"/>
      <c r="L359" s="75"/>
      <c r="M359" s="75"/>
      <c r="N359" s="75"/>
      <c r="O359" s="75"/>
      <c r="P359" s="75"/>
      <c r="Q359" s="75"/>
      <c r="R359" s="75"/>
      <c r="S359" s="75"/>
      <c r="T359" s="75"/>
      <c r="U359" s="75"/>
      <c r="V359" s="75"/>
      <c r="W359" s="75"/>
      <c r="X359" s="75"/>
      <c r="Y359" s="75"/>
      <c r="Z359" s="75"/>
    </row>
    <row r="360" ht="10.5" customHeight="1">
      <c r="A360" s="75"/>
      <c r="B360" s="75"/>
      <c r="C360" s="75"/>
      <c r="D360" s="75"/>
      <c r="E360" s="75"/>
      <c r="F360" s="75"/>
      <c r="G360" s="75"/>
      <c r="H360" s="75"/>
      <c r="I360" s="75"/>
      <c r="J360" s="75"/>
      <c r="K360" s="75"/>
      <c r="L360" s="75"/>
      <c r="M360" s="75"/>
      <c r="N360" s="75"/>
      <c r="O360" s="75"/>
      <c r="P360" s="75"/>
      <c r="Q360" s="75"/>
      <c r="R360" s="75"/>
      <c r="S360" s="75"/>
      <c r="T360" s="75"/>
      <c r="U360" s="75"/>
      <c r="V360" s="75"/>
      <c r="W360" s="75"/>
      <c r="X360" s="75"/>
      <c r="Y360" s="75"/>
      <c r="Z360" s="75"/>
    </row>
    <row r="361" ht="10.5" customHeight="1">
      <c r="A361" s="75"/>
      <c r="B361" s="75"/>
      <c r="C361" s="75"/>
      <c r="D361" s="75"/>
      <c r="E361" s="75"/>
      <c r="F361" s="75"/>
      <c r="G361" s="75"/>
      <c r="H361" s="75"/>
      <c r="I361" s="75"/>
      <c r="J361" s="75"/>
      <c r="K361" s="75"/>
      <c r="L361" s="75"/>
      <c r="M361" s="75"/>
      <c r="N361" s="75"/>
      <c r="O361" s="75"/>
      <c r="P361" s="75"/>
      <c r="Q361" s="75"/>
      <c r="R361" s="75"/>
      <c r="S361" s="75"/>
      <c r="T361" s="75"/>
      <c r="U361" s="75"/>
      <c r="V361" s="75"/>
      <c r="W361" s="75"/>
      <c r="X361" s="75"/>
      <c r="Y361" s="75"/>
      <c r="Z361" s="75"/>
    </row>
    <row r="362" ht="10.5" customHeight="1">
      <c r="A362" s="75"/>
      <c r="B362" s="75"/>
      <c r="C362" s="75"/>
      <c r="D362" s="75"/>
      <c r="E362" s="75"/>
      <c r="F362" s="75"/>
      <c r="G362" s="75"/>
      <c r="H362" s="75"/>
      <c r="I362" s="75"/>
      <c r="J362" s="75"/>
      <c r="K362" s="75"/>
      <c r="L362" s="75"/>
      <c r="M362" s="75"/>
      <c r="N362" s="75"/>
      <c r="O362" s="75"/>
      <c r="P362" s="75"/>
      <c r="Q362" s="75"/>
      <c r="R362" s="75"/>
      <c r="S362" s="75"/>
      <c r="T362" s="75"/>
      <c r="U362" s="75"/>
      <c r="V362" s="75"/>
      <c r="W362" s="75"/>
      <c r="X362" s="75"/>
      <c r="Y362" s="75"/>
      <c r="Z362" s="75"/>
    </row>
    <row r="363" ht="10.5" customHeight="1">
      <c r="A363" s="75"/>
      <c r="B363" s="75"/>
      <c r="C363" s="75"/>
      <c r="D363" s="75"/>
      <c r="E363" s="75"/>
      <c r="F363" s="75"/>
      <c r="G363" s="75"/>
      <c r="H363" s="75"/>
      <c r="I363" s="75"/>
      <c r="J363" s="75"/>
      <c r="K363" s="75"/>
      <c r="L363" s="75"/>
      <c r="M363" s="75"/>
      <c r="N363" s="75"/>
      <c r="O363" s="75"/>
      <c r="P363" s="75"/>
      <c r="Q363" s="75"/>
      <c r="R363" s="75"/>
      <c r="S363" s="75"/>
      <c r="T363" s="75"/>
      <c r="U363" s="75"/>
      <c r="V363" s="75"/>
      <c r="W363" s="75"/>
      <c r="X363" s="75"/>
      <c r="Y363" s="75"/>
      <c r="Z363" s="75"/>
    </row>
    <row r="364" ht="10.5" customHeight="1">
      <c r="A364" s="75"/>
      <c r="B364" s="75"/>
      <c r="C364" s="75"/>
      <c r="D364" s="75"/>
      <c r="E364" s="75"/>
      <c r="F364" s="75"/>
      <c r="G364" s="75"/>
      <c r="H364" s="75"/>
      <c r="I364" s="75"/>
      <c r="J364" s="75"/>
      <c r="K364" s="75"/>
      <c r="L364" s="75"/>
      <c r="M364" s="75"/>
      <c r="N364" s="75"/>
      <c r="O364" s="75"/>
      <c r="P364" s="75"/>
      <c r="Q364" s="75"/>
      <c r="R364" s="75"/>
      <c r="S364" s="75"/>
      <c r="T364" s="75"/>
      <c r="U364" s="75"/>
      <c r="V364" s="75"/>
      <c r="W364" s="75"/>
      <c r="X364" s="75"/>
      <c r="Y364" s="75"/>
      <c r="Z364" s="75"/>
    </row>
    <row r="365" ht="10.5" customHeight="1">
      <c r="A365" s="75"/>
      <c r="B365" s="75"/>
      <c r="C365" s="75"/>
      <c r="D365" s="75"/>
      <c r="E365" s="75"/>
      <c r="F365" s="75"/>
      <c r="G365" s="75"/>
      <c r="H365" s="75"/>
      <c r="I365" s="75"/>
      <c r="J365" s="75"/>
      <c r="K365" s="75"/>
      <c r="L365" s="75"/>
      <c r="M365" s="75"/>
      <c r="N365" s="75"/>
      <c r="O365" s="75"/>
      <c r="P365" s="75"/>
      <c r="Q365" s="75"/>
      <c r="R365" s="75"/>
      <c r="S365" s="75"/>
      <c r="T365" s="75"/>
      <c r="U365" s="75"/>
      <c r="V365" s="75"/>
      <c r="W365" s="75"/>
      <c r="X365" s="75"/>
      <c r="Y365" s="75"/>
      <c r="Z365" s="75"/>
    </row>
    <row r="366" ht="10.5" customHeight="1">
      <c r="A366" s="75"/>
      <c r="B366" s="75"/>
      <c r="C366" s="75"/>
      <c r="D366" s="75"/>
      <c r="E366" s="75"/>
      <c r="F366" s="75"/>
      <c r="G366" s="75"/>
      <c r="H366" s="75"/>
      <c r="I366" s="75"/>
      <c r="J366" s="75"/>
      <c r="K366" s="75"/>
      <c r="L366" s="75"/>
      <c r="M366" s="75"/>
      <c r="N366" s="75"/>
      <c r="O366" s="75"/>
      <c r="P366" s="75"/>
      <c r="Q366" s="75"/>
      <c r="R366" s="75"/>
      <c r="S366" s="75"/>
      <c r="T366" s="75"/>
      <c r="U366" s="75"/>
      <c r="V366" s="75"/>
      <c r="W366" s="75"/>
      <c r="X366" s="75"/>
      <c r="Y366" s="75"/>
      <c r="Z366" s="75"/>
    </row>
    <row r="367" ht="10.5" customHeight="1">
      <c r="A367" s="75"/>
      <c r="B367" s="75"/>
      <c r="C367" s="75"/>
      <c r="D367" s="75"/>
      <c r="E367" s="75"/>
      <c r="F367" s="75"/>
      <c r="G367" s="75"/>
      <c r="H367" s="75"/>
      <c r="I367" s="75"/>
      <c r="J367" s="75"/>
      <c r="K367" s="75"/>
      <c r="L367" s="75"/>
      <c r="M367" s="75"/>
      <c r="N367" s="75"/>
      <c r="O367" s="75"/>
      <c r="P367" s="75"/>
      <c r="Q367" s="75"/>
      <c r="R367" s="75"/>
      <c r="S367" s="75"/>
      <c r="T367" s="75"/>
      <c r="U367" s="75"/>
      <c r="V367" s="75"/>
      <c r="W367" s="75"/>
      <c r="X367" s="75"/>
      <c r="Y367" s="75"/>
      <c r="Z367" s="75"/>
    </row>
    <row r="368" ht="10.5" customHeight="1">
      <c r="A368" s="75"/>
      <c r="B368" s="75"/>
      <c r="C368" s="75"/>
      <c r="D368" s="75"/>
      <c r="E368" s="75"/>
      <c r="F368" s="75"/>
      <c r="G368" s="75"/>
      <c r="H368" s="75"/>
      <c r="I368" s="75"/>
      <c r="J368" s="75"/>
      <c r="K368" s="75"/>
      <c r="L368" s="75"/>
      <c r="M368" s="75"/>
      <c r="N368" s="75"/>
      <c r="O368" s="75"/>
      <c r="P368" s="75"/>
      <c r="Q368" s="75"/>
      <c r="R368" s="75"/>
      <c r="S368" s="75"/>
      <c r="T368" s="75"/>
      <c r="U368" s="75"/>
      <c r="V368" s="75"/>
      <c r="W368" s="75"/>
      <c r="X368" s="75"/>
      <c r="Y368" s="75"/>
      <c r="Z368" s="75"/>
    </row>
    <row r="369" ht="10.5" customHeight="1">
      <c r="A369" s="75"/>
      <c r="B369" s="75"/>
      <c r="C369" s="75"/>
      <c r="D369" s="75"/>
      <c r="E369" s="75"/>
      <c r="F369" s="75"/>
      <c r="G369" s="75"/>
      <c r="H369" s="75"/>
      <c r="I369" s="75"/>
      <c r="J369" s="75"/>
      <c r="K369" s="75"/>
      <c r="L369" s="75"/>
      <c r="M369" s="75"/>
      <c r="N369" s="75"/>
      <c r="O369" s="75"/>
      <c r="P369" s="75"/>
      <c r="Q369" s="75"/>
      <c r="R369" s="75"/>
      <c r="S369" s="75"/>
      <c r="T369" s="75"/>
      <c r="U369" s="75"/>
      <c r="V369" s="75"/>
      <c r="W369" s="75"/>
      <c r="X369" s="75"/>
      <c r="Y369" s="75"/>
      <c r="Z369" s="75"/>
    </row>
    <row r="370" ht="10.5" customHeight="1">
      <c r="A370" s="75"/>
      <c r="B370" s="75"/>
      <c r="C370" s="75"/>
      <c r="D370" s="75"/>
      <c r="E370" s="75"/>
      <c r="F370" s="75"/>
      <c r="G370" s="75"/>
      <c r="H370" s="75"/>
      <c r="I370" s="75"/>
      <c r="J370" s="75"/>
      <c r="K370" s="75"/>
      <c r="L370" s="75"/>
      <c r="M370" s="75"/>
      <c r="N370" s="75"/>
      <c r="O370" s="75"/>
      <c r="P370" s="75"/>
      <c r="Q370" s="75"/>
      <c r="R370" s="75"/>
      <c r="S370" s="75"/>
      <c r="T370" s="75"/>
      <c r="U370" s="75"/>
      <c r="V370" s="75"/>
      <c r="W370" s="75"/>
      <c r="X370" s="75"/>
      <c r="Y370" s="75"/>
      <c r="Z370" s="75"/>
    </row>
    <row r="371" ht="10.5" customHeight="1">
      <c r="A371" s="75"/>
      <c r="B371" s="75"/>
      <c r="C371" s="75"/>
      <c r="D371" s="75"/>
      <c r="E371" s="75"/>
      <c r="F371" s="75"/>
      <c r="G371" s="75"/>
      <c r="H371" s="75"/>
      <c r="I371" s="75"/>
      <c r="J371" s="75"/>
      <c r="K371" s="75"/>
      <c r="L371" s="75"/>
      <c r="M371" s="75"/>
      <c r="N371" s="75"/>
      <c r="O371" s="75"/>
      <c r="P371" s="75"/>
      <c r="Q371" s="75"/>
      <c r="R371" s="75"/>
      <c r="S371" s="75"/>
      <c r="T371" s="75"/>
      <c r="U371" s="75"/>
      <c r="V371" s="75"/>
      <c r="W371" s="75"/>
      <c r="X371" s="75"/>
      <c r="Y371" s="75"/>
      <c r="Z371" s="75"/>
    </row>
    <row r="372" ht="10.5" customHeight="1">
      <c r="A372" s="75"/>
      <c r="B372" s="75"/>
      <c r="C372" s="75"/>
      <c r="D372" s="75"/>
      <c r="E372" s="75"/>
      <c r="F372" s="75"/>
      <c r="G372" s="75"/>
      <c r="H372" s="75"/>
      <c r="I372" s="75"/>
      <c r="J372" s="75"/>
      <c r="K372" s="75"/>
      <c r="L372" s="75"/>
      <c r="M372" s="75"/>
      <c r="N372" s="75"/>
      <c r="O372" s="75"/>
      <c r="P372" s="75"/>
      <c r="Q372" s="75"/>
      <c r="R372" s="75"/>
      <c r="S372" s="75"/>
      <c r="T372" s="75"/>
      <c r="U372" s="75"/>
      <c r="V372" s="75"/>
      <c r="W372" s="75"/>
      <c r="X372" s="75"/>
      <c r="Y372" s="75"/>
      <c r="Z372" s="75"/>
    </row>
    <row r="373" ht="10.5" customHeight="1">
      <c r="A373" s="75"/>
      <c r="B373" s="75"/>
      <c r="C373" s="75"/>
      <c r="D373" s="75"/>
      <c r="E373" s="75"/>
      <c r="F373" s="75"/>
      <c r="G373" s="75"/>
      <c r="H373" s="75"/>
      <c r="I373" s="75"/>
      <c r="J373" s="75"/>
      <c r="K373" s="75"/>
      <c r="L373" s="75"/>
      <c r="M373" s="75"/>
      <c r="N373" s="75"/>
      <c r="O373" s="75"/>
      <c r="P373" s="75"/>
      <c r="Q373" s="75"/>
      <c r="R373" s="75"/>
      <c r="S373" s="75"/>
      <c r="T373" s="75"/>
      <c r="U373" s="75"/>
      <c r="V373" s="75"/>
      <c r="W373" s="75"/>
      <c r="X373" s="75"/>
      <c r="Y373" s="75"/>
      <c r="Z373" s="75"/>
    </row>
    <row r="374" ht="10.5" customHeight="1">
      <c r="A374" s="75"/>
      <c r="B374" s="75"/>
      <c r="C374" s="75"/>
      <c r="D374" s="75"/>
      <c r="E374" s="75"/>
      <c r="F374" s="75"/>
      <c r="G374" s="75"/>
      <c r="H374" s="75"/>
      <c r="I374" s="75"/>
      <c r="J374" s="75"/>
      <c r="K374" s="75"/>
      <c r="L374" s="75"/>
      <c r="M374" s="75"/>
      <c r="N374" s="75"/>
      <c r="O374" s="75"/>
      <c r="P374" s="75"/>
      <c r="Q374" s="75"/>
      <c r="R374" s="75"/>
      <c r="S374" s="75"/>
      <c r="T374" s="75"/>
      <c r="U374" s="75"/>
      <c r="V374" s="75"/>
      <c r="W374" s="75"/>
      <c r="X374" s="75"/>
      <c r="Y374" s="75"/>
      <c r="Z374" s="75"/>
    </row>
    <row r="375" ht="10.5" customHeight="1">
      <c r="A375" s="75"/>
      <c r="B375" s="75"/>
      <c r="C375" s="75"/>
      <c r="D375" s="75"/>
      <c r="E375" s="75"/>
      <c r="F375" s="75"/>
      <c r="G375" s="75"/>
      <c r="H375" s="75"/>
      <c r="I375" s="75"/>
      <c r="J375" s="75"/>
      <c r="K375" s="75"/>
      <c r="L375" s="75"/>
      <c r="M375" s="75"/>
      <c r="N375" s="75"/>
      <c r="O375" s="75"/>
      <c r="P375" s="75"/>
      <c r="Q375" s="75"/>
      <c r="R375" s="75"/>
      <c r="S375" s="75"/>
      <c r="T375" s="75"/>
      <c r="U375" s="75"/>
      <c r="V375" s="75"/>
      <c r="W375" s="75"/>
      <c r="X375" s="75"/>
      <c r="Y375" s="75"/>
      <c r="Z375" s="75"/>
    </row>
    <row r="376" ht="10.5" customHeight="1">
      <c r="A376" s="75"/>
      <c r="B376" s="75"/>
      <c r="C376" s="75"/>
      <c r="D376" s="75"/>
      <c r="E376" s="75"/>
      <c r="F376" s="75"/>
      <c r="G376" s="75"/>
      <c r="H376" s="75"/>
      <c r="I376" s="75"/>
      <c r="J376" s="75"/>
      <c r="K376" s="75"/>
      <c r="L376" s="75"/>
      <c r="M376" s="75"/>
      <c r="N376" s="75"/>
      <c r="O376" s="75"/>
      <c r="P376" s="75"/>
      <c r="Q376" s="75"/>
      <c r="R376" s="75"/>
      <c r="S376" s="75"/>
      <c r="T376" s="75"/>
      <c r="U376" s="75"/>
      <c r="V376" s="75"/>
      <c r="W376" s="75"/>
      <c r="X376" s="75"/>
      <c r="Y376" s="75"/>
      <c r="Z376" s="75"/>
    </row>
    <row r="377" ht="10.5" customHeight="1">
      <c r="A377" s="75"/>
      <c r="B377" s="75"/>
      <c r="C377" s="75"/>
      <c r="D377" s="75"/>
      <c r="E377" s="75"/>
      <c r="F377" s="75"/>
      <c r="G377" s="75"/>
      <c r="H377" s="75"/>
      <c r="I377" s="75"/>
      <c r="J377" s="75"/>
      <c r="K377" s="75"/>
      <c r="L377" s="75"/>
      <c r="M377" s="75"/>
      <c r="N377" s="75"/>
      <c r="O377" s="75"/>
      <c r="P377" s="75"/>
      <c r="Q377" s="75"/>
      <c r="R377" s="75"/>
      <c r="S377" s="75"/>
      <c r="T377" s="75"/>
      <c r="U377" s="75"/>
      <c r="V377" s="75"/>
      <c r="W377" s="75"/>
      <c r="X377" s="75"/>
      <c r="Y377" s="75"/>
      <c r="Z377" s="75"/>
    </row>
    <row r="378" ht="10.5" customHeight="1">
      <c r="A378" s="75"/>
      <c r="B378" s="75"/>
      <c r="C378" s="75"/>
      <c r="D378" s="75"/>
      <c r="E378" s="75"/>
      <c r="F378" s="75"/>
      <c r="G378" s="75"/>
      <c r="H378" s="75"/>
      <c r="I378" s="75"/>
      <c r="J378" s="75"/>
      <c r="K378" s="75"/>
      <c r="L378" s="75"/>
      <c r="M378" s="75"/>
      <c r="N378" s="75"/>
      <c r="O378" s="75"/>
      <c r="P378" s="75"/>
      <c r="Q378" s="75"/>
      <c r="R378" s="75"/>
      <c r="S378" s="75"/>
      <c r="T378" s="75"/>
      <c r="U378" s="75"/>
      <c r="V378" s="75"/>
      <c r="W378" s="75"/>
      <c r="X378" s="75"/>
      <c r="Y378" s="75"/>
      <c r="Z378" s="75"/>
    </row>
    <row r="379" ht="10.5" customHeight="1">
      <c r="A379" s="75"/>
      <c r="B379" s="75"/>
      <c r="C379" s="75"/>
      <c r="D379" s="75"/>
      <c r="E379" s="75"/>
      <c r="F379" s="75"/>
      <c r="G379" s="75"/>
      <c r="H379" s="75"/>
      <c r="I379" s="75"/>
      <c r="J379" s="75"/>
      <c r="K379" s="75"/>
      <c r="L379" s="75"/>
      <c r="M379" s="75"/>
      <c r="N379" s="75"/>
      <c r="O379" s="75"/>
      <c r="P379" s="75"/>
      <c r="Q379" s="75"/>
      <c r="R379" s="75"/>
      <c r="S379" s="75"/>
      <c r="T379" s="75"/>
      <c r="U379" s="75"/>
      <c r="V379" s="75"/>
      <c r="W379" s="75"/>
      <c r="X379" s="75"/>
      <c r="Y379" s="75"/>
      <c r="Z379" s="75"/>
    </row>
    <row r="380" ht="10.5" customHeight="1">
      <c r="A380" s="75"/>
      <c r="B380" s="75"/>
      <c r="C380" s="75"/>
      <c r="D380" s="75"/>
      <c r="E380" s="75"/>
      <c r="F380" s="75"/>
      <c r="G380" s="75"/>
      <c r="H380" s="75"/>
      <c r="I380" s="75"/>
      <c r="J380" s="75"/>
      <c r="K380" s="75"/>
      <c r="L380" s="75"/>
      <c r="M380" s="75"/>
      <c r="N380" s="75"/>
      <c r="O380" s="75"/>
      <c r="P380" s="75"/>
      <c r="Q380" s="75"/>
      <c r="R380" s="75"/>
      <c r="S380" s="75"/>
      <c r="T380" s="75"/>
      <c r="U380" s="75"/>
      <c r="V380" s="75"/>
      <c r="W380" s="75"/>
      <c r="X380" s="75"/>
      <c r="Y380" s="75"/>
      <c r="Z380" s="75"/>
    </row>
    <row r="381" ht="10.5" customHeight="1">
      <c r="A381" s="75"/>
      <c r="B381" s="75"/>
      <c r="C381" s="75"/>
      <c r="D381" s="75"/>
      <c r="E381" s="75"/>
      <c r="F381" s="75"/>
      <c r="G381" s="75"/>
      <c r="H381" s="75"/>
      <c r="I381" s="75"/>
      <c r="J381" s="75"/>
      <c r="K381" s="75"/>
      <c r="L381" s="75"/>
      <c r="M381" s="75"/>
      <c r="N381" s="75"/>
      <c r="O381" s="75"/>
      <c r="P381" s="75"/>
      <c r="Q381" s="75"/>
      <c r="R381" s="75"/>
      <c r="S381" s="75"/>
      <c r="T381" s="75"/>
      <c r="U381" s="75"/>
      <c r="V381" s="75"/>
      <c r="W381" s="75"/>
      <c r="X381" s="75"/>
      <c r="Y381" s="75"/>
      <c r="Z381" s="75"/>
    </row>
    <row r="382" ht="10.5" customHeight="1">
      <c r="A382" s="75"/>
      <c r="B382" s="75"/>
      <c r="C382" s="75"/>
      <c r="D382" s="75"/>
      <c r="E382" s="75"/>
      <c r="F382" s="75"/>
      <c r="G382" s="75"/>
      <c r="H382" s="75"/>
      <c r="I382" s="75"/>
      <c r="J382" s="75"/>
      <c r="K382" s="75"/>
      <c r="L382" s="75"/>
      <c r="M382" s="75"/>
      <c r="N382" s="75"/>
      <c r="O382" s="75"/>
      <c r="P382" s="75"/>
      <c r="Q382" s="75"/>
      <c r="R382" s="75"/>
      <c r="S382" s="75"/>
      <c r="T382" s="75"/>
      <c r="U382" s="75"/>
      <c r="V382" s="75"/>
      <c r="W382" s="75"/>
      <c r="X382" s="75"/>
      <c r="Y382" s="75"/>
      <c r="Z382" s="75"/>
    </row>
    <row r="383" ht="10.5" customHeight="1">
      <c r="A383" s="75"/>
      <c r="B383" s="75"/>
      <c r="C383" s="75"/>
      <c r="D383" s="75"/>
      <c r="E383" s="75"/>
      <c r="F383" s="75"/>
      <c r="G383" s="75"/>
      <c r="H383" s="75"/>
      <c r="I383" s="75"/>
      <c r="J383" s="75"/>
      <c r="K383" s="75"/>
      <c r="L383" s="75"/>
      <c r="M383" s="75"/>
      <c r="N383" s="75"/>
      <c r="O383" s="75"/>
      <c r="P383" s="75"/>
      <c r="Q383" s="75"/>
      <c r="R383" s="75"/>
      <c r="S383" s="75"/>
      <c r="T383" s="75"/>
      <c r="U383" s="75"/>
      <c r="V383" s="75"/>
      <c r="W383" s="75"/>
      <c r="X383" s="75"/>
      <c r="Y383" s="75"/>
      <c r="Z383" s="75"/>
    </row>
    <row r="384" ht="10.5" customHeight="1">
      <c r="A384" s="75"/>
      <c r="B384" s="75"/>
      <c r="C384" s="75"/>
      <c r="D384" s="75"/>
      <c r="E384" s="75"/>
      <c r="F384" s="75"/>
      <c r="G384" s="75"/>
      <c r="H384" s="75"/>
      <c r="I384" s="75"/>
      <c r="J384" s="75"/>
      <c r="K384" s="75"/>
      <c r="L384" s="75"/>
      <c r="M384" s="75"/>
      <c r="N384" s="75"/>
      <c r="O384" s="75"/>
      <c r="P384" s="75"/>
      <c r="Q384" s="75"/>
      <c r="R384" s="75"/>
      <c r="S384" s="75"/>
      <c r="T384" s="75"/>
      <c r="U384" s="75"/>
      <c r="V384" s="75"/>
      <c r="W384" s="75"/>
      <c r="X384" s="75"/>
      <c r="Y384" s="75"/>
      <c r="Z384" s="75"/>
    </row>
    <row r="385" ht="10.5" customHeight="1">
      <c r="A385" s="75"/>
      <c r="B385" s="75"/>
      <c r="C385" s="75"/>
      <c r="D385" s="75"/>
      <c r="E385" s="75"/>
      <c r="F385" s="75"/>
      <c r="G385" s="75"/>
      <c r="H385" s="75"/>
      <c r="I385" s="75"/>
      <c r="J385" s="75"/>
      <c r="K385" s="75"/>
      <c r="L385" s="75"/>
      <c r="M385" s="75"/>
      <c r="N385" s="75"/>
      <c r="O385" s="75"/>
      <c r="P385" s="75"/>
      <c r="Q385" s="75"/>
      <c r="R385" s="75"/>
      <c r="S385" s="75"/>
      <c r="T385" s="75"/>
      <c r="U385" s="75"/>
      <c r="V385" s="75"/>
      <c r="W385" s="75"/>
      <c r="X385" s="75"/>
      <c r="Y385" s="75"/>
      <c r="Z385" s="75"/>
    </row>
    <row r="386" ht="10.5" customHeight="1">
      <c r="A386" s="75"/>
      <c r="B386" s="75"/>
      <c r="C386" s="75"/>
      <c r="D386" s="75"/>
      <c r="E386" s="75"/>
      <c r="F386" s="75"/>
      <c r="G386" s="75"/>
      <c r="H386" s="75"/>
      <c r="I386" s="75"/>
      <c r="J386" s="75"/>
      <c r="K386" s="75"/>
      <c r="L386" s="75"/>
      <c r="M386" s="75"/>
      <c r="N386" s="75"/>
      <c r="O386" s="75"/>
      <c r="P386" s="75"/>
      <c r="Q386" s="75"/>
      <c r="R386" s="75"/>
      <c r="S386" s="75"/>
      <c r="T386" s="75"/>
      <c r="U386" s="75"/>
      <c r="V386" s="75"/>
      <c r="W386" s="75"/>
      <c r="X386" s="75"/>
      <c r="Y386" s="75"/>
      <c r="Z386" s="75"/>
    </row>
    <row r="387" ht="10.5" customHeight="1">
      <c r="A387" s="75"/>
      <c r="B387" s="75"/>
      <c r="C387" s="75"/>
      <c r="D387" s="75"/>
      <c r="E387" s="75"/>
      <c r="F387" s="75"/>
      <c r="G387" s="75"/>
      <c r="H387" s="75"/>
      <c r="I387" s="75"/>
      <c r="J387" s="75"/>
      <c r="K387" s="75"/>
      <c r="L387" s="75"/>
      <c r="M387" s="75"/>
      <c r="N387" s="75"/>
      <c r="O387" s="75"/>
      <c r="P387" s="75"/>
      <c r="Q387" s="75"/>
      <c r="R387" s="75"/>
      <c r="S387" s="75"/>
      <c r="T387" s="75"/>
      <c r="U387" s="75"/>
      <c r="V387" s="75"/>
      <c r="W387" s="75"/>
      <c r="X387" s="75"/>
      <c r="Y387" s="75"/>
      <c r="Z387" s="75"/>
    </row>
    <row r="388" ht="10.5" customHeight="1">
      <c r="A388" s="75"/>
      <c r="B388" s="75"/>
      <c r="C388" s="75"/>
      <c r="D388" s="75"/>
      <c r="E388" s="75"/>
      <c r="F388" s="75"/>
      <c r="G388" s="75"/>
      <c r="H388" s="75"/>
      <c r="I388" s="75"/>
      <c r="J388" s="75"/>
      <c r="K388" s="75"/>
      <c r="L388" s="75"/>
      <c r="M388" s="75"/>
      <c r="N388" s="75"/>
      <c r="O388" s="75"/>
      <c r="P388" s="75"/>
      <c r="Q388" s="75"/>
      <c r="R388" s="75"/>
      <c r="S388" s="75"/>
      <c r="T388" s="75"/>
      <c r="U388" s="75"/>
      <c r="V388" s="75"/>
      <c r="W388" s="75"/>
      <c r="X388" s="75"/>
      <c r="Y388" s="75"/>
      <c r="Z388" s="75"/>
    </row>
    <row r="389" ht="10.5" customHeight="1">
      <c r="A389" s="75"/>
      <c r="B389" s="75"/>
      <c r="C389" s="75"/>
      <c r="D389" s="75"/>
      <c r="E389" s="75"/>
      <c r="F389" s="75"/>
      <c r="G389" s="75"/>
      <c r="H389" s="75"/>
      <c r="I389" s="75"/>
      <c r="J389" s="75"/>
      <c r="K389" s="75"/>
      <c r="L389" s="75"/>
      <c r="M389" s="75"/>
      <c r="N389" s="75"/>
      <c r="O389" s="75"/>
      <c r="P389" s="75"/>
      <c r="Q389" s="75"/>
      <c r="R389" s="75"/>
      <c r="S389" s="75"/>
      <c r="T389" s="75"/>
      <c r="U389" s="75"/>
      <c r="V389" s="75"/>
      <c r="W389" s="75"/>
      <c r="X389" s="75"/>
      <c r="Y389" s="75"/>
      <c r="Z389" s="75"/>
    </row>
    <row r="390" ht="10.5" customHeight="1">
      <c r="A390" s="75"/>
      <c r="B390" s="75"/>
      <c r="C390" s="75"/>
      <c r="D390" s="75"/>
      <c r="E390" s="75"/>
      <c r="F390" s="75"/>
      <c r="G390" s="75"/>
      <c r="H390" s="75"/>
      <c r="I390" s="75"/>
      <c r="J390" s="75"/>
      <c r="K390" s="75"/>
      <c r="L390" s="75"/>
      <c r="M390" s="75"/>
      <c r="N390" s="75"/>
      <c r="O390" s="75"/>
      <c r="P390" s="75"/>
      <c r="Q390" s="75"/>
      <c r="R390" s="75"/>
      <c r="S390" s="75"/>
      <c r="T390" s="75"/>
      <c r="U390" s="75"/>
      <c r="V390" s="75"/>
      <c r="W390" s="75"/>
      <c r="X390" s="75"/>
      <c r="Y390" s="75"/>
      <c r="Z390" s="75"/>
    </row>
    <row r="391" ht="10.5" customHeight="1">
      <c r="A391" s="75"/>
      <c r="B391" s="75"/>
      <c r="C391" s="75"/>
      <c r="D391" s="75"/>
      <c r="E391" s="75"/>
      <c r="F391" s="75"/>
      <c r="G391" s="75"/>
      <c r="H391" s="75"/>
      <c r="I391" s="75"/>
      <c r="J391" s="75"/>
      <c r="K391" s="75"/>
      <c r="L391" s="75"/>
      <c r="M391" s="75"/>
      <c r="N391" s="75"/>
      <c r="O391" s="75"/>
      <c r="P391" s="75"/>
      <c r="Q391" s="75"/>
      <c r="R391" s="75"/>
      <c r="S391" s="75"/>
      <c r="T391" s="75"/>
      <c r="U391" s="75"/>
      <c r="V391" s="75"/>
      <c r="W391" s="75"/>
      <c r="X391" s="75"/>
      <c r="Y391" s="75"/>
      <c r="Z391" s="75"/>
    </row>
    <row r="392" ht="10.5" customHeight="1">
      <c r="A392" s="75"/>
      <c r="B392" s="75"/>
      <c r="C392" s="75"/>
      <c r="D392" s="75"/>
      <c r="E392" s="75"/>
      <c r="F392" s="75"/>
      <c r="G392" s="75"/>
      <c r="H392" s="75"/>
      <c r="I392" s="75"/>
      <c r="J392" s="75"/>
      <c r="K392" s="75"/>
      <c r="L392" s="75"/>
      <c r="M392" s="75"/>
      <c r="N392" s="75"/>
      <c r="O392" s="75"/>
      <c r="P392" s="75"/>
      <c r="Q392" s="75"/>
      <c r="R392" s="75"/>
      <c r="S392" s="75"/>
      <c r="T392" s="75"/>
      <c r="U392" s="75"/>
      <c r="V392" s="75"/>
      <c r="W392" s="75"/>
      <c r="X392" s="75"/>
      <c r="Y392" s="75"/>
      <c r="Z392" s="75"/>
    </row>
    <row r="393" ht="10.5" customHeight="1">
      <c r="A393" s="75"/>
      <c r="B393" s="75"/>
      <c r="C393" s="75"/>
      <c r="D393" s="75"/>
      <c r="E393" s="75"/>
      <c r="F393" s="75"/>
      <c r="G393" s="75"/>
      <c r="H393" s="75"/>
      <c r="I393" s="75"/>
      <c r="J393" s="75"/>
      <c r="K393" s="75"/>
      <c r="L393" s="75"/>
      <c r="M393" s="75"/>
      <c r="N393" s="75"/>
      <c r="O393" s="75"/>
      <c r="P393" s="75"/>
      <c r="Q393" s="75"/>
      <c r="R393" s="75"/>
      <c r="S393" s="75"/>
      <c r="T393" s="75"/>
      <c r="U393" s="75"/>
      <c r="V393" s="75"/>
      <c r="W393" s="75"/>
      <c r="X393" s="75"/>
      <c r="Y393" s="75"/>
      <c r="Z393" s="75"/>
    </row>
    <row r="394" ht="10.5" customHeight="1">
      <c r="A394" s="75"/>
      <c r="B394" s="75"/>
      <c r="C394" s="75"/>
      <c r="D394" s="75"/>
      <c r="E394" s="75"/>
      <c r="F394" s="75"/>
      <c r="G394" s="75"/>
      <c r="H394" s="75"/>
      <c r="I394" s="75"/>
      <c r="J394" s="75"/>
      <c r="K394" s="75"/>
      <c r="L394" s="75"/>
      <c r="M394" s="75"/>
      <c r="N394" s="75"/>
      <c r="O394" s="75"/>
      <c r="P394" s="75"/>
      <c r="Q394" s="75"/>
      <c r="R394" s="75"/>
      <c r="S394" s="75"/>
      <c r="T394" s="75"/>
      <c r="U394" s="75"/>
      <c r="V394" s="75"/>
      <c r="W394" s="75"/>
      <c r="X394" s="75"/>
      <c r="Y394" s="75"/>
      <c r="Z394" s="75"/>
    </row>
    <row r="395" ht="10.5" customHeight="1">
      <c r="A395" s="75"/>
      <c r="B395" s="75"/>
      <c r="C395" s="75"/>
      <c r="D395" s="75"/>
      <c r="E395" s="75"/>
      <c r="F395" s="75"/>
      <c r="G395" s="75"/>
      <c r="H395" s="75"/>
      <c r="I395" s="75"/>
      <c r="J395" s="75"/>
      <c r="K395" s="75"/>
      <c r="L395" s="75"/>
      <c r="M395" s="75"/>
      <c r="N395" s="75"/>
      <c r="O395" s="75"/>
      <c r="P395" s="75"/>
      <c r="Q395" s="75"/>
      <c r="R395" s="75"/>
      <c r="S395" s="75"/>
      <c r="T395" s="75"/>
      <c r="U395" s="75"/>
      <c r="V395" s="75"/>
      <c r="W395" s="75"/>
      <c r="X395" s="75"/>
      <c r="Y395" s="75"/>
      <c r="Z395" s="75"/>
    </row>
    <row r="396" ht="10.5" customHeight="1">
      <c r="A396" s="75"/>
      <c r="B396" s="75"/>
      <c r="C396" s="75"/>
      <c r="D396" s="75"/>
      <c r="E396" s="75"/>
      <c r="F396" s="75"/>
      <c r="G396" s="75"/>
      <c r="H396" s="75"/>
      <c r="I396" s="75"/>
      <c r="J396" s="75"/>
      <c r="K396" s="75"/>
      <c r="L396" s="75"/>
      <c r="M396" s="75"/>
      <c r="N396" s="75"/>
      <c r="O396" s="75"/>
      <c r="P396" s="75"/>
      <c r="Q396" s="75"/>
      <c r="R396" s="75"/>
      <c r="S396" s="75"/>
      <c r="T396" s="75"/>
      <c r="U396" s="75"/>
      <c r="V396" s="75"/>
      <c r="W396" s="75"/>
      <c r="X396" s="75"/>
      <c r="Y396" s="75"/>
      <c r="Z396" s="75"/>
    </row>
    <row r="397" ht="10.5" customHeight="1">
      <c r="A397" s="75"/>
      <c r="B397" s="75"/>
      <c r="C397" s="75"/>
      <c r="D397" s="75"/>
      <c r="E397" s="75"/>
      <c r="F397" s="75"/>
      <c r="G397" s="75"/>
      <c r="H397" s="75"/>
      <c r="I397" s="75"/>
      <c r="J397" s="75"/>
      <c r="K397" s="75"/>
      <c r="L397" s="75"/>
      <c r="M397" s="75"/>
      <c r="N397" s="75"/>
      <c r="O397" s="75"/>
      <c r="P397" s="75"/>
      <c r="Q397" s="75"/>
      <c r="R397" s="75"/>
      <c r="S397" s="75"/>
      <c r="T397" s="75"/>
      <c r="U397" s="75"/>
      <c r="V397" s="75"/>
      <c r="W397" s="75"/>
      <c r="X397" s="75"/>
      <c r="Y397" s="75"/>
      <c r="Z397" s="75"/>
    </row>
    <row r="398" ht="10.5" customHeight="1">
      <c r="A398" s="75"/>
      <c r="B398" s="75"/>
      <c r="C398" s="75"/>
      <c r="D398" s="75"/>
      <c r="E398" s="75"/>
      <c r="F398" s="75"/>
      <c r="G398" s="75"/>
      <c r="H398" s="75"/>
      <c r="I398" s="75"/>
      <c r="J398" s="75"/>
      <c r="K398" s="75"/>
      <c r="L398" s="75"/>
      <c r="M398" s="75"/>
      <c r="N398" s="75"/>
      <c r="O398" s="75"/>
      <c r="P398" s="75"/>
      <c r="Q398" s="75"/>
      <c r="R398" s="75"/>
      <c r="S398" s="75"/>
      <c r="T398" s="75"/>
      <c r="U398" s="75"/>
      <c r="V398" s="75"/>
      <c r="W398" s="75"/>
      <c r="X398" s="75"/>
      <c r="Y398" s="75"/>
      <c r="Z398" s="75"/>
    </row>
    <row r="399" ht="10.5" customHeight="1">
      <c r="A399" s="75"/>
      <c r="B399" s="75"/>
      <c r="C399" s="75"/>
      <c r="D399" s="75"/>
      <c r="E399" s="75"/>
      <c r="F399" s="75"/>
      <c r="G399" s="75"/>
      <c r="H399" s="75"/>
      <c r="I399" s="75"/>
      <c r="J399" s="75"/>
      <c r="K399" s="75"/>
      <c r="L399" s="75"/>
      <c r="M399" s="75"/>
      <c r="N399" s="75"/>
      <c r="O399" s="75"/>
      <c r="P399" s="75"/>
      <c r="Q399" s="75"/>
      <c r="R399" s="75"/>
      <c r="S399" s="75"/>
      <c r="T399" s="75"/>
      <c r="U399" s="75"/>
      <c r="V399" s="75"/>
      <c r="W399" s="75"/>
      <c r="X399" s="75"/>
      <c r="Y399" s="75"/>
      <c r="Z399" s="75"/>
    </row>
    <row r="400" ht="10.5" customHeight="1">
      <c r="A400" s="75"/>
      <c r="B400" s="75"/>
      <c r="C400" s="75"/>
      <c r="D400" s="75"/>
      <c r="E400" s="75"/>
      <c r="F400" s="75"/>
      <c r="G400" s="75"/>
      <c r="H400" s="75"/>
      <c r="I400" s="75"/>
      <c r="J400" s="75"/>
      <c r="K400" s="75"/>
      <c r="L400" s="75"/>
      <c r="M400" s="75"/>
      <c r="N400" s="75"/>
      <c r="O400" s="75"/>
      <c r="P400" s="75"/>
      <c r="Q400" s="75"/>
      <c r="R400" s="75"/>
      <c r="S400" s="75"/>
      <c r="T400" s="75"/>
      <c r="U400" s="75"/>
      <c r="V400" s="75"/>
      <c r="W400" s="75"/>
      <c r="X400" s="75"/>
      <c r="Y400" s="75"/>
      <c r="Z400" s="75"/>
    </row>
    <row r="401" ht="10.5" customHeight="1">
      <c r="A401" s="75"/>
      <c r="B401" s="75"/>
      <c r="C401" s="75"/>
      <c r="D401" s="75"/>
      <c r="E401" s="75"/>
      <c r="F401" s="75"/>
      <c r="G401" s="75"/>
      <c r="H401" s="75"/>
      <c r="I401" s="75"/>
      <c r="J401" s="75"/>
      <c r="K401" s="75"/>
      <c r="L401" s="75"/>
      <c r="M401" s="75"/>
      <c r="N401" s="75"/>
      <c r="O401" s="75"/>
      <c r="P401" s="75"/>
      <c r="Q401" s="75"/>
      <c r="R401" s="75"/>
      <c r="S401" s="75"/>
      <c r="T401" s="75"/>
      <c r="U401" s="75"/>
      <c r="V401" s="75"/>
      <c r="W401" s="75"/>
      <c r="X401" s="75"/>
      <c r="Y401" s="75"/>
      <c r="Z401" s="75"/>
    </row>
    <row r="402" ht="10.5" customHeight="1">
      <c r="A402" s="75"/>
      <c r="B402" s="75"/>
      <c r="C402" s="75"/>
      <c r="D402" s="75"/>
      <c r="E402" s="75"/>
      <c r="F402" s="75"/>
      <c r="G402" s="75"/>
      <c r="H402" s="75"/>
      <c r="I402" s="75"/>
      <c r="J402" s="75"/>
      <c r="K402" s="75"/>
      <c r="L402" s="75"/>
      <c r="M402" s="75"/>
      <c r="N402" s="75"/>
      <c r="O402" s="75"/>
      <c r="P402" s="75"/>
      <c r="Q402" s="75"/>
      <c r="R402" s="75"/>
      <c r="S402" s="75"/>
      <c r="T402" s="75"/>
      <c r="U402" s="75"/>
      <c r="V402" s="75"/>
      <c r="W402" s="75"/>
      <c r="X402" s="75"/>
      <c r="Y402" s="75"/>
      <c r="Z402" s="75"/>
    </row>
    <row r="403" ht="10.5" customHeight="1">
      <c r="A403" s="75"/>
      <c r="B403" s="75"/>
      <c r="C403" s="75"/>
      <c r="D403" s="75"/>
      <c r="E403" s="75"/>
      <c r="F403" s="75"/>
      <c r="G403" s="75"/>
      <c r="H403" s="75"/>
      <c r="I403" s="75"/>
      <c r="J403" s="75"/>
      <c r="K403" s="75"/>
      <c r="L403" s="75"/>
      <c r="M403" s="75"/>
      <c r="N403" s="75"/>
      <c r="O403" s="75"/>
      <c r="P403" s="75"/>
      <c r="Q403" s="75"/>
      <c r="R403" s="75"/>
      <c r="S403" s="75"/>
      <c r="T403" s="75"/>
      <c r="U403" s="75"/>
      <c r="V403" s="75"/>
      <c r="W403" s="75"/>
      <c r="X403" s="75"/>
      <c r="Y403" s="75"/>
      <c r="Z403" s="75"/>
    </row>
    <row r="404" ht="10.5" customHeight="1">
      <c r="A404" s="75"/>
      <c r="B404" s="75"/>
      <c r="C404" s="75"/>
      <c r="D404" s="75"/>
      <c r="E404" s="75"/>
      <c r="F404" s="75"/>
      <c r="G404" s="75"/>
      <c r="H404" s="75"/>
      <c r="I404" s="75"/>
      <c r="J404" s="75"/>
      <c r="K404" s="75"/>
      <c r="L404" s="75"/>
      <c r="M404" s="75"/>
      <c r="N404" s="75"/>
      <c r="O404" s="75"/>
      <c r="P404" s="75"/>
      <c r="Q404" s="75"/>
      <c r="R404" s="75"/>
      <c r="S404" s="75"/>
      <c r="T404" s="75"/>
      <c r="U404" s="75"/>
      <c r="V404" s="75"/>
      <c r="W404" s="75"/>
      <c r="X404" s="75"/>
      <c r="Y404" s="75"/>
      <c r="Z404" s="75"/>
    </row>
    <row r="405" ht="10.5" customHeight="1">
      <c r="A405" s="75"/>
      <c r="B405" s="75"/>
      <c r="C405" s="75"/>
      <c r="D405" s="75"/>
      <c r="E405" s="75"/>
      <c r="F405" s="75"/>
      <c r="G405" s="75"/>
      <c r="H405" s="75"/>
      <c r="I405" s="75"/>
      <c r="J405" s="75"/>
      <c r="K405" s="75"/>
      <c r="L405" s="75"/>
      <c r="M405" s="75"/>
      <c r="N405" s="75"/>
      <c r="O405" s="75"/>
      <c r="P405" s="75"/>
      <c r="Q405" s="75"/>
      <c r="R405" s="75"/>
      <c r="S405" s="75"/>
      <c r="T405" s="75"/>
      <c r="U405" s="75"/>
      <c r="V405" s="75"/>
      <c r="W405" s="75"/>
      <c r="X405" s="75"/>
      <c r="Y405" s="75"/>
      <c r="Z405" s="75"/>
    </row>
    <row r="406" ht="10.5" customHeight="1">
      <c r="A406" s="75"/>
      <c r="B406" s="75"/>
      <c r="C406" s="75"/>
      <c r="D406" s="75"/>
      <c r="E406" s="75"/>
      <c r="F406" s="75"/>
      <c r="G406" s="75"/>
      <c r="H406" s="75"/>
      <c r="I406" s="75"/>
      <c r="J406" s="75"/>
      <c r="K406" s="75"/>
      <c r="L406" s="75"/>
      <c r="M406" s="75"/>
      <c r="N406" s="75"/>
      <c r="O406" s="75"/>
      <c r="P406" s="75"/>
      <c r="Q406" s="75"/>
      <c r="R406" s="75"/>
      <c r="S406" s="75"/>
      <c r="T406" s="75"/>
      <c r="U406" s="75"/>
      <c r="V406" s="75"/>
      <c r="W406" s="75"/>
      <c r="X406" s="75"/>
      <c r="Y406" s="75"/>
      <c r="Z406" s="75"/>
    </row>
    <row r="407" ht="10.5" customHeight="1">
      <c r="A407" s="75"/>
      <c r="B407" s="75"/>
      <c r="C407" s="75"/>
      <c r="D407" s="75"/>
      <c r="E407" s="75"/>
      <c r="F407" s="75"/>
      <c r="G407" s="75"/>
      <c r="H407" s="75"/>
      <c r="I407" s="75"/>
      <c r="J407" s="75"/>
      <c r="K407" s="75"/>
      <c r="L407" s="75"/>
      <c r="M407" s="75"/>
      <c r="N407" s="75"/>
      <c r="O407" s="75"/>
      <c r="P407" s="75"/>
      <c r="Q407" s="75"/>
      <c r="R407" s="75"/>
      <c r="S407" s="75"/>
      <c r="T407" s="75"/>
      <c r="U407" s="75"/>
      <c r="V407" s="75"/>
      <c r="W407" s="75"/>
      <c r="X407" s="75"/>
      <c r="Y407" s="75"/>
      <c r="Z407" s="75"/>
    </row>
    <row r="408" ht="10.5" customHeight="1">
      <c r="A408" s="75"/>
      <c r="B408" s="75"/>
      <c r="C408" s="75"/>
      <c r="D408" s="75"/>
      <c r="E408" s="75"/>
      <c r="F408" s="75"/>
      <c r="G408" s="75"/>
      <c r="H408" s="75"/>
      <c r="I408" s="75"/>
      <c r="J408" s="75"/>
      <c r="K408" s="75"/>
      <c r="L408" s="75"/>
      <c r="M408" s="75"/>
      <c r="N408" s="75"/>
      <c r="O408" s="75"/>
      <c r="P408" s="75"/>
      <c r="Q408" s="75"/>
      <c r="R408" s="75"/>
      <c r="S408" s="75"/>
      <c r="T408" s="75"/>
      <c r="U408" s="75"/>
      <c r="V408" s="75"/>
      <c r="W408" s="75"/>
      <c r="X408" s="75"/>
      <c r="Y408" s="75"/>
      <c r="Z408" s="75"/>
    </row>
    <row r="409" ht="10.5" customHeight="1">
      <c r="A409" s="75"/>
      <c r="B409" s="75"/>
      <c r="C409" s="75"/>
      <c r="D409" s="75"/>
      <c r="E409" s="75"/>
      <c r="F409" s="75"/>
      <c r="G409" s="75"/>
      <c r="H409" s="75"/>
      <c r="I409" s="75"/>
      <c r="J409" s="75"/>
      <c r="K409" s="75"/>
      <c r="L409" s="75"/>
      <c r="M409" s="75"/>
      <c r="N409" s="75"/>
      <c r="O409" s="75"/>
      <c r="P409" s="75"/>
      <c r="Q409" s="75"/>
      <c r="R409" s="75"/>
      <c r="S409" s="75"/>
      <c r="T409" s="75"/>
      <c r="U409" s="75"/>
      <c r="V409" s="75"/>
      <c r="W409" s="75"/>
      <c r="X409" s="75"/>
      <c r="Y409" s="75"/>
      <c r="Z409" s="75"/>
    </row>
    <row r="410" ht="10.5" customHeight="1">
      <c r="A410" s="75"/>
      <c r="B410" s="75"/>
      <c r="C410" s="75"/>
      <c r="D410" s="75"/>
      <c r="E410" s="75"/>
      <c r="F410" s="75"/>
      <c r="G410" s="75"/>
      <c r="H410" s="75"/>
      <c r="I410" s="75"/>
      <c r="J410" s="75"/>
      <c r="K410" s="75"/>
      <c r="L410" s="75"/>
      <c r="M410" s="75"/>
      <c r="N410" s="75"/>
      <c r="O410" s="75"/>
      <c r="P410" s="75"/>
      <c r="Q410" s="75"/>
      <c r="R410" s="75"/>
      <c r="S410" s="75"/>
      <c r="T410" s="75"/>
      <c r="U410" s="75"/>
      <c r="V410" s="75"/>
      <c r="W410" s="75"/>
      <c r="X410" s="75"/>
      <c r="Y410" s="75"/>
      <c r="Z410" s="75"/>
    </row>
    <row r="411" ht="10.5" customHeight="1">
      <c r="A411" s="75"/>
      <c r="B411" s="75"/>
      <c r="C411" s="75"/>
      <c r="D411" s="75"/>
      <c r="E411" s="75"/>
      <c r="F411" s="75"/>
      <c r="G411" s="75"/>
      <c r="H411" s="75"/>
      <c r="I411" s="75"/>
      <c r="J411" s="75"/>
      <c r="K411" s="75"/>
      <c r="L411" s="75"/>
      <c r="M411" s="75"/>
      <c r="N411" s="75"/>
      <c r="O411" s="75"/>
      <c r="P411" s="75"/>
      <c r="Q411" s="75"/>
      <c r="R411" s="75"/>
      <c r="S411" s="75"/>
      <c r="T411" s="75"/>
      <c r="U411" s="75"/>
      <c r="V411" s="75"/>
      <c r="W411" s="75"/>
      <c r="X411" s="75"/>
      <c r="Y411" s="75"/>
      <c r="Z411" s="75"/>
    </row>
    <row r="412" ht="10.5" customHeight="1">
      <c r="A412" s="75"/>
      <c r="B412" s="75"/>
      <c r="C412" s="75"/>
      <c r="D412" s="75"/>
      <c r="E412" s="75"/>
      <c r="F412" s="75"/>
      <c r="G412" s="75"/>
      <c r="H412" s="75"/>
      <c r="I412" s="75"/>
      <c r="J412" s="75"/>
      <c r="K412" s="75"/>
      <c r="L412" s="75"/>
      <c r="M412" s="75"/>
      <c r="N412" s="75"/>
      <c r="O412" s="75"/>
      <c r="P412" s="75"/>
      <c r="Q412" s="75"/>
      <c r="R412" s="75"/>
      <c r="S412" s="75"/>
      <c r="T412" s="75"/>
      <c r="U412" s="75"/>
      <c r="V412" s="75"/>
      <c r="W412" s="75"/>
      <c r="X412" s="75"/>
      <c r="Y412" s="75"/>
      <c r="Z412" s="75"/>
    </row>
    <row r="413" ht="10.5" customHeight="1">
      <c r="A413" s="75"/>
      <c r="B413" s="75"/>
      <c r="C413" s="75"/>
      <c r="D413" s="75"/>
      <c r="E413" s="75"/>
      <c r="F413" s="75"/>
      <c r="G413" s="75"/>
      <c r="H413" s="75"/>
      <c r="I413" s="75"/>
      <c r="J413" s="75"/>
      <c r="K413" s="75"/>
      <c r="L413" s="75"/>
      <c r="M413" s="75"/>
      <c r="N413" s="75"/>
      <c r="O413" s="75"/>
      <c r="P413" s="75"/>
      <c r="Q413" s="75"/>
      <c r="R413" s="75"/>
      <c r="S413" s="75"/>
      <c r="T413" s="75"/>
      <c r="U413" s="75"/>
      <c r="V413" s="75"/>
      <c r="W413" s="75"/>
      <c r="X413" s="75"/>
      <c r="Y413" s="75"/>
      <c r="Z413" s="75"/>
    </row>
    <row r="414" ht="10.5" customHeight="1">
      <c r="A414" s="75"/>
      <c r="B414" s="75"/>
      <c r="C414" s="75"/>
      <c r="D414" s="75"/>
      <c r="E414" s="75"/>
      <c r="F414" s="75"/>
      <c r="G414" s="75"/>
      <c r="H414" s="75"/>
      <c r="I414" s="75"/>
      <c r="J414" s="75"/>
      <c r="K414" s="75"/>
      <c r="L414" s="75"/>
      <c r="M414" s="75"/>
      <c r="N414" s="75"/>
      <c r="O414" s="75"/>
      <c r="P414" s="75"/>
      <c r="Q414" s="75"/>
      <c r="R414" s="75"/>
      <c r="S414" s="75"/>
      <c r="T414" s="75"/>
      <c r="U414" s="75"/>
      <c r="V414" s="75"/>
      <c r="W414" s="75"/>
      <c r="X414" s="75"/>
      <c r="Y414" s="75"/>
      <c r="Z414" s="75"/>
    </row>
    <row r="415" ht="10.5" customHeight="1">
      <c r="A415" s="75"/>
      <c r="B415" s="75"/>
      <c r="C415" s="75"/>
      <c r="D415" s="75"/>
      <c r="E415" s="75"/>
      <c r="F415" s="75"/>
      <c r="G415" s="75"/>
      <c r="H415" s="75"/>
      <c r="I415" s="75"/>
      <c r="J415" s="75"/>
      <c r="K415" s="75"/>
      <c r="L415" s="75"/>
      <c r="M415" s="75"/>
      <c r="N415" s="75"/>
      <c r="O415" s="75"/>
      <c r="P415" s="75"/>
      <c r="Q415" s="75"/>
      <c r="R415" s="75"/>
      <c r="S415" s="75"/>
      <c r="T415" s="75"/>
      <c r="U415" s="75"/>
      <c r="V415" s="75"/>
      <c r="W415" s="75"/>
      <c r="X415" s="75"/>
      <c r="Y415" s="75"/>
      <c r="Z415" s="75"/>
    </row>
    <row r="416" ht="10.5" customHeight="1">
      <c r="A416" s="75"/>
      <c r="B416" s="75"/>
      <c r="C416" s="75"/>
      <c r="D416" s="75"/>
      <c r="E416" s="75"/>
      <c r="F416" s="75"/>
      <c r="G416" s="75"/>
      <c r="H416" s="75"/>
      <c r="I416" s="75"/>
      <c r="J416" s="75"/>
      <c r="K416" s="75"/>
      <c r="L416" s="75"/>
      <c r="M416" s="75"/>
      <c r="N416" s="75"/>
      <c r="O416" s="75"/>
      <c r="P416" s="75"/>
      <c r="Q416" s="75"/>
      <c r="R416" s="75"/>
      <c r="S416" s="75"/>
      <c r="T416" s="75"/>
      <c r="U416" s="75"/>
      <c r="V416" s="75"/>
      <c r="W416" s="75"/>
      <c r="X416" s="75"/>
      <c r="Y416" s="75"/>
      <c r="Z416" s="75"/>
    </row>
    <row r="417" ht="10.5" customHeight="1">
      <c r="A417" s="75"/>
      <c r="B417" s="75"/>
      <c r="C417" s="75"/>
      <c r="D417" s="75"/>
      <c r="E417" s="75"/>
      <c r="F417" s="75"/>
      <c r="G417" s="75"/>
      <c r="H417" s="75"/>
      <c r="I417" s="75"/>
      <c r="J417" s="75"/>
      <c r="K417" s="75"/>
      <c r="L417" s="75"/>
      <c r="M417" s="75"/>
      <c r="N417" s="75"/>
      <c r="O417" s="75"/>
      <c r="P417" s="75"/>
      <c r="Q417" s="75"/>
      <c r="R417" s="75"/>
      <c r="S417" s="75"/>
      <c r="T417" s="75"/>
      <c r="U417" s="75"/>
      <c r="V417" s="75"/>
      <c r="W417" s="75"/>
      <c r="X417" s="75"/>
      <c r="Y417" s="75"/>
      <c r="Z417" s="75"/>
    </row>
    <row r="418" ht="10.5" customHeight="1">
      <c r="A418" s="75"/>
      <c r="B418" s="75"/>
      <c r="C418" s="75"/>
      <c r="D418" s="75"/>
      <c r="E418" s="75"/>
      <c r="F418" s="75"/>
      <c r="G418" s="75"/>
      <c r="H418" s="75"/>
      <c r="I418" s="75"/>
      <c r="J418" s="75"/>
      <c r="K418" s="75"/>
      <c r="L418" s="75"/>
      <c r="M418" s="75"/>
      <c r="N418" s="75"/>
      <c r="O418" s="75"/>
      <c r="P418" s="75"/>
      <c r="Q418" s="75"/>
      <c r="R418" s="75"/>
      <c r="S418" s="75"/>
      <c r="T418" s="75"/>
      <c r="U418" s="75"/>
      <c r="V418" s="75"/>
      <c r="W418" s="75"/>
      <c r="X418" s="75"/>
      <c r="Y418" s="75"/>
      <c r="Z418" s="75"/>
    </row>
    <row r="419" ht="10.5" customHeight="1">
      <c r="A419" s="75"/>
      <c r="B419" s="75"/>
      <c r="C419" s="75"/>
      <c r="D419" s="75"/>
      <c r="E419" s="75"/>
      <c r="F419" s="75"/>
      <c r="G419" s="75"/>
      <c r="H419" s="75"/>
      <c r="I419" s="75"/>
      <c r="J419" s="75"/>
      <c r="K419" s="75"/>
      <c r="L419" s="75"/>
      <c r="M419" s="75"/>
      <c r="N419" s="75"/>
      <c r="O419" s="75"/>
      <c r="P419" s="75"/>
      <c r="Q419" s="75"/>
      <c r="R419" s="75"/>
      <c r="S419" s="75"/>
      <c r="T419" s="75"/>
      <c r="U419" s="75"/>
      <c r="V419" s="75"/>
      <c r="W419" s="75"/>
      <c r="X419" s="75"/>
      <c r="Y419" s="75"/>
      <c r="Z419" s="75"/>
    </row>
    <row r="420" ht="10.5" customHeight="1">
      <c r="A420" s="75"/>
      <c r="B420" s="75"/>
      <c r="C420" s="75"/>
      <c r="D420" s="75"/>
      <c r="E420" s="75"/>
      <c r="F420" s="75"/>
      <c r="G420" s="75"/>
      <c r="H420" s="75"/>
      <c r="I420" s="75"/>
      <c r="J420" s="75"/>
      <c r="K420" s="75"/>
      <c r="L420" s="75"/>
      <c r="M420" s="75"/>
      <c r="N420" s="75"/>
      <c r="O420" s="75"/>
      <c r="P420" s="75"/>
      <c r="Q420" s="75"/>
      <c r="R420" s="75"/>
      <c r="S420" s="75"/>
      <c r="T420" s="75"/>
      <c r="U420" s="75"/>
      <c r="V420" s="75"/>
      <c r="W420" s="75"/>
      <c r="X420" s="75"/>
      <c r="Y420" s="75"/>
      <c r="Z420" s="75"/>
    </row>
    <row r="421" ht="10.5" customHeight="1">
      <c r="A421" s="75"/>
      <c r="B421" s="75"/>
      <c r="C421" s="75"/>
      <c r="D421" s="75"/>
      <c r="E421" s="75"/>
      <c r="F421" s="75"/>
      <c r="G421" s="75"/>
      <c r="H421" s="75"/>
      <c r="I421" s="75"/>
      <c r="J421" s="75"/>
      <c r="K421" s="75"/>
      <c r="L421" s="75"/>
      <c r="M421" s="75"/>
      <c r="N421" s="75"/>
      <c r="O421" s="75"/>
      <c r="P421" s="75"/>
      <c r="Q421" s="75"/>
      <c r="R421" s="75"/>
      <c r="S421" s="75"/>
      <c r="T421" s="75"/>
      <c r="U421" s="75"/>
      <c r="V421" s="75"/>
      <c r="W421" s="75"/>
      <c r="X421" s="75"/>
      <c r="Y421" s="75"/>
      <c r="Z421" s="75"/>
    </row>
    <row r="422" ht="10.5" customHeight="1">
      <c r="A422" s="75"/>
      <c r="B422" s="75"/>
      <c r="C422" s="75"/>
      <c r="D422" s="75"/>
      <c r="E422" s="75"/>
      <c r="F422" s="75"/>
      <c r="G422" s="75"/>
      <c r="H422" s="75"/>
      <c r="I422" s="75"/>
      <c r="J422" s="75"/>
      <c r="K422" s="75"/>
      <c r="L422" s="75"/>
      <c r="M422" s="75"/>
      <c r="N422" s="75"/>
      <c r="O422" s="75"/>
      <c r="P422" s="75"/>
      <c r="Q422" s="75"/>
      <c r="R422" s="75"/>
      <c r="S422" s="75"/>
      <c r="T422" s="75"/>
      <c r="U422" s="75"/>
      <c r="V422" s="75"/>
      <c r="W422" s="75"/>
      <c r="X422" s="75"/>
      <c r="Y422" s="75"/>
      <c r="Z422" s="75"/>
    </row>
    <row r="423" ht="10.5" customHeight="1">
      <c r="A423" s="75"/>
      <c r="B423" s="75"/>
      <c r="C423" s="75"/>
      <c r="D423" s="75"/>
      <c r="E423" s="75"/>
      <c r="F423" s="75"/>
      <c r="G423" s="75"/>
      <c r="H423" s="75"/>
      <c r="I423" s="75"/>
      <c r="J423" s="75"/>
      <c r="K423" s="75"/>
      <c r="L423" s="75"/>
      <c r="M423" s="75"/>
      <c r="N423" s="75"/>
      <c r="O423" s="75"/>
      <c r="P423" s="75"/>
      <c r="Q423" s="75"/>
      <c r="R423" s="75"/>
      <c r="S423" s="75"/>
      <c r="T423" s="75"/>
      <c r="U423" s="75"/>
      <c r="V423" s="75"/>
      <c r="W423" s="75"/>
      <c r="X423" s="75"/>
      <c r="Y423" s="75"/>
      <c r="Z423" s="75"/>
    </row>
    <row r="424" ht="10.5" customHeight="1">
      <c r="A424" s="75"/>
      <c r="B424" s="75"/>
      <c r="C424" s="75"/>
      <c r="D424" s="75"/>
      <c r="E424" s="75"/>
      <c r="F424" s="75"/>
      <c r="G424" s="75"/>
      <c r="H424" s="75"/>
      <c r="I424" s="75"/>
      <c r="J424" s="75"/>
      <c r="K424" s="75"/>
      <c r="L424" s="75"/>
      <c r="M424" s="75"/>
      <c r="N424" s="75"/>
      <c r="O424" s="75"/>
      <c r="P424" s="75"/>
      <c r="Q424" s="75"/>
      <c r="R424" s="75"/>
      <c r="S424" s="75"/>
      <c r="T424" s="75"/>
      <c r="U424" s="75"/>
      <c r="V424" s="75"/>
      <c r="W424" s="75"/>
      <c r="X424" s="75"/>
      <c r="Y424" s="75"/>
      <c r="Z424" s="75"/>
    </row>
    <row r="425" ht="10.5" customHeight="1">
      <c r="A425" s="75"/>
      <c r="B425" s="75"/>
      <c r="C425" s="75"/>
      <c r="D425" s="75"/>
      <c r="E425" s="75"/>
      <c r="F425" s="75"/>
      <c r="G425" s="75"/>
      <c r="H425" s="75"/>
      <c r="I425" s="75"/>
      <c r="J425" s="75"/>
      <c r="K425" s="75"/>
      <c r="L425" s="75"/>
      <c r="M425" s="75"/>
      <c r="N425" s="75"/>
      <c r="O425" s="75"/>
      <c r="P425" s="75"/>
      <c r="Q425" s="75"/>
      <c r="R425" s="75"/>
      <c r="S425" s="75"/>
      <c r="T425" s="75"/>
      <c r="U425" s="75"/>
      <c r="V425" s="75"/>
      <c r="W425" s="75"/>
      <c r="X425" s="75"/>
      <c r="Y425" s="75"/>
      <c r="Z425" s="75"/>
    </row>
    <row r="426" ht="10.5" customHeight="1">
      <c r="A426" s="75"/>
      <c r="B426" s="75"/>
      <c r="C426" s="75"/>
      <c r="D426" s="75"/>
      <c r="E426" s="75"/>
      <c r="F426" s="75"/>
      <c r="G426" s="75"/>
      <c r="H426" s="75"/>
      <c r="I426" s="75"/>
      <c r="J426" s="75"/>
      <c r="K426" s="75"/>
      <c r="L426" s="75"/>
      <c r="M426" s="75"/>
      <c r="N426" s="75"/>
      <c r="O426" s="75"/>
      <c r="P426" s="75"/>
      <c r="Q426" s="75"/>
      <c r="R426" s="75"/>
      <c r="S426" s="75"/>
      <c r="T426" s="75"/>
      <c r="U426" s="75"/>
      <c r="V426" s="75"/>
      <c r="W426" s="75"/>
      <c r="X426" s="75"/>
      <c r="Y426" s="75"/>
      <c r="Z426" s="75"/>
    </row>
    <row r="427" ht="10.5" customHeight="1">
      <c r="A427" s="75"/>
      <c r="B427" s="75"/>
      <c r="C427" s="75"/>
      <c r="D427" s="75"/>
      <c r="E427" s="75"/>
      <c r="F427" s="75"/>
      <c r="G427" s="75"/>
      <c r="H427" s="75"/>
      <c r="I427" s="75"/>
      <c r="J427" s="75"/>
      <c r="K427" s="75"/>
      <c r="L427" s="75"/>
      <c r="M427" s="75"/>
      <c r="N427" s="75"/>
      <c r="O427" s="75"/>
      <c r="P427" s="75"/>
      <c r="Q427" s="75"/>
      <c r="R427" s="75"/>
      <c r="S427" s="75"/>
      <c r="T427" s="75"/>
      <c r="U427" s="75"/>
      <c r="V427" s="75"/>
      <c r="W427" s="75"/>
      <c r="X427" s="75"/>
      <c r="Y427" s="75"/>
      <c r="Z427" s="75"/>
    </row>
    <row r="428" ht="10.5" customHeight="1">
      <c r="A428" s="75"/>
      <c r="B428" s="75"/>
      <c r="C428" s="75"/>
      <c r="D428" s="75"/>
      <c r="E428" s="75"/>
      <c r="F428" s="75"/>
      <c r="G428" s="75"/>
      <c r="H428" s="75"/>
      <c r="I428" s="75"/>
      <c r="J428" s="75"/>
      <c r="K428" s="75"/>
      <c r="L428" s="75"/>
      <c r="M428" s="75"/>
      <c r="N428" s="75"/>
      <c r="O428" s="75"/>
      <c r="P428" s="75"/>
      <c r="Q428" s="75"/>
      <c r="R428" s="75"/>
      <c r="S428" s="75"/>
      <c r="T428" s="75"/>
      <c r="U428" s="75"/>
      <c r="V428" s="75"/>
      <c r="W428" s="75"/>
      <c r="X428" s="75"/>
      <c r="Y428" s="75"/>
      <c r="Z428" s="75"/>
    </row>
    <row r="429" ht="10.5" customHeight="1">
      <c r="A429" s="75"/>
      <c r="B429" s="75"/>
      <c r="C429" s="75"/>
      <c r="D429" s="75"/>
      <c r="E429" s="75"/>
      <c r="F429" s="75"/>
      <c r="G429" s="75"/>
      <c r="H429" s="75"/>
      <c r="I429" s="75"/>
      <c r="J429" s="75"/>
      <c r="K429" s="75"/>
      <c r="L429" s="75"/>
      <c r="M429" s="75"/>
      <c r="N429" s="75"/>
      <c r="O429" s="75"/>
      <c r="P429" s="75"/>
      <c r="Q429" s="75"/>
      <c r="R429" s="75"/>
      <c r="S429" s="75"/>
      <c r="T429" s="75"/>
      <c r="U429" s="75"/>
      <c r="V429" s="75"/>
      <c r="W429" s="75"/>
      <c r="X429" s="75"/>
      <c r="Y429" s="75"/>
      <c r="Z429" s="75"/>
    </row>
    <row r="430" ht="10.5" customHeight="1">
      <c r="A430" s="75"/>
      <c r="B430" s="75"/>
      <c r="C430" s="75"/>
      <c r="D430" s="75"/>
      <c r="E430" s="75"/>
      <c r="F430" s="75"/>
      <c r="G430" s="75"/>
      <c r="H430" s="75"/>
      <c r="I430" s="75"/>
      <c r="J430" s="75"/>
      <c r="K430" s="75"/>
      <c r="L430" s="75"/>
      <c r="M430" s="75"/>
      <c r="N430" s="75"/>
      <c r="O430" s="75"/>
      <c r="P430" s="75"/>
      <c r="Q430" s="75"/>
      <c r="R430" s="75"/>
      <c r="S430" s="75"/>
      <c r="T430" s="75"/>
      <c r="U430" s="75"/>
      <c r="V430" s="75"/>
      <c r="W430" s="75"/>
      <c r="X430" s="75"/>
      <c r="Y430" s="75"/>
      <c r="Z430" s="75"/>
    </row>
    <row r="431" ht="10.5" customHeight="1">
      <c r="A431" s="75"/>
      <c r="B431" s="75"/>
      <c r="C431" s="75"/>
      <c r="D431" s="75"/>
      <c r="E431" s="75"/>
      <c r="F431" s="75"/>
      <c r="G431" s="75"/>
      <c r="H431" s="75"/>
      <c r="I431" s="75"/>
      <c r="J431" s="75"/>
      <c r="K431" s="75"/>
      <c r="L431" s="75"/>
      <c r="M431" s="75"/>
      <c r="N431" s="75"/>
      <c r="O431" s="75"/>
      <c r="P431" s="75"/>
      <c r="Q431" s="75"/>
      <c r="R431" s="75"/>
      <c r="S431" s="75"/>
      <c r="T431" s="75"/>
      <c r="U431" s="75"/>
      <c r="V431" s="75"/>
      <c r="W431" s="75"/>
      <c r="X431" s="75"/>
      <c r="Y431" s="75"/>
      <c r="Z431" s="75"/>
    </row>
    <row r="432" ht="10.5" customHeight="1">
      <c r="A432" s="75"/>
      <c r="B432" s="75"/>
      <c r="C432" s="75"/>
      <c r="D432" s="75"/>
      <c r="E432" s="75"/>
      <c r="F432" s="75"/>
      <c r="G432" s="75"/>
      <c r="H432" s="75"/>
      <c r="I432" s="75"/>
      <c r="J432" s="75"/>
      <c r="K432" s="75"/>
      <c r="L432" s="75"/>
      <c r="M432" s="75"/>
      <c r="N432" s="75"/>
      <c r="O432" s="75"/>
      <c r="P432" s="75"/>
      <c r="Q432" s="75"/>
      <c r="R432" s="75"/>
      <c r="S432" s="75"/>
      <c r="T432" s="75"/>
      <c r="U432" s="75"/>
      <c r="V432" s="75"/>
      <c r="W432" s="75"/>
      <c r="X432" s="75"/>
      <c r="Y432" s="75"/>
      <c r="Z432" s="75"/>
    </row>
    <row r="433" ht="10.5" customHeight="1">
      <c r="A433" s="75"/>
      <c r="B433" s="75"/>
      <c r="C433" s="75"/>
      <c r="D433" s="75"/>
      <c r="E433" s="75"/>
      <c r="F433" s="75"/>
      <c r="G433" s="75"/>
      <c r="H433" s="75"/>
      <c r="I433" s="75"/>
      <c r="J433" s="75"/>
      <c r="K433" s="75"/>
      <c r="L433" s="75"/>
      <c r="M433" s="75"/>
      <c r="N433" s="75"/>
      <c r="O433" s="75"/>
      <c r="P433" s="75"/>
      <c r="Q433" s="75"/>
      <c r="R433" s="75"/>
      <c r="S433" s="75"/>
      <c r="T433" s="75"/>
      <c r="U433" s="75"/>
      <c r="V433" s="75"/>
      <c r="W433" s="75"/>
      <c r="X433" s="75"/>
      <c r="Y433" s="75"/>
      <c r="Z433" s="75"/>
    </row>
    <row r="434" ht="10.5" customHeight="1">
      <c r="A434" s="75"/>
      <c r="B434" s="75"/>
      <c r="C434" s="75"/>
      <c r="D434" s="75"/>
      <c r="E434" s="75"/>
      <c r="F434" s="75"/>
      <c r="G434" s="75"/>
      <c r="H434" s="75"/>
      <c r="I434" s="75"/>
      <c r="J434" s="75"/>
      <c r="K434" s="75"/>
      <c r="L434" s="75"/>
      <c r="M434" s="75"/>
      <c r="N434" s="75"/>
      <c r="O434" s="75"/>
      <c r="P434" s="75"/>
      <c r="Q434" s="75"/>
      <c r="R434" s="75"/>
      <c r="S434" s="75"/>
      <c r="T434" s="75"/>
      <c r="U434" s="75"/>
      <c r="V434" s="75"/>
      <c r="W434" s="75"/>
      <c r="X434" s="75"/>
      <c r="Y434" s="75"/>
      <c r="Z434" s="75"/>
    </row>
    <row r="435" ht="10.5" customHeight="1">
      <c r="A435" s="75"/>
      <c r="B435" s="75"/>
      <c r="C435" s="75"/>
      <c r="D435" s="75"/>
      <c r="E435" s="75"/>
      <c r="F435" s="75"/>
      <c r="G435" s="75"/>
      <c r="H435" s="75"/>
      <c r="I435" s="75"/>
      <c r="J435" s="75"/>
      <c r="K435" s="75"/>
      <c r="L435" s="75"/>
      <c r="M435" s="75"/>
      <c r="N435" s="75"/>
      <c r="O435" s="75"/>
      <c r="P435" s="75"/>
      <c r="Q435" s="75"/>
      <c r="R435" s="75"/>
      <c r="S435" s="75"/>
      <c r="T435" s="75"/>
      <c r="U435" s="75"/>
      <c r="V435" s="75"/>
      <c r="W435" s="75"/>
      <c r="X435" s="75"/>
      <c r="Y435" s="75"/>
      <c r="Z435" s="75"/>
    </row>
    <row r="436" ht="10.5" customHeight="1">
      <c r="A436" s="75"/>
      <c r="B436" s="75"/>
      <c r="C436" s="75"/>
      <c r="D436" s="75"/>
      <c r="E436" s="75"/>
      <c r="F436" s="75"/>
      <c r="G436" s="75"/>
      <c r="H436" s="75"/>
      <c r="I436" s="75"/>
      <c r="J436" s="75"/>
      <c r="K436" s="75"/>
      <c r="L436" s="75"/>
      <c r="M436" s="75"/>
      <c r="N436" s="75"/>
      <c r="O436" s="75"/>
      <c r="P436" s="75"/>
      <c r="Q436" s="75"/>
      <c r="R436" s="75"/>
      <c r="S436" s="75"/>
      <c r="T436" s="75"/>
      <c r="U436" s="75"/>
      <c r="V436" s="75"/>
      <c r="W436" s="75"/>
      <c r="X436" s="75"/>
      <c r="Y436" s="75"/>
      <c r="Z436" s="75"/>
    </row>
    <row r="437" ht="10.5" customHeight="1">
      <c r="A437" s="75"/>
      <c r="B437" s="75"/>
      <c r="C437" s="75"/>
      <c r="D437" s="75"/>
      <c r="E437" s="75"/>
      <c r="F437" s="75"/>
      <c r="G437" s="75"/>
      <c r="H437" s="75"/>
      <c r="I437" s="75"/>
      <c r="J437" s="75"/>
      <c r="K437" s="75"/>
      <c r="L437" s="75"/>
      <c r="M437" s="75"/>
      <c r="N437" s="75"/>
      <c r="O437" s="75"/>
      <c r="P437" s="75"/>
      <c r="Q437" s="75"/>
      <c r="R437" s="75"/>
      <c r="S437" s="75"/>
      <c r="T437" s="75"/>
      <c r="U437" s="75"/>
      <c r="V437" s="75"/>
      <c r="W437" s="75"/>
      <c r="X437" s="75"/>
      <c r="Y437" s="75"/>
      <c r="Z437" s="75"/>
    </row>
    <row r="438" ht="10.5" customHeight="1">
      <c r="A438" s="75"/>
      <c r="B438" s="75"/>
      <c r="C438" s="75"/>
      <c r="D438" s="75"/>
      <c r="E438" s="75"/>
      <c r="F438" s="75"/>
      <c r="G438" s="75"/>
      <c r="H438" s="75"/>
      <c r="I438" s="75"/>
      <c r="J438" s="75"/>
      <c r="K438" s="75"/>
      <c r="L438" s="75"/>
      <c r="M438" s="75"/>
      <c r="N438" s="75"/>
      <c r="O438" s="75"/>
      <c r="P438" s="75"/>
      <c r="Q438" s="75"/>
      <c r="R438" s="75"/>
      <c r="S438" s="75"/>
      <c r="T438" s="75"/>
      <c r="U438" s="75"/>
      <c r="V438" s="75"/>
      <c r="W438" s="75"/>
      <c r="X438" s="75"/>
      <c r="Y438" s="75"/>
      <c r="Z438" s="75"/>
    </row>
    <row r="439" ht="10.5" customHeight="1">
      <c r="A439" s="75"/>
      <c r="B439" s="75"/>
      <c r="C439" s="75"/>
      <c r="D439" s="75"/>
      <c r="E439" s="75"/>
      <c r="F439" s="75"/>
      <c r="G439" s="75"/>
      <c r="H439" s="75"/>
      <c r="I439" s="75"/>
      <c r="J439" s="75"/>
      <c r="K439" s="75"/>
      <c r="L439" s="75"/>
      <c r="M439" s="75"/>
      <c r="N439" s="75"/>
      <c r="O439" s="75"/>
      <c r="P439" s="75"/>
      <c r="Q439" s="75"/>
      <c r="R439" s="75"/>
      <c r="S439" s="75"/>
      <c r="T439" s="75"/>
      <c r="U439" s="75"/>
      <c r="V439" s="75"/>
      <c r="W439" s="75"/>
      <c r="X439" s="75"/>
      <c r="Y439" s="75"/>
      <c r="Z439" s="75"/>
    </row>
    <row r="440" ht="10.5" customHeight="1">
      <c r="A440" s="75"/>
      <c r="B440" s="75"/>
      <c r="C440" s="75"/>
      <c r="D440" s="75"/>
      <c r="E440" s="75"/>
      <c r="F440" s="75"/>
      <c r="G440" s="75"/>
      <c r="H440" s="75"/>
      <c r="I440" s="75"/>
      <c r="J440" s="75"/>
      <c r="K440" s="75"/>
      <c r="L440" s="75"/>
      <c r="M440" s="75"/>
      <c r="N440" s="75"/>
      <c r="O440" s="75"/>
      <c r="P440" s="75"/>
      <c r="Q440" s="75"/>
      <c r="R440" s="75"/>
      <c r="S440" s="75"/>
      <c r="T440" s="75"/>
      <c r="U440" s="75"/>
      <c r="V440" s="75"/>
      <c r="W440" s="75"/>
      <c r="X440" s="75"/>
      <c r="Y440" s="75"/>
      <c r="Z440" s="75"/>
    </row>
    <row r="441" ht="10.5" customHeight="1">
      <c r="A441" s="75"/>
      <c r="B441" s="75"/>
      <c r="C441" s="75"/>
      <c r="D441" s="75"/>
      <c r="E441" s="75"/>
      <c r="F441" s="75"/>
      <c r="G441" s="75"/>
      <c r="H441" s="75"/>
      <c r="I441" s="75"/>
      <c r="J441" s="75"/>
      <c r="K441" s="75"/>
      <c r="L441" s="75"/>
      <c r="M441" s="75"/>
      <c r="N441" s="75"/>
      <c r="O441" s="75"/>
      <c r="P441" s="75"/>
      <c r="Q441" s="75"/>
      <c r="R441" s="75"/>
      <c r="S441" s="75"/>
      <c r="T441" s="75"/>
      <c r="U441" s="75"/>
      <c r="V441" s="75"/>
      <c r="W441" s="75"/>
      <c r="X441" s="75"/>
      <c r="Y441" s="75"/>
      <c r="Z441" s="75"/>
    </row>
    <row r="442" ht="10.5" customHeight="1">
      <c r="A442" s="75"/>
      <c r="B442" s="75"/>
      <c r="C442" s="75"/>
      <c r="D442" s="75"/>
      <c r="E442" s="75"/>
      <c r="F442" s="75"/>
      <c r="G442" s="75"/>
      <c r="H442" s="75"/>
      <c r="I442" s="75"/>
      <c r="J442" s="75"/>
      <c r="K442" s="75"/>
      <c r="L442" s="75"/>
      <c r="M442" s="75"/>
      <c r="N442" s="75"/>
      <c r="O442" s="75"/>
      <c r="P442" s="75"/>
      <c r="Q442" s="75"/>
      <c r="R442" s="75"/>
      <c r="S442" s="75"/>
      <c r="T442" s="75"/>
      <c r="U442" s="75"/>
      <c r="V442" s="75"/>
      <c r="W442" s="75"/>
      <c r="X442" s="75"/>
      <c r="Y442" s="75"/>
      <c r="Z442" s="75"/>
    </row>
    <row r="443" ht="10.5" customHeight="1">
      <c r="A443" s="75"/>
      <c r="B443" s="75"/>
      <c r="C443" s="75"/>
      <c r="D443" s="75"/>
      <c r="E443" s="75"/>
      <c r="F443" s="75"/>
      <c r="G443" s="75"/>
      <c r="H443" s="75"/>
      <c r="I443" s="75"/>
      <c r="J443" s="75"/>
      <c r="K443" s="75"/>
      <c r="L443" s="75"/>
      <c r="M443" s="75"/>
      <c r="N443" s="75"/>
      <c r="O443" s="75"/>
      <c r="P443" s="75"/>
      <c r="Q443" s="75"/>
      <c r="R443" s="75"/>
      <c r="S443" s="75"/>
      <c r="T443" s="75"/>
      <c r="U443" s="75"/>
      <c r="V443" s="75"/>
      <c r="W443" s="75"/>
      <c r="X443" s="75"/>
      <c r="Y443" s="75"/>
      <c r="Z443" s="75"/>
    </row>
    <row r="444" ht="10.5" customHeight="1">
      <c r="A444" s="75"/>
      <c r="B444" s="75"/>
      <c r="C444" s="75"/>
      <c r="D444" s="75"/>
      <c r="E444" s="75"/>
      <c r="F444" s="75"/>
      <c r="G444" s="75"/>
      <c r="H444" s="75"/>
      <c r="I444" s="75"/>
      <c r="J444" s="75"/>
      <c r="K444" s="75"/>
      <c r="L444" s="75"/>
      <c r="M444" s="75"/>
      <c r="N444" s="75"/>
      <c r="O444" s="75"/>
      <c r="P444" s="75"/>
      <c r="Q444" s="75"/>
      <c r="R444" s="75"/>
      <c r="S444" s="75"/>
      <c r="T444" s="75"/>
      <c r="U444" s="75"/>
      <c r="V444" s="75"/>
      <c r="W444" s="75"/>
      <c r="X444" s="75"/>
      <c r="Y444" s="75"/>
      <c r="Z444" s="75"/>
    </row>
    <row r="445" ht="10.5" customHeight="1">
      <c r="A445" s="75"/>
      <c r="B445" s="75"/>
      <c r="C445" s="75"/>
      <c r="D445" s="75"/>
      <c r="E445" s="75"/>
      <c r="F445" s="75"/>
      <c r="G445" s="75"/>
      <c r="H445" s="75"/>
      <c r="I445" s="75"/>
      <c r="J445" s="75"/>
      <c r="K445" s="75"/>
      <c r="L445" s="75"/>
      <c r="M445" s="75"/>
      <c r="N445" s="75"/>
      <c r="O445" s="75"/>
      <c r="P445" s="75"/>
      <c r="Q445" s="75"/>
      <c r="R445" s="75"/>
      <c r="S445" s="75"/>
      <c r="T445" s="75"/>
      <c r="U445" s="75"/>
      <c r="V445" s="75"/>
      <c r="W445" s="75"/>
      <c r="X445" s="75"/>
      <c r="Y445" s="75"/>
      <c r="Z445" s="75"/>
    </row>
    <row r="446" ht="10.5" customHeight="1">
      <c r="A446" s="75"/>
      <c r="B446" s="75"/>
      <c r="C446" s="75"/>
      <c r="D446" s="75"/>
      <c r="E446" s="75"/>
      <c r="F446" s="75"/>
      <c r="G446" s="75"/>
      <c r="H446" s="75"/>
      <c r="I446" s="75"/>
      <c r="J446" s="75"/>
      <c r="K446" s="75"/>
      <c r="L446" s="75"/>
      <c r="M446" s="75"/>
      <c r="N446" s="75"/>
      <c r="O446" s="75"/>
      <c r="P446" s="75"/>
      <c r="Q446" s="75"/>
      <c r="R446" s="75"/>
      <c r="S446" s="75"/>
      <c r="T446" s="75"/>
      <c r="U446" s="75"/>
      <c r="V446" s="75"/>
      <c r="W446" s="75"/>
      <c r="X446" s="75"/>
      <c r="Y446" s="75"/>
      <c r="Z446" s="75"/>
    </row>
    <row r="447" ht="10.5" customHeight="1">
      <c r="A447" s="75"/>
      <c r="B447" s="75"/>
      <c r="C447" s="75"/>
      <c r="D447" s="75"/>
      <c r="E447" s="75"/>
      <c r="F447" s="75"/>
      <c r="G447" s="75"/>
      <c r="H447" s="75"/>
      <c r="I447" s="75"/>
      <c r="J447" s="75"/>
      <c r="K447" s="75"/>
      <c r="L447" s="75"/>
      <c r="M447" s="75"/>
      <c r="N447" s="75"/>
      <c r="O447" s="75"/>
      <c r="P447" s="75"/>
      <c r="Q447" s="75"/>
      <c r="R447" s="75"/>
      <c r="S447" s="75"/>
      <c r="T447" s="75"/>
      <c r="U447" s="75"/>
      <c r="V447" s="75"/>
      <c r="W447" s="75"/>
      <c r="X447" s="75"/>
      <c r="Y447" s="75"/>
      <c r="Z447" s="75"/>
    </row>
    <row r="448" ht="10.5" customHeight="1">
      <c r="A448" s="75"/>
      <c r="B448" s="75"/>
      <c r="C448" s="75"/>
      <c r="D448" s="75"/>
      <c r="E448" s="75"/>
      <c r="F448" s="75"/>
      <c r="G448" s="75"/>
      <c r="H448" s="75"/>
      <c r="I448" s="75"/>
      <c r="J448" s="75"/>
      <c r="K448" s="75"/>
      <c r="L448" s="75"/>
      <c r="M448" s="75"/>
      <c r="N448" s="75"/>
      <c r="O448" s="75"/>
      <c r="P448" s="75"/>
      <c r="Q448" s="75"/>
      <c r="R448" s="75"/>
      <c r="S448" s="75"/>
      <c r="T448" s="75"/>
      <c r="U448" s="75"/>
      <c r="V448" s="75"/>
      <c r="W448" s="75"/>
      <c r="X448" s="75"/>
      <c r="Y448" s="75"/>
      <c r="Z448" s="75"/>
    </row>
    <row r="449" ht="10.5" customHeight="1">
      <c r="A449" s="75"/>
      <c r="B449" s="75"/>
      <c r="C449" s="75"/>
      <c r="D449" s="75"/>
      <c r="E449" s="75"/>
      <c r="F449" s="75"/>
      <c r="G449" s="75"/>
      <c r="H449" s="75"/>
      <c r="I449" s="75"/>
      <c r="J449" s="75"/>
      <c r="K449" s="75"/>
      <c r="L449" s="75"/>
      <c r="M449" s="75"/>
      <c r="N449" s="75"/>
      <c r="O449" s="75"/>
      <c r="P449" s="75"/>
      <c r="Q449" s="75"/>
      <c r="R449" s="75"/>
      <c r="S449" s="75"/>
      <c r="T449" s="75"/>
      <c r="U449" s="75"/>
      <c r="V449" s="75"/>
      <c r="W449" s="75"/>
      <c r="X449" s="75"/>
      <c r="Y449" s="75"/>
      <c r="Z449" s="75"/>
    </row>
    <row r="450" ht="10.5" customHeight="1">
      <c r="A450" s="75"/>
      <c r="B450" s="75"/>
      <c r="C450" s="75"/>
      <c r="D450" s="75"/>
      <c r="E450" s="75"/>
      <c r="F450" s="75"/>
      <c r="G450" s="75"/>
      <c r="H450" s="75"/>
      <c r="I450" s="75"/>
      <c r="J450" s="75"/>
      <c r="K450" s="75"/>
      <c r="L450" s="75"/>
      <c r="M450" s="75"/>
      <c r="N450" s="75"/>
      <c r="O450" s="75"/>
      <c r="P450" s="75"/>
      <c r="Q450" s="75"/>
      <c r="R450" s="75"/>
      <c r="S450" s="75"/>
      <c r="T450" s="75"/>
      <c r="U450" s="75"/>
      <c r="V450" s="75"/>
      <c r="W450" s="75"/>
      <c r="X450" s="75"/>
      <c r="Y450" s="75"/>
      <c r="Z450" s="75"/>
    </row>
    <row r="451" ht="10.5" customHeight="1">
      <c r="A451" s="75"/>
      <c r="B451" s="75"/>
      <c r="C451" s="75"/>
      <c r="D451" s="75"/>
      <c r="E451" s="75"/>
      <c r="F451" s="75"/>
      <c r="G451" s="75"/>
      <c r="H451" s="75"/>
      <c r="I451" s="75"/>
      <c r="J451" s="75"/>
      <c r="K451" s="75"/>
      <c r="L451" s="75"/>
      <c r="M451" s="75"/>
      <c r="N451" s="75"/>
      <c r="O451" s="75"/>
      <c r="P451" s="75"/>
      <c r="Q451" s="75"/>
      <c r="R451" s="75"/>
      <c r="S451" s="75"/>
      <c r="T451" s="75"/>
      <c r="U451" s="75"/>
      <c r="V451" s="75"/>
      <c r="W451" s="75"/>
      <c r="X451" s="75"/>
      <c r="Y451" s="75"/>
      <c r="Z451" s="75"/>
    </row>
    <row r="452" ht="10.5" customHeight="1">
      <c r="A452" s="75"/>
      <c r="B452" s="75"/>
      <c r="C452" s="75"/>
      <c r="D452" s="75"/>
      <c r="E452" s="75"/>
      <c r="F452" s="75"/>
      <c r="G452" s="75"/>
      <c r="H452" s="75"/>
      <c r="I452" s="75"/>
      <c r="J452" s="75"/>
      <c r="K452" s="75"/>
      <c r="L452" s="75"/>
      <c r="M452" s="75"/>
      <c r="N452" s="75"/>
      <c r="O452" s="75"/>
      <c r="P452" s="75"/>
      <c r="Q452" s="75"/>
      <c r="R452" s="75"/>
      <c r="S452" s="75"/>
      <c r="T452" s="75"/>
      <c r="U452" s="75"/>
      <c r="V452" s="75"/>
      <c r="W452" s="75"/>
      <c r="X452" s="75"/>
      <c r="Y452" s="75"/>
      <c r="Z452" s="75"/>
    </row>
    <row r="453" ht="10.5" customHeight="1">
      <c r="A453" s="75"/>
      <c r="B453" s="75"/>
      <c r="C453" s="75"/>
      <c r="D453" s="75"/>
      <c r="E453" s="75"/>
      <c r="F453" s="75"/>
      <c r="G453" s="75"/>
      <c r="H453" s="75"/>
      <c r="I453" s="75"/>
      <c r="J453" s="75"/>
      <c r="K453" s="75"/>
      <c r="L453" s="75"/>
      <c r="M453" s="75"/>
      <c r="N453" s="75"/>
      <c r="O453" s="75"/>
      <c r="P453" s="75"/>
      <c r="Q453" s="75"/>
      <c r="R453" s="75"/>
      <c r="S453" s="75"/>
      <c r="T453" s="75"/>
      <c r="U453" s="75"/>
      <c r="V453" s="75"/>
      <c r="W453" s="75"/>
      <c r="X453" s="75"/>
      <c r="Y453" s="75"/>
      <c r="Z453" s="75"/>
    </row>
    <row r="454" ht="10.5" customHeight="1">
      <c r="A454" s="75"/>
      <c r="B454" s="75"/>
      <c r="C454" s="75"/>
      <c r="D454" s="75"/>
      <c r="E454" s="75"/>
      <c r="F454" s="75"/>
      <c r="G454" s="75"/>
      <c r="H454" s="75"/>
      <c r="I454" s="75"/>
      <c r="J454" s="75"/>
      <c r="K454" s="75"/>
      <c r="L454" s="75"/>
      <c r="M454" s="75"/>
      <c r="N454" s="75"/>
      <c r="O454" s="75"/>
      <c r="P454" s="75"/>
      <c r="Q454" s="75"/>
      <c r="R454" s="75"/>
      <c r="S454" s="75"/>
      <c r="T454" s="75"/>
      <c r="U454" s="75"/>
      <c r="V454" s="75"/>
      <c r="W454" s="75"/>
      <c r="X454" s="75"/>
      <c r="Y454" s="75"/>
      <c r="Z454" s="75"/>
    </row>
    <row r="455" ht="10.5" customHeight="1">
      <c r="A455" s="75"/>
      <c r="B455" s="75"/>
      <c r="C455" s="75"/>
      <c r="D455" s="75"/>
      <c r="E455" s="75"/>
      <c r="F455" s="75"/>
      <c r="G455" s="75"/>
      <c r="H455" s="75"/>
      <c r="I455" s="75"/>
      <c r="J455" s="75"/>
      <c r="K455" s="75"/>
      <c r="L455" s="75"/>
      <c r="M455" s="75"/>
      <c r="N455" s="75"/>
      <c r="O455" s="75"/>
      <c r="P455" s="75"/>
      <c r="Q455" s="75"/>
      <c r="R455" s="75"/>
      <c r="S455" s="75"/>
      <c r="T455" s="75"/>
      <c r="U455" s="75"/>
      <c r="V455" s="75"/>
      <c r="W455" s="75"/>
      <c r="X455" s="75"/>
      <c r="Y455" s="75"/>
      <c r="Z455" s="75"/>
    </row>
    <row r="456" ht="10.5" customHeight="1">
      <c r="A456" s="75"/>
      <c r="B456" s="75"/>
      <c r="C456" s="75"/>
      <c r="D456" s="75"/>
      <c r="E456" s="75"/>
      <c r="F456" s="75"/>
      <c r="G456" s="75"/>
      <c r="H456" s="75"/>
      <c r="I456" s="75"/>
      <c r="J456" s="75"/>
      <c r="K456" s="75"/>
      <c r="L456" s="75"/>
      <c r="M456" s="75"/>
      <c r="N456" s="75"/>
      <c r="O456" s="75"/>
      <c r="P456" s="75"/>
      <c r="Q456" s="75"/>
      <c r="R456" s="75"/>
      <c r="S456" s="75"/>
      <c r="T456" s="75"/>
      <c r="U456" s="75"/>
      <c r="V456" s="75"/>
      <c r="W456" s="75"/>
      <c r="X456" s="75"/>
      <c r="Y456" s="75"/>
      <c r="Z456" s="75"/>
    </row>
    <row r="457" ht="10.5" customHeight="1">
      <c r="A457" s="75"/>
      <c r="B457" s="75"/>
      <c r="C457" s="75"/>
      <c r="D457" s="75"/>
      <c r="E457" s="75"/>
      <c r="F457" s="75"/>
      <c r="G457" s="75"/>
      <c r="H457" s="75"/>
      <c r="I457" s="75"/>
      <c r="J457" s="75"/>
      <c r="K457" s="75"/>
      <c r="L457" s="75"/>
      <c r="M457" s="75"/>
      <c r="N457" s="75"/>
      <c r="O457" s="75"/>
      <c r="P457" s="75"/>
      <c r="Q457" s="75"/>
      <c r="R457" s="75"/>
      <c r="S457" s="75"/>
      <c r="T457" s="75"/>
      <c r="U457" s="75"/>
      <c r="V457" s="75"/>
      <c r="W457" s="75"/>
      <c r="X457" s="75"/>
      <c r="Y457" s="75"/>
      <c r="Z457" s="75"/>
    </row>
    <row r="458" ht="10.5" customHeight="1">
      <c r="A458" s="75"/>
      <c r="B458" s="75"/>
      <c r="C458" s="75"/>
      <c r="D458" s="75"/>
      <c r="E458" s="75"/>
      <c r="F458" s="75"/>
      <c r="G458" s="75"/>
      <c r="H458" s="75"/>
      <c r="I458" s="75"/>
      <c r="J458" s="75"/>
      <c r="K458" s="75"/>
      <c r="L458" s="75"/>
      <c r="M458" s="75"/>
      <c r="N458" s="75"/>
      <c r="O458" s="75"/>
      <c r="P458" s="75"/>
      <c r="Q458" s="75"/>
      <c r="R458" s="75"/>
      <c r="S458" s="75"/>
      <c r="T458" s="75"/>
      <c r="U458" s="75"/>
      <c r="V458" s="75"/>
      <c r="W458" s="75"/>
      <c r="X458" s="75"/>
      <c r="Y458" s="75"/>
      <c r="Z458" s="75"/>
    </row>
    <row r="459" ht="10.5" customHeight="1">
      <c r="A459" s="75"/>
      <c r="B459" s="75"/>
      <c r="C459" s="75"/>
      <c r="D459" s="75"/>
      <c r="E459" s="75"/>
      <c r="F459" s="75"/>
      <c r="G459" s="75"/>
      <c r="H459" s="75"/>
      <c r="I459" s="75"/>
      <c r="J459" s="75"/>
      <c r="K459" s="75"/>
      <c r="L459" s="75"/>
      <c r="M459" s="75"/>
      <c r="N459" s="75"/>
      <c r="O459" s="75"/>
      <c r="P459" s="75"/>
      <c r="Q459" s="75"/>
      <c r="R459" s="75"/>
      <c r="S459" s="75"/>
      <c r="T459" s="75"/>
      <c r="U459" s="75"/>
      <c r="V459" s="75"/>
      <c r="W459" s="75"/>
      <c r="X459" s="75"/>
      <c r="Y459" s="75"/>
      <c r="Z459" s="75"/>
    </row>
    <row r="460" ht="10.5" customHeight="1">
      <c r="A460" s="75"/>
      <c r="B460" s="75"/>
      <c r="C460" s="75"/>
      <c r="D460" s="75"/>
      <c r="E460" s="75"/>
      <c r="F460" s="75"/>
      <c r="G460" s="75"/>
      <c r="H460" s="75"/>
      <c r="I460" s="75"/>
      <c r="J460" s="75"/>
      <c r="K460" s="75"/>
      <c r="L460" s="75"/>
      <c r="M460" s="75"/>
      <c r="N460" s="75"/>
      <c r="O460" s="75"/>
      <c r="P460" s="75"/>
      <c r="Q460" s="75"/>
      <c r="R460" s="75"/>
      <c r="S460" s="75"/>
      <c r="T460" s="75"/>
      <c r="U460" s="75"/>
      <c r="V460" s="75"/>
      <c r="W460" s="75"/>
      <c r="X460" s="75"/>
      <c r="Y460" s="75"/>
      <c r="Z460" s="75"/>
    </row>
    <row r="461" ht="10.5" customHeight="1">
      <c r="A461" s="75"/>
      <c r="B461" s="75"/>
      <c r="C461" s="75"/>
      <c r="D461" s="75"/>
      <c r="E461" s="75"/>
      <c r="F461" s="75"/>
      <c r="G461" s="75"/>
      <c r="H461" s="75"/>
      <c r="I461" s="75"/>
      <c r="J461" s="75"/>
      <c r="K461" s="75"/>
      <c r="L461" s="75"/>
      <c r="M461" s="75"/>
      <c r="N461" s="75"/>
      <c r="O461" s="75"/>
      <c r="P461" s="75"/>
      <c r="Q461" s="75"/>
      <c r="R461" s="75"/>
      <c r="S461" s="75"/>
      <c r="T461" s="75"/>
      <c r="U461" s="75"/>
      <c r="V461" s="75"/>
      <c r="W461" s="75"/>
      <c r="X461" s="75"/>
      <c r="Y461" s="75"/>
      <c r="Z461" s="75"/>
    </row>
    <row r="462" ht="10.5" customHeight="1">
      <c r="A462" s="75"/>
      <c r="B462" s="75"/>
      <c r="C462" s="75"/>
      <c r="D462" s="75"/>
      <c r="E462" s="75"/>
      <c r="F462" s="75"/>
      <c r="G462" s="75"/>
      <c r="H462" s="75"/>
      <c r="I462" s="75"/>
      <c r="J462" s="75"/>
      <c r="K462" s="75"/>
      <c r="L462" s="75"/>
      <c r="M462" s="75"/>
      <c r="N462" s="75"/>
      <c r="O462" s="75"/>
      <c r="P462" s="75"/>
      <c r="Q462" s="75"/>
      <c r="R462" s="75"/>
      <c r="S462" s="75"/>
      <c r="T462" s="75"/>
      <c r="U462" s="75"/>
      <c r="V462" s="75"/>
      <c r="W462" s="75"/>
      <c r="X462" s="75"/>
      <c r="Y462" s="75"/>
      <c r="Z462" s="75"/>
    </row>
    <row r="463" ht="10.5" customHeight="1">
      <c r="A463" s="75"/>
      <c r="B463" s="75"/>
      <c r="C463" s="75"/>
      <c r="D463" s="75"/>
      <c r="E463" s="75"/>
      <c r="F463" s="75"/>
      <c r="G463" s="75"/>
      <c r="H463" s="75"/>
      <c r="I463" s="75"/>
      <c r="J463" s="75"/>
      <c r="K463" s="75"/>
      <c r="L463" s="75"/>
      <c r="M463" s="75"/>
      <c r="N463" s="75"/>
      <c r="O463" s="75"/>
      <c r="P463" s="75"/>
      <c r="Q463" s="75"/>
      <c r="R463" s="75"/>
      <c r="S463" s="75"/>
      <c r="T463" s="75"/>
      <c r="U463" s="75"/>
      <c r="V463" s="75"/>
      <c r="W463" s="75"/>
      <c r="X463" s="75"/>
      <c r="Y463" s="75"/>
      <c r="Z463" s="75"/>
    </row>
    <row r="464" ht="10.5" customHeight="1">
      <c r="A464" s="75"/>
      <c r="B464" s="75"/>
      <c r="C464" s="75"/>
      <c r="D464" s="75"/>
      <c r="E464" s="75"/>
      <c r="F464" s="75"/>
      <c r="G464" s="75"/>
      <c r="H464" s="75"/>
      <c r="I464" s="75"/>
      <c r="J464" s="75"/>
      <c r="K464" s="75"/>
      <c r="L464" s="75"/>
      <c r="M464" s="75"/>
      <c r="N464" s="75"/>
      <c r="O464" s="75"/>
      <c r="P464" s="75"/>
      <c r="Q464" s="75"/>
      <c r="R464" s="75"/>
      <c r="S464" s="75"/>
      <c r="T464" s="75"/>
      <c r="U464" s="75"/>
      <c r="V464" s="75"/>
      <c r="W464" s="75"/>
      <c r="X464" s="75"/>
      <c r="Y464" s="75"/>
      <c r="Z464" s="75"/>
    </row>
    <row r="465" ht="10.5" customHeight="1">
      <c r="A465" s="75"/>
      <c r="B465" s="75"/>
      <c r="C465" s="75"/>
      <c r="D465" s="75"/>
      <c r="E465" s="75"/>
      <c r="F465" s="75"/>
      <c r="G465" s="75"/>
      <c r="H465" s="75"/>
      <c r="I465" s="75"/>
      <c r="J465" s="75"/>
      <c r="K465" s="75"/>
      <c r="L465" s="75"/>
      <c r="M465" s="75"/>
      <c r="N465" s="75"/>
      <c r="O465" s="75"/>
      <c r="P465" s="75"/>
      <c r="Q465" s="75"/>
      <c r="R465" s="75"/>
      <c r="S465" s="75"/>
      <c r="T465" s="75"/>
      <c r="U465" s="75"/>
      <c r="V465" s="75"/>
      <c r="W465" s="75"/>
      <c r="X465" s="75"/>
      <c r="Y465" s="75"/>
      <c r="Z465" s="75"/>
    </row>
    <row r="466" ht="10.5" customHeight="1">
      <c r="A466" s="75"/>
      <c r="B466" s="75"/>
      <c r="C466" s="75"/>
      <c r="D466" s="75"/>
      <c r="E466" s="75"/>
      <c r="F466" s="75"/>
      <c r="G466" s="75"/>
      <c r="H466" s="75"/>
      <c r="I466" s="75"/>
      <c r="J466" s="75"/>
      <c r="K466" s="75"/>
      <c r="L466" s="75"/>
      <c r="M466" s="75"/>
      <c r="N466" s="75"/>
      <c r="O466" s="75"/>
      <c r="P466" s="75"/>
      <c r="Q466" s="75"/>
      <c r="R466" s="75"/>
      <c r="S466" s="75"/>
      <c r="T466" s="75"/>
      <c r="U466" s="75"/>
      <c r="V466" s="75"/>
      <c r="W466" s="75"/>
      <c r="X466" s="75"/>
      <c r="Y466" s="75"/>
      <c r="Z466" s="75"/>
    </row>
    <row r="467" ht="10.5" customHeight="1">
      <c r="A467" s="75"/>
      <c r="B467" s="75"/>
      <c r="C467" s="75"/>
      <c r="D467" s="75"/>
      <c r="E467" s="75"/>
      <c r="F467" s="75"/>
      <c r="G467" s="75"/>
      <c r="H467" s="75"/>
      <c r="I467" s="75"/>
      <c r="J467" s="75"/>
      <c r="K467" s="75"/>
      <c r="L467" s="75"/>
      <c r="M467" s="75"/>
      <c r="N467" s="75"/>
      <c r="O467" s="75"/>
      <c r="P467" s="75"/>
      <c r="Q467" s="75"/>
      <c r="R467" s="75"/>
      <c r="S467" s="75"/>
      <c r="T467" s="75"/>
      <c r="U467" s="75"/>
      <c r="V467" s="75"/>
      <c r="W467" s="75"/>
      <c r="X467" s="75"/>
      <c r="Y467" s="75"/>
      <c r="Z467" s="75"/>
    </row>
    <row r="468" ht="10.5" customHeight="1">
      <c r="A468" s="75"/>
      <c r="B468" s="75"/>
      <c r="C468" s="75"/>
      <c r="D468" s="75"/>
      <c r="E468" s="75"/>
      <c r="F468" s="75"/>
      <c r="G468" s="75"/>
      <c r="H468" s="75"/>
      <c r="I468" s="75"/>
      <c r="J468" s="75"/>
      <c r="K468" s="75"/>
      <c r="L468" s="75"/>
      <c r="M468" s="75"/>
      <c r="N468" s="75"/>
      <c r="O468" s="75"/>
      <c r="P468" s="75"/>
      <c r="Q468" s="75"/>
      <c r="R468" s="75"/>
      <c r="S468" s="75"/>
      <c r="T468" s="75"/>
      <c r="U468" s="75"/>
      <c r="V468" s="75"/>
      <c r="W468" s="75"/>
      <c r="X468" s="75"/>
      <c r="Y468" s="75"/>
      <c r="Z468" s="75"/>
    </row>
    <row r="469" ht="10.5" customHeight="1">
      <c r="A469" s="75"/>
      <c r="B469" s="75"/>
      <c r="C469" s="75"/>
      <c r="D469" s="75"/>
      <c r="E469" s="75"/>
      <c r="F469" s="75"/>
      <c r="G469" s="75"/>
      <c r="H469" s="75"/>
      <c r="I469" s="75"/>
      <c r="J469" s="75"/>
      <c r="K469" s="75"/>
      <c r="L469" s="75"/>
      <c r="M469" s="75"/>
      <c r="N469" s="75"/>
      <c r="O469" s="75"/>
      <c r="P469" s="75"/>
      <c r="Q469" s="75"/>
      <c r="R469" s="75"/>
      <c r="S469" s="75"/>
      <c r="T469" s="75"/>
      <c r="U469" s="75"/>
      <c r="V469" s="75"/>
      <c r="W469" s="75"/>
      <c r="X469" s="75"/>
      <c r="Y469" s="75"/>
      <c r="Z469" s="75"/>
    </row>
    <row r="470" ht="10.5" customHeight="1">
      <c r="A470" s="75"/>
      <c r="B470" s="75"/>
      <c r="C470" s="75"/>
      <c r="D470" s="75"/>
      <c r="E470" s="75"/>
      <c r="F470" s="75"/>
      <c r="G470" s="75"/>
      <c r="H470" s="75"/>
      <c r="I470" s="75"/>
      <c r="J470" s="75"/>
      <c r="K470" s="75"/>
      <c r="L470" s="75"/>
      <c r="M470" s="75"/>
      <c r="N470" s="75"/>
      <c r="O470" s="75"/>
      <c r="P470" s="75"/>
      <c r="Q470" s="75"/>
      <c r="R470" s="75"/>
      <c r="S470" s="75"/>
      <c r="T470" s="75"/>
      <c r="U470" s="75"/>
      <c r="V470" s="75"/>
      <c r="W470" s="75"/>
      <c r="X470" s="75"/>
      <c r="Y470" s="75"/>
      <c r="Z470" s="75"/>
    </row>
    <row r="471" ht="10.5" customHeight="1">
      <c r="A471" s="75"/>
      <c r="B471" s="75"/>
      <c r="C471" s="75"/>
      <c r="D471" s="75"/>
      <c r="E471" s="75"/>
      <c r="F471" s="75"/>
      <c r="G471" s="75"/>
      <c r="H471" s="75"/>
      <c r="I471" s="75"/>
      <c r="J471" s="75"/>
      <c r="K471" s="75"/>
      <c r="L471" s="75"/>
      <c r="M471" s="75"/>
      <c r="N471" s="75"/>
      <c r="O471" s="75"/>
      <c r="P471" s="75"/>
      <c r="Q471" s="75"/>
      <c r="R471" s="75"/>
      <c r="S471" s="75"/>
      <c r="T471" s="75"/>
      <c r="U471" s="75"/>
      <c r="V471" s="75"/>
      <c r="W471" s="75"/>
      <c r="X471" s="75"/>
      <c r="Y471" s="75"/>
      <c r="Z471" s="75"/>
    </row>
    <row r="472" ht="10.5" customHeight="1">
      <c r="A472" s="75"/>
      <c r="B472" s="75"/>
      <c r="C472" s="75"/>
      <c r="D472" s="75"/>
      <c r="E472" s="75"/>
      <c r="F472" s="75"/>
      <c r="G472" s="75"/>
      <c r="H472" s="75"/>
      <c r="I472" s="75"/>
      <c r="J472" s="75"/>
      <c r="K472" s="75"/>
      <c r="L472" s="75"/>
      <c r="M472" s="75"/>
      <c r="N472" s="75"/>
      <c r="O472" s="75"/>
      <c r="P472" s="75"/>
      <c r="Q472" s="75"/>
      <c r="R472" s="75"/>
      <c r="S472" s="75"/>
      <c r="T472" s="75"/>
      <c r="U472" s="75"/>
      <c r="V472" s="75"/>
      <c r="W472" s="75"/>
      <c r="X472" s="75"/>
      <c r="Y472" s="75"/>
      <c r="Z472" s="75"/>
    </row>
    <row r="473" ht="10.5" customHeight="1">
      <c r="A473" s="75"/>
      <c r="B473" s="75"/>
      <c r="C473" s="75"/>
      <c r="D473" s="75"/>
      <c r="E473" s="75"/>
      <c r="F473" s="75"/>
      <c r="G473" s="75"/>
      <c r="H473" s="75"/>
      <c r="I473" s="75"/>
      <c r="J473" s="75"/>
      <c r="K473" s="75"/>
      <c r="L473" s="75"/>
      <c r="M473" s="75"/>
      <c r="N473" s="75"/>
      <c r="O473" s="75"/>
      <c r="P473" s="75"/>
      <c r="Q473" s="75"/>
      <c r="R473" s="75"/>
      <c r="S473" s="75"/>
      <c r="T473" s="75"/>
      <c r="U473" s="75"/>
      <c r="V473" s="75"/>
      <c r="W473" s="75"/>
      <c r="X473" s="75"/>
      <c r="Y473" s="75"/>
      <c r="Z473" s="75"/>
    </row>
    <row r="474" ht="10.5" customHeight="1">
      <c r="A474" s="75"/>
      <c r="B474" s="75"/>
      <c r="C474" s="75"/>
      <c r="D474" s="75"/>
      <c r="E474" s="75"/>
      <c r="F474" s="75"/>
      <c r="G474" s="75"/>
      <c r="H474" s="75"/>
      <c r="I474" s="75"/>
      <c r="J474" s="75"/>
      <c r="K474" s="75"/>
      <c r="L474" s="75"/>
      <c r="M474" s="75"/>
      <c r="N474" s="75"/>
      <c r="O474" s="75"/>
      <c r="P474" s="75"/>
      <c r="Q474" s="75"/>
      <c r="R474" s="75"/>
      <c r="S474" s="75"/>
      <c r="T474" s="75"/>
      <c r="U474" s="75"/>
      <c r="V474" s="75"/>
      <c r="W474" s="75"/>
      <c r="X474" s="75"/>
      <c r="Y474" s="75"/>
      <c r="Z474" s="75"/>
    </row>
    <row r="475" ht="10.5" customHeight="1">
      <c r="A475" s="75"/>
      <c r="B475" s="75"/>
      <c r="C475" s="75"/>
      <c r="D475" s="75"/>
      <c r="E475" s="75"/>
      <c r="F475" s="75"/>
      <c r="G475" s="75"/>
      <c r="H475" s="75"/>
      <c r="I475" s="75"/>
      <c r="J475" s="75"/>
      <c r="K475" s="75"/>
      <c r="L475" s="75"/>
      <c r="M475" s="75"/>
      <c r="N475" s="75"/>
      <c r="O475" s="75"/>
      <c r="P475" s="75"/>
      <c r="Q475" s="75"/>
      <c r="R475" s="75"/>
      <c r="S475" s="75"/>
      <c r="T475" s="75"/>
      <c r="U475" s="75"/>
      <c r="V475" s="75"/>
      <c r="W475" s="75"/>
      <c r="X475" s="75"/>
      <c r="Y475" s="75"/>
      <c r="Z475" s="75"/>
    </row>
    <row r="476" ht="10.5" customHeight="1">
      <c r="A476" s="75"/>
      <c r="B476" s="75"/>
      <c r="C476" s="75"/>
      <c r="D476" s="75"/>
      <c r="E476" s="75"/>
      <c r="F476" s="75"/>
      <c r="G476" s="75"/>
      <c r="H476" s="75"/>
      <c r="I476" s="75"/>
      <c r="J476" s="75"/>
      <c r="K476" s="75"/>
      <c r="L476" s="75"/>
      <c r="M476" s="75"/>
      <c r="N476" s="75"/>
      <c r="O476" s="75"/>
      <c r="P476" s="75"/>
      <c r="Q476" s="75"/>
      <c r="R476" s="75"/>
      <c r="S476" s="75"/>
      <c r="T476" s="75"/>
      <c r="U476" s="75"/>
      <c r="V476" s="75"/>
      <c r="W476" s="75"/>
      <c r="X476" s="75"/>
      <c r="Y476" s="75"/>
      <c r="Z476" s="75"/>
    </row>
    <row r="477" ht="10.5" customHeight="1">
      <c r="A477" s="75"/>
      <c r="B477" s="75"/>
      <c r="C477" s="75"/>
      <c r="D477" s="75"/>
      <c r="E477" s="75"/>
      <c r="F477" s="75"/>
      <c r="G477" s="75"/>
      <c r="H477" s="75"/>
      <c r="I477" s="75"/>
      <c r="J477" s="75"/>
      <c r="K477" s="75"/>
      <c r="L477" s="75"/>
      <c r="M477" s="75"/>
      <c r="N477" s="75"/>
      <c r="O477" s="75"/>
      <c r="P477" s="75"/>
      <c r="Q477" s="75"/>
      <c r="R477" s="75"/>
      <c r="S477" s="75"/>
      <c r="T477" s="75"/>
      <c r="U477" s="75"/>
      <c r="V477" s="75"/>
      <c r="W477" s="75"/>
      <c r="X477" s="75"/>
      <c r="Y477" s="75"/>
      <c r="Z477" s="75"/>
    </row>
    <row r="478" ht="10.5" customHeight="1">
      <c r="A478" s="75"/>
      <c r="B478" s="75"/>
      <c r="C478" s="75"/>
      <c r="D478" s="75"/>
      <c r="E478" s="75"/>
      <c r="F478" s="75"/>
      <c r="G478" s="75"/>
      <c r="H478" s="75"/>
      <c r="I478" s="75"/>
      <c r="J478" s="75"/>
      <c r="K478" s="75"/>
      <c r="L478" s="75"/>
      <c r="M478" s="75"/>
      <c r="N478" s="75"/>
      <c r="O478" s="75"/>
      <c r="P478" s="75"/>
      <c r="Q478" s="75"/>
      <c r="R478" s="75"/>
      <c r="S478" s="75"/>
      <c r="T478" s="75"/>
      <c r="U478" s="75"/>
      <c r="V478" s="75"/>
      <c r="W478" s="75"/>
      <c r="X478" s="75"/>
      <c r="Y478" s="75"/>
      <c r="Z478" s="75"/>
    </row>
    <row r="479" ht="10.5" customHeight="1">
      <c r="A479" s="75"/>
      <c r="B479" s="75"/>
      <c r="C479" s="75"/>
      <c r="D479" s="75"/>
      <c r="E479" s="75"/>
      <c r="F479" s="75"/>
      <c r="G479" s="75"/>
      <c r="H479" s="75"/>
      <c r="I479" s="75"/>
      <c r="J479" s="75"/>
      <c r="K479" s="75"/>
      <c r="L479" s="75"/>
      <c r="M479" s="75"/>
      <c r="N479" s="75"/>
      <c r="O479" s="75"/>
      <c r="P479" s="75"/>
      <c r="Q479" s="75"/>
      <c r="R479" s="75"/>
      <c r="S479" s="75"/>
      <c r="T479" s="75"/>
      <c r="U479" s="75"/>
      <c r="V479" s="75"/>
      <c r="W479" s="75"/>
      <c r="X479" s="75"/>
      <c r="Y479" s="75"/>
      <c r="Z479" s="75"/>
    </row>
    <row r="480" ht="10.5" customHeight="1">
      <c r="A480" s="75"/>
      <c r="B480" s="75"/>
      <c r="C480" s="75"/>
      <c r="D480" s="75"/>
      <c r="E480" s="75"/>
      <c r="F480" s="75"/>
      <c r="G480" s="75"/>
      <c r="H480" s="75"/>
      <c r="I480" s="75"/>
      <c r="J480" s="75"/>
      <c r="K480" s="75"/>
      <c r="L480" s="75"/>
      <c r="M480" s="75"/>
      <c r="N480" s="75"/>
      <c r="O480" s="75"/>
      <c r="P480" s="75"/>
      <c r="Q480" s="75"/>
      <c r="R480" s="75"/>
      <c r="S480" s="75"/>
      <c r="T480" s="75"/>
      <c r="U480" s="75"/>
      <c r="V480" s="75"/>
      <c r="W480" s="75"/>
      <c r="X480" s="75"/>
      <c r="Y480" s="75"/>
      <c r="Z480" s="75"/>
    </row>
    <row r="481" ht="10.5" customHeight="1">
      <c r="A481" s="75"/>
      <c r="B481" s="75"/>
      <c r="C481" s="75"/>
      <c r="D481" s="75"/>
      <c r="E481" s="75"/>
      <c r="F481" s="75"/>
      <c r="G481" s="75"/>
      <c r="H481" s="75"/>
      <c r="I481" s="75"/>
      <c r="J481" s="75"/>
      <c r="K481" s="75"/>
      <c r="L481" s="75"/>
      <c r="M481" s="75"/>
      <c r="N481" s="75"/>
      <c r="O481" s="75"/>
      <c r="P481" s="75"/>
      <c r="Q481" s="75"/>
      <c r="R481" s="75"/>
      <c r="S481" s="75"/>
      <c r="T481" s="75"/>
      <c r="U481" s="75"/>
      <c r="V481" s="75"/>
      <c r="W481" s="75"/>
      <c r="X481" s="75"/>
      <c r="Y481" s="75"/>
      <c r="Z481" s="75"/>
    </row>
    <row r="482" ht="10.5" customHeight="1">
      <c r="A482" s="75"/>
      <c r="B482" s="75"/>
      <c r="C482" s="75"/>
      <c r="D482" s="75"/>
      <c r="E482" s="75"/>
      <c r="F482" s="75"/>
      <c r="G482" s="75"/>
      <c r="H482" s="75"/>
      <c r="I482" s="75"/>
      <c r="J482" s="75"/>
      <c r="K482" s="75"/>
      <c r="L482" s="75"/>
      <c r="M482" s="75"/>
      <c r="N482" s="75"/>
      <c r="O482" s="75"/>
      <c r="P482" s="75"/>
      <c r="Q482" s="75"/>
      <c r="R482" s="75"/>
      <c r="S482" s="75"/>
      <c r="T482" s="75"/>
      <c r="U482" s="75"/>
      <c r="V482" s="75"/>
      <c r="W482" s="75"/>
      <c r="X482" s="75"/>
      <c r="Y482" s="75"/>
      <c r="Z482" s="75"/>
    </row>
    <row r="483" ht="10.5" customHeight="1">
      <c r="A483" s="75"/>
      <c r="B483" s="75"/>
      <c r="C483" s="75"/>
      <c r="D483" s="75"/>
      <c r="E483" s="75"/>
      <c r="F483" s="75"/>
      <c r="G483" s="75"/>
      <c r="H483" s="75"/>
      <c r="I483" s="75"/>
      <c r="J483" s="75"/>
      <c r="K483" s="75"/>
      <c r="L483" s="75"/>
      <c r="M483" s="75"/>
      <c r="N483" s="75"/>
      <c r="O483" s="75"/>
      <c r="P483" s="75"/>
      <c r="Q483" s="75"/>
      <c r="R483" s="75"/>
      <c r="S483" s="75"/>
      <c r="T483" s="75"/>
      <c r="U483" s="75"/>
      <c r="V483" s="75"/>
      <c r="W483" s="75"/>
      <c r="X483" s="75"/>
      <c r="Y483" s="75"/>
      <c r="Z483" s="75"/>
    </row>
    <row r="484" ht="10.5" customHeight="1">
      <c r="A484" s="75"/>
      <c r="B484" s="75"/>
      <c r="C484" s="75"/>
      <c r="D484" s="75"/>
      <c r="E484" s="75"/>
      <c r="F484" s="75"/>
      <c r="G484" s="75"/>
      <c r="H484" s="75"/>
      <c r="I484" s="75"/>
      <c r="J484" s="75"/>
      <c r="K484" s="75"/>
      <c r="L484" s="75"/>
      <c r="M484" s="75"/>
      <c r="N484" s="75"/>
      <c r="O484" s="75"/>
      <c r="P484" s="75"/>
      <c r="Q484" s="75"/>
      <c r="R484" s="75"/>
      <c r="S484" s="75"/>
      <c r="T484" s="75"/>
      <c r="U484" s="75"/>
      <c r="V484" s="75"/>
      <c r="W484" s="75"/>
      <c r="X484" s="75"/>
      <c r="Y484" s="75"/>
      <c r="Z484" s="75"/>
    </row>
    <row r="485" ht="10.5" customHeight="1">
      <c r="A485" s="75"/>
      <c r="B485" s="75"/>
      <c r="C485" s="75"/>
      <c r="D485" s="75"/>
      <c r="E485" s="75"/>
      <c r="F485" s="75"/>
      <c r="G485" s="75"/>
      <c r="H485" s="75"/>
      <c r="I485" s="75"/>
      <c r="J485" s="75"/>
      <c r="K485" s="75"/>
      <c r="L485" s="75"/>
      <c r="M485" s="75"/>
      <c r="N485" s="75"/>
      <c r="O485" s="75"/>
      <c r="P485" s="75"/>
      <c r="Q485" s="75"/>
      <c r="R485" s="75"/>
      <c r="S485" s="75"/>
      <c r="T485" s="75"/>
      <c r="U485" s="75"/>
      <c r="V485" s="75"/>
      <c r="W485" s="75"/>
      <c r="X485" s="75"/>
      <c r="Y485" s="75"/>
      <c r="Z485" s="75"/>
    </row>
    <row r="486" ht="10.5" customHeight="1">
      <c r="A486" s="75"/>
      <c r="B486" s="75"/>
      <c r="C486" s="75"/>
      <c r="D486" s="75"/>
      <c r="E486" s="75"/>
      <c r="F486" s="75"/>
      <c r="G486" s="75"/>
      <c r="H486" s="75"/>
      <c r="I486" s="75"/>
      <c r="J486" s="75"/>
      <c r="K486" s="75"/>
      <c r="L486" s="75"/>
      <c r="M486" s="75"/>
      <c r="N486" s="75"/>
      <c r="O486" s="75"/>
      <c r="P486" s="75"/>
      <c r="Q486" s="75"/>
      <c r="R486" s="75"/>
      <c r="S486" s="75"/>
      <c r="T486" s="75"/>
      <c r="U486" s="75"/>
      <c r="V486" s="75"/>
      <c r="W486" s="75"/>
      <c r="X486" s="75"/>
      <c r="Y486" s="75"/>
      <c r="Z486" s="75"/>
    </row>
    <row r="487" ht="10.5" customHeight="1">
      <c r="A487" s="75"/>
      <c r="B487" s="75"/>
      <c r="C487" s="75"/>
      <c r="D487" s="75"/>
      <c r="E487" s="75"/>
      <c r="F487" s="75"/>
      <c r="G487" s="75"/>
      <c r="H487" s="75"/>
      <c r="I487" s="75"/>
      <c r="J487" s="75"/>
      <c r="K487" s="75"/>
      <c r="L487" s="75"/>
      <c r="M487" s="75"/>
      <c r="N487" s="75"/>
      <c r="O487" s="75"/>
      <c r="P487" s="75"/>
      <c r="Q487" s="75"/>
      <c r="R487" s="75"/>
      <c r="S487" s="75"/>
      <c r="T487" s="75"/>
      <c r="U487" s="75"/>
      <c r="V487" s="75"/>
      <c r="W487" s="75"/>
      <c r="X487" s="75"/>
      <c r="Y487" s="75"/>
      <c r="Z487" s="75"/>
    </row>
    <row r="488" ht="10.5" customHeight="1">
      <c r="A488" s="75"/>
      <c r="B488" s="75"/>
      <c r="C488" s="75"/>
      <c r="D488" s="75"/>
      <c r="E488" s="75"/>
      <c r="F488" s="75"/>
      <c r="G488" s="75"/>
      <c r="H488" s="75"/>
      <c r="I488" s="75"/>
      <c r="J488" s="75"/>
      <c r="K488" s="75"/>
      <c r="L488" s="75"/>
      <c r="M488" s="75"/>
      <c r="N488" s="75"/>
      <c r="O488" s="75"/>
      <c r="P488" s="75"/>
      <c r="Q488" s="75"/>
      <c r="R488" s="75"/>
      <c r="S488" s="75"/>
      <c r="T488" s="75"/>
      <c r="U488" s="75"/>
      <c r="V488" s="75"/>
      <c r="W488" s="75"/>
      <c r="X488" s="75"/>
      <c r="Y488" s="75"/>
      <c r="Z488" s="75"/>
    </row>
    <row r="489" ht="10.5" customHeight="1">
      <c r="A489" s="75"/>
      <c r="B489" s="75"/>
      <c r="C489" s="75"/>
      <c r="D489" s="75"/>
      <c r="E489" s="75"/>
      <c r="F489" s="75"/>
      <c r="G489" s="75"/>
      <c r="H489" s="75"/>
      <c r="I489" s="75"/>
      <c r="J489" s="75"/>
      <c r="K489" s="75"/>
      <c r="L489" s="75"/>
      <c r="M489" s="75"/>
      <c r="N489" s="75"/>
      <c r="O489" s="75"/>
      <c r="P489" s="75"/>
      <c r="Q489" s="75"/>
      <c r="R489" s="75"/>
      <c r="S489" s="75"/>
      <c r="T489" s="75"/>
      <c r="U489" s="75"/>
      <c r="V489" s="75"/>
      <c r="W489" s="75"/>
      <c r="X489" s="75"/>
      <c r="Y489" s="75"/>
      <c r="Z489" s="75"/>
    </row>
    <row r="490" ht="10.5" customHeight="1">
      <c r="A490" s="75"/>
      <c r="B490" s="75"/>
      <c r="C490" s="75"/>
      <c r="D490" s="75"/>
      <c r="E490" s="75"/>
      <c r="F490" s="75"/>
      <c r="G490" s="75"/>
      <c r="H490" s="75"/>
      <c r="I490" s="75"/>
      <c r="J490" s="75"/>
      <c r="K490" s="75"/>
      <c r="L490" s="75"/>
      <c r="M490" s="75"/>
      <c r="N490" s="75"/>
      <c r="O490" s="75"/>
      <c r="P490" s="75"/>
      <c r="Q490" s="75"/>
      <c r="R490" s="75"/>
      <c r="S490" s="75"/>
      <c r="T490" s="75"/>
      <c r="U490" s="75"/>
      <c r="V490" s="75"/>
      <c r="W490" s="75"/>
      <c r="X490" s="75"/>
      <c r="Y490" s="75"/>
      <c r="Z490" s="75"/>
    </row>
    <row r="491" ht="10.5" customHeight="1">
      <c r="A491" s="75"/>
      <c r="B491" s="75"/>
      <c r="C491" s="75"/>
      <c r="D491" s="75"/>
      <c r="E491" s="75"/>
      <c r="F491" s="75"/>
      <c r="G491" s="75"/>
      <c r="H491" s="75"/>
      <c r="I491" s="75"/>
      <c r="J491" s="75"/>
      <c r="K491" s="75"/>
      <c r="L491" s="75"/>
      <c r="M491" s="75"/>
      <c r="N491" s="75"/>
      <c r="O491" s="75"/>
      <c r="P491" s="75"/>
      <c r="Q491" s="75"/>
      <c r="R491" s="75"/>
      <c r="S491" s="75"/>
      <c r="T491" s="75"/>
      <c r="U491" s="75"/>
      <c r="V491" s="75"/>
      <c r="W491" s="75"/>
      <c r="X491" s="75"/>
      <c r="Y491" s="75"/>
      <c r="Z491" s="75"/>
    </row>
    <row r="492" ht="10.5" customHeight="1">
      <c r="A492" s="75"/>
      <c r="B492" s="75"/>
      <c r="C492" s="75"/>
      <c r="D492" s="75"/>
      <c r="E492" s="75"/>
      <c r="F492" s="75"/>
      <c r="G492" s="75"/>
      <c r="H492" s="75"/>
      <c r="I492" s="75"/>
      <c r="J492" s="75"/>
      <c r="K492" s="75"/>
      <c r="L492" s="75"/>
      <c r="M492" s="75"/>
      <c r="N492" s="75"/>
      <c r="O492" s="75"/>
      <c r="P492" s="75"/>
      <c r="Q492" s="75"/>
      <c r="R492" s="75"/>
      <c r="S492" s="75"/>
      <c r="T492" s="75"/>
      <c r="U492" s="75"/>
      <c r="V492" s="75"/>
      <c r="W492" s="75"/>
      <c r="X492" s="75"/>
      <c r="Y492" s="75"/>
      <c r="Z492" s="75"/>
    </row>
    <row r="493" ht="10.5" customHeight="1">
      <c r="A493" s="75"/>
      <c r="B493" s="75"/>
      <c r="C493" s="75"/>
      <c r="D493" s="75"/>
      <c r="E493" s="75"/>
      <c r="F493" s="75"/>
      <c r="G493" s="75"/>
      <c r="H493" s="75"/>
      <c r="I493" s="75"/>
      <c r="J493" s="75"/>
      <c r="K493" s="75"/>
      <c r="L493" s="75"/>
      <c r="M493" s="75"/>
      <c r="N493" s="75"/>
      <c r="O493" s="75"/>
      <c r="P493" s="75"/>
      <c r="Q493" s="75"/>
      <c r="R493" s="75"/>
      <c r="S493" s="75"/>
      <c r="T493" s="75"/>
      <c r="U493" s="75"/>
      <c r="V493" s="75"/>
      <c r="W493" s="75"/>
      <c r="X493" s="75"/>
      <c r="Y493" s="75"/>
      <c r="Z493" s="75"/>
    </row>
    <row r="494" ht="10.5" customHeight="1">
      <c r="A494" s="75"/>
      <c r="B494" s="75"/>
      <c r="C494" s="75"/>
      <c r="D494" s="75"/>
      <c r="E494" s="75"/>
      <c r="F494" s="75"/>
      <c r="G494" s="75"/>
      <c r="H494" s="75"/>
      <c r="I494" s="75"/>
      <c r="J494" s="75"/>
      <c r="K494" s="75"/>
      <c r="L494" s="75"/>
      <c r="M494" s="75"/>
      <c r="N494" s="75"/>
      <c r="O494" s="75"/>
      <c r="P494" s="75"/>
      <c r="Q494" s="75"/>
      <c r="R494" s="75"/>
      <c r="S494" s="75"/>
      <c r="T494" s="75"/>
      <c r="U494" s="75"/>
      <c r="V494" s="75"/>
      <c r="W494" s="75"/>
      <c r="X494" s="75"/>
      <c r="Y494" s="75"/>
      <c r="Z494" s="75"/>
    </row>
    <row r="495" ht="10.5" customHeight="1">
      <c r="A495" s="75"/>
      <c r="B495" s="75"/>
      <c r="C495" s="75"/>
      <c r="D495" s="75"/>
      <c r="E495" s="75"/>
      <c r="F495" s="75"/>
      <c r="G495" s="75"/>
      <c r="H495" s="75"/>
      <c r="I495" s="75"/>
      <c r="J495" s="75"/>
      <c r="K495" s="75"/>
      <c r="L495" s="75"/>
      <c r="M495" s="75"/>
      <c r="N495" s="75"/>
      <c r="O495" s="75"/>
      <c r="P495" s="75"/>
      <c r="Q495" s="75"/>
      <c r="R495" s="75"/>
      <c r="S495" s="75"/>
      <c r="T495" s="75"/>
      <c r="U495" s="75"/>
      <c r="V495" s="75"/>
      <c r="W495" s="75"/>
      <c r="X495" s="75"/>
      <c r="Y495" s="75"/>
      <c r="Z495" s="75"/>
    </row>
    <row r="496" ht="10.5" customHeight="1">
      <c r="A496" s="75"/>
      <c r="B496" s="75"/>
      <c r="C496" s="75"/>
      <c r="D496" s="75"/>
      <c r="E496" s="75"/>
      <c r="F496" s="75"/>
      <c r="G496" s="75"/>
      <c r="H496" s="75"/>
      <c r="I496" s="75"/>
      <c r="J496" s="75"/>
      <c r="K496" s="75"/>
      <c r="L496" s="75"/>
      <c r="M496" s="75"/>
      <c r="N496" s="75"/>
      <c r="O496" s="75"/>
      <c r="P496" s="75"/>
      <c r="Q496" s="75"/>
      <c r="R496" s="75"/>
      <c r="S496" s="75"/>
      <c r="T496" s="75"/>
      <c r="U496" s="75"/>
      <c r="V496" s="75"/>
      <c r="W496" s="75"/>
      <c r="X496" s="75"/>
      <c r="Y496" s="75"/>
      <c r="Z496" s="75"/>
    </row>
    <row r="497" ht="10.5" customHeight="1">
      <c r="A497" s="75"/>
      <c r="B497" s="75"/>
      <c r="C497" s="75"/>
      <c r="D497" s="75"/>
      <c r="E497" s="75"/>
      <c r="F497" s="75"/>
      <c r="G497" s="75"/>
      <c r="H497" s="75"/>
      <c r="I497" s="75"/>
      <c r="J497" s="75"/>
      <c r="K497" s="75"/>
      <c r="L497" s="75"/>
      <c r="M497" s="75"/>
      <c r="N497" s="75"/>
      <c r="O497" s="75"/>
      <c r="P497" s="75"/>
      <c r="Q497" s="75"/>
      <c r="R497" s="75"/>
      <c r="S497" s="75"/>
      <c r="T497" s="75"/>
      <c r="U497" s="75"/>
      <c r="V497" s="75"/>
      <c r="W497" s="75"/>
      <c r="X497" s="75"/>
      <c r="Y497" s="75"/>
      <c r="Z497" s="75"/>
    </row>
    <row r="498" ht="10.5" customHeight="1">
      <c r="A498" s="75"/>
      <c r="B498" s="75"/>
      <c r="C498" s="75"/>
      <c r="D498" s="75"/>
      <c r="E498" s="75"/>
      <c r="F498" s="75"/>
      <c r="G498" s="75"/>
      <c r="H498" s="75"/>
      <c r="I498" s="75"/>
      <c r="J498" s="75"/>
      <c r="K498" s="75"/>
      <c r="L498" s="75"/>
      <c r="M498" s="75"/>
      <c r="N498" s="75"/>
      <c r="O498" s="75"/>
      <c r="P498" s="75"/>
      <c r="Q498" s="75"/>
      <c r="R498" s="75"/>
      <c r="S498" s="75"/>
      <c r="T498" s="75"/>
      <c r="U498" s="75"/>
      <c r="V498" s="75"/>
      <c r="W498" s="75"/>
      <c r="X498" s="75"/>
      <c r="Y498" s="75"/>
      <c r="Z498" s="75"/>
    </row>
    <row r="499" ht="10.5" customHeight="1">
      <c r="A499" s="75"/>
      <c r="B499" s="75"/>
      <c r="C499" s="75"/>
      <c r="D499" s="75"/>
      <c r="E499" s="75"/>
      <c r="F499" s="75"/>
      <c r="G499" s="75"/>
      <c r="H499" s="75"/>
      <c r="I499" s="75"/>
      <c r="J499" s="75"/>
      <c r="K499" s="75"/>
      <c r="L499" s="75"/>
      <c r="M499" s="75"/>
      <c r="N499" s="75"/>
      <c r="O499" s="75"/>
      <c r="P499" s="75"/>
      <c r="Q499" s="75"/>
      <c r="R499" s="75"/>
      <c r="S499" s="75"/>
      <c r="T499" s="75"/>
      <c r="U499" s="75"/>
      <c r="V499" s="75"/>
      <c r="W499" s="75"/>
      <c r="X499" s="75"/>
      <c r="Y499" s="75"/>
      <c r="Z499" s="75"/>
    </row>
    <row r="500" ht="10.5" customHeight="1">
      <c r="A500" s="75"/>
      <c r="B500" s="75"/>
      <c r="C500" s="75"/>
      <c r="D500" s="75"/>
      <c r="E500" s="75"/>
      <c r="F500" s="75"/>
      <c r="G500" s="75"/>
      <c r="H500" s="75"/>
      <c r="I500" s="75"/>
      <c r="J500" s="75"/>
      <c r="K500" s="75"/>
      <c r="L500" s="75"/>
      <c r="M500" s="75"/>
      <c r="N500" s="75"/>
      <c r="O500" s="75"/>
      <c r="P500" s="75"/>
      <c r="Q500" s="75"/>
      <c r="R500" s="75"/>
      <c r="S500" s="75"/>
      <c r="T500" s="75"/>
      <c r="U500" s="75"/>
      <c r="V500" s="75"/>
      <c r="W500" s="75"/>
      <c r="X500" s="75"/>
      <c r="Y500" s="75"/>
      <c r="Z500" s="75"/>
    </row>
    <row r="501" ht="10.5" customHeight="1">
      <c r="A501" s="75"/>
      <c r="B501" s="75"/>
      <c r="C501" s="75"/>
      <c r="D501" s="75"/>
      <c r="E501" s="75"/>
      <c r="F501" s="75"/>
      <c r="G501" s="75"/>
      <c r="H501" s="75"/>
      <c r="I501" s="75"/>
      <c r="J501" s="75"/>
      <c r="K501" s="75"/>
      <c r="L501" s="75"/>
      <c r="M501" s="75"/>
      <c r="N501" s="75"/>
      <c r="O501" s="75"/>
      <c r="P501" s="75"/>
      <c r="Q501" s="75"/>
      <c r="R501" s="75"/>
      <c r="S501" s="75"/>
      <c r="T501" s="75"/>
      <c r="U501" s="75"/>
      <c r="V501" s="75"/>
      <c r="W501" s="75"/>
      <c r="X501" s="75"/>
      <c r="Y501" s="75"/>
      <c r="Z501" s="75"/>
    </row>
    <row r="502" ht="10.5" customHeight="1">
      <c r="A502" s="75"/>
      <c r="B502" s="75"/>
      <c r="C502" s="75"/>
      <c r="D502" s="75"/>
      <c r="E502" s="75"/>
      <c r="F502" s="75"/>
      <c r="G502" s="75"/>
      <c r="H502" s="75"/>
      <c r="I502" s="75"/>
      <c r="J502" s="75"/>
      <c r="K502" s="75"/>
      <c r="L502" s="75"/>
      <c r="M502" s="75"/>
      <c r="N502" s="75"/>
      <c r="O502" s="75"/>
      <c r="P502" s="75"/>
      <c r="Q502" s="75"/>
      <c r="R502" s="75"/>
      <c r="S502" s="75"/>
      <c r="T502" s="75"/>
      <c r="U502" s="75"/>
      <c r="V502" s="75"/>
      <c r="W502" s="75"/>
      <c r="X502" s="75"/>
      <c r="Y502" s="75"/>
      <c r="Z502" s="75"/>
    </row>
    <row r="503" ht="10.5" customHeight="1">
      <c r="A503" s="75"/>
      <c r="B503" s="75"/>
      <c r="C503" s="75"/>
      <c r="D503" s="75"/>
      <c r="E503" s="75"/>
      <c r="F503" s="75"/>
      <c r="G503" s="75"/>
      <c r="H503" s="75"/>
      <c r="I503" s="75"/>
      <c r="J503" s="75"/>
      <c r="K503" s="75"/>
      <c r="L503" s="75"/>
      <c r="M503" s="75"/>
      <c r="N503" s="75"/>
      <c r="O503" s="75"/>
      <c r="P503" s="75"/>
      <c r="Q503" s="75"/>
      <c r="R503" s="75"/>
      <c r="S503" s="75"/>
      <c r="T503" s="75"/>
      <c r="U503" s="75"/>
      <c r="V503" s="75"/>
      <c r="W503" s="75"/>
      <c r="X503" s="75"/>
      <c r="Y503" s="75"/>
      <c r="Z503" s="75"/>
    </row>
    <row r="504" ht="10.5" customHeight="1">
      <c r="A504" s="75"/>
      <c r="B504" s="75"/>
      <c r="C504" s="75"/>
      <c r="D504" s="75"/>
      <c r="E504" s="75"/>
      <c r="F504" s="75"/>
      <c r="G504" s="75"/>
      <c r="H504" s="75"/>
      <c r="I504" s="75"/>
      <c r="J504" s="75"/>
      <c r="K504" s="75"/>
      <c r="L504" s="75"/>
      <c r="M504" s="75"/>
      <c r="N504" s="75"/>
      <c r="O504" s="75"/>
      <c r="P504" s="75"/>
      <c r="Q504" s="75"/>
      <c r="R504" s="75"/>
      <c r="S504" s="75"/>
      <c r="T504" s="75"/>
      <c r="U504" s="75"/>
      <c r="V504" s="75"/>
      <c r="W504" s="75"/>
      <c r="X504" s="75"/>
      <c r="Y504" s="75"/>
      <c r="Z504" s="75"/>
    </row>
    <row r="505" ht="10.5" customHeight="1">
      <c r="A505" s="75"/>
      <c r="B505" s="75"/>
      <c r="C505" s="75"/>
      <c r="D505" s="75"/>
      <c r="E505" s="75"/>
      <c r="F505" s="75"/>
      <c r="G505" s="75"/>
      <c r="H505" s="75"/>
      <c r="I505" s="75"/>
      <c r="J505" s="75"/>
      <c r="K505" s="75"/>
      <c r="L505" s="75"/>
      <c r="M505" s="75"/>
      <c r="N505" s="75"/>
      <c r="O505" s="75"/>
      <c r="P505" s="75"/>
      <c r="Q505" s="75"/>
      <c r="R505" s="75"/>
      <c r="S505" s="75"/>
      <c r="T505" s="75"/>
      <c r="U505" s="75"/>
      <c r="V505" s="75"/>
      <c r="W505" s="75"/>
      <c r="X505" s="75"/>
      <c r="Y505" s="75"/>
      <c r="Z505" s="75"/>
    </row>
    <row r="506" ht="10.5" customHeight="1">
      <c r="A506" s="75"/>
      <c r="B506" s="75"/>
      <c r="C506" s="75"/>
      <c r="D506" s="75"/>
      <c r="E506" s="75"/>
      <c r="F506" s="75"/>
      <c r="G506" s="75"/>
      <c r="H506" s="75"/>
      <c r="I506" s="75"/>
      <c r="J506" s="75"/>
      <c r="K506" s="75"/>
      <c r="L506" s="75"/>
      <c r="M506" s="75"/>
      <c r="N506" s="75"/>
      <c r="O506" s="75"/>
      <c r="P506" s="75"/>
      <c r="Q506" s="75"/>
      <c r="R506" s="75"/>
      <c r="S506" s="75"/>
      <c r="T506" s="75"/>
      <c r="U506" s="75"/>
      <c r="V506" s="75"/>
      <c r="W506" s="75"/>
      <c r="X506" s="75"/>
      <c r="Y506" s="75"/>
      <c r="Z506" s="75"/>
    </row>
    <row r="507" ht="10.5" customHeight="1">
      <c r="A507" s="75"/>
      <c r="B507" s="75"/>
      <c r="C507" s="75"/>
      <c r="D507" s="75"/>
      <c r="E507" s="75"/>
      <c r="F507" s="75"/>
      <c r="G507" s="75"/>
      <c r="H507" s="75"/>
      <c r="I507" s="75"/>
      <c r="J507" s="75"/>
      <c r="K507" s="75"/>
      <c r="L507" s="75"/>
      <c r="M507" s="75"/>
      <c r="N507" s="75"/>
      <c r="O507" s="75"/>
      <c r="P507" s="75"/>
      <c r="Q507" s="75"/>
      <c r="R507" s="75"/>
      <c r="S507" s="75"/>
      <c r="T507" s="75"/>
      <c r="U507" s="75"/>
      <c r="V507" s="75"/>
      <c r="W507" s="75"/>
      <c r="X507" s="75"/>
      <c r="Y507" s="75"/>
      <c r="Z507" s="75"/>
    </row>
    <row r="508" ht="10.5" customHeight="1">
      <c r="A508" s="75"/>
      <c r="B508" s="75"/>
      <c r="C508" s="75"/>
      <c r="D508" s="75"/>
      <c r="E508" s="75"/>
      <c r="F508" s="75"/>
      <c r="G508" s="75"/>
      <c r="H508" s="75"/>
      <c r="I508" s="75"/>
      <c r="J508" s="75"/>
      <c r="K508" s="75"/>
      <c r="L508" s="75"/>
      <c r="M508" s="75"/>
      <c r="N508" s="75"/>
      <c r="O508" s="75"/>
      <c r="P508" s="75"/>
      <c r="Q508" s="75"/>
      <c r="R508" s="75"/>
      <c r="S508" s="75"/>
      <c r="T508" s="75"/>
      <c r="U508" s="75"/>
      <c r="V508" s="75"/>
      <c r="W508" s="75"/>
      <c r="X508" s="75"/>
      <c r="Y508" s="75"/>
      <c r="Z508" s="75"/>
    </row>
    <row r="509" ht="10.5" customHeight="1">
      <c r="A509" s="75"/>
      <c r="B509" s="75"/>
      <c r="C509" s="75"/>
      <c r="D509" s="75"/>
      <c r="E509" s="75"/>
      <c r="F509" s="75"/>
      <c r="G509" s="75"/>
      <c r="H509" s="75"/>
      <c r="I509" s="75"/>
      <c r="J509" s="75"/>
      <c r="K509" s="75"/>
      <c r="L509" s="75"/>
      <c r="M509" s="75"/>
      <c r="N509" s="75"/>
      <c r="O509" s="75"/>
      <c r="P509" s="75"/>
      <c r="Q509" s="75"/>
      <c r="R509" s="75"/>
      <c r="S509" s="75"/>
      <c r="T509" s="75"/>
      <c r="U509" s="75"/>
      <c r="V509" s="75"/>
      <c r="W509" s="75"/>
      <c r="X509" s="75"/>
      <c r="Y509" s="75"/>
      <c r="Z509" s="75"/>
    </row>
    <row r="510" ht="10.5" customHeight="1">
      <c r="A510" s="75"/>
      <c r="B510" s="75"/>
      <c r="C510" s="75"/>
      <c r="D510" s="75"/>
      <c r="E510" s="75"/>
      <c r="F510" s="75"/>
      <c r="G510" s="75"/>
      <c r="H510" s="75"/>
      <c r="I510" s="75"/>
      <c r="J510" s="75"/>
      <c r="K510" s="75"/>
      <c r="L510" s="75"/>
      <c r="M510" s="75"/>
      <c r="N510" s="75"/>
      <c r="O510" s="75"/>
      <c r="P510" s="75"/>
      <c r="Q510" s="75"/>
      <c r="R510" s="75"/>
      <c r="S510" s="75"/>
      <c r="T510" s="75"/>
      <c r="U510" s="75"/>
      <c r="V510" s="75"/>
      <c r="W510" s="75"/>
      <c r="X510" s="75"/>
      <c r="Y510" s="75"/>
      <c r="Z510" s="75"/>
    </row>
    <row r="511" ht="10.5" customHeight="1">
      <c r="A511" s="75"/>
      <c r="B511" s="75"/>
      <c r="C511" s="75"/>
      <c r="D511" s="75"/>
      <c r="E511" s="75"/>
      <c r="F511" s="75"/>
      <c r="G511" s="75"/>
      <c r="H511" s="75"/>
      <c r="I511" s="75"/>
      <c r="J511" s="75"/>
      <c r="K511" s="75"/>
      <c r="L511" s="75"/>
      <c r="M511" s="75"/>
      <c r="N511" s="75"/>
      <c r="O511" s="75"/>
      <c r="P511" s="75"/>
      <c r="Q511" s="75"/>
      <c r="R511" s="75"/>
      <c r="S511" s="75"/>
      <c r="T511" s="75"/>
      <c r="U511" s="75"/>
      <c r="V511" s="75"/>
      <c r="W511" s="75"/>
      <c r="X511" s="75"/>
      <c r="Y511" s="75"/>
      <c r="Z511" s="75"/>
    </row>
    <row r="512" ht="10.5" customHeight="1">
      <c r="A512" s="75"/>
      <c r="B512" s="75"/>
      <c r="C512" s="75"/>
      <c r="D512" s="75"/>
      <c r="E512" s="75"/>
      <c r="F512" s="75"/>
      <c r="G512" s="75"/>
      <c r="H512" s="75"/>
      <c r="I512" s="75"/>
      <c r="J512" s="75"/>
      <c r="K512" s="75"/>
      <c r="L512" s="75"/>
      <c r="M512" s="75"/>
      <c r="N512" s="75"/>
      <c r="O512" s="75"/>
      <c r="P512" s="75"/>
      <c r="Q512" s="75"/>
      <c r="R512" s="75"/>
      <c r="S512" s="75"/>
      <c r="T512" s="75"/>
      <c r="U512" s="75"/>
      <c r="V512" s="75"/>
      <c r="W512" s="75"/>
      <c r="X512" s="75"/>
      <c r="Y512" s="75"/>
      <c r="Z512" s="75"/>
    </row>
    <row r="513" ht="10.5" customHeight="1">
      <c r="A513" s="75"/>
      <c r="B513" s="75"/>
      <c r="C513" s="75"/>
      <c r="D513" s="75"/>
      <c r="E513" s="75"/>
      <c r="F513" s="75"/>
      <c r="G513" s="75"/>
      <c r="H513" s="75"/>
      <c r="I513" s="75"/>
      <c r="J513" s="75"/>
      <c r="K513" s="75"/>
      <c r="L513" s="75"/>
      <c r="M513" s="75"/>
      <c r="N513" s="75"/>
      <c r="O513" s="75"/>
      <c r="P513" s="75"/>
      <c r="Q513" s="75"/>
      <c r="R513" s="75"/>
      <c r="S513" s="75"/>
      <c r="T513" s="75"/>
      <c r="U513" s="75"/>
      <c r="V513" s="75"/>
      <c r="W513" s="75"/>
      <c r="X513" s="75"/>
      <c r="Y513" s="75"/>
      <c r="Z513" s="75"/>
    </row>
    <row r="514" ht="10.5" customHeight="1">
      <c r="A514" s="75"/>
      <c r="B514" s="75"/>
      <c r="C514" s="75"/>
      <c r="D514" s="75"/>
      <c r="E514" s="75"/>
      <c r="F514" s="75"/>
      <c r="G514" s="75"/>
      <c r="H514" s="75"/>
      <c r="I514" s="75"/>
      <c r="J514" s="75"/>
      <c r="K514" s="75"/>
      <c r="L514" s="75"/>
      <c r="M514" s="75"/>
      <c r="N514" s="75"/>
      <c r="O514" s="75"/>
      <c r="P514" s="75"/>
      <c r="Q514" s="75"/>
      <c r="R514" s="75"/>
      <c r="S514" s="75"/>
      <c r="T514" s="75"/>
      <c r="U514" s="75"/>
      <c r="V514" s="75"/>
      <c r="W514" s="75"/>
      <c r="X514" s="75"/>
      <c r="Y514" s="75"/>
      <c r="Z514" s="75"/>
    </row>
    <row r="515" ht="10.5" customHeight="1">
      <c r="A515" s="75"/>
      <c r="B515" s="75"/>
      <c r="C515" s="75"/>
      <c r="D515" s="75"/>
      <c r="E515" s="75"/>
      <c r="F515" s="75"/>
      <c r="G515" s="75"/>
      <c r="H515" s="75"/>
      <c r="I515" s="75"/>
      <c r="J515" s="75"/>
      <c r="K515" s="75"/>
      <c r="L515" s="75"/>
      <c r="M515" s="75"/>
      <c r="N515" s="75"/>
      <c r="O515" s="75"/>
      <c r="P515" s="75"/>
      <c r="Q515" s="75"/>
      <c r="R515" s="75"/>
      <c r="S515" s="75"/>
      <c r="T515" s="75"/>
      <c r="U515" s="75"/>
      <c r="V515" s="75"/>
      <c r="W515" s="75"/>
      <c r="X515" s="75"/>
      <c r="Y515" s="75"/>
      <c r="Z515" s="75"/>
    </row>
    <row r="516" ht="10.5" customHeight="1">
      <c r="A516" s="75"/>
      <c r="B516" s="75"/>
      <c r="C516" s="75"/>
      <c r="D516" s="75"/>
      <c r="E516" s="75"/>
      <c r="F516" s="75"/>
      <c r="G516" s="75"/>
      <c r="H516" s="75"/>
      <c r="I516" s="75"/>
      <c r="J516" s="75"/>
      <c r="K516" s="75"/>
      <c r="L516" s="75"/>
      <c r="M516" s="75"/>
      <c r="N516" s="75"/>
      <c r="O516" s="75"/>
      <c r="P516" s="75"/>
      <c r="Q516" s="75"/>
      <c r="R516" s="75"/>
      <c r="S516" s="75"/>
      <c r="T516" s="75"/>
      <c r="U516" s="75"/>
      <c r="V516" s="75"/>
      <c r="W516" s="75"/>
      <c r="X516" s="75"/>
      <c r="Y516" s="75"/>
      <c r="Z516" s="75"/>
    </row>
    <row r="517" ht="10.5" customHeight="1">
      <c r="A517" s="75"/>
      <c r="B517" s="75"/>
      <c r="C517" s="75"/>
      <c r="D517" s="75"/>
      <c r="E517" s="75"/>
      <c r="F517" s="75"/>
      <c r="G517" s="75"/>
      <c r="H517" s="75"/>
      <c r="I517" s="75"/>
      <c r="J517" s="75"/>
      <c r="K517" s="75"/>
      <c r="L517" s="75"/>
      <c r="M517" s="75"/>
      <c r="N517" s="75"/>
      <c r="O517" s="75"/>
      <c r="P517" s="75"/>
      <c r="Q517" s="75"/>
      <c r="R517" s="75"/>
      <c r="S517" s="75"/>
      <c r="T517" s="75"/>
      <c r="U517" s="75"/>
      <c r="V517" s="75"/>
      <c r="W517" s="75"/>
      <c r="X517" s="75"/>
      <c r="Y517" s="75"/>
      <c r="Z517" s="75"/>
    </row>
    <row r="518" ht="10.5" customHeight="1">
      <c r="A518" s="75"/>
      <c r="B518" s="75"/>
      <c r="C518" s="75"/>
      <c r="D518" s="75"/>
      <c r="E518" s="75"/>
      <c r="F518" s="75"/>
      <c r="G518" s="75"/>
      <c r="H518" s="75"/>
      <c r="I518" s="75"/>
      <c r="J518" s="75"/>
      <c r="K518" s="75"/>
      <c r="L518" s="75"/>
      <c r="M518" s="75"/>
      <c r="N518" s="75"/>
      <c r="O518" s="75"/>
      <c r="P518" s="75"/>
      <c r="Q518" s="75"/>
      <c r="R518" s="75"/>
      <c r="S518" s="75"/>
      <c r="T518" s="75"/>
      <c r="U518" s="75"/>
      <c r="V518" s="75"/>
      <c r="W518" s="75"/>
      <c r="X518" s="75"/>
      <c r="Y518" s="75"/>
      <c r="Z518" s="75"/>
    </row>
    <row r="519" ht="10.5" customHeight="1">
      <c r="A519" s="75"/>
      <c r="B519" s="75"/>
      <c r="C519" s="75"/>
      <c r="D519" s="75"/>
      <c r="E519" s="75"/>
      <c r="F519" s="75"/>
      <c r="G519" s="75"/>
      <c r="H519" s="75"/>
      <c r="I519" s="75"/>
      <c r="J519" s="75"/>
      <c r="K519" s="75"/>
      <c r="L519" s="75"/>
      <c r="M519" s="75"/>
      <c r="N519" s="75"/>
      <c r="O519" s="75"/>
      <c r="P519" s="75"/>
      <c r="Q519" s="75"/>
      <c r="R519" s="75"/>
      <c r="S519" s="75"/>
      <c r="T519" s="75"/>
      <c r="U519" s="75"/>
      <c r="V519" s="75"/>
      <c r="W519" s="75"/>
      <c r="X519" s="75"/>
      <c r="Y519" s="75"/>
      <c r="Z519" s="75"/>
    </row>
    <row r="520" ht="10.5" customHeight="1">
      <c r="A520" s="75"/>
      <c r="B520" s="75"/>
      <c r="C520" s="75"/>
      <c r="D520" s="75"/>
      <c r="E520" s="75"/>
      <c r="F520" s="75"/>
      <c r="G520" s="75"/>
      <c r="H520" s="75"/>
      <c r="I520" s="75"/>
      <c r="J520" s="75"/>
      <c r="K520" s="75"/>
      <c r="L520" s="75"/>
      <c r="M520" s="75"/>
      <c r="N520" s="75"/>
      <c r="O520" s="75"/>
      <c r="P520" s="75"/>
      <c r="Q520" s="75"/>
      <c r="R520" s="75"/>
      <c r="S520" s="75"/>
      <c r="T520" s="75"/>
      <c r="U520" s="75"/>
      <c r="V520" s="75"/>
      <c r="W520" s="75"/>
      <c r="X520" s="75"/>
      <c r="Y520" s="75"/>
      <c r="Z520" s="75"/>
    </row>
    <row r="521" ht="10.5" customHeight="1">
      <c r="A521" s="75"/>
      <c r="B521" s="75"/>
      <c r="C521" s="75"/>
      <c r="D521" s="75"/>
      <c r="E521" s="75"/>
      <c r="F521" s="75"/>
      <c r="G521" s="75"/>
      <c r="H521" s="75"/>
      <c r="I521" s="75"/>
      <c r="J521" s="75"/>
      <c r="K521" s="75"/>
      <c r="L521" s="75"/>
      <c r="M521" s="75"/>
      <c r="N521" s="75"/>
      <c r="O521" s="75"/>
      <c r="P521" s="75"/>
      <c r="Q521" s="75"/>
      <c r="R521" s="75"/>
      <c r="S521" s="75"/>
      <c r="T521" s="75"/>
      <c r="U521" s="75"/>
      <c r="V521" s="75"/>
      <c r="W521" s="75"/>
      <c r="X521" s="75"/>
      <c r="Y521" s="75"/>
      <c r="Z521" s="75"/>
    </row>
    <row r="522" ht="10.5" customHeight="1">
      <c r="A522" s="75"/>
      <c r="B522" s="75"/>
      <c r="C522" s="75"/>
      <c r="D522" s="75"/>
      <c r="E522" s="75"/>
      <c r="F522" s="75"/>
      <c r="G522" s="75"/>
      <c r="H522" s="75"/>
      <c r="I522" s="75"/>
      <c r="J522" s="75"/>
      <c r="K522" s="75"/>
      <c r="L522" s="75"/>
      <c r="M522" s="75"/>
      <c r="N522" s="75"/>
      <c r="O522" s="75"/>
      <c r="P522" s="75"/>
      <c r="Q522" s="75"/>
      <c r="R522" s="75"/>
      <c r="S522" s="75"/>
      <c r="T522" s="75"/>
      <c r="U522" s="75"/>
      <c r="V522" s="75"/>
      <c r="W522" s="75"/>
      <c r="X522" s="75"/>
      <c r="Y522" s="75"/>
      <c r="Z522" s="75"/>
    </row>
    <row r="523" ht="10.5" customHeight="1">
      <c r="A523" s="75"/>
      <c r="B523" s="75"/>
      <c r="C523" s="75"/>
      <c r="D523" s="75"/>
      <c r="E523" s="75"/>
      <c r="F523" s="75"/>
      <c r="G523" s="75"/>
      <c r="H523" s="75"/>
      <c r="I523" s="75"/>
      <c r="J523" s="75"/>
      <c r="K523" s="75"/>
      <c r="L523" s="75"/>
      <c r="M523" s="75"/>
      <c r="N523" s="75"/>
      <c r="O523" s="75"/>
      <c r="P523" s="75"/>
      <c r="Q523" s="75"/>
      <c r="R523" s="75"/>
      <c r="S523" s="75"/>
      <c r="T523" s="75"/>
      <c r="U523" s="75"/>
      <c r="V523" s="75"/>
      <c r="W523" s="75"/>
      <c r="X523" s="75"/>
      <c r="Y523" s="75"/>
      <c r="Z523" s="75"/>
    </row>
    <row r="524" ht="10.5" customHeight="1">
      <c r="A524" s="75"/>
      <c r="B524" s="75"/>
      <c r="C524" s="75"/>
      <c r="D524" s="75"/>
      <c r="E524" s="75"/>
      <c r="F524" s="75"/>
      <c r="G524" s="75"/>
      <c r="H524" s="75"/>
      <c r="I524" s="75"/>
      <c r="J524" s="75"/>
      <c r="K524" s="75"/>
      <c r="L524" s="75"/>
      <c r="M524" s="75"/>
      <c r="N524" s="75"/>
      <c r="O524" s="75"/>
      <c r="P524" s="75"/>
      <c r="Q524" s="75"/>
      <c r="R524" s="75"/>
      <c r="S524" s="75"/>
      <c r="T524" s="75"/>
      <c r="U524" s="75"/>
      <c r="V524" s="75"/>
      <c r="W524" s="75"/>
      <c r="X524" s="75"/>
      <c r="Y524" s="75"/>
      <c r="Z524" s="75"/>
    </row>
    <row r="525" ht="10.5" customHeight="1">
      <c r="A525" s="75"/>
      <c r="B525" s="75"/>
      <c r="C525" s="75"/>
      <c r="D525" s="75"/>
      <c r="E525" s="75"/>
      <c r="F525" s="75"/>
      <c r="G525" s="75"/>
      <c r="H525" s="75"/>
      <c r="I525" s="75"/>
      <c r="J525" s="75"/>
      <c r="K525" s="75"/>
      <c r="L525" s="75"/>
      <c r="M525" s="75"/>
      <c r="N525" s="75"/>
      <c r="O525" s="75"/>
      <c r="P525" s="75"/>
      <c r="Q525" s="75"/>
      <c r="R525" s="75"/>
      <c r="S525" s="75"/>
      <c r="T525" s="75"/>
      <c r="U525" s="75"/>
      <c r="V525" s="75"/>
      <c r="W525" s="75"/>
      <c r="X525" s="75"/>
      <c r="Y525" s="75"/>
      <c r="Z525" s="75"/>
    </row>
    <row r="526" ht="10.5" customHeight="1">
      <c r="A526" s="75"/>
      <c r="B526" s="75"/>
      <c r="C526" s="75"/>
      <c r="D526" s="75"/>
      <c r="E526" s="75"/>
      <c r="F526" s="75"/>
      <c r="G526" s="75"/>
      <c r="H526" s="75"/>
      <c r="I526" s="75"/>
      <c r="J526" s="75"/>
      <c r="K526" s="75"/>
      <c r="L526" s="75"/>
      <c r="M526" s="75"/>
      <c r="N526" s="75"/>
      <c r="O526" s="75"/>
      <c r="P526" s="75"/>
      <c r="Q526" s="75"/>
      <c r="R526" s="75"/>
      <c r="S526" s="75"/>
      <c r="T526" s="75"/>
      <c r="U526" s="75"/>
      <c r="V526" s="75"/>
      <c r="W526" s="75"/>
      <c r="X526" s="75"/>
      <c r="Y526" s="75"/>
      <c r="Z526" s="75"/>
    </row>
    <row r="527" ht="10.5" customHeight="1">
      <c r="A527" s="75"/>
      <c r="B527" s="75"/>
      <c r="C527" s="75"/>
      <c r="D527" s="75"/>
      <c r="E527" s="75"/>
      <c r="F527" s="75"/>
      <c r="G527" s="75"/>
      <c r="H527" s="75"/>
      <c r="I527" s="75"/>
      <c r="J527" s="75"/>
      <c r="K527" s="75"/>
      <c r="L527" s="75"/>
      <c r="M527" s="75"/>
      <c r="N527" s="75"/>
      <c r="O527" s="75"/>
      <c r="P527" s="75"/>
      <c r="Q527" s="75"/>
      <c r="R527" s="75"/>
      <c r="S527" s="75"/>
      <c r="T527" s="75"/>
      <c r="U527" s="75"/>
      <c r="V527" s="75"/>
      <c r="W527" s="75"/>
      <c r="X527" s="75"/>
      <c r="Y527" s="75"/>
      <c r="Z527" s="75"/>
    </row>
    <row r="528" ht="10.5" customHeight="1">
      <c r="A528" s="75"/>
      <c r="B528" s="75"/>
      <c r="C528" s="75"/>
      <c r="D528" s="75"/>
      <c r="E528" s="75"/>
      <c r="F528" s="75"/>
      <c r="G528" s="75"/>
      <c r="H528" s="75"/>
      <c r="I528" s="75"/>
      <c r="J528" s="75"/>
      <c r="K528" s="75"/>
      <c r="L528" s="75"/>
      <c r="M528" s="75"/>
      <c r="N528" s="75"/>
      <c r="O528" s="75"/>
      <c r="P528" s="75"/>
      <c r="Q528" s="75"/>
      <c r="R528" s="75"/>
      <c r="S528" s="75"/>
      <c r="T528" s="75"/>
      <c r="U528" s="75"/>
      <c r="V528" s="75"/>
      <c r="W528" s="75"/>
      <c r="X528" s="75"/>
      <c r="Y528" s="75"/>
      <c r="Z528" s="75"/>
    </row>
    <row r="529" ht="10.5" customHeight="1">
      <c r="A529" s="75"/>
      <c r="B529" s="75"/>
      <c r="C529" s="75"/>
      <c r="D529" s="75"/>
      <c r="E529" s="75"/>
      <c r="F529" s="75"/>
      <c r="G529" s="75"/>
      <c r="H529" s="75"/>
      <c r="I529" s="75"/>
      <c r="J529" s="75"/>
      <c r="K529" s="75"/>
      <c r="L529" s="75"/>
      <c r="M529" s="75"/>
      <c r="N529" s="75"/>
      <c r="O529" s="75"/>
      <c r="P529" s="75"/>
      <c r="Q529" s="75"/>
      <c r="R529" s="75"/>
      <c r="S529" s="75"/>
      <c r="T529" s="75"/>
      <c r="U529" s="75"/>
      <c r="V529" s="75"/>
      <c r="W529" s="75"/>
      <c r="X529" s="75"/>
      <c r="Y529" s="75"/>
      <c r="Z529" s="75"/>
    </row>
    <row r="530" ht="10.5" customHeight="1">
      <c r="A530" s="75"/>
      <c r="B530" s="75"/>
      <c r="C530" s="75"/>
      <c r="D530" s="75"/>
      <c r="E530" s="75"/>
      <c r="F530" s="75"/>
      <c r="G530" s="75"/>
      <c r="H530" s="75"/>
      <c r="I530" s="75"/>
      <c r="J530" s="75"/>
      <c r="K530" s="75"/>
      <c r="L530" s="75"/>
      <c r="M530" s="75"/>
      <c r="N530" s="75"/>
      <c r="O530" s="75"/>
      <c r="P530" s="75"/>
      <c r="Q530" s="75"/>
      <c r="R530" s="75"/>
      <c r="S530" s="75"/>
      <c r="T530" s="75"/>
      <c r="U530" s="75"/>
      <c r="V530" s="75"/>
      <c r="W530" s="75"/>
      <c r="X530" s="75"/>
      <c r="Y530" s="75"/>
      <c r="Z530" s="75"/>
    </row>
    <row r="531" ht="10.5" customHeight="1">
      <c r="A531" s="75"/>
      <c r="B531" s="75"/>
      <c r="C531" s="75"/>
      <c r="D531" s="75"/>
      <c r="E531" s="75"/>
      <c r="F531" s="75"/>
      <c r="G531" s="75"/>
      <c r="H531" s="75"/>
      <c r="I531" s="75"/>
      <c r="J531" s="75"/>
      <c r="K531" s="75"/>
      <c r="L531" s="75"/>
      <c r="M531" s="75"/>
      <c r="N531" s="75"/>
      <c r="O531" s="75"/>
      <c r="P531" s="75"/>
      <c r="Q531" s="75"/>
      <c r="R531" s="75"/>
      <c r="S531" s="75"/>
      <c r="T531" s="75"/>
      <c r="U531" s="75"/>
      <c r="V531" s="75"/>
      <c r="W531" s="75"/>
      <c r="X531" s="75"/>
      <c r="Y531" s="75"/>
      <c r="Z531" s="75"/>
    </row>
    <row r="532" ht="10.5" customHeight="1">
      <c r="A532" s="75"/>
      <c r="B532" s="75"/>
      <c r="C532" s="75"/>
      <c r="D532" s="75"/>
      <c r="E532" s="75"/>
      <c r="F532" s="75"/>
      <c r="G532" s="75"/>
      <c r="H532" s="75"/>
      <c r="I532" s="75"/>
      <c r="J532" s="75"/>
      <c r="K532" s="75"/>
      <c r="L532" s="75"/>
      <c r="M532" s="75"/>
      <c r="N532" s="75"/>
      <c r="O532" s="75"/>
      <c r="P532" s="75"/>
      <c r="Q532" s="75"/>
      <c r="R532" s="75"/>
      <c r="S532" s="75"/>
      <c r="T532" s="75"/>
      <c r="U532" s="75"/>
      <c r="V532" s="75"/>
      <c r="W532" s="75"/>
      <c r="X532" s="75"/>
      <c r="Y532" s="75"/>
      <c r="Z532" s="75"/>
    </row>
    <row r="533" ht="10.5" customHeight="1">
      <c r="A533" s="75"/>
      <c r="B533" s="75"/>
      <c r="C533" s="75"/>
      <c r="D533" s="75"/>
      <c r="E533" s="75"/>
      <c r="F533" s="75"/>
      <c r="G533" s="75"/>
      <c r="H533" s="75"/>
      <c r="I533" s="75"/>
      <c r="J533" s="75"/>
      <c r="K533" s="75"/>
      <c r="L533" s="75"/>
      <c r="M533" s="75"/>
      <c r="N533" s="75"/>
      <c r="O533" s="75"/>
      <c r="P533" s="75"/>
      <c r="Q533" s="75"/>
      <c r="R533" s="75"/>
      <c r="S533" s="75"/>
      <c r="T533" s="75"/>
      <c r="U533" s="75"/>
      <c r="V533" s="75"/>
      <c r="W533" s="75"/>
      <c r="X533" s="75"/>
      <c r="Y533" s="75"/>
      <c r="Z533" s="75"/>
    </row>
    <row r="534" ht="10.5" customHeight="1">
      <c r="A534" s="75"/>
      <c r="B534" s="75"/>
      <c r="C534" s="75"/>
      <c r="D534" s="75"/>
      <c r="E534" s="75"/>
      <c r="F534" s="75"/>
      <c r="G534" s="75"/>
      <c r="H534" s="75"/>
      <c r="I534" s="75"/>
      <c r="J534" s="75"/>
      <c r="K534" s="75"/>
      <c r="L534" s="75"/>
      <c r="M534" s="75"/>
      <c r="N534" s="75"/>
      <c r="O534" s="75"/>
      <c r="P534" s="75"/>
      <c r="Q534" s="75"/>
      <c r="R534" s="75"/>
      <c r="S534" s="75"/>
      <c r="T534" s="75"/>
      <c r="U534" s="75"/>
      <c r="V534" s="75"/>
      <c r="W534" s="75"/>
      <c r="X534" s="75"/>
      <c r="Y534" s="75"/>
      <c r="Z534" s="75"/>
    </row>
    <row r="535" ht="10.5" customHeight="1">
      <c r="A535" s="75"/>
      <c r="B535" s="75"/>
      <c r="C535" s="75"/>
      <c r="D535" s="75"/>
      <c r="E535" s="75"/>
      <c r="F535" s="75"/>
      <c r="G535" s="75"/>
      <c r="H535" s="75"/>
      <c r="I535" s="75"/>
      <c r="J535" s="75"/>
      <c r="K535" s="75"/>
      <c r="L535" s="75"/>
      <c r="M535" s="75"/>
      <c r="N535" s="75"/>
      <c r="O535" s="75"/>
      <c r="P535" s="75"/>
      <c r="Q535" s="75"/>
      <c r="R535" s="75"/>
      <c r="S535" s="75"/>
      <c r="T535" s="75"/>
      <c r="U535" s="75"/>
      <c r="V535" s="75"/>
      <c r="W535" s="75"/>
      <c r="X535" s="75"/>
      <c r="Y535" s="75"/>
      <c r="Z535" s="75"/>
    </row>
    <row r="536" ht="10.5" customHeight="1">
      <c r="A536" s="75"/>
      <c r="B536" s="75"/>
      <c r="C536" s="75"/>
      <c r="D536" s="75"/>
      <c r="E536" s="75"/>
      <c r="F536" s="75"/>
      <c r="G536" s="75"/>
      <c r="H536" s="75"/>
      <c r="I536" s="75"/>
      <c r="J536" s="75"/>
      <c r="K536" s="75"/>
      <c r="L536" s="75"/>
      <c r="M536" s="75"/>
      <c r="N536" s="75"/>
      <c r="O536" s="75"/>
      <c r="P536" s="75"/>
      <c r="Q536" s="75"/>
      <c r="R536" s="75"/>
      <c r="S536" s="75"/>
      <c r="T536" s="75"/>
      <c r="U536" s="75"/>
      <c r="V536" s="75"/>
      <c r="W536" s="75"/>
      <c r="X536" s="75"/>
      <c r="Y536" s="75"/>
      <c r="Z536" s="75"/>
    </row>
    <row r="537" ht="10.5" customHeight="1">
      <c r="A537" s="75"/>
      <c r="B537" s="75"/>
      <c r="C537" s="75"/>
      <c r="D537" s="75"/>
      <c r="E537" s="75"/>
      <c r="F537" s="75"/>
      <c r="G537" s="75"/>
      <c r="H537" s="75"/>
      <c r="I537" s="75"/>
      <c r="J537" s="75"/>
      <c r="K537" s="75"/>
      <c r="L537" s="75"/>
      <c r="M537" s="75"/>
      <c r="N537" s="75"/>
      <c r="O537" s="75"/>
      <c r="P537" s="75"/>
      <c r="Q537" s="75"/>
      <c r="R537" s="75"/>
      <c r="S537" s="75"/>
      <c r="T537" s="75"/>
      <c r="U537" s="75"/>
      <c r="V537" s="75"/>
      <c r="W537" s="75"/>
      <c r="X537" s="75"/>
      <c r="Y537" s="75"/>
      <c r="Z537" s="75"/>
    </row>
    <row r="538" ht="10.5" customHeight="1">
      <c r="A538" s="75"/>
      <c r="B538" s="75"/>
      <c r="C538" s="75"/>
      <c r="D538" s="75"/>
      <c r="E538" s="75"/>
      <c r="F538" s="75"/>
      <c r="G538" s="75"/>
      <c r="H538" s="75"/>
      <c r="I538" s="75"/>
      <c r="J538" s="75"/>
      <c r="K538" s="75"/>
      <c r="L538" s="75"/>
      <c r="M538" s="75"/>
      <c r="N538" s="75"/>
      <c r="O538" s="75"/>
      <c r="P538" s="75"/>
      <c r="Q538" s="75"/>
      <c r="R538" s="75"/>
      <c r="S538" s="75"/>
      <c r="T538" s="75"/>
      <c r="U538" s="75"/>
      <c r="V538" s="75"/>
      <c r="W538" s="75"/>
      <c r="X538" s="75"/>
      <c r="Y538" s="75"/>
      <c r="Z538" s="75"/>
    </row>
    <row r="539" ht="10.5" customHeight="1">
      <c r="A539" s="75"/>
      <c r="B539" s="75"/>
      <c r="C539" s="75"/>
      <c r="D539" s="75"/>
      <c r="E539" s="75"/>
      <c r="F539" s="75"/>
      <c r="G539" s="75"/>
      <c r="H539" s="75"/>
      <c r="I539" s="75"/>
      <c r="J539" s="75"/>
      <c r="K539" s="75"/>
      <c r="L539" s="75"/>
      <c r="M539" s="75"/>
      <c r="N539" s="75"/>
      <c r="O539" s="75"/>
      <c r="P539" s="75"/>
      <c r="Q539" s="75"/>
      <c r="R539" s="75"/>
      <c r="S539" s="75"/>
      <c r="T539" s="75"/>
      <c r="U539" s="75"/>
      <c r="V539" s="75"/>
      <c r="W539" s="75"/>
      <c r="X539" s="75"/>
      <c r="Y539" s="75"/>
      <c r="Z539" s="75"/>
    </row>
    <row r="540" ht="10.5" customHeight="1">
      <c r="A540" s="75"/>
      <c r="B540" s="75"/>
      <c r="C540" s="75"/>
      <c r="D540" s="75"/>
      <c r="E540" s="75"/>
      <c r="F540" s="75"/>
      <c r="G540" s="75"/>
      <c r="H540" s="75"/>
      <c r="I540" s="75"/>
      <c r="J540" s="75"/>
      <c r="K540" s="75"/>
      <c r="L540" s="75"/>
      <c r="M540" s="75"/>
      <c r="N540" s="75"/>
      <c r="O540" s="75"/>
      <c r="P540" s="75"/>
      <c r="Q540" s="75"/>
      <c r="R540" s="75"/>
      <c r="S540" s="75"/>
      <c r="T540" s="75"/>
      <c r="U540" s="75"/>
      <c r="V540" s="75"/>
      <c r="W540" s="75"/>
      <c r="X540" s="75"/>
      <c r="Y540" s="75"/>
      <c r="Z540" s="75"/>
    </row>
    <row r="541" ht="10.5" customHeight="1">
      <c r="A541" s="75"/>
      <c r="B541" s="75"/>
      <c r="C541" s="75"/>
      <c r="D541" s="75"/>
      <c r="E541" s="75"/>
      <c r="F541" s="75"/>
      <c r="G541" s="75"/>
      <c r="H541" s="75"/>
      <c r="I541" s="75"/>
      <c r="J541" s="75"/>
      <c r="K541" s="75"/>
      <c r="L541" s="75"/>
      <c r="M541" s="75"/>
      <c r="N541" s="75"/>
      <c r="O541" s="75"/>
      <c r="P541" s="75"/>
      <c r="Q541" s="75"/>
      <c r="R541" s="75"/>
      <c r="S541" s="75"/>
      <c r="T541" s="75"/>
      <c r="U541" s="75"/>
      <c r="V541" s="75"/>
      <c r="W541" s="75"/>
      <c r="X541" s="75"/>
      <c r="Y541" s="75"/>
      <c r="Z541" s="75"/>
    </row>
    <row r="542" ht="10.5" customHeight="1">
      <c r="A542" s="75"/>
      <c r="B542" s="75"/>
      <c r="C542" s="75"/>
      <c r="D542" s="75"/>
      <c r="E542" s="75"/>
      <c r="F542" s="75"/>
      <c r="G542" s="75"/>
      <c r="H542" s="75"/>
      <c r="I542" s="75"/>
      <c r="J542" s="75"/>
      <c r="K542" s="75"/>
      <c r="L542" s="75"/>
      <c r="M542" s="75"/>
      <c r="N542" s="75"/>
      <c r="O542" s="75"/>
      <c r="P542" s="75"/>
      <c r="Q542" s="75"/>
      <c r="R542" s="75"/>
      <c r="S542" s="75"/>
      <c r="T542" s="75"/>
      <c r="U542" s="75"/>
      <c r="V542" s="75"/>
      <c r="W542" s="75"/>
      <c r="X542" s="75"/>
      <c r="Y542" s="75"/>
      <c r="Z542" s="75"/>
    </row>
    <row r="543" ht="10.5" customHeight="1">
      <c r="A543" s="75"/>
      <c r="B543" s="75"/>
      <c r="C543" s="75"/>
      <c r="D543" s="75"/>
      <c r="E543" s="75"/>
      <c r="F543" s="75"/>
      <c r="G543" s="75"/>
      <c r="H543" s="75"/>
      <c r="I543" s="75"/>
      <c r="J543" s="75"/>
      <c r="K543" s="75"/>
      <c r="L543" s="75"/>
      <c r="M543" s="75"/>
      <c r="N543" s="75"/>
      <c r="O543" s="75"/>
      <c r="P543" s="75"/>
      <c r="Q543" s="75"/>
      <c r="R543" s="75"/>
      <c r="S543" s="75"/>
      <c r="T543" s="75"/>
      <c r="U543" s="75"/>
      <c r="V543" s="75"/>
      <c r="W543" s="75"/>
      <c r="X543" s="75"/>
      <c r="Y543" s="75"/>
      <c r="Z543" s="75"/>
    </row>
    <row r="544" ht="10.5" customHeight="1">
      <c r="A544" s="75"/>
      <c r="B544" s="75"/>
      <c r="C544" s="75"/>
      <c r="D544" s="75"/>
      <c r="E544" s="75"/>
      <c r="F544" s="75"/>
      <c r="G544" s="75"/>
      <c r="H544" s="75"/>
      <c r="I544" s="75"/>
      <c r="J544" s="75"/>
      <c r="K544" s="75"/>
      <c r="L544" s="75"/>
      <c r="M544" s="75"/>
      <c r="N544" s="75"/>
      <c r="O544" s="75"/>
      <c r="P544" s="75"/>
      <c r="Q544" s="75"/>
      <c r="R544" s="75"/>
      <c r="S544" s="75"/>
      <c r="T544" s="75"/>
      <c r="U544" s="75"/>
      <c r="V544" s="75"/>
      <c r="W544" s="75"/>
      <c r="X544" s="75"/>
      <c r="Y544" s="75"/>
      <c r="Z544" s="75"/>
    </row>
    <row r="545" ht="10.5" customHeight="1">
      <c r="A545" s="75"/>
      <c r="B545" s="75"/>
      <c r="C545" s="75"/>
      <c r="D545" s="75"/>
      <c r="E545" s="75"/>
      <c r="F545" s="75"/>
      <c r="G545" s="75"/>
      <c r="H545" s="75"/>
      <c r="I545" s="75"/>
      <c r="J545" s="75"/>
      <c r="K545" s="75"/>
      <c r="L545" s="75"/>
      <c r="M545" s="75"/>
      <c r="N545" s="75"/>
      <c r="O545" s="75"/>
      <c r="P545" s="75"/>
      <c r="Q545" s="75"/>
      <c r="R545" s="75"/>
      <c r="S545" s="75"/>
      <c r="T545" s="75"/>
      <c r="U545" s="75"/>
      <c r="V545" s="75"/>
      <c r="W545" s="75"/>
      <c r="X545" s="75"/>
      <c r="Y545" s="75"/>
      <c r="Z545" s="75"/>
    </row>
    <row r="546" ht="10.5" customHeight="1">
      <c r="A546" s="75"/>
      <c r="B546" s="75"/>
      <c r="C546" s="75"/>
      <c r="D546" s="75"/>
      <c r="E546" s="75"/>
      <c r="F546" s="75"/>
      <c r="G546" s="75"/>
      <c r="H546" s="75"/>
      <c r="I546" s="75"/>
      <c r="J546" s="75"/>
      <c r="K546" s="75"/>
      <c r="L546" s="75"/>
      <c r="M546" s="75"/>
      <c r="N546" s="75"/>
      <c r="O546" s="75"/>
      <c r="P546" s="75"/>
      <c r="Q546" s="75"/>
      <c r="R546" s="75"/>
      <c r="S546" s="75"/>
      <c r="T546" s="75"/>
      <c r="U546" s="75"/>
      <c r="V546" s="75"/>
      <c r="W546" s="75"/>
      <c r="X546" s="75"/>
      <c r="Y546" s="75"/>
      <c r="Z546" s="75"/>
    </row>
    <row r="547" ht="10.5" customHeight="1">
      <c r="A547" s="75"/>
      <c r="B547" s="75"/>
      <c r="C547" s="75"/>
      <c r="D547" s="75"/>
      <c r="E547" s="75"/>
      <c r="F547" s="75"/>
      <c r="G547" s="75"/>
      <c r="H547" s="75"/>
      <c r="I547" s="75"/>
      <c r="J547" s="75"/>
      <c r="K547" s="75"/>
      <c r="L547" s="75"/>
      <c r="M547" s="75"/>
      <c r="N547" s="75"/>
      <c r="O547" s="75"/>
      <c r="P547" s="75"/>
      <c r="Q547" s="75"/>
      <c r="R547" s="75"/>
      <c r="S547" s="75"/>
      <c r="T547" s="75"/>
      <c r="U547" s="75"/>
      <c r="V547" s="75"/>
      <c r="W547" s="75"/>
      <c r="X547" s="75"/>
      <c r="Y547" s="75"/>
      <c r="Z547" s="75"/>
    </row>
    <row r="548" ht="10.5" customHeight="1">
      <c r="A548" s="75"/>
      <c r="B548" s="75"/>
      <c r="C548" s="75"/>
      <c r="D548" s="75"/>
      <c r="E548" s="75"/>
      <c r="F548" s="75"/>
      <c r="G548" s="75"/>
      <c r="H548" s="75"/>
      <c r="I548" s="75"/>
      <c r="J548" s="75"/>
      <c r="K548" s="75"/>
      <c r="L548" s="75"/>
      <c r="M548" s="75"/>
      <c r="N548" s="75"/>
      <c r="O548" s="75"/>
      <c r="P548" s="75"/>
      <c r="Q548" s="75"/>
      <c r="R548" s="75"/>
      <c r="S548" s="75"/>
      <c r="T548" s="75"/>
      <c r="U548" s="75"/>
      <c r="V548" s="75"/>
      <c r="W548" s="75"/>
      <c r="X548" s="75"/>
      <c r="Y548" s="75"/>
      <c r="Z548" s="75"/>
    </row>
    <row r="549" ht="10.5" customHeight="1">
      <c r="A549" s="75"/>
      <c r="B549" s="75"/>
      <c r="C549" s="75"/>
      <c r="D549" s="75"/>
      <c r="E549" s="75"/>
      <c r="F549" s="75"/>
      <c r="G549" s="75"/>
      <c r="H549" s="75"/>
      <c r="I549" s="75"/>
      <c r="J549" s="75"/>
      <c r="K549" s="75"/>
      <c r="L549" s="75"/>
      <c r="M549" s="75"/>
      <c r="N549" s="75"/>
      <c r="O549" s="75"/>
      <c r="P549" s="75"/>
      <c r="Q549" s="75"/>
      <c r="R549" s="75"/>
      <c r="S549" s="75"/>
      <c r="T549" s="75"/>
      <c r="U549" s="75"/>
      <c r="V549" s="75"/>
      <c r="W549" s="75"/>
      <c r="X549" s="75"/>
      <c r="Y549" s="75"/>
      <c r="Z549" s="75"/>
    </row>
    <row r="550" ht="10.5" customHeight="1">
      <c r="A550" s="75"/>
      <c r="B550" s="75"/>
      <c r="C550" s="75"/>
      <c r="D550" s="75"/>
      <c r="E550" s="75"/>
      <c r="F550" s="75"/>
      <c r="G550" s="75"/>
      <c r="H550" s="75"/>
      <c r="I550" s="75"/>
      <c r="J550" s="75"/>
      <c r="K550" s="75"/>
      <c r="L550" s="75"/>
      <c r="M550" s="75"/>
      <c r="N550" s="75"/>
      <c r="O550" s="75"/>
      <c r="P550" s="75"/>
      <c r="Q550" s="75"/>
      <c r="R550" s="75"/>
      <c r="S550" s="75"/>
      <c r="T550" s="75"/>
      <c r="U550" s="75"/>
      <c r="V550" s="75"/>
      <c r="W550" s="75"/>
      <c r="X550" s="75"/>
      <c r="Y550" s="75"/>
      <c r="Z550" s="75"/>
    </row>
    <row r="551" ht="10.5" customHeight="1">
      <c r="A551" s="75"/>
      <c r="B551" s="75"/>
      <c r="C551" s="75"/>
      <c r="D551" s="75"/>
      <c r="E551" s="75"/>
      <c r="F551" s="75"/>
      <c r="G551" s="75"/>
      <c r="H551" s="75"/>
      <c r="I551" s="75"/>
      <c r="J551" s="75"/>
      <c r="K551" s="75"/>
      <c r="L551" s="75"/>
      <c r="M551" s="75"/>
      <c r="N551" s="75"/>
      <c r="O551" s="75"/>
      <c r="P551" s="75"/>
      <c r="Q551" s="75"/>
      <c r="R551" s="75"/>
      <c r="S551" s="75"/>
      <c r="T551" s="75"/>
      <c r="U551" s="75"/>
      <c r="V551" s="75"/>
      <c r="W551" s="75"/>
      <c r="X551" s="75"/>
      <c r="Y551" s="75"/>
      <c r="Z551" s="75"/>
    </row>
    <row r="552" ht="10.5" customHeight="1">
      <c r="A552" s="75"/>
      <c r="B552" s="75"/>
      <c r="C552" s="75"/>
      <c r="D552" s="75"/>
      <c r="E552" s="75"/>
      <c r="F552" s="75"/>
      <c r="G552" s="75"/>
      <c r="H552" s="75"/>
      <c r="I552" s="75"/>
      <c r="J552" s="75"/>
      <c r="K552" s="75"/>
      <c r="L552" s="75"/>
      <c r="M552" s="75"/>
      <c r="N552" s="75"/>
      <c r="O552" s="75"/>
      <c r="P552" s="75"/>
      <c r="Q552" s="75"/>
      <c r="R552" s="75"/>
      <c r="S552" s="75"/>
      <c r="T552" s="75"/>
      <c r="U552" s="75"/>
      <c r="V552" s="75"/>
      <c r="W552" s="75"/>
      <c r="X552" s="75"/>
      <c r="Y552" s="75"/>
      <c r="Z552" s="75"/>
    </row>
    <row r="553" ht="10.5" customHeight="1">
      <c r="A553" s="75"/>
      <c r="B553" s="75"/>
      <c r="C553" s="75"/>
      <c r="D553" s="75"/>
      <c r="E553" s="75"/>
      <c r="F553" s="75"/>
      <c r="G553" s="75"/>
      <c r="H553" s="75"/>
      <c r="I553" s="75"/>
      <c r="J553" s="75"/>
      <c r="K553" s="75"/>
      <c r="L553" s="75"/>
      <c r="M553" s="75"/>
      <c r="N553" s="75"/>
      <c r="O553" s="75"/>
      <c r="P553" s="75"/>
      <c r="Q553" s="75"/>
      <c r="R553" s="75"/>
      <c r="S553" s="75"/>
      <c r="T553" s="75"/>
      <c r="U553" s="75"/>
      <c r="V553" s="75"/>
      <c r="W553" s="75"/>
      <c r="X553" s="75"/>
      <c r="Y553" s="75"/>
      <c r="Z553" s="75"/>
    </row>
    <row r="554" ht="10.5" customHeight="1">
      <c r="A554" s="75"/>
      <c r="B554" s="75"/>
      <c r="C554" s="75"/>
      <c r="D554" s="75"/>
      <c r="E554" s="75"/>
      <c r="F554" s="75"/>
      <c r="G554" s="75"/>
      <c r="H554" s="75"/>
      <c r="I554" s="75"/>
      <c r="J554" s="75"/>
      <c r="K554" s="75"/>
      <c r="L554" s="75"/>
      <c r="M554" s="75"/>
      <c r="N554" s="75"/>
      <c r="O554" s="75"/>
      <c r="P554" s="75"/>
      <c r="Q554" s="75"/>
      <c r="R554" s="75"/>
      <c r="S554" s="75"/>
      <c r="T554" s="75"/>
      <c r="U554" s="75"/>
      <c r="V554" s="75"/>
      <c r="W554" s="75"/>
      <c r="X554" s="75"/>
      <c r="Y554" s="75"/>
      <c r="Z554" s="75"/>
    </row>
    <row r="555" ht="10.5" customHeight="1">
      <c r="A555" s="75"/>
      <c r="B555" s="75"/>
      <c r="C555" s="75"/>
      <c r="D555" s="75"/>
      <c r="E555" s="75"/>
      <c r="F555" s="75"/>
      <c r="G555" s="75"/>
      <c r="H555" s="75"/>
      <c r="I555" s="75"/>
      <c r="J555" s="75"/>
      <c r="K555" s="75"/>
      <c r="L555" s="75"/>
      <c r="M555" s="75"/>
      <c r="N555" s="75"/>
      <c r="O555" s="75"/>
      <c r="P555" s="75"/>
      <c r="Q555" s="75"/>
      <c r="R555" s="75"/>
      <c r="S555" s="75"/>
      <c r="T555" s="75"/>
      <c r="U555" s="75"/>
      <c r="V555" s="75"/>
      <c r="W555" s="75"/>
      <c r="X555" s="75"/>
      <c r="Y555" s="75"/>
      <c r="Z555" s="75"/>
    </row>
    <row r="556" ht="10.5" customHeight="1">
      <c r="A556" s="75"/>
      <c r="B556" s="75"/>
      <c r="C556" s="75"/>
      <c r="D556" s="75"/>
      <c r="E556" s="75"/>
      <c r="F556" s="75"/>
      <c r="G556" s="75"/>
      <c r="H556" s="75"/>
      <c r="I556" s="75"/>
      <c r="J556" s="75"/>
      <c r="K556" s="75"/>
      <c r="L556" s="75"/>
      <c r="M556" s="75"/>
      <c r="N556" s="75"/>
      <c r="O556" s="75"/>
      <c r="P556" s="75"/>
      <c r="Q556" s="75"/>
      <c r="R556" s="75"/>
      <c r="S556" s="75"/>
      <c r="T556" s="75"/>
      <c r="U556" s="75"/>
      <c r="V556" s="75"/>
      <c r="W556" s="75"/>
      <c r="X556" s="75"/>
      <c r="Y556" s="75"/>
      <c r="Z556" s="75"/>
    </row>
    <row r="557" ht="10.5" customHeight="1">
      <c r="A557" s="75"/>
      <c r="B557" s="75"/>
      <c r="C557" s="75"/>
      <c r="D557" s="75"/>
      <c r="E557" s="75"/>
      <c r="F557" s="75"/>
      <c r="G557" s="75"/>
      <c r="H557" s="75"/>
      <c r="I557" s="75"/>
      <c r="J557" s="75"/>
      <c r="K557" s="75"/>
      <c r="L557" s="75"/>
      <c r="M557" s="75"/>
      <c r="N557" s="75"/>
      <c r="O557" s="75"/>
      <c r="P557" s="75"/>
      <c r="Q557" s="75"/>
      <c r="R557" s="75"/>
      <c r="S557" s="75"/>
      <c r="T557" s="75"/>
      <c r="U557" s="75"/>
      <c r="V557" s="75"/>
      <c r="W557" s="75"/>
      <c r="X557" s="75"/>
      <c r="Y557" s="75"/>
      <c r="Z557" s="75"/>
    </row>
    <row r="558" ht="10.5" customHeight="1">
      <c r="A558" s="75"/>
      <c r="B558" s="75"/>
      <c r="C558" s="75"/>
      <c r="D558" s="75"/>
      <c r="E558" s="75"/>
      <c r="F558" s="75"/>
      <c r="G558" s="75"/>
      <c r="H558" s="75"/>
      <c r="I558" s="75"/>
      <c r="J558" s="75"/>
      <c r="K558" s="75"/>
      <c r="L558" s="75"/>
      <c r="M558" s="75"/>
      <c r="N558" s="75"/>
      <c r="O558" s="75"/>
      <c r="P558" s="75"/>
      <c r="Q558" s="75"/>
      <c r="R558" s="75"/>
      <c r="S558" s="75"/>
      <c r="T558" s="75"/>
      <c r="U558" s="75"/>
      <c r="V558" s="75"/>
      <c r="W558" s="75"/>
      <c r="X558" s="75"/>
      <c r="Y558" s="75"/>
      <c r="Z558" s="75"/>
    </row>
    <row r="559" ht="10.5" customHeight="1">
      <c r="A559" s="75"/>
      <c r="B559" s="75"/>
      <c r="C559" s="75"/>
      <c r="D559" s="75"/>
      <c r="E559" s="75"/>
      <c r="F559" s="75"/>
      <c r="G559" s="75"/>
      <c r="H559" s="75"/>
      <c r="I559" s="75"/>
      <c r="J559" s="75"/>
      <c r="K559" s="75"/>
      <c r="L559" s="75"/>
      <c r="M559" s="75"/>
      <c r="N559" s="75"/>
      <c r="O559" s="75"/>
      <c r="P559" s="75"/>
      <c r="Q559" s="75"/>
      <c r="R559" s="75"/>
      <c r="S559" s="75"/>
      <c r="T559" s="75"/>
      <c r="U559" s="75"/>
      <c r="V559" s="75"/>
      <c r="W559" s="75"/>
      <c r="X559" s="75"/>
      <c r="Y559" s="75"/>
      <c r="Z559" s="75"/>
    </row>
    <row r="560" ht="10.5" customHeight="1">
      <c r="A560" s="75"/>
      <c r="B560" s="75"/>
      <c r="C560" s="75"/>
      <c r="D560" s="75"/>
      <c r="E560" s="75"/>
      <c r="F560" s="75"/>
      <c r="G560" s="75"/>
      <c r="H560" s="75"/>
      <c r="I560" s="75"/>
      <c r="J560" s="75"/>
      <c r="K560" s="75"/>
      <c r="L560" s="75"/>
      <c r="M560" s="75"/>
      <c r="N560" s="75"/>
      <c r="O560" s="75"/>
      <c r="P560" s="75"/>
      <c r="Q560" s="75"/>
      <c r="R560" s="75"/>
      <c r="S560" s="75"/>
      <c r="T560" s="75"/>
      <c r="U560" s="75"/>
      <c r="V560" s="75"/>
      <c r="W560" s="75"/>
      <c r="X560" s="75"/>
      <c r="Y560" s="75"/>
      <c r="Z560" s="75"/>
    </row>
    <row r="561" ht="10.5" customHeight="1">
      <c r="A561" s="75"/>
      <c r="B561" s="75"/>
      <c r="C561" s="75"/>
      <c r="D561" s="75"/>
      <c r="E561" s="75"/>
      <c r="F561" s="75"/>
      <c r="G561" s="75"/>
      <c r="H561" s="75"/>
      <c r="I561" s="75"/>
      <c r="J561" s="75"/>
      <c r="K561" s="75"/>
      <c r="L561" s="75"/>
      <c r="M561" s="75"/>
      <c r="N561" s="75"/>
      <c r="O561" s="75"/>
      <c r="P561" s="75"/>
      <c r="Q561" s="75"/>
      <c r="R561" s="75"/>
      <c r="S561" s="75"/>
      <c r="T561" s="75"/>
      <c r="U561" s="75"/>
      <c r="V561" s="75"/>
      <c r="W561" s="75"/>
      <c r="X561" s="75"/>
      <c r="Y561" s="75"/>
      <c r="Z561" s="75"/>
    </row>
    <row r="562" ht="10.5" customHeight="1">
      <c r="A562" s="75"/>
      <c r="B562" s="75"/>
      <c r="C562" s="75"/>
      <c r="D562" s="75"/>
      <c r="E562" s="75"/>
      <c r="F562" s="75"/>
      <c r="G562" s="75"/>
      <c r="H562" s="75"/>
      <c r="I562" s="75"/>
      <c r="J562" s="75"/>
      <c r="K562" s="75"/>
      <c r="L562" s="75"/>
      <c r="M562" s="75"/>
      <c r="N562" s="75"/>
      <c r="O562" s="75"/>
      <c r="P562" s="75"/>
      <c r="Q562" s="75"/>
      <c r="R562" s="75"/>
      <c r="S562" s="75"/>
      <c r="T562" s="75"/>
      <c r="U562" s="75"/>
      <c r="V562" s="75"/>
      <c r="W562" s="75"/>
      <c r="X562" s="75"/>
      <c r="Y562" s="75"/>
      <c r="Z562" s="75"/>
    </row>
    <row r="563" ht="10.5" customHeight="1">
      <c r="A563" s="75"/>
      <c r="B563" s="75"/>
      <c r="C563" s="75"/>
      <c r="D563" s="75"/>
      <c r="E563" s="75"/>
      <c r="F563" s="75"/>
      <c r="G563" s="75"/>
      <c r="H563" s="75"/>
      <c r="I563" s="75"/>
      <c r="J563" s="75"/>
      <c r="K563" s="75"/>
      <c r="L563" s="75"/>
      <c r="M563" s="75"/>
      <c r="N563" s="75"/>
      <c r="O563" s="75"/>
      <c r="P563" s="75"/>
      <c r="Q563" s="75"/>
      <c r="R563" s="75"/>
      <c r="S563" s="75"/>
      <c r="T563" s="75"/>
      <c r="U563" s="75"/>
      <c r="V563" s="75"/>
      <c r="W563" s="75"/>
      <c r="X563" s="75"/>
      <c r="Y563" s="75"/>
      <c r="Z563" s="75"/>
    </row>
    <row r="564" ht="10.5" customHeight="1">
      <c r="A564" s="75"/>
      <c r="B564" s="75"/>
      <c r="C564" s="75"/>
      <c r="D564" s="75"/>
      <c r="E564" s="75"/>
      <c r="F564" s="75"/>
      <c r="G564" s="75"/>
      <c r="H564" s="75"/>
      <c r="I564" s="75"/>
      <c r="J564" s="75"/>
      <c r="K564" s="75"/>
      <c r="L564" s="75"/>
      <c r="M564" s="75"/>
      <c r="N564" s="75"/>
      <c r="O564" s="75"/>
      <c r="P564" s="75"/>
      <c r="Q564" s="75"/>
      <c r="R564" s="75"/>
      <c r="S564" s="75"/>
      <c r="T564" s="75"/>
      <c r="U564" s="75"/>
      <c r="V564" s="75"/>
      <c r="W564" s="75"/>
      <c r="X564" s="75"/>
      <c r="Y564" s="75"/>
      <c r="Z564" s="75"/>
    </row>
    <row r="565" ht="10.5" customHeight="1">
      <c r="A565" s="75"/>
      <c r="B565" s="75"/>
      <c r="C565" s="75"/>
      <c r="D565" s="75"/>
      <c r="E565" s="75"/>
      <c r="F565" s="75"/>
      <c r="G565" s="75"/>
      <c r="H565" s="75"/>
      <c r="I565" s="75"/>
      <c r="J565" s="75"/>
      <c r="K565" s="75"/>
      <c r="L565" s="75"/>
      <c r="M565" s="75"/>
      <c r="N565" s="75"/>
      <c r="O565" s="75"/>
      <c r="P565" s="75"/>
      <c r="Q565" s="75"/>
      <c r="R565" s="75"/>
      <c r="S565" s="75"/>
      <c r="T565" s="75"/>
      <c r="U565" s="75"/>
      <c r="V565" s="75"/>
      <c r="W565" s="75"/>
      <c r="X565" s="75"/>
      <c r="Y565" s="75"/>
      <c r="Z565" s="75"/>
    </row>
    <row r="566" ht="10.5" customHeight="1">
      <c r="A566" s="75"/>
      <c r="B566" s="75"/>
      <c r="C566" s="75"/>
      <c r="D566" s="75"/>
      <c r="E566" s="75"/>
      <c r="F566" s="75"/>
      <c r="G566" s="75"/>
      <c r="H566" s="75"/>
      <c r="I566" s="75"/>
      <c r="J566" s="75"/>
      <c r="K566" s="75"/>
      <c r="L566" s="75"/>
      <c r="M566" s="75"/>
      <c r="N566" s="75"/>
      <c r="O566" s="75"/>
      <c r="P566" s="75"/>
      <c r="Q566" s="75"/>
      <c r="R566" s="75"/>
      <c r="S566" s="75"/>
      <c r="T566" s="75"/>
      <c r="U566" s="75"/>
      <c r="V566" s="75"/>
      <c r="W566" s="75"/>
      <c r="X566" s="75"/>
      <c r="Y566" s="75"/>
      <c r="Z566" s="75"/>
    </row>
    <row r="567" ht="10.5" customHeight="1">
      <c r="A567" s="75"/>
      <c r="B567" s="75"/>
      <c r="C567" s="75"/>
      <c r="D567" s="75"/>
      <c r="E567" s="75"/>
      <c r="F567" s="75"/>
      <c r="G567" s="75"/>
      <c r="H567" s="75"/>
      <c r="I567" s="75"/>
      <c r="J567" s="75"/>
      <c r="K567" s="75"/>
      <c r="L567" s="75"/>
      <c r="M567" s="75"/>
      <c r="N567" s="75"/>
      <c r="O567" s="75"/>
      <c r="P567" s="75"/>
      <c r="Q567" s="75"/>
      <c r="R567" s="75"/>
      <c r="S567" s="75"/>
      <c r="T567" s="75"/>
      <c r="U567" s="75"/>
      <c r="V567" s="75"/>
      <c r="W567" s="75"/>
      <c r="X567" s="75"/>
      <c r="Y567" s="75"/>
      <c r="Z567" s="75"/>
    </row>
    <row r="568" ht="10.5" customHeight="1">
      <c r="A568" s="75"/>
      <c r="B568" s="75"/>
      <c r="C568" s="75"/>
      <c r="D568" s="75"/>
      <c r="E568" s="75"/>
      <c r="F568" s="75"/>
      <c r="G568" s="75"/>
      <c r="H568" s="75"/>
      <c r="I568" s="75"/>
      <c r="J568" s="75"/>
      <c r="K568" s="75"/>
      <c r="L568" s="75"/>
      <c r="M568" s="75"/>
      <c r="N568" s="75"/>
      <c r="O568" s="75"/>
      <c r="P568" s="75"/>
      <c r="Q568" s="75"/>
      <c r="R568" s="75"/>
      <c r="S568" s="75"/>
      <c r="T568" s="75"/>
      <c r="U568" s="75"/>
      <c r="V568" s="75"/>
      <c r="W568" s="75"/>
      <c r="X568" s="75"/>
      <c r="Y568" s="75"/>
      <c r="Z568" s="75"/>
    </row>
    <row r="569" ht="10.5" customHeight="1">
      <c r="A569" s="75"/>
      <c r="B569" s="75"/>
      <c r="C569" s="75"/>
      <c r="D569" s="75"/>
      <c r="E569" s="75"/>
      <c r="F569" s="75"/>
      <c r="G569" s="75"/>
      <c r="H569" s="75"/>
      <c r="I569" s="75"/>
      <c r="J569" s="75"/>
      <c r="K569" s="75"/>
      <c r="L569" s="75"/>
      <c r="M569" s="75"/>
      <c r="N569" s="75"/>
      <c r="O569" s="75"/>
      <c r="P569" s="75"/>
      <c r="Q569" s="75"/>
      <c r="R569" s="75"/>
      <c r="S569" s="75"/>
      <c r="T569" s="75"/>
      <c r="U569" s="75"/>
      <c r="V569" s="75"/>
      <c r="W569" s="75"/>
      <c r="X569" s="75"/>
      <c r="Y569" s="75"/>
      <c r="Z569" s="75"/>
    </row>
    <row r="570" ht="10.5" customHeight="1">
      <c r="A570" s="75"/>
      <c r="B570" s="75"/>
      <c r="C570" s="75"/>
      <c r="D570" s="75"/>
      <c r="E570" s="75"/>
      <c r="F570" s="75"/>
      <c r="G570" s="75"/>
      <c r="H570" s="75"/>
      <c r="I570" s="75"/>
      <c r="J570" s="75"/>
      <c r="K570" s="75"/>
      <c r="L570" s="75"/>
      <c r="M570" s="75"/>
      <c r="N570" s="75"/>
      <c r="O570" s="75"/>
      <c r="P570" s="75"/>
      <c r="Q570" s="75"/>
      <c r="R570" s="75"/>
      <c r="S570" s="75"/>
      <c r="T570" s="75"/>
      <c r="U570" s="75"/>
      <c r="V570" s="75"/>
      <c r="W570" s="75"/>
      <c r="X570" s="75"/>
      <c r="Y570" s="75"/>
      <c r="Z570" s="75"/>
    </row>
    <row r="571" ht="10.5" customHeight="1">
      <c r="A571" s="75"/>
      <c r="B571" s="75"/>
      <c r="C571" s="75"/>
      <c r="D571" s="75"/>
      <c r="E571" s="75"/>
      <c r="F571" s="75"/>
      <c r="G571" s="75"/>
      <c r="H571" s="75"/>
      <c r="I571" s="75"/>
      <c r="J571" s="75"/>
      <c r="K571" s="75"/>
      <c r="L571" s="75"/>
      <c r="M571" s="75"/>
      <c r="N571" s="75"/>
      <c r="O571" s="75"/>
      <c r="P571" s="75"/>
      <c r="Q571" s="75"/>
      <c r="R571" s="75"/>
      <c r="S571" s="75"/>
      <c r="T571" s="75"/>
      <c r="U571" s="75"/>
      <c r="V571" s="75"/>
      <c r="W571" s="75"/>
      <c r="X571" s="75"/>
      <c r="Y571" s="75"/>
      <c r="Z571" s="75"/>
    </row>
    <row r="572" ht="10.5" customHeight="1">
      <c r="A572" s="75"/>
      <c r="B572" s="75"/>
      <c r="C572" s="75"/>
      <c r="D572" s="75"/>
      <c r="E572" s="75"/>
      <c r="F572" s="75"/>
      <c r="G572" s="75"/>
      <c r="H572" s="75"/>
      <c r="I572" s="75"/>
      <c r="J572" s="75"/>
      <c r="K572" s="75"/>
      <c r="L572" s="75"/>
      <c r="M572" s="75"/>
      <c r="N572" s="75"/>
      <c r="O572" s="75"/>
      <c r="P572" s="75"/>
      <c r="Q572" s="75"/>
      <c r="R572" s="75"/>
      <c r="S572" s="75"/>
      <c r="T572" s="75"/>
      <c r="U572" s="75"/>
      <c r="V572" s="75"/>
      <c r="W572" s="75"/>
      <c r="X572" s="75"/>
      <c r="Y572" s="75"/>
      <c r="Z572" s="75"/>
    </row>
    <row r="573" ht="10.5" customHeight="1">
      <c r="A573" s="75"/>
      <c r="B573" s="75"/>
      <c r="C573" s="75"/>
      <c r="D573" s="75"/>
      <c r="E573" s="75"/>
      <c r="F573" s="75"/>
      <c r="G573" s="75"/>
      <c r="H573" s="75"/>
      <c r="I573" s="75"/>
      <c r="J573" s="75"/>
      <c r="K573" s="75"/>
      <c r="L573" s="75"/>
      <c r="M573" s="75"/>
      <c r="N573" s="75"/>
      <c r="O573" s="75"/>
      <c r="P573" s="75"/>
      <c r="Q573" s="75"/>
      <c r="R573" s="75"/>
      <c r="S573" s="75"/>
      <c r="T573" s="75"/>
      <c r="U573" s="75"/>
      <c r="V573" s="75"/>
      <c r="W573" s="75"/>
      <c r="X573" s="75"/>
      <c r="Y573" s="75"/>
      <c r="Z573" s="75"/>
    </row>
    <row r="574" ht="10.5" customHeight="1">
      <c r="A574" s="75"/>
      <c r="B574" s="75"/>
      <c r="C574" s="75"/>
      <c r="D574" s="75"/>
      <c r="E574" s="75"/>
      <c r="F574" s="75"/>
      <c r="G574" s="75"/>
      <c r="H574" s="75"/>
      <c r="I574" s="75"/>
      <c r="J574" s="75"/>
      <c r="K574" s="75"/>
      <c r="L574" s="75"/>
      <c r="M574" s="75"/>
      <c r="N574" s="75"/>
      <c r="O574" s="75"/>
      <c r="P574" s="75"/>
      <c r="Q574" s="75"/>
      <c r="R574" s="75"/>
      <c r="S574" s="75"/>
      <c r="T574" s="75"/>
      <c r="U574" s="75"/>
      <c r="V574" s="75"/>
      <c r="W574" s="75"/>
      <c r="X574" s="75"/>
      <c r="Y574" s="75"/>
      <c r="Z574" s="75"/>
    </row>
    <row r="575" ht="10.5" customHeight="1">
      <c r="A575" s="75"/>
      <c r="B575" s="75"/>
      <c r="C575" s="75"/>
      <c r="D575" s="75"/>
      <c r="E575" s="75"/>
      <c r="F575" s="75"/>
      <c r="G575" s="75"/>
      <c r="H575" s="75"/>
      <c r="I575" s="75"/>
      <c r="J575" s="75"/>
      <c r="K575" s="75"/>
      <c r="L575" s="75"/>
      <c r="M575" s="75"/>
      <c r="N575" s="75"/>
      <c r="O575" s="75"/>
      <c r="P575" s="75"/>
      <c r="Q575" s="75"/>
      <c r="R575" s="75"/>
      <c r="S575" s="75"/>
      <c r="T575" s="75"/>
      <c r="U575" s="75"/>
      <c r="V575" s="75"/>
      <c r="W575" s="75"/>
      <c r="X575" s="75"/>
      <c r="Y575" s="75"/>
      <c r="Z575" s="75"/>
    </row>
    <row r="576" ht="10.5" customHeight="1">
      <c r="A576" s="75"/>
      <c r="B576" s="75"/>
      <c r="C576" s="75"/>
      <c r="D576" s="75"/>
      <c r="E576" s="75"/>
      <c r="F576" s="75"/>
      <c r="G576" s="75"/>
      <c r="H576" s="75"/>
      <c r="I576" s="75"/>
      <c r="J576" s="75"/>
      <c r="K576" s="75"/>
      <c r="L576" s="75"/>
      <c r="M576" s="75"/>
      <c r="N576" s="75"/>
      <c r="O576" s="75"/>
      <c r="P576" s="75"/>
      <c r="Q576" s="75"/>
      <c r="R576" s="75"/>
      <c r="S576" s="75"/>
      <c r="T576" s="75"/>
      <c r="U576" s="75"/>
      <c r="V576" s="75"/>
      <c r="W576" s="75"/>
      <c r="X576" s="75"/>
      <c r="Y576" s="75"/>
      <c r="Z576" s="75"/>
    </row>
    <row r="577" ht="10.5" customHeight="1">
      <c r="A577" s="75"/>
      <c r="B577" s="75"/>
      <c r="C577" s="75"/>
      <c r="D577" s="75"/>
      <c r="E577" s="75"/>
      <c r="F577" s="75"/>
      <c r="G577" s="75"/>
      <c r="H577" s="75"/>
      <c r="I577" s="75"/>
      <c r="J577" s="75"/>
      <c r="K577" s="75"/>
      <c r="L577" s="75"/>
      <c r="M577" s="75"/>
      <c r="N577" s="75"/>
      <c r="O577" s="75"/>
      <c r="P577" s="75"/>
      <c r="Q577" s="75"/>
      <c r="R577" s="75"/>
      <c r="S577" s="75"/>
      <c r="T577" s="75"/>
      <c r="U577" s="75"/>
      <c r="V577" s="75"/>
      <c r="W577" s="75"/>
      <c r="X577" s="75"/>
      <c r="Y577" s="75"/>
      <c r="Z577" s="75"/>
    </row>
    <row r="578" ht="10.5" customHeight="1">
      <c r="A578" s="75"/>
      <c r="B578" s="75"/>
      <c r="C578" s="75"/>
      <c r="D578" s="75"/>
      <c r="E578" s="75"/>
      <c r="F578" s="75"/>
      <c r="G578" s="75"/>
      <c r="H578" s="75"/>
      <c r="I578" s="75"/>
      <c r="J578" s="75"/>
      <c r="K578" s="75"/>
      <c r="L578" s="75"/>
      <c r="M578" s="75"/>
      <c r="N578" s="75"/>
      <c r="O578" s="75"/>
      <c r="P578" s="75"/>
      <c r="Q578" s="75"/>
      <c r="R578" s="75"/>
      <c r="S578" s="75"/>
      <c r="T578" s="75"/>
      <c r="U578" s="75"/>
      <c r="V578" s="75"/>
      <c r="W578" s="75"/>
      <c r="X578" s="75"/>
      <c r="Y578" s="75"/>
      <c r="Z578" s="75"/>
    </row>
    <row r="579" ht="10.5" customHeight="1">
      <c r="A579" s="75"/>
      <c r="B579" s="75"/>
      <c r="C579" s="75"/>
      <c r="D579" s="75"/>
      <c r="E579" s="75"/>
      <c r="F579" s="75"/>
      <c r="G579" s="75"/>
      <c r="H579" s="75"/>
      <c r="I579" s="75"/>
      <c r="J579" s="75"/>
      <c r="K579" s="75"/>
      <c r="L579" s="75"/>
      <c r="M579" s="75"/>
      <c r="N579" s="75"/>
      <c r="O579" s="75"/>
      <c r="P579" s="75"/>
      <c r="Q579" s="75"/>
      <c r="R579" s="75"/>
      <c r="S579" s="75"/>
      <c r="T579" s="75"/>
      <c r="U579" s="75"/>
      <c r="V579" s="75"/>
      <c r="W579" s="75"/>
      <c r="X579" s="75"/>
      <c r="Y579" s="75"/>
      <c r="Z579" s="75"/>
    </row>
    <row r="580" ht="10.5" customHeight="1">
      <c r="A580" s="75"/>
      <c r="B580" s="75"/>
      <c r="C580" s="75"/>
      <c r="D580" s="75"/>
      <c r="E580" s="75"/>
      <c r="F580" s="75"/>
      <c r="G580" s="75"/>
      <c r="H580" s="75"/>
      <c r="I580" s="75"/>
      <c r="J580" s="75"/>
      <c r="K580" s="75"/>
      <c r="L580" s="75"/>
      <c r="M580" s="75"/>
      <c r="N580" s="75"/>
      <c r="O580" s="75"/>
      <c r="P580" s="75"/>
      <c r="Q580" s="75"/>
      <c r="R580" s="75"/>
      <c r="S580" s="75"/>
      <c r="T580" s="75"/>
      <c r="U580" s="75"/>
      <c r="V580" s="75"/>
      <c r="W580" s="75"/>
      <c r="X580" s="75"/>
      <c r="Y580" s="75"/>
      <c r="Z580" s="75"/>
    </row>
    <row r="581" ht="10.5" customHeight="1">
      <c r="A581" s="75"/>
      <c r="B581" s="75"/>
      <c r="C581" s="75"/>
      <c r="D581" s="75"/>
      <c r="E581" s="75"/>
      <c r="F581" s="75"/>
      <c r="G581" s="75"/>
      <c r="H581" s="75"/>
      <c r="I581" s="75"/>
      <c r="J581" s="75"/>
      <c r="K581" s="75"/>
      <c r="L581" s="75"/>
      <c r="M581" s="75"/>
      <c r="N581" s="75"/>
      <c r="O581" s="75"/>
      <c r="P581" s="75"/>
      <c r="Q581" s="75"/>
      <c r="R581" s="75"/>
      <c r="S581" s="75"/>
      <c r="T581" s="75"/>
      <c r="U581" s="75"/>
      <c r="V581" s="75"/>
      <c r="W581" s="75"/>
      <c r="X581" s="75"/>
      <c r="Y581" s="75"/>
      <c r="Z581" s="75"/>
    </row>
    <row r="582" ht="10.5" customHeight="1">
      <c r="A582" s="75"/>
      <c r="B582" s="75"/>
      <c r="C582" s="75"/>
      <c r="D582" s="75"/>
      <c r="E582" s="75"/>
      <c r="F582" s="75"/>
      <c r="G582" s="75"/>
      <c r="H582" s="75"/>
      <c r="I582" s="75"/>
      <c r="J582" s="75"/>
      <c r="K582" s="75"/>
      <c r="L582" s="75"/>
      <c r="M582" s="75"/>
      <c r="N582" s="75"/>
      <c r="O582" s="75"/>
      <c r="P582" s="75"/>
      <c r="Q582" s="75"/>
      <c r="R582" s="75"/>
      <c r="S582" s="75"/>
      <c r="T582" s="75"/>
      <c r="U582" s="75"/>
      <c r="V582" s="75"/>
      <c r="W582" s="75"/>
      <c r="X582" s="75"/>
      <c r="Y582" s="75"/>
      <c r="Z582" s="75"/>
    </row>
    <row r="583" ht="10.5" customHeight="1">
      <c r="A583" s="75"/>
      <c r="B583" s="75"/>
      <c r="C583" s="75"/>
      <c r="D583" s="75"/>
      <c r="E583" s="75"/>
      <c r="F583" s="75"/>
      <c r="G583" s="75"/>
      <c r="H583" s="75"/>
      <c r="I583" s="75"/>
      <c r="J583" s="75"/>
      <c r="K583" s="75"/>
      <c r="L583" s="75"/>
      <c r="M583" s="75"/>
      <c r="N583" s="75"/>
      <c r="O583" s="75"/>
      <c r="P583" s="75"/>
      <c r="Q583" s="75"/>
      <c r="R583" s="75"/>
      <c r="S583" s="75"/>
      <c r="T583" s="75"/>
      <c r="U583" s="75"/>
      <c r="V583" s="75"/>
      <c r="W583" s="75"/>
      <c r="X583" s="75"/>
      <c r="Y583" s="75"/>
      <c r="Z583" s="75"/>
    </row>
    <row r="584" ht="10.5" customHeight="1">
      <c r="A584" s="75"/>
      <c r="B584" s="75"/>
      <c r="C584" s="75"/>
      <c r="D584" s="75"/>
      <c r="E584" s="75"/>
      <c r="F584" s="75"/>
      <c r="G584" s="75"/>
      <c r="H584" s="75"/>
      <c r="I584" s="75"/>
      <c r="J584" s="75"/>
      <c r="K584" s="75"/>
      <c r="L584" s="75"/>
      <c r="M584" s="75"/>
      <c r="N584" s="75"/>
      <c r="O584" s="75"/>
      <c r="P584" s="75"/>
      <c r="Q584" s="75"/>
      <c r="R584" s="75"/>
      <c r="S584" s="75"/>
      <c r="T584" s="75"/>
      <c r="U584" s="75"/>
      <c r="V584" s="75"/>
      <c r="W584" s="75"/>
      <c r="X584" s="75"/>
      <c r="Y584" s="75"/>
      <c r="Z584" s="75"/>
    </row>
    <row r="585" ht="10.5" customHeight="1">
      <c r="A585" s="75"/>
      <c r="B585" s="75"/>
      <c r="C585" s="75"/>
      <c r="D585" s="75"/>
      <c r="E585" s="75"/>
      <c r="F585" s="75"/>
      <c r="G585" s="75"/>
      <c r="H585" s="75"/>
      <c r="I585" s="75"/>
      <c r="J585" s="75"/>
      <c r="K585" s="75"/>
      <c r="L585" s="75"/>
      <c r="M585" s="75"/>
      <c r="N585" s="75"/>
      <c r="O585" s="75"/>
      <c r="P585" s="75"/>
      <c r="Q585" s="75"/>
      <c r="R585" s="75"/>
      <c r="S585" s="75"/>
      <c r="T585" s="75"/>
      <c r="U585" s="75"/>
      <c r="V585" s="75"/>
      <c r="W585" s="75"/>
      <c r="X585" s="75"/>
      <c r="Y585" s="75"/>
      <c r="Z585" s="75"/>
    </row>
    <row r="586" ht="10.5" customHeight="1">
      <c r="A586" s="75"/>
      <c r="B586" s="75"/>
      <c r="C586" s="75"/>
      <c r="D586" s="75"/>
      <c r="E586" s="75"/>
      <c r="F586" s="75"/>
      <c r="G586" s="75"/>
      <c r="H586" s="75"/>
      <c r="I586" s="75"/>
      <c r="J586" s="75"/>
      <c r="K586" s="75"/>
      <c r="L586" s="75"/>
      <c r="M586" s="75"/>
      <c r="N586" s="75"/>
      <c r="O586" s="75"/>
      <c r="P586" s="75"/>
      <c r="Q586" s="75"/>
      <c r="R586" s="75"/>
      <c r="S586" s="75"/>
      <c r="T586" s="75"/>
      <c r="U586" s="75"/>
      <c r="V586" s="75"/>
      <c r="W586" s="75"/>
      <c r="X586" s="75"/>
      <c r="Y586" s="75"/>
      <c r="Z586" s="75"/>
    </row>
    <row r="587" ht="10.5" customHeight="1">
      <c r="A587" s="75"/>
      <c r="B587" s="75"/>
      <c r="C587" s="75"/>
      <c r="D587" s="75"/>
      <c r="E587" s="75"/>
      <c r="F587" s="75"/>
      <c r="G587" s="75"/>
      <c r="H587" s="75"/>
      <c r="I587" s="75"/>
      <c r="J587" s="75"/>
      <c r="K587" s="75"/>
      <c r="L587" s="75"/>
      <c r="M587" s="75"/>
      <c r="N587" s="75"/>
      <c r="O587" s="75"/>
      <c r="P587" s="75"/>
      <c r="Q587" s="75"/>
      <c r="R587" s="75"/>
      <c r="S587" s="75"/>
      <c r="T587" s="75"/>
      <c r="U587" s="75"/>
      <c r="V587" s="75"/>
      <c r="W587" s="75"/>
      <c r="X587" s="75"/>
      <c r="Y587" s="75"/>
      <c r="Z587" s="75"/>
    </row>
    <row r="588" ht="10.5" customHeight="1">
      <c r="A588" s="75"/>
      <c r="B588" s="75"/>
      <c r="C588" s="75"/>
      <c r="D588" s="75"/>
      <c r="E588" s="75"/>
      <c r="F588" s="75"/>
      <c r="G588" s="75"/>
      <c r="H588" s="75"/>
      <c r="I588" s="75"/>
      <c r="J588" s="75"/>
      <c r="K588" s="75"/>
      <c r="L588" s="75"/>
      <c r="M588" s="75"/>
      <c r="N588" s="75"/>
      <c r="O588" s="75"/>
      <c r="P588" s="75"/>
      <c r="Q588" s="75"/>
      <c r="R588" s="75"/>
      <c r="S588" s="75"/>
      <c r="T588" s="75"/>
      <c r="U588" s="75"/>
      <c r="V588" s="75"/>
      <c r="W588" s="75"/>
      <c r="X588" s="75"/>
      <c r="Y588" s="75"/>
      <c r="Z588" s="75"/>
    </row>
    <row r="589" ht="10.5" customHeight="1">
      <c r="A589" s="75"/>
      <c r="B589" s="75"/>
      <c r="C589" s="75"/>
      <c r="D589" s="75"/>
      <c r="E589" s="75"/>
      <c r="F589" s="75"/>
      <c r="G589" s="75"/>
      <c r="H589" s="75"/>
      <c r="I589" s="75"/>
      <c r="J589" s="75"/>
      <c r="K589" s="75"/>
      <c r="L589" s="75"/>
      <c r="M589" s="75"/>
      <c r="N589" s="75"/>
      <c r="O589" s="75"/>
      <c r="P589" s="75"/>
      <c r="Q589" s="75"/>
      <c r="R589" s="75"/>
      <c r="S589" s="75"/>
      <c r="T589" s="75"/>
      <c r="U589" s="75"/>
      <c r="V589" s="75"/>
      <c r="W589" s="75"/>
      <c r="X589" s="75"/>
      <c r="Y589" s="75"/>
      <c r="Z589" s="75"/>
    </row>
    <row r="590" ht="10.5" customHeight="1">
      <c r="A590" s="75"/>
      <c r="B590" s="75"/>
      <c r="C590" s="75"/>
      <c r="D590" s="75"/>
      <c r="E590" s="75"/>
      <c r="F590" s="75"/>
      <c r="G590" s="75"/>
      <c r="H590" s="75"/>
      <c r="I590" s="75"/>
      <c r="J590" s="75"/>
      <c r="K590" s="75"/>
      <c r="L590" s="75"/>
      <c r="M590" s="75"/>
      <c r="N590" s="75"/>
      <c r="O590" s="75"/>
      <c r="P590" s="75"/>
      <c r="Q590" s="75"/>
      <c r="R590" s="75"/>
      <c r="S590" s="75"/>
      <c r="T590" s="75"/>
      <c r="U590" s="75"/>
      <c r="V590" s="75"/>
      <c r="W590" s="75"/>
      <c r="X590" s="75"/>
      <c r="Y590" s="75"/>
      <c r="Z590" s="75"/>
    </row>
    <row r="591" ht="10.5" customHeight="1">
      <c r="A591" s="75"/>
      <c r="B591" s="75"/>
      <c r="C591" s="75"/>
      <c r="D591" s="75"/>
      <c r="E591" s="75"/>
      <c r="F591" s="75"/>
      <c r="G591" s="75"/>
      <c r="H591" s="75"/>
      <c r="I591" s="75"/>
      <c r="J591" s="75"/>
      <c r="K591" s="75"/>
      <c r="L591" s="75"/>
      <c r="M591" s="75"/>
      <c r="N591" s="75"/>
      <c r="O591" s="75"/>
      <c r="P591" s="75"/>
      <c r="Q591" s="75"/>
      <c r="R591" s="75"/>
      <c r="S591" s="75"/>
      <c r="T591" s="75"/>
      <c r="U591" s="75"/>
      <c r="V591" s="75"/>
      <c r="W591" s="75"/>
      <c r="X591" s="75"/>
      <c r="Y591" s="75"/>
      <c r="Z591" s="75"/>
    </row>
    <row r="592" ht="10.5" customHeight="1">
      <c r="A592" s="75"/>
      <c r="B592" s="75"/>
      <c r="C592" s="75"/>
      <c r="D592" s="75"/>
      <c r="E592" s="75"/>
      <c r="F592" s="75"/>
      <c r="G592" s="75"/>
      <c r="H592" s="75"/>
      <c r="I592" s="75"/>
      <c r="J592" s="75"/>
      <c r="K592" s="75"/>
      <c r="L592" s="75"/>
      <c r="M592" s="75"/>
      <c r="N592" s="75"/>
      <c r="O592" s="75"/>
      <c r="P592" s="75"/>
      <c r="Q592" s="75"/>
      <c r="R592" s="75"/>
      <c r="S592" s="75"/>
      <c r="T592" s="75"/>
      <c r="U592" s="75"/>
      <c r="V592" s="75"/>
      <c r="W592" s="75"/>
      <c r="X592" s="75"/>
      <c r="Y592" s="75"/>
      <c r="Z592" s="75"/>
    </row>
    <row r="593" ht="10.5" customHeight="1">
      <c r="A593" s="75"/>
      <c r="B593" s="75"/>
      <c r="C593" s="75"/>
      <c r="D593" s="75"/>
      <c r="E593" s="75"/>
      <c r="F593" s="75"/>
      <c r="G593" s="75"/>
      <c r="H593" s="75"/>
      <c r="I593" s="75"/>
      <c r="J593" s="75"/>
      <c r="K593" s="75"/>
      <c r="L593" s="75"/>
      <c r="M593" s="75"/>
      <c r="N593" s="75"/>
      <c r="O593" s="75"/>
      <c r="P593" s="75"/>
      <c r="Q593" s="75"/>
      <c r="R593" s="75"/>
      <c r="S593" s="75"/>
      <c r="T593" s="75"/>
      <c r="U593" s="75"/>
      <c r="V593" s="75"/>
      <c r="W593" s="75"/>
      <c r="X593" s="75"/>
      <c r="Y593" s="75"/>
      <c r="Z593" s="75"/>
    </row>
    <row r="594" ht="10.5" customHeight="1">
      <c r="A594" s="75"/>
      <c r="B594" s="75"/>
      <c r="C594" s="75"/>
      <c r="D594" s="75"/>
      <c r="E594" s="75"/>
      <c r="F594" s="75"/>
      <c r="G594" s="75"/>
      <c r="H594" s="75"/>
      <c r="I594" s="75"/>
      <c r="J594" s="75"/>
      <c r="K594" s="75"/>
      <c r="L594" s="75"/>
      <c r="M594" s="75"/>
      <c r="N594" s="75"/>
      <c r="O594" s="75"/>
      <c r="P594" s="75"/>
      <c r="Q594" s="75"/>
      <c r="R594" s="75"/>
      <c r="S594" s="75"/>
      <c r="T594" s="75"/>
      <c r="U594" s="75"/>
      <c r="V594" s="75"/>
      <c r="W594" s="75"/>
      <c r="X594" s="75"/>
      <c r="Y594" s="75"/>
      <c r="Z594" s="75"/>
    </row>
    <row r="595" ht="10.5" customHeight="1">
      <c r="A595" s="75"/>
      <c r="B595" s="75"/>
      <c r="C595" s="75"/>
      <c r="D595" s="75"/>
      <c r="E595" s="75"/>
      <c r="F595" s="75"/>
      <c r="G595" s="75"/>
      <c r="H595" s="75"/>
      <c r="I595" s="75"/>
      <c r="J595" s="75"/>
      <c r="K595" s="75"/>
      <c r="L595" s="75"/>
      <c r="M595" s="75"/>
      <c r="N595" s="75"/>
      <c r="O595" s="75"/>
      <c r="P595" s="75"/>
      <c r="Q595" s="75"/>
      <c r="R595" s="75"/>
      <c r="S595" s="75"/>
      <c r="T595" s="75"/>
      <c r="U595" s="75"/>
      <c r="V595" s="75"/>
      <c r="W595" s="75"/>
      <c r="X595" s="75"/>
      <c r="Y595" s="75"/>
      <c r="Z595" s="75"/>
    </row>
    <row r="596" ht="10.5" customHeight="1">
      <c r="A596" s="75"/>
      <c r="B596" s="75"/>
      <c r="C596" s="75"/>
      <c r="D596" s="75"/>
      <c r="E596" s="75"/>
      <c r="F596" s="75"/>
      <c r="G596" s="75"/>
      <c r="H596" s="75"/>
      <c r="I596" s="75"/>
      <c r="J596" s="75"/>
      <c r="K596" s="75"/>
      <c r="L596" s="75"/>
      <c r="M596" s="75"/>
      <c r="N596" s="75"/>
      <c r="O596" s="75"/>
      <c r="P596" s="75"/>
      <c r="Q596" s="75"/>
      <c r="R596" s="75"/>
      <c r="S596" s="75"/>
      <c r="T596" s="75"/>
      <c r="U596" s="75"/>
      <c r="V596" s="75"/>
      <c r="W596" s="75"/>
      <c r="X596" s="75"/>
      <c r="Y596" s="75"/>
      <c r="Z596" s="75"/>
    </row>
    <row r="597" ht="10.5" customHeight="1">
      <c r="A597" s="75"/>
      <c r="B597" s="75"/>
      <c r="C597" s="75"/>
      <c r="D597" s="75"/>
      <c r="E597" s="75"/>
      <c r="F597" s="75"/>
      <c r="G597" s="75"/>
      <c r="H597" s="75"/>
      <c r="I597" s="75"/>
      <c r="J597" s="75"/>
      <c r="K597" s="75"/>
      <c r="L597" s="75"/>
      <c r="M597" s="75"/>
      <c r="N597" s="75"/>
      <c r="O597" s="75"/>
      <c r="P597" s="75"/>
      <c r="Q597" s="75"/>
      <c r="R597" s="75"/>
      <c r="S597" s="75"/>
      <c r="T597" s="75"/>
      <c r="U597" s="75"/>
      <c r="V597" s="75"/>
      <c r="W597" s="75"/>
      <c r="X597" s="75"/>
      <c r="Y597" s="75"/>
      <c r="Z597" s="75"/>
    </row>
    <row r="598" ht="10.5" customHeight="1">
      <c r="A598" s="75"/>
      <c r="B598" s="75"/>
      <c r="C598" s="75"/>
      <c r="D598" s="75"/>
      <c r="E598" s="75"/>
      <c r="F598" s="75"/>
      <c r="G598" s="75"/>
      <c r="H598" s="75"/>
      <c r="I598" s="75"/>
      <c r="J598" s="75"/>
      <c r="K598" s="75"/>
      <c r="L598" s="75"/>
      <c r="M598" s="75"/>
      <c r="N598" s="75"/>
      <c r="O598" s="75"/>
      <c r="P598" s="75"/>
      <c r="Q598" s="75"/>
      <c r="R598" s="75"/>
      <c r="S598" s="75"/>
      <c r="T598" s="75"/>
      <c r="U598" s="75"/>
      <c r="V598" s="75"/>
      <c r="W598" s="75"/>
      <c r="X598" s="75"/>
      <c r="Y598" s="75"/>
      <c r="Z598" s="75"/>
    </row>
    <row r="599" ht="10.5" customHeight="1">
      <c r="A599" s="75"/>
      <c r="B599" s="75"/>
      <c r="C599" s="75"/>
      <c r="D599" s="75"/>
      <c r="E599" s="75"/>
      <c r="F599" s="75"/>
      <c r="G599" s="75"/>
      <c r="H599" s="75"/>
      <c r="I599" s="75"/>
      <c r="J599" s="75"/>
      <c r="K599" s="75"/>
      <c r="L599" s="75"/>
      <c r="M599" s="75"/>
      <c r="N599" s="75"/>
      <c r="O599" s="75"/>
      <c r="P599" s="75"/>
      <c r="Q599" s="75"/>
      <c r="R599" s="75"/>
      <c r="S599" s="75"/>
      <c r="T599" s="75"/>
      <c r="U599" s="75"/>
      <c r="V599" s="75"/>
      <c r="W599" s="75"/>
      <c r="X599" s="75"/>
      <c r="Y599" s="75"/>
      <c r="Z599" s="75"/>
    </row>
    <row r="600" ht="10.5" customHeight="1">
      <c r="A600" s="75"/>
      <c r="B600" s="75"/>
      <c r="C600" s="75"/>
      <c r="D600" s="75"/>
      <c r="E600" s="75"/>
      <c r="F600" s="75"/>
      <c r="G600" s="75"/>
      <c r="H600" s="75"/>
      <c r="I600" s="75"/>
      <c r="J600" s="75"/>
      <c r="K600" s="75"/>
      <c r="L600" s="75"/>
      <c r="M600" s="75"/>
      <c r="N600" s="75"/>
      <c r="O600" s="75"/>
      <c r="P600" s="75"/>
      <c r="Q600" s="75"/>
      <c r="R600" s="75"/>
      <c r="S600" s="75"/>
      <c r="T600" s="75"/>
      <c r="U600" s="75"/>
      <c r="V600" s="75"/>
      <c r="W600" s="75"/>
      <c r="X600" s="75"/>
      <c r="Y600" s="75"/>
      <c r="Z600" s="75"/>
    </row>
    <row r="601" ht="10.5" customHeight="1">
      <c r="A601" s="75"/>
      <c r="B601" s="75"/>
      <c r="C601" s="75"/>
      <c r="D601" s="75"/>
      <c r="E601" s="75"/>
      <c r="F601" s="75"/>
      <c r="G601" s="75"/>
      <c r="H601" s="75"/>
      <c r="I601" s="75"/>
      <c r="J601" s="75"/>
      <c r="K601" s="75"/>
      <c r="L601" s="75"/>
      <c r="M601" s="75"/>
      <c r="N601" s="75"/>
      <c r="O601" s="75"/>
      <c r="P601" s="75"/>
      <c r="Q601" s="75"/>
      <c r="R601" s="75"/>
      <c r="S601" s="75"/>
      <c r="T601" s="75"/>
      <c r="U601" s="75"/>
      <c r="V601" s="75"/>
      <c r="W601" s="75"/>
      <c r="X601" s="75"/>
      <c r="Y601" s="75"/>
      <c r="Z601" s="75"/>
    </row>
    <row r="602" ht="10.5" customHeight="1">
      <c r="A602" s="75"/>
      <c r="B602" s="75"/>
      <c r="C602" s="75"/>
      <c r="D602" s="75"/>
      <c r="E602" s="75"/>
      <c r="F602" s="75"/>
      <c r="G602" s="75"/>
      <c r="H602" s="75"/>
      <c r="I602" s="75"/>
      <c r="J602" s="75"/>
      <c r="K602" s="75"/>
      <c r="L602" s="75"/>
      <c r="M602" s="75"/>
      <c r="N602" s="75"/>
      <c r="O602" s="75"/>
      <c r="P602" s="75"/>
      <c r="Q602" s="75"/>
      <c r="R602" s="75"/>
      <c r="S602" s="75"/>
      <c r="T602" s="75"/>
      <c r="U602" s="75"/>
      <c r="V602" s="75"/>
      <c r="W602" s="75"/>
      <c r="X602" s="75"/>
      <c r="Y602" s="75"/>
      <c r="Z602" s="75"/>
    </row>
    <row r="603" ht="10.5" customHeight="1">
      <c r="A603" s="75"/>
      <c r="B603" s="75"/>
      <c r="C603" s="75"/>
      <c r="D603" s="75"/>
      <c r="E603" s="75"/>
      <c r="F603" s="75"/>
      <c r="G603" s="75"/>
      <c r="H603" s="75"/>
      <c r="I603" s="75"/>
      <c r="J603" s="75"/>
      <c r="K603" s="75"/>
      <c r="L603" s="75"/>
      <c r="M603" s="75"/>
      <c r="N603" s="75"/>
      <c r="O603" s="75"/>
      <c r="P603" s="75"/>
      <c r="Q603" s="75"/>
      <c r="R603" s="75"/>
      <c r="S603" s="75"/>
      <c r="T603" s="75"/>
      <c r="U603" s="75"/>
      <c r="V603" s="75"/>
      <c r="W603" s="75"/>
      <c r="X603" s="75"/>
      <c r="Y603" s="75"/>
      <c r="Z603" s="75"/>
    </row>
    <row r="604" ht="10.5" customHeight="1">
      <c r="A604" s="75"/>
      <c r="B604" s="75"/>
      <c r="C604" s="75"/>
      <c r="D604" s="75"/>
      <c r="E604" s="75"/>
      <c r="F604" s="75"/>
      <c r="G604" s="75"/>
      <c r="H604" s="75"/>
      <c r="I604" s="75"/>
      <c r="J604" s="75"/>
      <c r="K604" s="75"/>
      <c r="L604" s="75"/>
      <c r="M604" s="75"/>
      <c r="N604" s="75"/>
      <c r="O604" s="75"/>
      <c r="P604" s="75"/>
      <c r="Q604" s="75"/>
      <c r="R604" s="75"/>
      <c r="S604" s="75"/>
      <c r="T604" s="75"/>
      <c r="U604" s="75"/>
      <c r="V604" s="75"/>
      <c r="W604" s="75"/>
      <c r="X604" s="75"/>
      <c r="Y604" s="75"/>
      <c r="Z604" s="75"/>
    </row>
    <row r="605" ht="10.5" customHeight="1">
      <c r="A605" s="75"/>
      <c r="B605" s="75"/>
      <c r="C605" s="75"/>
      <c r="D605" s="75"/>
      <c r="E605" s="75"/>
      <c r="F605" s="75"/>
      <c r="G605" s="75"/>
      <c r="H605" s="75"/>
      <c r="I605" s="75"/>
      <c r="J605" s="75"/>
      <c r="K605" s="75"/>
      <c r="L605" s="75"/>
      <c r="M605" s="75"/>
      <c r="N605" s="75"/>
      <c r="O605" s="75"/>
      <c r="P605" s="75"/>
      <c r="Q605" s="75"/>
      <c r="R605" s="75"/>
      <c r="S605" s="75"/>
      <c r="T605" s="75"/>
      <c r="U605" s="75"/>
      <c r="V605" s="75"/>
      <c r="W605" s="75"/>
      <c r="X605" s="75"/>
      <c r="Y605" s="75"/>
      <c r="Z605" s="75"/>
    </row>
    <row r="606" ht="10.5" customHeight="1">
      <c r="A606" s="75"/>
      <c r="B606" s="75"/>
      <c r="C606" s="75"/>
      <c r="D606" s="75"/>
      <c r="E606" s="75"/>
      <c r="F606" s="75"/>
      <c r="G606" s="75"/>
      <c r="H606" s="75"/>
      <c r="I606" s="75"/>
      <c r="J606" s="75"/>
      <c r="K606" s="75"/>
      <c r="L606" s="75"/>
      <c r="M606" s="75"/>
      <c r="N606" s="75"/>
      <c r="O606" s="75"/>
      <c r="P606" s="75"/>
      <c r="Q606" s="75"/>
      <c r="R606" s="75"/>
      <c r="S606" s="75"/>
      <c r="T606" s="75"/>
      <c r="U606" s="75"/>
      <c r="V606" s="75"/>
      <c r="W606" s="75"/>
      <c r="X606" s="75"/>
      <c r="Y606" s="75"/>
      <c r="Z606" s="75"/>
    </row>
    <row r="607" ht="10.5" customHeight="1">
      <c r="A607" s="75"/>
      <c r="B607" s="75"/>
      <c r="C607" s="75"/>
      <c r="D607" s="75"/>
      <c r="E607" s="75"/>
      <c r="F607" s="75"/>
      <c r="G607" s="75"/>
      <c r="H607" s="75"/>
      <c r="I607" s="75"/>
      <c r="J607" s="75"/>
      <c r="K607" s="75"/>
      <c r="L607" s="75"/>
      <c r="M607" s="75"/>
      <c r="N607" s="75"/>
      <c r="O607" s="75"/>
      <c r="P607" s="75"/>
      <c r="Q607" s="75"/>
      <c r="R607" s="75"/>
      <c r="S607" s="75"/>
      <c r="T607" s="75"/>
      <c r="U607" s="75"/>
      <c r="V607" s="75"/>
      <c r="W607" s="75"/>
      <c r="X607" s="75"/>
      <c r="Y607" s="75"/>
      <c r="Z607" s="75"/>
    </row>
    <row r="608" ht="10.5" customHeight="1">
      <c r="A608" s="75"/>
      <c r="B608" s="75"/>
      <c r="C608" s="75"/>
      <c r="D608" s="75"/>
      <c r="E608" s="75"/>
      <c r="F608" s="75"/>
      <c r="G608" s="75"/>
      <c r="H608" s="75"/>
      <c r="I608" s="75"/>
      <c r="J608" s="75"/>
      <c r="K608" s="75"/>
      <c r="L608" s="75"/>
      <c r="M608" s="75"/>
      <c r="N608" s="75"/>
      <c r="O608" s="75"/>
      <c r="P608" s="75"/>
      <c r="Q608" s="75"/>
      <c r="R608" s="75"/>
      <c r="S608" s="75"/>
      <c r="T608" s="75"/>
      <c r="U608" s="75"/>
      <c r="V608" s="75"/>
      <c r="W608" s="75"/>
      <c r="X608" s="75"/>
      <c r="Y608" s="75"/>
      <c r="Z608" s="75"/>
    </row>
    <row r="609" ht="10.5" customHeight="1">
      <c r="A609" s="75"/>
      <c r="B609" s="75"/>
      <c r="C609" s="75"/>
      <c r="D609" s="75"/>
      <c r="E609" s="75"/>
      <c r="F609" s="75"/>
      <c r="G609" s="75"/>
      <c r="H609" s="75"/>
      <c r="I609" s="75"/>
      <c r="J609" s="75"/>
      <c r="K609" s="75"/>
      <c r="L609" s="75"/>
      <c r="M609" s="75"/>
      <c r="N609" s="75"/>
      <c r="O609" s="75"/>
      <c r="P609" s="75"/>
      <c r="Q609" s="75"/>
      <c r="R609" s="75"/>
      <c r="S609" s="75"/>
      <c r="T609" s="75"/>
      <c r="U609" s="75"/>
      <c r="V609" s="75"/>
      <c r="W609" s="75"/>
      <c r="X609" s="75"/>
      <c r="Y609" s="75"/>
      <c r="Z609" s="75"/>
    </row>
    <row r="610" ht="10.5" customHeight="1">
      <c r="A610" s="75"/>
      <c r="B610" s="75"/>
      <c r="C610" s="75"/>
      <c r="D610" s="75"/>
      <c r="E610" s="75"/>
      <c r="F610" s="75"/>
      <c r="G610" s="75"/>
      <c r="H610" s="75"/>
      <c r="I610" s="75"/>
      <c r="J610" s="75"/>
      <c r="K610" s="75"/>
      <c r="L610" s="75"/>
      <c r="M610" s="75"/>
      <c r="N610" s="75"/>
      <c r="O610" s="75"/>
      <c r="P610" s="75"/>
      <c r="Q610" s="75"/>
      <c r="R610" s="75"/>
      <c r="S610" s="75"/>
      <c r="T610" s="75"/>
      <c r="U610" s="75"/>
      <c r="V610" s="75"/>
      <c r="W610" s="75"/>
      <c r="X610" s="75"/>
      <c r="Y610" s="75"/>
      <c r="Z610" s="75"/>
    </row>
    <row r="611" ht="10.5" customHeight="1">
      <c r="A611" s="75"/>
      <c r="B611" s="75"/>
      <c r="C611" s="75"/>
      <c r="D611" s="75"/>
      <c r="E611" s="75"/>
      <c r="F611" s="75"/>
      <c r="G611" s="75"/>
      <c r="H611" s="75"/>
      <c r="I611" s="75"/>
      <c r="J611" s="75"/>
      <c r="K611" s="75"/>
      <c r="L611" s="75"/>
      <c r="M611" s="75"/>
      <c r="N611" s="75"/>
      <c r="O611" s="75"/>
      <c r="P611" s="75"/>
      <c r="Q611" s="75"/>
      <c r="R611" s="75"/>
      <c r="S611" s="75"/>
      <c r="T611" s="75"/>
      <c r="U611" s="75"/>
      <c r="V611" s="75"/>
      <c r="W611" s="75"/>
      <c r="X611" s="75"/>
      <c r="Y611" s="75"/>
      <c r="Z611" s="75"/>
    </row>
    <row r="612" ht="10.5" customHeight="1">
      <c r="A612" s="75"/>
      <c r="B612" s="75"/>
      <c r="C612" s="75"/>
      <c r="D612" s="75"/>
      <c r="E612" s="75"/>
      <c r="F612" s="75"/>
      <c r="G612" s="75"/>
      <c r="H612" s="75"/>
      <c r="I612" s="75"/>
      <c r="J612" s="75"/>
      <c r="K612" s="75"/>
      <c r="L612" s="75"/>
      <c r="M612" s="75"/>
      <c r="N612" s="75"/>
      <c r="O612" s="75"/>
      <c r="P612" s="75"/>
      <c r="Q612" s="75"/>
      <c r="R612" s="75"/>
      <c r="S612" s="75"/>
      <c r="T612" s="75"/>
      <c r="U612" s="75"/>
      <c r="V612" s="75"/>
      <c r="W612" s="75"/>
      <c r="X612" s="75"/>
      <c r="Y612" s="75"/>
      <c r="Z612" s="75"/>
    </row>
    <row r="613" ht="10.5" customHeight="1">
      <c r="A613" s="75"/>
      <c r="B613" s="75"/>
      <c r="C613" s="75"/>
      <c r="D613" s="75"/>
      <c r="E613" s="75"/>
      <c r="F613" s="75"/>
      <c r="G613" s="75"/>
      <c r="H613" s="75"/>
      <c r="I613" s="75"/>
      <c r="J613" s="75"/>
      <c r="K613" s="75"/>
      <c r="L613" s="75"/>
      <c r="M613" s="75"/>
      <c r="N613" s="75"/>
      <c r="O613" s="75"/>
      <c r="P613" s="75"/>
      <c r="Q613" s="75"/>
      <c r="R613" s="75"/>
      <c r="S613" s="75"/>
      <c r="T613" s="75"/>
      <c r="U613" s="75"/>
      <c r="V613" s="75"/>
      <c r="W613" s="75"/>
      <c r="X613" s="75"/>
      <c r="Y613" s="75"/>
      <c r="Z613" s="75"/>
    </row>
    <row r="614" ht="10.5" customHeight="1">
      <c r="A614" s="75"/>
      <c r="B614" s="75"/>
      <c r="C614" s="75"/>
      <c r="D614" s="75"/>
      <c r="E614" s="75"/>
      <c r="F614" s="75"/>
      <c r="G614" s="75"/>
      <c r="H614" s="75"/>
      <c r="I614" s="75"/>
      <c r="J614" s="75"/>
      <c r="K614" s="75"/>
      <c r="L614" s="75"/>
      <c r="M614" s="75"/>
      <c r="N614" s="75"/>
      <c r="O614" s="75"/>
      <c r="P614" s="75"/>
      <c r="Q614" s="75"/>
      <c r="R614" s="75"/>
      <c r="S614" s="75"/>
      <c r="T614" s="75"/>
      <c r="U614" s="75"/>
      <c r="V614" s="75"/>
      <c r="W614" s="75"/>
      <c r="X614" s="75"/>
      <c r="Y614" s="75"/>
      <c r="Z614" s="75"/>
    </row>
    <row r="615" ht="10.5" customHeight="1">
      <c r="A615" s="75"/>
      <c r="B615" s="75"/>
      <c r="C615" s="75"/>
      <c r="D615" s="75"/>
      <c r="E615" s="75"/>
      <c r="F615" s="75"/>
      <c r="G615" s="75"/>
      <c r="H615" s="75"/>
      <c r="I615" s="75"/>
      <c r="J615" s="75"/>
      <c r="K615" s="75"/>
      <c r="L615" s="75"/>
      <c r="M615" s="75"/>
      <c r="N615" s="75"/>
      <c r="O615" s="75"/>
      <c r="P615" s="75"/>
      <c r="Q615" s="75"/>
      <c r="R615" s="75"/>
      <c r="S615" s="75"/>
      <c r="T615" s="75"/>
      <c r="U615" s="75"/>
      <c r="V615" s="75"/>
      <c r="W615" s="75"/>
      <c r="X615" s="75"/>
      <c r="Y615" s="75"/>
      <c r="Z615" s="75"/>
    </row>
    <row r="616" ht="10.5" customHeight="1">
      <c r="A616" s="75"/>
      <c r="B616" s="75"/>
      <c r="C616" s="75"/>
      <c r="D616" s="75"/>
      <c r="E616" s="75"/>
      <c r="F616" s="75"/>
      <c r="G616" s="75"/>
      <c r="H616" s="75"/>
      <c r="I616" s="75"/>
      <c r="J616" s="75"/>
      <c r="K616" s="75"/>
      <c r="L616" s="75"/>
      <c r="M616" s="75"/>
      <c r="N616" s="75"/>
      <c r="O616" s="75"/>
      <c r="P616" s="75"/>
      <c r="Q616" s="75"/>
      <c r="R616" s="75"/>
      <c r="S616" s="75"/>
      <c r="T616" s="75"/>
      <c r="U616" s="75"/>
      <c r="V616" s="75"/>
      <c r="W616" s="75"/>
      <c r="X616" s="75"/>
      <c r="Y616" s="75"/>
      <c r="Z616" s="75"/>
    </row>
    <row r="617" ht="10.5" customHeight="1">
      <c r="A617" s="75"/>
      <c r="B617" s="75"/>
      <c r="C617" s="75"/>
      <c r="D617" s="75"/>
      <c r="E617" s="75"/>
      <c r="F617" s="75"/>
      <c r="G617" s="75"/>
      <c r="H617" s="75"/>
      <c r="I617" s="75"/>
      <c r="J617" s="75"/>
      <c r="K617" s="75"/>
      <c r="L617" s="75"/>
      <c r="M617" s="75"/>
      <c r="N617" s="75"/>
      <c r="O617" s="75"/>
      <c r="P617" s="75"/>
      <c r="Q617" s="75"/>
      <c r="R617" s="75"/>
      <c r="S617" s="75"/>
      <c r="T617" s="75"/>
      <c r="U617" s="75"/>
      <c r="V617" s="75"/>
      <c r="W617" s="75"/>
      <c r="X617" s="75"/>
      <c r="Y617" s="75"/>
      <c r="Z617" s="75"/>
    </row>
    <row r="618" ht="10.5" customHeight="1">
      <c r="A618" s="75"/>
      <c r="B618" s="75"/>
      <c r="C618" s="75"/>
      <c r="D618" s="75"/>
      <c r="E618" s="75"/>
      <c r="F618" s="75"/>
      <c r="G618" s="75"/>
      <c r="H618" s="75"/>
      <c r="I618" s="75"/>
      <c r="J618" s="75"/>
      <c r="K618" s="75"/>
      <c r="L618" s="75"/>
      <c r="M618" s="75"/>
      <c r="N618" s="75"/>
      <c r="O618" s="75"/>
      <c r="P618" s="75"/>
      <c r="Q618" s="75"/>
      <c r="R618" s="75"/>
      <c r="S618" s="75"/>
      <c r="T618" s="75"/>
      <c r="U618" s="75"/>
      <c r="V618" s="75"/>
      <c r="W618" s="75"/>
      <c r="X618" s="75"/>
      <c r="Y618" s="75"/>
      <c r="Z618" s="75"/>
    </row>
    <row r="619" ht="10.5" customHeight="1">
      <c r="A619" s="75"/>
      <c r="B619" s="75"/>
      <c r="C619" s="75"/>
      <c r="D619" s="75"/>
      <c r="E619" s="75"/>
      <c r="F619" s="75"/>
      <c r="G619" s="75"/>
      <c r="H619" s="75"/>
      <c r="I619" s="75"/>
      <c r="J619" s="75"/>
      <c r="K619" s="75"/>
      <c r="L619" s="75"/>
      <c r="M619" s="75"/>
      <c r="N619" s="75"/>
      <c r="O619" s="75"/>
      <c r="P619" s="75"/>
      <c r="Q619" s="75"/>
      <c r="R619" s="75"/>
      <c r="S619" s="75"/>
      <c r="T619" s="75"/>
      <c r="U619" s="75"/>
      <c r="V619" s="75"/>
      <c r="W619" s="75"/>
      <c r="X619" s="75"/>
      <c r="Y619" s="75"/>
      <c r="Z619" s="75"/>
    </row>
    <row r="620" ht="10.5" customHeight="1">
      <c r="A620" s="75"/>
      <c r="B620" s="75"/>
      <c r="C620" s="75"/>
      <c r="D620" s="75"/>
      <c r="E620" s="75"/>
      <c r="F620" s="75"/>
      <c r="G620" s="75"/>
      <c r="H620" s="75"/>
      <c r="I620" s="75"/>
      <c r="J620" s="75"/>
      <c r="K620" s="75"/>
      <c r="L620" s="75"/>
      <c r="M620" s="75"/>
      <c r="N620" s="75"/>
      <c r="O620" s="75"/>
      <c r="P620" s="75"/>
      <c r="Q620" s="75"/>
      <c r="R620" s="75"/>
      <c r="S620" s="75"/>
      <c r="T620" s="75"/>
      <c r="U620" s="75"/>
      <c r="V620" s="75"/>
      <c r="W620" s="75"/>
      <c r="X620" s="75"/>
      <c r="Y620" s="75"/>
      <c r="Z620" s="75"/>
    </row>
    <row r="621" ht="10.5" customHeight="1">
      <c r="A621" s="75"/>
      <c r="B621" s="75"/>
      <c r="C621" s="75"/>
      <c r="D621" s="75"/>
      <c r="E621" s="75"/>
      <c r="F621" s="75"/>
      <c r="G621" s="75"/>
      <c r="H621" s="75"/>
      <c r="I621" s="75"/>
      <c r="J621" s="75"/>
      <c r="K621" s="75"/>
      <c r="L621" s="75"/>
      <c r="M621" s="75"/>
      <c r="N621" s="75"/>
      <c r="O621" s="75"/>
      <c r="P621" s="75"/>
      <c r="Q621" s="75"/>
      <c r="R621" s="75"/>
      <c r="S621" s="75"/>
      <c r="T621" s="75"/>
      <c r="U621" s="75"/>
      <c r="V621" s="75"/>
      <c r="W621" s="75"/>
      <c r="X621" s="75"/>
      <c r="Y621" s="75"/>
      <c r="Z621" s="75"/>
    </row>
    <row r="622" ht="10.5" customHeight="1">
      <c r="A622" s="75"/>
      <c r="B622" s="75"/>
      <c r="C622" s="75"/>
      <c r="D622" s="75"/>
      <c r="E622" s="75"/>
      <c r="F622" s="75"/>
      <c r="G622" s="75"/>
      <c r="H622" s="75"/>
      <c r="I622" s="75"/>
      <c r="J622" s="75"/>
      <c r="K622" s="75"/>
      <c r="L622" s="75"/>
      <c r="M622" s="75"/>
      <c r="N622" s="75"/>
      <c r="O622" s="75"/>
      <c r="P622" s="75"/>
      <c r="Q622" s="75"/>
      <c r="R622" s="75"/>
      <c r="S622" s="75"/>
      <c r="T622" s="75"/>
      <c r="U622" s="75"/>
      <c r="V622" s="75"/>
      <c r="W622" s="75"/>
      <c r="X622" s="75"/>
      <c r="Y622" s="75"/>
      <c r="Z622" s="75"/>
    </row>
    <row r="623" ht="10.5" customHeight="1">
      <c r="A623" s="75"/>
      <c r="B623" s="75"/>
      <c r="C623" s="75"/>
      <c r="D623" s="75"/>
      <c r="E623" s="75"/>
      <c r="F623" s="75"/>
      <c r="G623" s="75"/>
      <c r="H623" s="75"/>
      <c r="I623" s="75"/>
      <c r="J623" s="75"/>
      <c r="K623" s="75"/>
      <c r="L623" s="75"/>
      <c r="M623" s="75"/>
      <c r="N623" s="75"/>
      <c r="O623" s="75"/>
      <c r="P623" s="75"/>
      <c r="Q623" s="75"/>
      <c r="R623" s="75"/>
      <c r="S623" s="75"/>
      <c r="T623" s="75"/>
      <c r="U623" s="75"/>
      <c r="V623" s="75"/>
      <c r="W623" s="75"/>
      <c r="X623" s="75"/>
      <c r="Y623" s="75"/>
      <c r="Z623" s="75"/>
    </row>
    <row r="624" ht="10.5" customHeight="1">
      <c r="A624" s="75"/>
      <c r="B624" s="75"/>
      <c r="C624" s="75"/>
      <c r="D624" s="75"/>
      <c r="E624" s="75"/>
      <c r="F624" s="75"/>
      <c r="G624" s="75"/>
      <c r="H624" s="75"/>
      <c r="I624" s="75"/>
      <c r="J624" s="75"/>
      <c r="K624" s="75"/>
      <c r="L624" s="75"/>
      <c r="M624" s="75"/>
      <c r="N624" s="75"/>
      <c r="O624" s="75"/>
      <c r="P624" s="75"/>
      <c r="Q624" s="75"/>
      <c r="R624" s="75"/>
      <c r="S624" s="75"/>
      <c r="T624" s="75"/>
      <c r="U624" s="75"/>
      <c r="V624" s="75"/>
      <c r="W624" s="75"/>
      <c r="X624" s="75"/>
      <c r="Y624" s="75"/>
      <c r="Z624" s="75"/>
    </row>
    <row r="625" ht="10.5" customHeight="1">
      <c r="A625" s="75"/>
      <c r="B625" s="75"/>
      <c r="C625" s="75"/>
      <c r="D625" s="75"/>
      <c r="E625" s="75"/>
      <c r="F625" s="75"/>
      <c r="G625" s="75"/>
      <c r="H625" s="75"/>
      <c r="I625" s="75"/>
      <c r="J625" s="75"/>
      <c r="K625" s="75"/>
      <c r="L625" s="75"/>
      <c r="M625" s="75"/>
      <c r="N625" s="75"/>
      <c r="O625" s="75"/>
      <c r="P625" s="75"/>
      <c r="Q625" s="75"/>
      <c r="R625" s="75"/>
      <c r="S625" s="75"/>
      <c r="T625" s="75"/>
      <c r="U625" s="75"/>
      <c r="V625" s="75"/>
      <c r="W625" s="75"/>
      <c r="X625" s="75"/>
      <c r="Y625" s="75"/>
      <c r="Z625" s="75"/>
    </row>
    <row r="626" ht="10.5" customHeight="1">
      <c r="A626" s="75"/>
      <c r="B626" s="75"/>
      <c r="C626" s="75"/>
      <c r="D626" s="75"/>
      <c r="E626" s="75"/>
      <c r="F626" s="75"/>
      <c r="G626" s="75"/>
      <c r="H626" s="75"/>
      <c r="I626" s="75"/>
      <c r="J626" s="75"/>
      <c r="K626" s="75"/>
      <c r="L626" s="75"/>
      <c r="M626" s="75"/>
      <c r="N626" s="75"/>
      <c r="O626" s="75"/>
      <c r="P626" s="75"/>
      <c r="Q626" s="75"/>
      <c r="R626" s="75"/>
      <c r="S626" s="75"/>
      <c r="T626" s="75"/>
      <c r="U626" s="75"/>
      <c r="V626" s="75"/>
      <c r="W626" s="75"/>
      <c r="X626" s="75"/>
      <c r="Y626" s="75"/>
      <c r="Z626" s="75"/>
    </row>
    <row r="627" ht="10.5" customHeight="1">
      <c r="A627" s="75"/>
      <c r="B627" s="75"/>
      <c r="C627" s="75"/>
      <c r="D627" s="75"/>
      <c r="E627" s="75"/>
      <c r="F627" s="75"/>
      <c r="G627" s="75"/>
      <c r="H627" s="75"/>
      <c r="I627" s="75"/>
      <c r="J627" s="75"/>
      <c r="K627" s="75"/>
      <c r="L627" s="75"/>
      <c r="M627" s="75"/>
      <c r="N627" s="75"/>
      <c r="O627" s="75"/>
      <c r="P627" s="75"/>
      <c r="Q627" s="75"/>
      <c r="R627" s="75"/>
      <c r="S627" s="75"/>
      <c r="T627" s="75"/>
      <c r="U627" s="75"/>
      <c r="V627" s="75"/>
      <c r="W627" s="75"/>
      <c r="X627" s="75"/>
      <c r="Y627" s="75"/>
      <c r="Z627" s="75"/>
    </row>
    <row r="628" ht="10.5" customHeight="1">
      <c r="A628" s="75"/>
      <c r="B628" s="75"/>
      <c r="C628" s="75"/>
      <c r="D628" s="75"/>
      <c r="E628" s="75"/>
      <c r="F628" s="75"/>
      <c r="G628" s="75"/>
      <c r="H628" s="75"/>
      <c r="I628" s="75"/>
      <c r="J628" s="75"/>
      <c r="K628" s="75"/>
      <c r="L628" s="75"/>
      <c r="M628" s="75"/>
      <c r="N628" s="75"/>
      <c r="O628" s="75"/>
      <c r="P628" s="75"/>
      <c r="Q628" s="75"/>
      <c r="R628" s="75"/>
      <c r="S628" s="75"/>
      <c r="T628" s="75"/>
      <c r="U628" s="75"/>
      <c r="V628" s="75"/>
      <c r="W628" s="75"/>
      <c r="X628" s="75"/>
      <c r="Y628" s="75"/>
      <c r="Z628" s="75"/>
    </row>
    <row r="629" ht="10.5" customHeight="1">
      <c r="A629" s="75"/>
      <c r="B629" s="75"/>
      <c r="C629" s="75"/>
      <c r="D629" s="75"/>
      <c r="E629" s="75"/>
      <c r="F629" s="75"/>
      <c r="G629" s="75"/>
      <c r="H629" s="75"/>
      <c r="I629" s="75"/>
      <c r="J629" s="75"/>
      <c r="K629" s="75"/>
      <c r="L629" s="75"/>
      <c r="M629" s="75"/>
      <c r="N629" s="75"/>
      <c r="O629" s="75"/>
      <c r="P629" s="75"/>
      <c r="Q629" s="75"/>
      <c r="R629" s="75"/>
      <c r="S629" s="75"/>
      <c r="T629" s="75"/>
      <c r="U629" s="75"/>
      <c r="V629" s="75"/>
      <c r="W629" s="75"/>
      <c r="X629" s="75"/>
      <c r="Y629" s="75"/>
      <c r="Z629" s="75"/>
    </row>
    <row r="630" ht="10.5" customHeight="1">
      <c r="A630" s="75"/>
      <c r="B630" s="75"/>
      <c r="C630" s="75"/>
      <c r="D630" s="75"/>
      <c r="E630" s="75"/>
      <c r="F630" s="75"/>
      <c r="G630" s="75"/>
      <c r="H630" s="75"/>
      <c r="I630" s="75"/>
      <c r="J630" s="75"/>
      <c r="K630" s="75"/>
      <c r="L630" s="75"/>
      <c r="M630" s="75"/>
      <c r="N630" s="75"/>
      <c r="O630" s="75"/>
      <c r="P630" s="75"/>
      <c r="Q630" s="75"/>
      <c r="R630" s="75"/>
      <c r="S630" s="75"/>
      <c r="T630" s="75"/>
      <c r="U630" s="75"/>
      <c r="V630" s="75"/>
      <c r="W630" s="75"/>
      <c r="X630" s="75"/>
      <c r="Y630" s="75"/>
      <c r="Z630" s="75"/>
    </row>
    <row r="631" ht="10.5" customHeight="1">
      <c r="A631" s="75"/>
      <c r="B631" s="75"/>
      <c r="C631" s="75"/>
      <c r="D631" s="75"/>
      <c r="E631" s="75"/>
      <c r="F631" s="75"/>
      <c r="G631" s="75"/>
      <c r="H631" s="75"/>
      <c r="I631" s="75"/>
      <c r="J631" s="75"/>
      <c r="K631" s="75"/>
      <c r="L631" s="75"/>
      <c r="M631" s="75"/>
      <c r="N631" s="75"/>
      <c r="O631" s="75"/>
      <c r="P631" s="75"/>
      <c r="Q631" s="75"/>
      <c r="R631" s="75"/>
      <c r="S631" s="75"/>
      <c r="T631" s="75"/>
      <c r="U631" s="75"/>
      <c r="V631" s="75"/>
      <c r="W631" s="75"/>
      <c r="X631" s="75"/>
      <c r="Y631" s="75"/>
      <c r="Z631" s="75"/>
    </row>
    <row r="632" ht="10.5" customHeight="1">
      <c r="A632" s="75"/>
      <c r="B632" s="75"/>
      <c r="C632" s="75"/>
      <c r="D632" s="75"/>
      <c r="E632" s="75"/>
      <c r="F632" s="75"/>
      <c r="G632" s="75"/>
      <c r="H632" s="75"/>
      <c r="I632" s="75"/>
      <c r="J632" s="75"/>
      <c r="K632" s="75"/>
      <c r="L632" s="75"/>
      <c r="M632" s="75"/>
      <c r="N632" s="75"/>
      <c r="O632" s="75"/>
      <c r="P632" s="75"/>
      <c r="Q632" s="75"/>
      <c r="R632" s="75"/>
      <c r="S632" s="75"/>
      <c r="T632" s="75"/>
      <c r="U632" s="75"/>
      <c r="V632" s="75"/>
      <c r="W632" s="75"/>
      <c r="X632" s="75"/>
      <c r="Y632" s="75"/>
      <c r="Z632" s="75"/>
    </row>
    <row r="633" ht="10.5" customHeight="1">
      <c r="A633" s="75"/>
      <c r="B633" s="75"/>
      <c r="C633" s="75"/>
      <c r="D633" s="75"/>
      <c r="E633" s="75"/>
      <c r="F633" s="75"/>
      <c r="G633" s="75"/>
      <c r="H633" s="75"/>
      <c r="I633" s="75"/>
      <c r="J633" s="75"/>
      <c r="K633" s="75"/>
      <c r="L633" s="75"/>
      <c r="M633" s="75"/>
      <c r="N633" s="75"/>
      <c r="O633" s="75"/>
      <c r="P633" s="75"/>
      <c r="Q633" s="75"/>
      <c r="R633" s="75"/>
      <c r="S633" s="75"/>
      <c r="T633" s="75"/>
      <c r="U633" s="75"/>
      <c r="V633" s="75"/>
      <c r="W633" s="75"/>
      <c r="X633" s="75"/>
      <c r="Y633" s="75"/>
      <c r="Z633" s="75"/>
    </row>
    <row r="634" ht="10.5" customHeight="1">
      <c r="A634" s="75"/>
      <c r="B634" s="75"/>
      <c r="C634" s="75"/>
      <c r="D634" s="75"/>
      <c r="E634" s="75"/>
      <c r="F634" s="75"/>
      <c r="G634" s="75"/>
      <c r="H634" s="75"/>
      <c r="I634" s="75"/>
      <c r="J634" s="75"/>
      <c r="K634" s="75"/>
      <c r="L634" s="75"/>
      <c r="M634" s="75"/>
      <c r="N634" s="75"/>
      <c r="O634" s="75"/>
      <c r="P634" s="75"/>
      <c r="Q634" s="75"/>
      <c r="R634" s="75"/>
      <c r="S634" s="75"/>
      <c r="T634" s="75"/>
      <c r="U634" s="75"/>
      <c r="V634" s="75"/>
      <c r="W634" s="75"/>
      <c r="X634" s="75"/>
      <c r="Y634" s="75"/>
      <c r="Z634" s="75"/>
    </row>
    <row r="635" ht="10.5" customHeight="1">
      <c r="A635" s="75"/>
      <c r="B635" s="75"/>
      <c r="C635" s="75"/>
      <c r="D635" s="75"/>
      <c r="E635" s="75"/>
      <c r="F635" s="75"/>
      <c r="G635" s="75"/>
      <c r="H635" s="75"/>
      <c r="I635" s="75"/>
      <c r="J635" s="75"/>
      <c r="K635" s="75"/>
      <c r="L635" s="75"/>
      <c r="M635" s="75"/>
      <c r="N635" s="75"/>
      <c r="O635" s="75"/>
      <c r="P635" s="75"/>
      <c r="Q635" s="75"/>
      <c r="R635" s="75"/>
      <c r="S635" s="75"/>
      <c r="T635" s="75"/>
      <c r="U635" s="75"/>
      <c r="V635" s="75"/>
      <c r="W635" s="75"/>
      <c r="X635" s="75"/>
      <c r="Y635" s="75"/>
      <c r="Z635" s="75"/>
    </row>
    <row r="636" ht="10.5" customHeight="1">
      <c r="A636" s="75"/>
      <c r="B636" s="75"/>
      <c r="C636" s="75"/>
      <c r="D636" s="75"/>
      <c r="E636" s="75"/>
      <c r="F636" s="75"/>
      <c r="G636" s="75"/>
      <c r="H636" s="75"/>
      <c r="I636" s="75"/>
      <c r="J636" s="75"/>
      <c r="K636" s="75"/>
      <c r="L636" s="75"/>
      <c r="M636" s="75"/>
      <c r="N636" s="75"/>
      <c r="O636" s="75"/>
      <c r="P636" s="75"/>
      <c r="Q636" s="75"/>
      <c r="R636" s="75"/>
      <c r="S636" s="75"/>
      <c r="T636" s="75"/>
      <c r="U636" s="75"/>
      <c r="V636" s="75"/>
      <c r="W636" s="75"/>
      <c r="X636" s="75"/>
      <c r="Y636" s="75"/>
      <c r="Z636" s="75"/>
    </row>
    <row r="637" ht="10.5" customHeight="1">
      <c r="A637" s="75"/>
      <c r="B637" s="75"/>
      <c r="C637" s="75"/>
      <c r="D637" s="75"/>
      <c r="E637" s="75"/>
      <c r="F637" s="75"/>
      <c r="G637" s="75"/>
      <c r="H637" s="75"/>
      <c r="I637" s="75"/>
      <c r="J637" s="75"/>
      <c r="K637" s="75"/>
      <c r="L637" s="75"/>
      <c r="M637" s="75"/>
      <c r="N637" s="75"/>
      <c r="O637" s="75"/>
      <c r="P637" s="75"/>
      <c r="Q637" s="75"/>
      <c r="R637" s="75"/>
      <c r="S637" s="75"/>
      <c r="T637" s="75"/>
      <c r="U637" s="75"/>
      <c r="V637" s="75"/>
      <c r="W637" s="75"/>
      <c r="X637" s="75"/>
      <c r="Y637" s="75"/>
      <c r="Z637" s="75"/>
    </row>
    <row r="638" ht="10.5" customHeight="1">
      <c r="A638" s="75"/>
      <c r="B638" s="75"/>
      <c r="C638" s="75"/>
      <c r="D638" s="75"/>
      <c r="E638" s="75"/>
      <c r="F638" s="75"/>
      <c r="G638" s="75"/>
      <c r="H638" s="75"/>
      <c r="I638" s="75"/>
      <c r="J638" s="75"/>
      <c r="K638" s="75"/>
      <c r="L638" s="75"/>
      <c r="M638" s="75"/>
      <c r="N638" s="75"/>
      <c r="O638" s="75"/>
      <c r="P638" s="75"/>
      <c r="Q638" s="75"/>
      <c r="R638" s="75"/>
      <c r="S638" s="75"/>
      <c r="T638" s="75"/>
      <c r="U638" s="75"/>
      <c r="V638" s="75"/>
      <c r="W638" s="75"/>
      <c r="X638" s="75"/>
      <c r="Y638" s="75"/>
      <c r="Z638" s="75"/>
    </row>
    <row r="639" ht="10.5" customHeight="1">
      <c r="A639" s="75"/>
      <c r="B639" s="75"/>
      <c r="C639" s="75"/>
      <c r="D639" s="75"/>
      <c r="E639" s="75"/>
      <c r="F639" s="75"/>
      <c r="G639" s="75"/>
      <c r="H639" s="75"/>
      <c r="I639" s="75"/>
      <c r="J639" s="75"/>
      <c r="K639" s="75"/>
      <c r="L639" s="75"/>
      <c r="M639" s="75"/>
      <c r="N639" s="75"/>
      <c r="O639" s="75"/>
      <c r="P639" s="75"/>
      <c r="Q639" s="75"/>
      <c r="R639" s="75"/>
      <c r="S639" s="75"/>
      <c r="T639" s="75"/>
      <c r="U639" s="75"/>
      <c r="V639" s="75"/>
      <c r="W639" s="75"/>
      <c r="X639" s="75"/>
      <c r="Y639" s="75"/>
      <c r="Z639" s="75"/>
    </row>
    <row r="640" ht="10.5" customHeight="1">
      <c r="A640" s="75"/>
      <c r="B640" s="75"/>
      <c r="C640" s="75"/>
      <c r="D640" s="75"/>
      <c r="E640" s="75"/>
      <c r="F640" s="75"/>
      <c r="G640" s="75"/>
      <c r="H640" s="75"/>
      <c r="I640" s="75"/>
      <c r="J640" s="75"/>
      <c r="K640" s="75"/>
      <c r="L640" s="75"/>
      <c r="M640" s="75"/>
      <c r="N640" s="75"/>
      <c r="O640" s="75"/>
      <c r="P640" s="75"/>
      <c r="Q640" s="75"/>
      <c r="R640" s="75"/>
      <c r="S640" s="75"/>
      <c r="T640" s="75"/>
      <c r="U640" s="75"/>
      <c r="V640" s="75"/>
      <c r="W640" s="75"/>
      <c r="X640" s="75"/>
      <c r="Y640" s="75"/>
      <c r="Z640" s="75"/>
    </row>
    <row r="641" ht="10.5" customHeight="1">
      <c r="A641" s="75"/>
      <c r="B641" s="75"/>
      <c r="C641" s="75"/>
      <c r="D641" s="75"/>
      <c r="E641" s="75"/>
      <c r="F641" s="75"/>
      <c r="G641" s="75"/>
      <c r="H641" s="75"/>
      <c r="I641" s="75"/>
      <c r="J641" s="75"/>
      <c r="K641" s="75"/>
      <c r="L641" s="75"/>
      <c r="M641" s="75"/>
      <c r="N641" s="75"/>
      <c r="O641" s="75"/>
      <c r="P641" s="75"/>
      <c r="Q641" s="75"/>
      <c r="R641" s="75"/>
      <c r="S641" s="75"/>
      <c r="T641" s="75"/>
      <c r="U641" s="75"/>
      <c r="V641" s="75"/>
      <c r="W641" s="75"/>
      <c r="X641" s="75"/>
      <c r="Y641" s="75"/>
      <c r="Z641" s="75"/>
    </row>
    <row r="642" ht="10.5" customHeight="1">
      <c r="A642" s="75"/>
      <c r="B642" s="75"/>
      <c r="C642" s="75"/>
      <c r="D642" s="75"/>
      <c r="E642" s="75"/>
      <c r="F642" s="75"/>
      <c r="G642" s="75"/>
      <c r="H642" s="75"/>
      <c r="I642" s="75"/>
      <c r="J642" s="75"/>
      <c r="K642" s="75"/>
      <c r="L642" s="75"/>
      <c r="M642" s="75"/>
      <c r="N642" s="75"/>
      <c r="O642" s="75"/>
      <c r="P642" s="75"/>
      <c r="Q642" s="75"/>
      <c r="R642" s="75"/>
      <c r="S642" s="75"/>
      <c r="T642" s="75"/>
      <c r="U642" s="75"/>
      <c r="V642" s="75"/>
      <c r="W642" s="75"/>
      <c r="X642" s="75"/>
      <c r="Y642" s="75"/>
      <c r="Z642" s="75"/>
    </row>
    <row r="643" ht="10.5" customHeight="1">
      <c r="A643" s="75"/>
      <c r="B643" s="75"/>
      <c r="C643" s="75"/>
      <c r="D643" s="75"/>
      <c r="E643" s="75"/>
      <c r="F643" s="75"/>
      <c r="G643" s="75"/>
      <c r="H643" s="75"/>
      <c r="I643" s="75"/>
      <c r="J643" s="75"/>
      <c r="K643" s="75"/>
      <c r="L643" s="75"/>
      <c r="M643" s="75"/>
      <c r="N643" s="75"/>
      <c r="O643" s="75"/>
      <c r="P643" s="75"/>
      <c r="Q643" s="75"/>
      <c r="R643" s="75"/>
      <c r="S643" s="75"/>
      <c r="T643" s="75"/>
      <c r="U643" s="75"/>
      <c r="V643" s="75"/>
      <c r="W643" s="75"/>
      <c r="X643" s="75"/>
      <c r="Y643" s="75"/>
      <c r="Z643" s="75"/>
    </row>
    <row r="644" ht="10.5" customHeight="1">
      <c r="A644" s="75"/>
      <c r="B644" s="75"/>
      <c r="C644" s="75"/>
      <c r="D644" s="75"/>
      <c r="E644" s="75"/>
      <c r="F644" s="75"/>
      <c r="G644" s="75"/>
      <c r="H644" s="75"/>
      <c r="I644" s="75"/>
      <c r="J644" s="75"/>
      <c r="K644" s="75"/>
      <c r="L644" s="75"/>
      <c r="M644" s="75"/>
      <c r="N644" s="75"/>
      <c r="O644" s="75"/>
      <c r="P644" s="75"/>
      <c r="Q644" s="75"/>
      <c r="R644" s="75"/>
      <c r="S644" s="75"/>
      <c r="T644" s="75"/>
      <c r="U644" s="75"/>
      <c r="V644" s="75"/>
      <c r="W644" s="75"/>
      <c r="X644" s="75"/>
      <c r="Y644" s="75"/>
      <c r="Z644" s="75"/>
    </row>
    <row r="645" ht="10.5" customHeight="1">
      <c r="A645" s="75"/>
      <c r="B645" s="75"/>
      <c r="C645" s="75"/>
      <c r="D645" s="75"/>
      <c r="E645" s="75"/>
      <c r="F645" s="75"/>
      <c r="G645" s="75"/>
      <c r="H645" s="75"/>
      <c r="I645" s="75"/>
      <c r="J645" s="75"/>
      <c r="K645" s="75"/>
      <c r="L645" s="75"/>
      <c r="M645" s="75"/>
      <c r="N645" s="75"/>
      <c r="O645" s="75"/>
      <c r="P645" s="75"/>
      <c r="Q645" s="75"/>
      <c r="R645" s="75"/>
      <c r="S645" s="75"/>
      <c r="T645" s="75"/>
      <c r="U645" s="75"/>
      <c r="V645" s="75"/>
      <c r="W645" s="75"/>
      <c r="X645" s="75"/>
      <c r="Y645" s="75"/>
      <c r="Z645" s="75"/>
    </row>
    <row r="646" ht="10.5" customHeight="1">
      <c r="A646" s="75"/>
      <c r="B646" s="75"/>
      <c r="C646" s="75"/>
      <c r="D646" s="75"/>
      <c r="E646" s="75"/>
      <c r="F646" s="75"/>
      <c r="G646" s="75"/>
      <c r="H646" s="75"/>
      <c r="I646" s="75"/>
      <c r="J646" s="75"/>
      <c r="K646" s="75"/>
      <c r="L646" s="75"/>
      <c r="M646" s="75"/>
      <c r="N646" s="75"/>
      <c r="O646" s="75"/>
      <c r="P646" s="75"/>
      <c r="Q646" s="75"/>
      <c r="R646" s="75"/>
      <c r="S646" s="75"/>
      <c r="T646" s="75"/>
      <c r="U646" s="75"/>
      <c r="V646" s="75"/>
      <c r="W646" s="75"/>
      <c r="X646" s="75"/>
      <c r="Y646" s="75"/>
      <c r="Z646" s="75"/>
    </row>
    <row r="647" ht="10.5" customHeight="1">
      <c r="A647" s="75"/>
      <c r="B647" s="75"/>
      <c r="C647" s="75"/>
      <c r="D647" s="75"/>
      <c r="E647" s="75"/>
      <c r="F647" s="75"/>
      <c r="G647" s="75"/>
      <c r="H647" s="75"/>
      <c r="I647" s="75"/>
      <c r="J647" s="75"/>
      <c r="K647" s="75"/>
      <c r="L647" s="75"/>
      <c r="M647" s="75"/>
      <c r="N647" s="75"/>
      <c r="O647" s="75"/>
      <c r="P647" s="75"/>
      <c r="Q647" s="75"/>
      <c r="R647" s="75"/>
      <c r="S647" s="75"/>
      <c r="T647" s="75"/>
      <c r="U647" s="75"/>
      <c r="V647" s="75"/>
      <c r="W647" s="75"/>
      <c r="X647" s="75"/>
      <c r="Y647" s="75"/>
      <c r="Z647" s="75"/>
    </row>
    <row r="648" ht="10.5" customHeight="1">
      <c r="A648" s="75"/>
      <c r="B648" s="75"/>
      <c r="C648" s="75"/>
      <c r="D648" s="75"/>
      <c r="E648" s="75"/>
      <c r="F648" s="75"/>
      <c r="G648" s="75"/>
      <c r="H648" s="75"/>
      <c r="I648" s="75"/>
      <c r="J648" s="75"/>
      <c r="K648" s="75"/>
      <c r="L648" s="75"/>
      <c r="M648" s="75"/>
      <c r="N648" s="75"/>
      <c r="O648" s="75"/>
      <c r="P648" s="75"/>
      <c r="Q648" s="75"/>
      <c r="R648" s="75"/>
      <c r="S648" s="75"/>
      <c r="T648" s="75"/>
      <c r="U648" s="75"/>
      <c r="V648" s="75"/>
      <c r="W648" s="75"/>
      <c r="X648" s="75"/>
      <c r="Y648" s="75"/>
      <c r="Z648" s="75"/>
    </row>
    <row r="649" ht="10.5" customHeight="1">
      <c r="A649" s="75"/>
      <c r="B649" s="75"/>
      <c r="C649" s="75"/>
      <c r="D649" s="75"/>
      <c r="E649" s="75"/>
      <c r="F649" s="75"/>
      <c r="G649" s="75"/>
      <c r="H649" s="75"/>
      <c r="I649" s="75"/>
      <c r="J649" s="75"/>
      <c r="K649" s="75"/>
      <c r="L649" s="75"/>
      <c r="M649" s="75"/>
      <c r="N649" s="75"/>
      <c r="O649" s="75"/>
      <c r="P649" s="75"/>
      <c r="Q649" s="75"/>
      <c r="R649" s="75"/>
      <c r="S649" s="75"/>
      <c r="T649" s="75"/>
      <c r="U649" s="75"/>
      <c r="V649" s="75"/>
      <c r="W649" s="75"/>
      <c r="X649" s="75"/>
      <c r="Y649" s="75"/>
      <c r="Z649" s="75"/>
    </row>
    <row r="650" ht="10.5" customHeight="1">
      <c r="A650" s="75"/>
      <c r="B650" s="75"/>
      <c r="C650" s="75"/>
      <c r="D650" s="75"/>
      <c r="E650" s="75"/>
      <c r="F650" s="75"/>
      <c r="G650" s="75"/>
      <c r="H650" s="75"/>
      <c r="I650" s="75"/>
      <c r="J650" s="75"/>
      <c r="K650" s="75"/>
      <c r="L650" s="75"/>
      <c r="M650" s="75"/>
      <c r="N650" s="75"/>
      <c r="O650" s="75"/>
      <c r="P650" s="75"/>
      <c r="Q650" s="75"/>
      <c r="R650" s="75"/>
      <c r="S650" s="75"/>
      <c r="T650" s="75"/>
      <c r="U650" s="75"/>
      <c r="V650" s="75"/>
      <c r="W650" s="75"/>
      <c r="X650" s="75"/>
      <c r="Y650" s="75"/>
      <c r="Z650" s="75"/>
    </row>
    <row r="651" ht="10.5" customHeight="1">
      <c r="A651" s="75"/>
      <c r="B651" s="75"/>
      <c r="C651" s="75"/>
      <c r="D651" s="75"/>
      <c r="E651" s="75"/>
      <c r="F651" s="75"/>
      <c r="G651" s="75"/>
      <c r="H651" s="75"/>
      <c r="I651" s="75"/>
      <c r="J651" s="75"/>
      <c r="K651" s="75"/>
      <c r="L651" s="75"/>
      <c r="M651" s="75"/>
      <c r="N651" s="75"/>
      <c r="O651" s="75"/>
      <c r="P651" s="75"/>
      <c r="Q651" s="75"/>
      <c r="R651" s="75"/>
      <c r="S651" s="75"/>
      <c r="T651" s="75"/>
      <c r="U651" s="75"/>
      <c r="V651" s="75"/>
      <c r="W651" s="75"/>
      <c r="X651" s="75"/>
      <c r="Y651" s="75"/>
      <c r="Z651" s="75"/>
    </row>
    <row r="652" ht="10.5" customHeight="1">
      <c r="A652" s="75"/>
      <c r="B652" s="75"/>
      <c r="C652" s="75"/>
      <c r="D652" s="75"/>
      <c r="E652" s="75"/>
      <c r="F652" s="75"/>
      <c r="G652" s="75"/>
      <c r="H652" s="75"/>
      <c r="I652" s="75"/>
      <c r="J652" s="75"/>
      <c r="K652" s="75"/>
      <c r="L652" s="75"/>
      <c r="M652" s="75"/>
      <c r="N652" s="75"/>
      <c r="O652" s="75"/>
      <c r="P652" s="75"/>
      <c r="Q652" s="75"/>
      <c r="R652" s="75"/>
      <c r="S652" s="75"/>
      <c r="T652" s="75"/>
      <c r="U652" s="75"/>
      <c r="V652" s="75"/>
      <c r="W652" s="75"/>
      <c r="X652" s="75"/>
      <c r="Y652" s="75"/>
      <c r="Z652" s="75"/>
    </row>
    <row r="653" ht="10.5" customHeight="1">
      <c r="A653" s="75"/>
      <c r="B653" s="75"/>
      <c r="C653" s="75"/>
      <c r="D653" s="75"/>
      <c r="E653" s="75"/>
      <c r="F653" s="75"/>
      <c r="G653" s="75"/>
      <c r="H653" s="75"/>
      <c r="I653" s="75"/>
      <c r="J653" s="75"/>
      <c r="K653" s="75"/>
      <c r="L653" s="75"/>
      <c r="M653" s="75"/>
      <c r="N653" s="75"/>
      <c r="O653" s="75"/>
      <c r="P653" s="75"/>
      <c r="Q653" s="75"/>
      <c r="R653" s="75"/>
      <c r="S653" s="75"/>
      <c r="T653" s="75"/>
      <c r="U653" s="75"/>
      <c r="V653" s="75"/>
      <c r="W653" s="75"/>
      <c r="X653" s="75"/>
      <c r="Y653" s="75"/>
      <c r="Z653" s="75"/>
    </row>
    <row r="654" ht="10.5" customHeight="1">
      <c r="A654" s="75"/>
      <c r="B654" s="75"/>
      <c r="C654" s="75"/>
      <c r="D654" s="75"/>
      <c r="E654" s="75"/>
      <c r="F654" s="75"/>
      <c r="G654" s="75"/>
      <c r="H654" s="75"/>
      <c r="I654" s="75"/>
      <c r="J654" s="75"/>
      <c r="K654" s="75"/>
      <c r="L654" s="75"/>
      <c r="M654" s="75"/>
      <c r="N654" s="75"/>
      <c r="O654" s="75"/>
      <c r="P654" s="75"/>
      <c r="Q654" s="75"/>
      <c r="R654" s="75"/>
      <c r="S654" s="75"/>
      <c r="T654" s="75"/>
      <c r="U654" s="75"/>
      <c r="V654" s="75"/>
      <c r="W654" s="75"/>
      <c r="X654" s="75"/>
      <c r="Y654" s="75"/>
      <c r="Z654" s="75"/>
    </row>
    <row r="655" ht="10.5" customHeight="1">
      <c r="A655" s="75"/>
      <c r="B655" s="75"/>
      <c r="C655" s="75"/>
      <c r="D655" s="75"/>
      <c r="E655" s="75"/>
      <c r="F655" s="75"/>
      <c r="G655" s="75"/>
      <c r="H655" s="75"/>
      <c r="I655" s="75"/>
      <c r="J655" s="75"/>
      <c r="K655" s="75"/>
      <c r="L655" s="75"/>
      <c r="M655" s="75"/>
      <c r="N655" s="75"/>
      <c r="O655" s="75"/>
      <c r="P655" s="75"/>
      <c r="Q655" s="75"/>
      <c r="R655" s="75"/>
      <c r="S655" s="75"/>
      <c r="T655" s="75"/>
      <c r="U655" s="75"/>
      <c r="V655" s="75"/>
      <c r="W655" s="75"/>
      <c r="X655" s="75"/>
      <c r="Y655" s="75"/>
      <c r="Z655" s="75"/>
    </row>
    <row r="656" ht="10.5" customHeight="1">
      <c r="A656" s="75"/>
      <c r="B656" s="75"/>
      <c r="C656" s="75"/>
      <c r="D656" s="75"/>
      <c r="E656" s="75"/>
      <c r="F656" s="75"/>
      <c r="G656" s="75"/>
      <c r="H656" s="75"/>
      <c r="I656" s="75"/>
      <c r="J656" s="75"/>
      <c r="K656" s="75"/>
      <c r="L656" s="75"/>
      <c r="M656" s="75"/>
      <c r="N656" s="75"/>
      <c r="O656" s="75"/>
      <c r="P656" s="75"/>
      <c r="Q656" s="75"/>
      <c r="R656" s="75"/>
      <c r="S656" s="75"/>
      <c r="T656" s="75"/>
      <c r="U656" s="75"/>
      <c r="V656" s="75"/>
      <c r="W656" s="75"/>
      <c r="X656" s="75"/>
      <c r="Y656" s="75"/>
      <c r="Z656" s="75"/>
    </row>
    <row r="657" ht="10.5" customHeight="1">
      <c r="A657" s="75"/>
      <c r="B657" s="75"/>
      <c r="C657" s="75"/>
      <c r="D657" s="75"/>
      <c r="E657" s="75"/>
      <c r="F657" s="75"/>
      <c r="G657" s="75"/>
      <c r="H657" s="75"/>
      <c r="I657" s="75"/>
      <c r="J657" s="75"/>
      <c r="K657" s="75"/>
      <c r="L657" s="75"/>
      <c r="M657" s="75"/>
      <c r="N657" s="75"/>
      <c r="O657" s="75"/>
      <c r="P657" s="75"/>
      <c r="Q657" s="75"/>
      <c r="R657" s="75"/>
      <c r="S657" s="75"/>
      <c r="T657" s="75"/>
      <c r="U657" s="75"/>
      <c r="V657" s="75"/>
      <c r="W657" s="75"/>
      <c r="X657" s="75"/>
      <c r="Y657" s="75"/>
      <c r="Z657" s="75"/>
    </row>
    <row r="658" ht="10.5" customHeight="1">
      <c r="A658" s="75"/>
      <c r="B658" s="75"/>
      <c r="C658" s="75"/>
      <c r="D658" s="75"/>
      <c r="E658" s="75"/>
      <c r="F658" s="75"/>
      <c r="G658" s="75"/>
      <c r="H658" s="75"/>
      <c r="I658" s="75"/>
      <c r="J658" s="75"/>
      <c r="K658" s="75"/>
      <c r="L658" s="75"/>
      <c r="M658" s="75"/>
      <c r="N658" s="75"/>
      <c r="O658" s="75"/>
      <c r="P658" s="75"/>
      <c r="Q658" s="75"/>
      <c r="R658" s="75"/>
      <c r="S658" s="75"/>
      <c r="T658" s="75"/>
      <c r="U658" s="75"/>
      <c r="V658" s="75"/>
      <c r="W658" s="75"/>
      <c r="X658" s="75"/>
      <c r="Y658" s="75"/>
      <c r="Z658" s="75"/>
    </row>
    <row r="659" ht="10.5" customHeight="1">
      <c r="A659" s="75"/>
      <c r="B659" s="75"/>
      <c r="C659" s="75"/>
      <c r="D659" s="75"/>
      <c r="E659" s="75"/>
      <c r="F659" s="75"/>
      <c r="G659" s="75"/>
      <c r="H659" s="75"/>
      <c r="I659" s="75"/>
      <c r="J659" s="75"/>
      <c r="K659" s="75"/>
      <c r="L659" s="75"/>
      <c r="M659" s="75"/>
      <c r="N659" s="75"/>
      <c r="O659" s="75"/>
      <c r="P659" s="75"/>
      <c r="Q659" s="75"/>
      <c r="R659" s="75"/>
      <c r="S659" s="75"/>
      <c r="T659" s="75"/>
      <c r="U659" s="75"/>
      <c r="V659" s="75"/>
      <c r="W659" s="75"/>
      <c r="X659" s="75"/>
      <c r="Y659" s="75"/>
      <c r="Z659" s="75"/>
    </row>
    <row r="660" ht="10.5" customHeight="1">
      <c r="A660" s="75"/>
      <c r="B660" s="75"/>
      <c r="C660" s="75"/>
      <c r="D660" s="75"/>
      <c r="E660" s="75"/>
      <c r="F660" s="75"/>
      <c r="G660" s="75"/>
      <c r="H660" s="75"/>
      <c r="I660" s="75"/>
      <c r="J660" s="75"/>
      <c r="K660" s="75"/>
      <c r="L660" s="75"/>
      <c r="M660" s="75"/>
      <c r="N660" s="75"/>
      <c r="O660" s="75"/>
      <c r="P660" s="75"/>
      <c r="Q660" s="75"/>
      <c r="R660" s="75"/>
      <c r="S660" s="75"/>
      <c r="T660" s="75"/>
      <c r="U660" s="75"/>
      <c r="V660" s="75"/>
      <c r="W660" s="75"/>
      <c r="X660" s="75"/>
      <c r="Y660" s="75"/>
      <c r="Z660" s="75"/>
    </row>
    <row r="661" ht="10.5" customHeight="1">
      <c r="A661" s="75"/>
      <c r="B661" s="75"/>
      <c r="C661" s="75"/>
      <c r="D661" s="75"/>
      <c r="E661" s="75"/>
      <c r="F661" s="75"/>
      <c r="G661" s="75"/>
      <c r="H661" s="75"/>
      <c r="I661" s="75"/>
      <c r="J661" s="75"/>
      <c r="K661" s="75"/>
      <c r="L661" s="75"/>
      <c r="M661" s="75"/>
      <c r="N661" s="75"/>
      <c r="O661" s="75"/>
      <c r="P661" s="75"/>
      <c r="Q661" s="75"/>
      <c r="R661" s="75"/>
      <c r="S661" s="75"/>
      <c r="T661" s="75"/>
      <c r="U661" s="75"/>
      <c r="V661" s="75"/>
      <c r="W661" s="75"/>
      <c r="X661" s="75"/>
      <c r="Y661" s="75"/>
      <c r="Z661" s="75"/>
    </row>
    <row r="662" ht="10.5" customHeight="1">
      <c r="A662" s="75"/>
      <c r="B662" s="75"/>
      <c r="C662" s="75"/>
      <c r="D662" s="75"/>
      <c r="E662" s="75"/>
      <c r="F662" s="75"/>
      <c r="G662" s="75"/>
      <c r="H662" s="75"/>
      <c r="I662" s="75"/>
      <c r="J662" s="75"/>
      <c r="K662" s="75"/>
      <c r="L662" s="75"/>
      <c r="M662" s="75"/>
      <c r="N662" s="75"/>
      <c r="O662" s="75"/>
      <c r="P662" s="75"/>
      <c r="Q662" s="75"/>
      <c r="R662" s="75"/>
      <c r="S662" s="75"/>
      <c r="T662" s="75"/>
      <c r="U662" s="75"/>
      <c r="V662" s="75"/>
      <c r="W662" s="75"/>
      <c r="X662" s="75"/>
      <c r="Y662" s="75"/>
      <c r="Z662" s="75"/>
    </row>
    <row r="663" ht="10.5" customHeight="1">
      <c r="A663" s="75"/>
      <c r="B663" s="75"/>
      <c r="C663" s="75"/>
      <c r="D663" s="75"/>
      <c r="E663" s="75"/>
      <c r="F663" s="75"/>
      <c r="G663" s="75"/>
      <c r="H663" s="75"/>
      <c r="I663" s="75"/>
      <c r="J663" s="75"/>
      <c r="K663" s="75"/>
      <c r="L663" s="75"/>
      <c r="M663" s="75"/>
      <c r="N663" s="75"/>
      <c r="O663" s="75"/>
      <c r="P663" s="75"/>
      <c r="Q663" s="75"/>
      <c r="R663" s="75"/>
      <c r="S663" s="75"/>
      <c r="T663" s="75"/>
      <c r="U663" s="75"/>
      <c r="V663" s="75"/>
      <c r="W663" s="75"/>
      <c r="X663" s="75"/>
      <c r="Y663" s="75"/>
      <c r="Z663" s="75"/>
    </row>
    <row r="664" ht="10.5" customHeight="1">
      <c r="A664" s="75"/>
      <c r="B664" s="75"/>
      <c r="C664" s="75"/>
      <c r="D664" s="75"/>
      <c r="E664" s="75"/>
      <c r="F664" s="75"/>
      <c r="G664" s="75"/>
      <c r="H664" s="75"/>
      <c r="I664" s="75"/>
      <c r="J664" s="75"/>
      <c r="K664" s="75"/>
      <c r="L664" s="75"/>
      <c r="M664" s="75"/>
      <c r="N664" s="75"/>
      <c r="O664" s="75"/>
      <c r="P664" s="75"/>
      <c r="Q664" s="75"/>
      <c r="R664" s="75"/>
      <c r="S664" s="75"/>
      <c r="T664" s="75"/>
      <c r="U664" s="75"/>
      <c r="V664" s="75"/>
      <c r="W664" s="75"/>
      <c r="X664" s="75"/>
      <c r="Y664" s="75"/>
      <c r="Z664" s="75"/>
    </row>
    <row r="665" ht="10.5" customHeight="1">
      <c r="A665" s="75"/>
      <c r="B665" s="75"/>
      <c r="C665" s="75"/>
      <c r="D665" s="75"/>
      <c r="E665" s="75"/>
      <c r="F665" s="75"/>
      <c r="G665" s="75"/>
      <c r="H665" s="75"/>
      <c r="I665" s="75"/>
      <c r="J665" s="75"/>
      <c r="K665" s="75"/>
      <c r="L665" s="75"/>
      <c r="M665" s="75"/>
      <c r="N665" s="75"/>
      <c r="O665" s="75"/>
      <c r="P665" s="75"/>
      <c r="Q665" s="75"/>
      <c r="R665" s="75"/>
      <c r="S665" s="75"/>
      <c r="T665" s="75"/>
      <c r="U665" s="75"/>
      <c r="V665" s="75"/>
      <c r="W665" s="75"/>
      <c r="X665" s="75"/>
      <c r="Y665" s="75"/>
      <c r="Z665" s="75"/>
    </row>
    <row r="666" ht="10.5" customHeight="1">
      <c r="A666" s="75"/>
      <c r="B666" s="75"/>
      <c r="C666" s="75"/>
      <c r="D666" s="75"/>
      <c r="E666" s="75"/>
      <c r="F666" s="75"/>
      <c r="G666" s="75"/>
      <c r="H666" s="75"/>
      <c r="I666" s="75"/>
      <c r="J666" s="75"/>
      <c r="K666" s="75"/>
      <c r="L666" s="75"/>
      <c r="M666" s="75"/>
      <c r="N666" s="75"/>
      <c r="O666" s="75"/>
      <c r="P666" s="75"/>
      <c r="Q666" s="75"/>
      <c r="R666" s="75"/>
      <c r="S666" s="75"/>
      <c r="T666" s="75"/>
      <c r="U666" s="75"/>
      <c r="V666" s="75"/>
      <c r="W666" s="75"/>
      <c r="X666" s="75"/>
      <c r="Y666" s="75"/>
      <c r="Z666" s="75"/>
    </row>
    <row r="667" ht="10.5" customHeight="1">
      <c r="A667" s="75"/>
      <c r="B667" s="75"/>
      <c r="C667" s="75"/>
      <c r="D667" s="75"/>
      <c r="E667" s="75"/>
      <c r="F667" s="75"/>
      <c r="G667" s="75"/>
      <c r="H667" s="75"/>
      <c r="I667" s="75"/>
      <c r="J667" s="75"/>
      <c r="K667" s="75"/>
      <c r="L667" s="75"/>
      <c r="M667" s="75"/>
      <c r="N667" s="75"/>
      <c r="O667" s="75"/>
      <c r="P667" s="75"/>
      <c r="Q667" s="75"/>
      <c r="R667" s="75"/>
      <c r="S667" s="75"/>
      <c r="T667" s="75"/>
      <c r="U667" s="75"/>
      <c r="V667" s="75"/>
      <c r="W667" s="75"/>
      <c r="X667" s="75"/>
      <c r="Y667" s="75"/>
      <c r="Z667" s="75"/>
    </row>
    <row r="668" ht="10.5" customHeight="1">
      <c r="A668" s="75"/>
      <c r="B668" s="75"/>
      <c r="C668" s="75"/>
      <c r="D668" s="75"/>
      <c r="E668" s="75"/>
      <c r="F668" s="75"/>
      <c r="G668" s="75"/>
      <c r="H668" s="75"/>
      <c r="I668" s="75"/>
      <c r="J668" s="75"/>
      <c r="K668" s="75"/>
      <c r="L668" s="75"/>
      <c r="M668" s="75"/>
      <c r="N668" s="75"/>
      <c r="O668" s="75"/>
      <c r="P668" s="75"/>
      <c r="Q668" s="75"/>
      <c r="R668" s="75"/>
      <c r="S668" s="75"/>
      <c r="T668" s="75"/>
      <c r="U668" s="75"/>
      <c r="V668" s="75"/>
      <c r="W668" s="75"/>
      <c r="X668" s="75"/>
      <c r="Y668" s="75"/>
      <c r="Z668" s="75"/>
    </row>
    <row r="669" ht="10.5" customHeight="1">
      <c r="A669" s="75"/>
      <c r="B669" s="75"/>
      <c r="C669" s="75"/>
      <c r="D669" s="75"/>
      <c r="E669" s="75"/>
      <c r="F669" s="75"/>
      <c r="G669" s="75"/>
      <c r="H669" s="75"/>
      <c r="I669" s="75"/>
      <c r="J669" s="75"/>
      <c r="K669" s="75"/>
      <c r="L669" s="75"/>
      <c r="M669" s="75"/>
      <c r="N669" s="75"/>
      <c r="O669" s="75"/>
      <c r="P669" s="75"/>
      <c r="Q669" s="75"/>
      <c r="R669" s="75"/>
      <c r="S669" s="75"/>
      <c r="T669" s="75"/>
      <c r="U669" s="75"/>
      <c r="V669" s="75"/>
      <c r="W669" s="75"/>
      <c r="X669" s="75"/>
      <c r="Y669" s="75"/>
      <c r="Z669" s="75"/>
    </row>
    <row r="670" ht="10.5" customHeight="1">
      <c r="A670" s="75"/>
      <c r="B670" s="75"/>
      <c r="C670" s="75"/>
      <c r="D670" s="75"/>
      <c r="E670" s="75"/>
      <c r="F670" s="75"/>
      <c r="G670" s="75"/>
      <c r="H670" s="75"/>
      <c r="I670" s="75"/>
      <c r="J670" s="75"/>
      <c r="K670" s="75"/>
      <c r="L670" s="75"/>
      <c r="M670" s="75"/>
      <c r="N670" s="75"/>
      <c r="O670" s="75"/>
      <c r="P670" s="75"/>
      <c r="Q670" s="75"/>
      <c r="R670" s="75"/>
      <c r="S670" s="75"/>
      <c r="T670" s="75"/>
      <c r="U670" s="75"/>
      <c r="V670" s="75"/>
      <c r="W670" s="75"/>
      <c r="X670" s="75"/>
      <c r="Y670" s="75"/>
      <c r="Z670" s="75"/>
    </row>
    <row r="671" ht="10.5" customHeight="1">
      <c r="A671" s="75"/>
      <c r="B671" s="75"/>
      <c r="C671" s="75"/>
      <c r="D671" s="75"/>
      <c r="E671" s="75"/>
      <c r="F671" s="75"/>
      <c r="G671" s="75"/>
      <c r="H671" s="75"/>
      <c r="I671" s="75"/>
      <c r="J671" s="75"/>
      <c r="K671" s="75"/>
      <c r="L671" s="75"/>
      <c r="M671" s="75"/>
      <c r="N671" s="75"/>
      <c r="O671" s="75"/>
      <c r="P671" s="75"/>
      <c r="Q671" s="75"/>
      <c r="R671" s="75"/>
      <c r="S671" s="75"/>
      <c r="T671" s="75"/>
      <c r="U671" s="75"/>
      <c r="V671" s="75"/>
      <c r="W671" s="75"/>
      <c r="X671" s="75"/>
      <c r="Y671" s="75"/>
      <c r="Z671" s="75"/>
    </row>
    <row r="672" ht="10.5" customHeight="1">
      <c r="A672" s="75"/>
      <c r="B672" s="75"/>
      <c r="C672" s="75"/>
      <c r="D672" s="75"/>
      <c r="E672" s="75"/>
      <c r="F672" s="75"/>
      <c r="G672" s="75"/>
      <c r="H672" s="75"/>
      <c r="I672" s="75"/>
      <c r="J672" s="75"/>
      <c r="K672" s="75"/>
      <c r="L672" s="75"/>
      <c r="M672" s="75"/>
      <c r="N672" s="75"/>
      <c r="O672" s="75"/>
      <c r="P672" s="75"/>
      <c r="Q672" s="75"/>
      <c r="R672" s="75"/>
      <c r="S672" s="75"/>
      <c r="T672" s="75"/>
      <c r="U672" s="75"/>
      <c r="V672" s="75"/>
      <c r="W672" s="75"/>
      <c r="X672" s="75"/>
      <c r="Y672" s="75"/>
      <c r="Z672" s="75"/>
    </row>
    <row r="673" ht="10.5" customHeight="1">
      <c r="A673" s="75"/>
      <c r="B673" s="75"/>
      <c r="C673" s="75"/>
      <c r="D673" s="75"/>
      <c r="E673" s="75"/>
      <c r="F673" s="75"/>
      <c r="G673" s="75"/>
      <c r="H673" s="75"/>
      <c r="I673" s="75"/>
      <c r="J673" s="75"/>
      <c r="K673" s="75"/>
      <c r="L673" s="75"/>
      <c r="M673" s="75"/>
      <c r="N673" s="75"/>
      <c r="O673" s="75"/>
      <c r="P673" s="75"/>
      <c r="Q673" s="75"/>
      <c r="R673" s="75"/>
      <c r="S673" s="75"/>
      <c r="T673" s="75"/>
      <c r="U673" s="75"/>
      <c r="V673" s="75"/>
      <c r="W673" s="75"/>
      <c r="X673" s="75"/>
      <c r="Y673" s="75"/>
      <c r="Z673" s="75"/>
    </row>
    <row r="674" ht="10.5" customHeight="1">
      <c r="A674" s="75"/>
      <c r="B674" s="75"/>
      <c r="C674" s="75"/>
      <c r="D674" s="75"/>
      <c r="E674" s="75"/>
      <c r="F674" s="75"/>
      <c r="G674" s="75"/>
      <c r="H674" s="75"/>
      <c r="I674" s="75"/>
      <c r="J674" s="75"/>
      <c r="K674" s="75"/>
      <c r="L674" s="75"/>
      <c r="M674" s="75"/>
      <c r="N674" s="75"/>
      <c r="O674" s="75"/>
      <c r="P674" s="75"/>
      <c r="Q674" s="75"/>
      <c r="R674" s="75"/>
      <c r="S674" s="75"/>
      <c r="T674" s="75"/>
      <c r="U674" s="75"/>
      <c r="V674" s="75"/>
      <c r="W674" s="75"/>
      <c r="X674" s="75"/>
      <c r="Y674" s="75"/>
      <c r="Z674" s="75"/>
    </row>
    <row r="675" ht="10.5" customHeight="1">
      <c r="A675" s="75"/>
      <c r="B675" s="75"/>
      <c r="C675" s="75"/>
      <c r="D675" s="75"/>
      <c r="E675" s="75"/>
      <c r="F675" s="75"/>
      <c r="G675" s="75"/>
      <c r="H675" s="75"/>
      <c r="I675" s="75"/>
      <c r="J675" s="75"/>
      <c r="K675" s="75"/>
      <c r="L675" s="75"/>
      <c r="M675" s="75"/>
      <c r="N675" s="75"/>
      <c r="O675" s="75"/>
      <c r="P675" s="75"/>
      <c r="Q675" s="75"/>
      <c r="R675" s="75"/>
      <c r="S675" s="75"/>
      <c r="T675" s="75"/>
      <c r="U675" s="75"/>
      <c r="V675" s="75"/>
      <c r="W675" s="75"/>
      <c r="X675" s="75"/>
      <c r="Y675" s="75"/>
      <c r="Z675" s="75"/>
    </row>
    <row r="676" ht="10.5" customHeight="1">
      <c r="A676" s="75"/>
      <c r="B676" s="75"/>
      <c r="C676" s="75"/>
      <c r="D676" s="75"/>
      <c r="E676" s="75"/>
      <c r="F676" s="75"/>
      <c r="G676" s="75"/>
      <c r="H676" s="75"/>
      <c r="I676" s="75"/>
      <c r="J676" s="75"/>
      <c r="K676" s="75"/>
      <c r="L676" s="75"/>
      <c r="M676" s="75"/>
      <c r="N676" s="75"/>
      <c r="O676" s="75"/>
      <c r="P676" s="75"/>
      <c r="Q676" s="75"/>
      <c r="R676" s="75"/>
      <c r="S676" s="75"/>
      <c r="T676" s="75"/>
      <c r="U676" s="75"/>
      <c r="V676" s="75"/>
      <c r="W676" s="75"/>
      <c r="X676" s="75"/>
      <c r="Y676" s="75"/>
      <c r="Z676" s="75"/>
    </row>
    <row r="677" ht="10.5" customHeight="1">
      <c r="A677" s="75"/>
      <c r="B677" s="75"/>
      <c r="C677" s="75"/>
      <c r="D677" s="75"/>
      <c r="E677" s="75"/>
      <c r="F677" s="75"/>
      <c r="G677" s="75"/>
      <c r="H677" s="75"/>
      <c r="I677" s="75"/>
      <c r="J677" s="75"/>
      <c r="K677" s="75"/>
      <c r="L677" s="75"/>
      <c r="M677" s="75"/>
      <c r="N677" s="75"/>
      <c r="O677" s="75"/>
      <c r="P677" s="75"/>
      <c r="Q677" s="75"/>
      <c r="R677" s="75"/>
      <c r="S677" s="75"/>
      <c r="T677" s="75"/>
      <c r="U677" s="75"/>
      <c r="V677" s="75"/>
      <c r="W677" s="75"/>
      <c r="X677" s="75"/>
      <c r="Y677" s="75"/>
      <c r="Z677" s="75"/>
    </row>
    <row r="678" ht="10.5" customHeight="1">
      <c r="A678" s="75"/>
      <c r="B678" s="75"/>
      <c r="C678" s="75"/>
      <c r="D678" s="75"/>
      <c r="E678" s="75"/>
      <c r="F678" s="75"/>
      <c r="G678" s="75"/>
      <c r="H678" s="75"/>
      <c r="I678" s="75"/>
      <c r="J678" s="75"/>
      <c r="K678" s="75"/>
      <c r="L678" s="75"/>
      <c r="M678" s="75"/>
      <c r="N678" s="75"/>
      <c r="O678" s="75"/>
      <c r="P678" s="75"/>
      <c r="Q678" s="75"/>
      <c r="R678" s="75"/>
      <c r="S678" s="75"/>
      <c r="T678" s="75"/>
      <c r="U678" s="75"/>
      <c r="V678" s="75"/>
      <c r="W678" s="75"/>
      <c r="X678" s="75"/>
      <c r="Y678" s="75"/>
      <c r="Z678" s="75"/>
    </row>
    <row r="679" ht="10.5" customHeight="1">
      <c r="A679" s="75"/>
      <c r="B679" s="75"/>
      <c r="C679" s="75"/>
      <c r="D679" s="75"/>
      <c r="E679" s="75"/>
      <c r="F679" s="75"/>
      <c r="G679" s="75"/>
      <c r="H679" s="75"/>
      <c r="I679" s="75"/>
      <c r="J679" s="75"/>
      <c r="K679" s="75"/>
      <c r="L679" s="75"/>
      <c r="M679" s="75"/>
      <c r="N679" s="75"/>
      <c r="O679" s="75"/>
      <c r="P679" s="75"/>
      <c r="Q679" s="75"/>
      <c r="R679" s="75"/>
      <c r="S679" s="75"/>
      <c r="T679" s="75"/>
      <c r="U679" s="75"/>
      <c r="V679" s="75"/>
      <c r="W679" s="75"/>
      <c r="X679" s="75"/>
      <c r="Y679" s="75"/>
      <c r="Z679" s="75"/>
    </row>
    <row r="680" ht="10.5" customHeight="1">
      <c r="A680" s="75"/>
      <c r="B680" s="75"/>
      <c r="C680" s="75"/>
      <c r="D680" s="75"/>
      <c r="E680" s="75"/>
      <c r="F680" s="75"/>
      <c r="G680" s="75"/>
      <c r="H680" s="75"/>
      <c r="I680" s="75"/>
      <c r="J680" s="75"/>
      <c r="K680" s="75"/>
      <c r="L680" s="75"/>
      <c r="M680" s="75"/>
      <c r="N680" s="75"/>
      <c r="O680" s="75"/>
      <c r="P680" s="75"/>
      <c r="Q680" s="75"/>
      <c r="R680" s="75"/>
      <c r="S680" s="75"/>
      <c r="T680" s="75"/>
      <c r="U680" s="75"/>
      <c r="V680" s="75"/>
      <c r="W680" s="75"/>
      <c r="X680" s="75"/>
      <c r="Y680" s="75"/>
      <c r="Z680" s="75"/>
    </row>
    <row r="681" ht="10.5" customHeight="1">
      <c r="A681" s="75"/>
      <c r="B681" s="75"/>
      <c r="C681" s="75"/>
      <c r="D681" s="75"/>
      <c r="E681" s="75"/>
      <c r="F681" s="75"/>
      <c r="G681" s="75"/>
      <c r="H681" s="75"/>
      <c r="I681" s="75"/>
      <c r="J681" s="75"/>
      <c r="K681" s="75"/>
      <c r="L681" s="75"/>
      <c r="M681" s="75"/>
      <c r="N681" s="75"/>
      <c r="O681" s="75"/>
      <c r="P681" s="75"/>
      <c r="Q681" s="75"/>
      <c r="R681" s="75"/>
      <c r="S681" s="75"/>
      <c r="T681" s="75"/>
      <c r="U681" s="75"/>
      <c r="V681" s="75"/>
      <c r="W681" s="75"/>
      <c r="X681" s="75"/>
      <c r="Y681" s="75"/>
      <c r="Z681" s="75"/>
    </row>
    <row r="682" ht="10.5" customHeight="1">
      <c r="A682" s="75"/>
      <c r="B682" s="75"/>
      <c r="C682" s="75"/>
      <c r="D682" s="75"/>
      <c r="E682" s="75"/>
      <c r="F682" s="75"/>
      <c r="G682" s="75"/>
      <c r="H682" s="75"/>
      <c r="I682" s="75"/>
      <c r="J682" s="75"/>
      <c r="K682" s="75"/>
      <c r="L682" s="75"/>
      <c r="M682" s="75"/>
      <c r="N682" s="75"/>
      <c r="O682" s="75"/>
      <c r="P682" s="75"/>
      <c r="Q682" s="75"/>
      <c r="R682" s="75"/>
      <c r="S682" s="75"/>
      <c r="T682" s="75"/>
      <c r="U682" s="75"/>
      <c r="V682" s="75"/>
      <c r="W682" s="75"/>
      <c r="X682" s="75"/>
      <c r="Y682" s="75"/>
      <c r="Z682" s="75"/>
    </row>
    <row r="683" ht="10.5" customHeight="1">
      <c r="A683" s="75"/>
      <c r="B683" s="75"/>
      <c r="C683" s="75"/>
      <c r="D683" s="75"/>
      <c r="E683" s="75"/>
      <c r="F683" s="75"/>
      <c r="G683" s="75"/>
      <c r="H683" s="75"/>
      <c r="I683" s="75"/>
      <c r="J683" s="75"/>
      <c r="K683" s="75"/>
      <c r="L683" s="75"/>
      <c r="M683" s="75"/>
      <c r="N683" s="75"/>
      <c r="O683" s="75"/>
      <c r="P683" s="75"/>
      <c r="Q683" s="75"/>
      <c r="R683" s="75"/>
      <c r="S683" s="75"/>
      <c r="T683" s="75"/>
      <c r="U683" s="75"/>
      <c r="V683" s="75"/>
      <c r="W683" s="75"/>
      <c r="X683" s="75"/>
      <c r="Y683" s="75"/>
      <c r="Z683" s="75"/>
    </row>
    <row r="684" ht="10.5" customHeight="1">
      <c r="A684" s="75"/>
      <c r="B684" s="75"/>
      <c r="C684" s="75"/>
      <c r="D684" s="75"/>
      <c r="E684" s="75"/>
      <c r="F684" s="75"/>
      <c r="G684" s="75"/>
      <c r="H684" s="75"/>
      <c r="I684" s="75"/>
      <c r="J684" s="75"/>
      <c r="K684" s="75"/>
      <c r="L684" s="75"/>
      <c r="M684" s="75"/>
      <c r="N684" s="75"/>
      <c r="O684" s="75"/>
      <c r="P684" s="75"/>
      <c r="Q684" s="75"/>
      <c r="R684" s="75"/>
      <c r="S684" s="75"/>
      <c r="T684" s="75"/>
      <c r="U684" s="75"/>
      <c r="V684" s="75"/>
      <c r="W684" s="75"/>
      <c r="X684" s="75"/>
      <c r="Y684" s="75"/>
      <c r="Z684" s="75"/>
    </row>
    <row r="685" ht="10.5" customHeight="1">
      <c r="A685" s="75"/>
      <c r="B685" s="75"/>
      <c r="C685" s="75"/>
      <c r="D685" s="75"/>
      <c r="E685" s="75"/>
      <c r="F685" s="75"/>
      <c r="G685" s="75"/>
      <c r="H685" s="75"/>
      <c r="I685" s="75"/>
      <c r="J685" s="75"/>
      <c r="K685" s="75"/>
      <c r="L685" s="75"/>
      <c r="M685" s="75"/>
      <c r="N685" s="75"/>
      <c r="O685" s="75"/>
      <c r="P685" s="75"/>
      <c r="Q685" s="75"/>
      <c r="R685" s="75"/>
      <c r="S685" s="75"/>
      <c r="T685" s="75"/>
      <c r="U685" s="75"/>
      <c r="V685" s="75"/>
      <c r="W685" s="75"/>
      <c r="X685" s="75"/>
      <c r="Y685" s="75"/>
      <c r="Z685" s="75"/>
    </row>
    <row r="686" ht="10.5" customHeight="1">
      <c r="A686" s="75"/>
      <c r="B686" s="75"/>
      <c r="C686" s="75"/>
      <c r="D686" s="75"/>
      <c r="E686" s="75"/>
      <c r="F686" s="75"/>
      <c r="G686" s="75"/>
      <c r="H686" s="75"/>
      <c r="I686" s="75"/>
      <c r="J686" s="75"/>
      <c r="K686" s="75"/>
      <c r="L686" s="75"/>
      <c r="M686" s="75"/>
      <c r="N686" s="75"/>
      <c r="O686" s="75"/>
      <c r="P686" s="75"/>
      <c r="Q686" s="75"/>
      <c r="R686" s="75"/>
      <c r="S686" s="75"/>
      <c r="T686" s="75"/>
      <c r="U686" s="75"/>
      <c r="V686" s="75"/>
      <c r="W686" s="75"/>
      <c r="X686" s="75"/>
      <c r="Y686" s="75"/>
      <c r="Z686" s="75"/>
    </row>
    <row r="687" ht="10.5" customHeight="1">
      <c r="A687" s="75"/>
      <c r="B687" s="75"/>
      <c r="C687" s="75"/>
      <c r="D687" s="75"/>
      <c r="E687" s="75"/>
      <c r="F687" s="75"/>
      <c r="G687" s="75"/>
      <c r="H687" s="75"/>
      <c r="I687" s="75"/>
      <c r="J687" s="75"/>
      <c r="K687" s="75"/>
      <c r="L687" s="75"/>
      <c r="M687" s="75"/>
      <c r="N687" s="75"/>
      <c r="O687" s="75"/>
      <c r="P687" s="75"/>
      <c r="Q687" s="75"/>
      <c r="R687" s="75"/>
      <c r="S687" s="75"/>
      <c r="T687" s="75"/>
      <c r="U687" s="75"/>
      <c r="V687" s="75"/>
      <c r="W687" s="75"/>
      <c r="X687" s="75"/>
      <c r="Y687" s="75"/>
      <c r="Z687" s="75"/>
    </row>
    <row r="688" ht="10.5" customHeight="1">
      <c r="A688" s="75"/>
      <c r="B688" s="75"/>
      <c r="C688" s="75"/>
      <c r="D688" s="75"/>
      <c r="E688" s="75"/>
      <c r="F688" s="75"/>
      <c r="G688" s="75"/>
      <c r="H688" s="75"/>
      <c r="I688" s="75"/>
      <c r="J688" s="75"/>
      <c r="K688" s="75"/>
      <c r="L688" s="75"/>
      <c r="M688" s="75"/>
      <c r="N688" s="75"/>
      <c r="O688" s="75"/>
      <c r="P688" s="75"/>
      <c r="Q688" s="75"/>
      <c r="R688" s="75"/>
      <c r="S688" s="75"/>
      <c r="T688" s="75"/>
      <c r="U688" s="75"/>
      <c r="V688" s="75"/>
      <c r="W688" s="75"/>
      <c r="X688" s="75"/>
      <c r="Y688" s="75"/>
      <c r="Z688" s="75"/>
    </row>
    <row r="689" ht="10.5" customHeight="1">
      <c r="A689" s="75"/>
      <c r="B689" s="75"/>
      <c r="C689" s="75"/>
      <c r="D689" s="75"/>
      <c r="E689" s="75"/>
      <c r="F689" s="75"/>
      <c r="G689" s="75"/>
      <c r="H689" s="75"/>
      <c r="I689" s="75"/>
      <c r="J689" s="75"/>
      <c r="K689" s="75"/>
      <c r="L689" s="75"/>
      <c r="M689" s="75"/>
      <c r="N689" s="75"/>
      <c r="O689" s="75"/>
      <c r="P689" s="75"/>
      <c r="Q689" s="75"/>
      <c r="R689" s="75"/>
      <c r="S689" s="75"/>
      <c r="T689" s="75"/>
      <c r="U689" s="75"/>
      <c r="V689" s="75"/>
      <c r="W689" s="75"/>
      <c r="X689" s="75"/>
      <c r="Y689" s="75"/>
      <c r="Z689" s="75"/>
    </row>
    <row r="690" ht="10.5" customHeight="1">
      <c r="A690" s="75"/>
      <c r="B690" s="75"/>
      <c r="C690" s="75"/>
      <c r="D690" s="75"/>
      <c r="E690" s="75"/>
      <c r="F690" s="75"/>
      <c r="G690" s="75"/>
      <c r="H690" s="75"/>
      <c r="I690" s="75"/>
      <c r="J690" s="75"/>
      <c r="K690" s="75"/>
      <c r="L690" s="75"/>
      <c r="M690" s="75"/>
      <c r="N690" s="75"/>
      <c r="O690" s="75"/>
      <c r="P690" s="75"/>
      <c r="Q690" s="75"/>
      <c r="R690" s="75"/>
      <c r="S690" s="75"/>
      <c r="T690" s="75"/>
      <c r="U690" s="75"/>
      <c r="V690" s="75"/>
      <c r="W690" s="75"/>
      <c r="X690" s="75"/>
      <c r="Y690" s="75"/>
      <c r="Z690" s="75"/>
    </row>
    <row r="691" ht="10.5" customHeight="1">
      <c r="A691" s="75"/>
      <c r="B691" s="75"/>
      <c r="C691" s="75"/>
      <c r="D691" s="75"/>
      <c r="E691" s="75"/>
      <c r="F691" s="75"/>
      <c r="G691" s="75"/>
      <c r="H691" s="75"/>
      <c r="I691" s="75"/>
      <c r="J691" s="75"/>
      <c r="K691" s="75"/>
      <c r="L691" s="75"/>
      <c r="M691" s="75"/>
      <c r="N691" s="75"/>
      <c r="O691" s="75"/>
      <c r="P691" s="75"/>
      <c r="Q691" s="75"/>
      <c r="R691" s="75"/>
      <c r="S691" s="75"/>
      <c r="T691" s="75"/>
      <c r="U691" s="75"/>
      <c r="V691" s="75"/>
      <c r="W691" s="75"/>
      <c r="X691" s="75"/>
      <c r="Y691" s="75"/>
      <c r="Z691" s="75"/>
    </row>
    <row r="692" ht="10.5" customHeight="1">
      <c r="A692" s="75"/>
      <c r="B692" s="75"/>
      <c r="C692" s="75"/>
      <c r="D692" s="75"/>
      <c r="E692" s="75"/>
      <c r="F692" s="75"/>
      <c r="G692" s="75"/>
      <c r="H692" s="75"/>
      <c r="I692" s="75"/>
      <c r="J692" s="75"/>
      <c r="K692" s="75"/>
      <c r="L692" s="75"/>
      <c r="M692" s="75"/>
      <c r="N692" s="75"/>
      <c r="O692" s="75"/>
      <c r="P692" s="75"/>
      <c r="Q692" s="75"/>
      <c r="R692" s="75"/>
      <c r="S692" s="75"/>
      <c r="T692" s="75"/>
      <c r="U692" s="75"/>
      <c r="V692" s="75"/>
      <c r="W692" s="75"/>
      <c r="X692" s="75"/>
      <c r="Y692" s="75"/>
      <c r="Z692" s="75"/>
    </row>
    <row r="693" ht="10.5" customHeight="1">
      <c r="A693" s="75"/>
      <c r="B693" s="75"/>
      <c r="C693" s="75"/>
      <c r="D693" s="75"/>
      <c r="E693" s="75"/>
      <c r="F693" s="75"/>
      <c r="G693" s="75"/>
      <c r="H693" s="75"/>
      <c r="I693" s="75"/>
      <c r="J693" s="75"/>
      <c r="K693" s="75"/>
      <c r="L693" s="75"/>
      <c r="M693" s="75"/>
      <c r="N693" s="75"/>
      <c r="O693" s="75"/>
      <c r="P693" s="75"/>
      <c r="Q693" s="75"/>
      <c r="R693" s="75"/>
      <c r="S693" s="75"/>
      <c r="T693" s="75"/>
      <c r="U693" s="75"/>
      <c r="V693" s="75"/>
      <c r="W693" s="75"/>
      <c r="X693" s="75"/>
      <c r="Y693" s="75"/>
      <c r="Z693" s="75"/>
    </row>
    <row r="694" ht="10.5" customHeight="1">
      <c r="A694" s="75"/>
      <c r="B694" s="75"/>
      <c r="C694" s="75"/>
      <c r="D694" s="75"/>
      <c r="E694" s="75"/>
      <c r="F694" s="75"/>
      <c r="G694" s="75"/>
      <c r="H694" s="75"/>
      <c r="I694" s="75"/>
      <c r="J694" s="75"/>
      <c r="K694" s="75"/>
      <c r="L694" s="75"/>
      <c r="M694" s="75"/>
      <c r="N694" s="75"/>
      <c r="O694" s="75"/>
      <c r="P694" s="75"/>
      <c r="Q694" s="75"/>
      <c r="R694" s="75"/>
      <c r="S694" s="75"/>
      <c r="T694" s="75"/>
      <c r="U694" s="75"/>
      <c r="V694" s="75"/>
      <c r="W694" s="75"/>
      <c r="X694" s="75"/>
      <c r="Y694" s="75"/>
      <c r="Z694" s="75"/>
    </row>
    <row r="695" ht="10.5" customHeight="1">
      <c r="A695" s="75"/>
      <c r="B695" s="75"/>
      <c r="C695" s="75"/>
      <c r="D695" s="75"/>
      <c r="E695" s="75"/>
      <c r="F695" s="75"/>
      <c r="G695" s="75"/>
      <c r="H695" s="75"/>
      <c r="I695" s="75"/>
      <c r="J695" s="75"/>
      <c r="K695" s="75"/>
      <c r="L695" s="75"/>
      <c r="M695" s="75"/>
      <c r="N695" s="75"/>
      <c r="O695" s="75"/>
      <c r="P695" s="75"/>
      <c r="Q695" s="75"/>
      <c r="R695" s="75"/>
      <c r="S695" s="75"/>
      <c r="T695" s="75"/>
      <c r="U695" s="75"/>
      <c r="V695" s="75"/>
      <c r="W695" s="75"/>
      <c r="X695" s="75"/>
      <c r="Y695" s="75"/>
      <c r="Z695" s="75"/>
    </row>
    <row r="696" ht="10.5" customHeight="1">
      <c r="A696" s="75"/>
      <c r="B696" s="75"/>
      <c r="C696" s="75"/>
      <c r="D696" s="75"/>
      <c r="E696" s="75"/>
      <c r="F696" s="75"/>
      <c r="G696" s="75"/>
      <c r="H696" s="75"/>
      <c r="I696" s="75"/>
      <c r="J696" s="75"/>
      <c r="K696" s="75"/>
      <c r="L696" s="75"/>
      <c r="M696" s="75"/>
      <c r="N696" s="75"/>
      <c r="O696" s="75"/>
      <c r="P696" s="75"/>
      <c r="Q696" s="75"/>
      <c r="R696" s="75"/>
      <c r="S696" s="75"/>
      <c r="T696" s="75"/>
      <c r="U696" s="75"/>
      <c r="V696" s="75"/>
      <c r="W696" s="75"/>
      <c r="X696" s="75"/>
      <c r="Y696" s="75"/>
      <c r="Z696" s="75"/>
    </row>
    <row r="697" ht="10.5" customHeight="1">
      <c r="A697" s="75"/>
      <c r="B697" s="75"/>
      <c r="C697" s="75"/>
      <c r="D697" s="75"/>
      <c r="E697" s="75"/>
      <c r="F697" s="75"/>
      <c r="G697" s="75"/>
      <c r="H697" s="75"/>
      <c r="I697" s="75"/>
      <c r="J697" s="75"/>
      <c r="K697" s="75"/>
      <c r="L697" s="75"/>
      <c r="M697" s="75"/>
      <c r="N697" s="75"/>
      <c r="O697" s="75"/>
      <c r="P697" s="75"/>
      <c r="Q697" s="75"/>
      <c r="R697" s="75"/>
      <c r="S697" s="75"/>
      <c r="T697" s="75"/>
      <c r="U697" s="75"/>
      <c r="V697" s="75"/>
      <c r="W697" s="75"/>
      <c r="X697" s="75"/>
      <c r="Y697" s="75"/>
      <c r="Z697" s="75"/>
    </row>
    <row r="698" ht="10.5" customHeight="1">
      <c r="A698" s="75"/>
      <c r="B698" s="75"/>
      <c r="C698" s="75"/>
      <c r="D698" s="75"/>
      <c r="E698" s="75"/>
      <c r="F698" s="75"/>
      <c r="G698" s="75"/>
      <c r="H698" s="75"/>
      <c r="I698" s="75"/>
      <c r="J698" s="75"/>
      <c r="K698" s="75"/>
      <c r="L698" s="75"/>
      <c r="M698" s="75"/>
      <c r="N698" s="75"/>
      <c r="O698" s="75"/>
      <c r="P698" s="75"/>
      <c r="Q698" s="75"/>
      <c r="R698" s="75"/>
      <c r="S698" s="75"/>
      <c r="T698" s="75"/>
      <c r="U698" s="75"/>
      <c r="V698" s="75"/>
      <c r="W698" s="75"/>
      <c r="X698" s="75"/>
      <c r="Y698" s="75"/>
      <c r="Z698" s="75"/>
    </row>
    <row r="699" ht="10.5" customHeight="1">
      <c r="A699" s="75"/>
      <c r="B699" s="75"/>
      <c r="C699" s="75"/>
      <c r="D699" s="75"/>
      <c r="E699" s="75"/>
      <c r="F699" s="75"/>
      <c r="G699" s="75"/>
      <c r="H699" s="75"/>
      <c r="I699" s="75"/>
      <c r="J699" s="75"/>
      <c r="K699" s="75"/>
      <c r="L699" s="75"/>
      <c r="M699" s="75"/>
      <c r="N699" s="75"/>
      <c r="O699" s="75"/>
      <c r="P699" s="75"/>
      <c r="Q699" s="75"/>
      <c r="R699" s="75"/>
      <c r="S699" s="75"/>
      <c r="T699" s="75"/>
      <c r="U699" s="75"/>
      <c r="V699" s="75"/>
      <c r="W699" s="75"/>
      <c r="X699" s="75"/>
      <c r="Y699" s="75"/>
      <c r="Z699" s="75"/>
    </row>
    <row r="700" ht="10.5" customHeight="1">
      <c r="A700" s="75"/>
      <c r="B700" s="75"/>
      <c r="C700" s="75"/>
      <c r="D700" s="75"/>
      <c r="E700" s="75"/>
      <c r="F700" s="75"/>
      <c r="G700" s="75"/>
      <c r="H700" s="75"/>
      <c r="I700" s="75"/>
      <c r="J700" s="75"/>
      <c r="K700" s="75"/>
      <c r="L700" s="75"/>
      <c r="M700" s="75"/>
      <c r="N700" s="75"/>
      <c r="O700" s="75"/>
      <c r="P700" s="75"/>
      <c r="Q700" s="75"/>
      <c r="R700" s="75"/>
      <c r="S700" s="75"/>
      <c r="T700" s="75"/>
      <c r="U700" s="75"/>
      <c r="V700" s="75"/>
      <c r="W700" s="75"/>
      <c r="X700" s="75"/>
      <c r="Y700" s="75"/>
      <c r="Z700" s="75"/>
    </row>
    <row r="701" ht="10.5" customHeight="1">
      <c r="A701" s="75"/>
      <c r="B701" s="75"/>
      <c r="C701" s="75"/>
      <c r="D701" s="75"/>
      <c r="E701" s="75"/>
      <c r="F701" s="75"/>
      <c r="G701" s="75"/>
      <c r="H701" s="75"/>
      <c r="I701" s="75"/>
      <c r="J701" s="75"/>
      <c r="K701" s="75"/>
      <c r="L701" s="75"/>
      <c r="M701" s="75"/>
      <c r="N701" s="75"/>
      <c r="O701" s="75"/>
      <c r="P701" s="75"/>
      <c r="Q701" s="75"/>
      <c r="R701" s="75"/>
      <c r="S701" s="75"/>
      <c r="T701" s="75"/>
      <c r="U701" s="75"/>
      <c r="V701" s="75"/>
      <c r="W701" s="75"/>
      <c r="X701" s="75"/>
      <c r="Y701" s="75"/>
      <c r="Z701" s="75"/>
    </row>
    <row r="702" ht="10.5" customHeight="1">
      <c r="A702" s="75"/>
      <c r="B702" s="75"/>
      <c r="C702" s="75"/>
      <c r="D702" s="75"/>
      <c r="E702" s="75"/>
      <c r="F702" s="75"/>
      <c r="G702" s="75"/>
      <c r="H702" s="75"/>
      <c r="I702" s="75"/>
      <c r="J702" s="75"/>
      <c r="K702" s="75"/>
      <c r="L702" s="75"/>
      <c r="M702" s="75"/>
      <c r="N702" s="75"/>
      <c r="O702" s="75"/>
      <c r="P702" s="75"/>
      <c r="Q702" s="75"/>
      <c r="R702" s="75"/>
      <c r="S702" s="75"/>
      <c r="T702" s="75"/>
      <c r="U702" s="75"/>
      <c r="V702" s="75"/>
      <c r="W702" s="75"/>
      <c r="X702" s="75"/>
      <c r="Y702" s="75"/>
      <c r="Z702" s="75"/>
    </row>
    <row r="703" ht="10.5" customHeight="1">
      <c r="A703" s="75"/>
      <c r="B703" s="75"/>
      <c r="C703" s="75"/>
      <c r="D703" s="75"/>
      <c r="E703" s="75"/>
      <c r="F703" s="75"/>
      <c r="G703" s="75"/>
      <c r="H703" s="75"/>
      <c r="I703" s="75"/>
      <c r="J703" s="75"/>
      <c r="K703" s="75"/>
      <c r="L703" s="75"/>
      <c r="M703" s="75"/>
      <c r="N703" s="75"/>
      <c r="O703" s="75"/>
      <c r="P703" s="75"/>
      <c r="Q703" s="75"/>
      <c r="R703" s="75"/>
      <c r="S703" s="75"/>
      <c r="T703" s="75"/>
      <c r="U703" s="75"/>
      <c r="V703" s="75"/>
      <c r="W703" s="75"/>
      <c r="X703" s="75"/>
      <c r="Y703" s="75"/>
      <c r="Z703" s="75"/>
    </row>
    <row r="704" ht="10.5" customHeight="1">
      <c r="A704" s="75"/>
      <c r="B704" s="75"/>
      <c r="C704" s="75"/>
      <c r="D704" s="75"/>
      <c r="E704" s="75"/>
      <c r="F704" s="75"/>
      <c r="G704" s="75"/>
      <c r="H704" s="75"/>
      <c r="I704" s="75"/>
      <c r="J704" s="75"/>
      <c r="K704" s="75"/>
      <c r="L704" s="75"/>
      <c r="M704" s="75"/>
      <c r="N704" s="75"/>
      <c r="O704" s="75"/>
      <c r="P704" s="75"/>
      <c r="Q704" s="75"/>
      <c r="R704" s="75"/>
      <c r="S704" s="75"/>
      <c r="T704" s="75"/>
      <c r="U704" s="75"/>
      <c r="V704" s="75"/>
      <c r="W704" s="75"/>
      <c r="X704" s="75"/>
      <c r="Y704" s="75"/>
      <c r="Z704" s="75"/>
    </row>
    <row r="705" ht="10.5" customHeight="1">
      <c r="A705" s="75"/>
      <c r="B705" s="75"/>
      <c r="C705" s="75"/>
      <c r="D705" s="75"/>
      <c r="E705" s="75"/>
      <c r="F705" s="75"/>
      <c r="G705" s="75"/>
      <c r="H705" s="75"/>
      <c r="I705" s="75"/>
      <c r="J705" s="75"/>
      <c r="K705" s="75"/>
      <c r="L705" s="75"/>
      <c r="M705" s="75"/>
      <c r="N705" s="75"/>
      <c r="O705" s="75"/>
      <c r="P705" s="75"/>
      <c r="Q705" s="75"/>
      <c r="R705" s="75"/>
      <c r="S705" s="75"/>
      <c r="T705" s="75"/>
      <c r="U705" s="75"/>
      <c r="V705" s="75"/>
      <c r="W705" s="75"/>
      <c r="X705" s="75"/>
      <c r="Y705" s="75"/>
      <c r="Z705" s="75"/>
    </row>
    <row r="706" ht="10.5" customHeight="1">
      <c r="A706" s="75"/>
      <c r="B706" s="75"/>
      <c r="C706" s="75"/>
      <c r="D706" s="75"/>
      <c r="E706" s="75"/>
      <c r="F706" s="75"/>
      <c r="G706" s="75"/>
      <c r="H706" s="75"/>
      <c r="I706" s="75"/>
      <c r="J706" s="75"/>
      <c r="K706" s="75"/>
      <c r="L706" s="75"/>
      <c r="M706" s="75"/>
      <c r="N706" s="75"/>
      <c r="O706" s="75"/>
      <c r="P706" s="75"/>
      <c r="Q706" s="75"/>
      <c r="R706" s="75"/>
      <c r="S706" s="75"/>
      <c r="T706" s="75"/>
      <c r="U706" s="75"/>
      <c r="V706" s="75"/>
      <c r="W706" s="75"/>
      <c r="X706" s="75"/>
      <c r="Y706" s="75"/>
      <c r="Z706" s="75"/>
    </row>
    <row r="707" ht="10.5" customHeight="1">
      <c r="A707" s="75"/>
      <c r="B707" s="75"/>
      <c r="C707" s="75"/>
      <c r="D707" s="75"/>
      <c r="E707" s="75"/>
      <c r="F707" s="75"/>
      <c r="G707" s="75"/>
      <c r="H707" s="75"/>
      <c r="I707" s="75"/>
      <c r="J707" s="75"/>
      <c r="K707" s="75"/>
      <c r="L707" s="75"/>
      <c r="M707" s="75"/>
      <c r="N707" s="75"/>
      <c r="O707" s="75"/>
      <c r="P707" s="75"/>
      <c r="Q707" s="75"/>
      <c r="R707" s="75"/>
      <c r="S707" s="75"/>
      <c r="T707" s="75"/>
      <c r="U707" s="75"/>
      <c r="V707" s="75"/>
      <c r="W707" s="75"/>
      <c r="X707" s="75"/>
      <c r="Y707" s="75"/>
      <c r="Z707" s="75"/>
    </row>
    <row r="708" ht="10.5" customHeight="1">
      <c r="A708" s="75"/>
      <c r="B708" s="75"/>
      <c r="C708" s="75"/>
      <c r="D708" s="75"/>
      <c r="E708" s="75"/>
      <c r="F708" s="75"/>
      <c r="G708" s="75"/>
      <c r="H708" s="75"/>
      <c r="I708" s="75"/>
      <c r="J708" s="75"/>
      <c r="K708" s="75"/>
      <c r="L708" s="75"/>
      <c r="M708" s="75"/>
      <c r="N708" s="75"/>
      <c r="O708" s="75"/>
      <c r="P708" s="75"/>
      <c r="Q708" s="75"/>
      <c r="R708" s="75"/>
      <c r="S708" s="75"/>
      <c r="T708" s="75"/>
      <c r="U708" s="75"/>
      <c r="V708" s="75"/>
      <c r="W708" s="75"/>
      <c r="X708" s="75"/>
      <c r="Y708" s="75"/>
      <c r="Z708" s="75"/>
    </row>
    <row r="709" ht="10.5" customHeight="1">
      <c r="A709" s="75"/>
      <c r="B709" s="75"/>
      <c r="C709" s="75"/>
      <c r="D709" s="75"/>
      <c r="E709" s="75"/>
      <c r="F709" s="75"/>
      <c r="G709" s="75"/>
      <c r="H709" s="75"/>
      <c r="I709" s="75"/>
      <c r="J709" s="75"/>
      <c r="K709" s="75"/>
      <c r="L709" s="75"/>
      <c r="M709" s="75"/>
      <c r="N709" s="75"/>
      <c r="O709" s="75"/>
      <c r="P709" s="75"/>
      <c r="Q709" s="75"/>
      <c r="R709" s="75"/>
      <c r="S709" s="75"/>
      <c r="T709" s="75"/>
      <c r="U709" s="75"/>
      <c r="V709" s="75"/>
      <c r="W709" s="75"/>
      <c r="X709" s="75"/>
      <c r="Y709" s="75"/>
      <c r="Z709" s="75"/>
    </row>
    <row r="710" ht="10.5" customHeight="1">
      <c r="A710" s="75"/>
      <c r="B710" s="75"/>
      <c r="C710" s="75"/>
      <c r="D710" s="75"/>
      <c r="E710" s="75"/>
      <c r="F710" s="75"/>
      <c r="G710" s="75"/>
      <c r="H710" s="75"/>
      <c r="I710" s="75"/>
      <c r="J710" s="75"/>
      <c r="K710" s="75"/>
      <c r="L710" s="75"/>
      <c r="M710" s="75"/>
      <c r="N710" s="75"/>
      <c r="O710" s="75"/>
      <c r="P710" s="75"/>
      <c r="Q710" s="75"/>
      <c r="R710" s="75"/>
      <c r="S710" s="75"/>
      <c r="T710" s="75"/>
      <c r="U710" s="75"/>
      <c r="V710" s="75"/>
      <c r="W710" s="75"/>
      <c r="X710" s="75"/>
      <c r="Y710" s="75"/>
      <c r="Z710" s="75"/>
    </row>
    <row r="711" ht="10.5" customHeight="1">
      <c r="A711" s="75"/>
      <c r="B711" s="75"/>
      <c r="C711" s="75"/>
      <c r="D711" s="75"/>
      <c r="E711" s="75"/>
      <c r="F711" s="75"/>
      <c r="G711" s="75"/>
      <c r="H711" s="75"/>
      <c r="I711" s="75"/>
      <c r="J711" s="75"/>
      <c r="K711" s="75"/>
      <c r="L711" s="75"/>
      <c r="M711" s="75"/>
      <c r="N711" s="75"/>
      <c r="O711" s="75"/>
      <c r="P711" s="75"/>
      <c r="Q711" s="75"/>
      <c r="R711" s="75"/>
      <c r="S711" s="75"/>
      <c r="T711" s="75"/>
      <c r="U711" s="75"/>
      <c r="V711" s="75"/>
      <c r="W711" s="75"/>
      <c r="X711" s="75"/>
      <c r="Y711" s="75"/>
      <c r="Z711" s="75"/>
    </row>
    <row r="712" ht="10.5" customHeight="1">
      <c r="A712" s="75"/>
      <c r="B712" s="75"/>
      <c r="C712" s="75"/>
      <c r="D712" s="75"/>
      <c r="E712" s="75"/>
      <c r="F712" s="75"/>
      <c r="G712" s="75"/>
      <c r="H712" s="75"/>
      <c r="I712" s="75"/>
      <c r="J712" s="75"/>
      <c r="K712" s="75"/>
      <c r="L712" s="75"/>
      <c r="M712" s="75"/>
      <c r="N712" s="75"/>
      <c r="O712" s="75"/>
      <c r="P712" s="75"/>
      <c r="Q712" s="75"/>
      <c r="R712" s="75"/>
      <c r="S712" s="75"/>
      <c r="T712" s="75"/>
      <c r="U712" s="75"/>
      <c r="V712" s="75"/>
      <c r="W712" s="75"/>
      <c r="X712" s="75"/>
      <c r="Y712" s="75"/>
      <c r="Z712" s="75"/>
    </row>
    <row r="713" ht="10.5" customHeight="1">
      <c r="A713" s="75"/>
      <c r="B713" s="75"/>
      <c r="C713" s="75"/>
      <c r="D713" s="75"/>
      <c r="E713" s="75"/>
      <c r="F713" s="75"/>
      <c r="G713" s="75"/>
      <c r="H713" s="75"/>
      <c r="I713" s="75"/>
      <c r="J713" s="75"/>
      <c r="K713" s="75"/>
      <c r="L713" s="75"/>
      <c r="M713" s="75"/>
      <c r="N713" s="75"/>
      <c r="O713" s="75"/>
      <c r="P713" s="75"/>
      <c r="Q713" s="75"/>
      <c r="R713" s="75"/>
      <c r="S713" s="75"/>
      <c r="T713" s="75"/>
      <c r="U713" s="75"/>
      <c r="V713" s="75"/>
      <c r="W713" s="75"/>
      <c r="X713" s="75"/>
      <c r="Y713" s="75"/>
      <c r="Z713" s="75"/>
    </row>
    <row r="714" ht="10.5" customHeight="1">
      <c r="A714" s="75"/>
      <c r="B714" s="75"/>
      <c r="C714" s="75"/>
      <c r="D714" s="75"/>
      <c r="E714" s="75"/>
      <c r="F714" s="75"/>
      <c r="G714" s="75"/>
      <c r="H714" s="75"/>
      <c r="I714" s="75"/>
      <c r="J714" s="75"/>
      <c r="K714" s="75"/>
      <c r="L714" s="75"/>
      <c r="M714" s="75"/>
      <c r="N714" s="75"/>
      <c r="O714" s="75"/>
      <c r="P714" s="75"/>
      <c r="Q714" s="75"/>
      <c r="R714" s="75"/>
      <c r="S714" s="75"/>
      <c r="T714" s="75"/>
      <c r="U714" s="75"/>
      <c r="V714" s="75"/>
      <c r="W714" s="75"/>
      <c r="X714" s="75"/>
      <c r="Y714" s="75"/>
      <c r="Z714" s="75"/>
    </row>
    <row r="715" ht="10.5" customHeight="1">
      <c r="A715" s="75"/>
      <c r="B715" s="75"/>
      <c r="C715" s="75"/>
      <c r="D715" s="75"/>
      <c r="E715" s="75"/>
      <c r="F715" s="75"/>
      <c r="G715" s="75"/>
      <c r="H715" s="75"/>
      <c r="I715" s="75"/>
      <c r="J715" s="75"/>
      <c r="K715" s="75"/>
      <c r="L715" s="75"/>
      <c r="M715" s="75"/>
      <c r="N715" s="75"/>
      <c r="O715" s="75"/>
      <c r="P715" s="75"/>
      <c r="Q715" s="75"/>
      <c r="R715" s="75"/>
      <c r="S715" s="75"/>
      <c r="T715" s="75"/>
      <c r="U715" s="75"/>
      <c r="V715" s="75"/>
      <c r="W715" s="75"/>
      <c r="X715" s="75"/>
      <c r="Y715" s="75"/>
      <c r="Z715" s="75"/>
    </row>
    <row r="716" ht="10.5" customHeight="1">
      <c r="A716" s="75"/>
      <c r="B716" s="75"/>
      <c r="C716" s="75"/>
      <c r="D716" s="75"/>
      <c r="E716" s="75"/>
      <c r="F716" s="75"/>
      <c r="G716" s="75"/>
      <c r="H716" s="75"/>
      <c r="I716" s="75"/>
      <c r="J716" s="75"/>
      <c r="K716" s="75"/>
      <c r="L716" s="75"/>
      <c r="M716" s="75"/>
      <c r="N716" s="75"/>
      <c r="O716" s="75"/>
      <c r="P716" s="75"/>
      <c r="Q716" s="75"/>
      <c r="R716" s="75"/>
      <c r="S716" s="75"/>
      <c r="T716" s="75"/>
      <c r="U716" s="75"/>
      <c r="V716" s="75"/>
      <c r="W716" s="75"/>
      <c r="X716" s="75"/>
      <c r="Y716" s="75"/>
      <c r="Z716" s="75"/>
    </row>
    <row r="717" ht="10.5" customHeight="1">
      <c r="A717" s="75"/>
      <c r="B717" s="75"/>
      <c r="C717" s="75"/>
      <c r="D717" s="75"/>
      <c r="E717" s="75"/>
      <c r="F717" s="75"/>
      <c r="G717" s="75"/>
      <c r="H717" s="75"/>
      <c r="I717" s="75"/>
      <c r="J717" s="75"/>
      <c r="K717" s="75"/>
      <c r="L717" s="75"/>
      <c r="M717" s="75"/>
      <c r="N717" s="75"/>
      <c r="O717" s="75"/>
      <c r="P717" s="75"/>
      <c r="Q717" s="75"/>
      <c r="R717" s="75"/>
      <c r="S717" s="75"/>
      <c r="T717" s="75"/>
      <c r="U717" s="75"/>
      <c r="V717" s="75"/>
      <c r="W717" s="75"/>
      <c r="X717" s="75"/>
      <c r="Y717" s="75"/>
      <c r="Z717" s="75"/>
    </row>
    <row r="718" ht="10.5" customHeight="1">
      <c r="A718" s="75"/>
      <c r="B718" s="75"/>
      <c r="C718" s="75"/>
      <c r="D718" s="75"/>
      <c r="E718" s="75"/>
      <c r="F718" s="75"/>
      <c r="G718" s="75"/>
      <c r="H718" s="75"/>
      <c r="I718" s="75"/>
      <c r="J718" s="75"/>
      <c r="K718" s="75"/>
      <c r="L718" s="75"/>
      <c r="M718" s="75"/>
      <c r="N718" s="75"/>
      <c r="O718" s="75"/>
      <c r="P718" s="75"/>
      <c r="Q718" s="75"/>
      <c r="R718" s="75"/>
      <c r="S718" s="75"/>
      <c r="T718" s="75"/>
      <c r="U718" s="75"/>
      <c r="V718" s="75"/>
      <c r="W718" s="75"/>
      <c r="X718" s="75"/>
      <c r="Y718" s="75"/>
      <c r="Z718" s="75"/>
    </row>
    <row r="719" ht="10.5" customHeight="1">
      <c r="A719" s="75"/>
      <c r="B719" s="75"/>
      <c r="C719" s="75"/>
      <c r="D719" s="75"/>
      <c r="E719" s="75"/>
      <c r="F719" s="75"/>
      <c r="G719" s="75"/>
      <c r="H719" s="75"/>
      <c r="I719" s="75"/>
      <c r="J719" s="75"/>
      <c r="K719" s="75"/>
      <c r="L719" s="75"/>
      <c r="M719" s="75"/>
      <c r="N719" s="75"/>
      <c r="O719" s="75"/>
      <c r="P719" s="75"/>
      <c r="Q719" s="75"/>
      <c r="R719" s="75"/>
      <c r="S719" s="75"/>
      <c r="T719" s="75"/>
      <c r="U719" s="75"/>
      <c r="V719" s="75"/>
      <c r="W719" s="75"/>
      <c r="X719" s="75"/>
      <c r="Y719" s="75"/>
      <c r="Z719" s="75"/>
    </row>
    <row r="720" ht="10.5" customHeight="1">
      <c r="A720" s="75"/>
      <c r="B720" s="75"/>
      <c r="C720" s="75"/>
      <c r="D720" s="75"/>
      <c r="E720" s="75"/>
      <c r="F720" s="75"/>
      <c r="G720" s="75"/>
      <c r="H720" s="75"/>
      <c r="I720" s="75"/>
      <c r="J720" s="75"/>
      <c r="K720" s="75"/>
      <c r="L720" s="75"/>
      <c r="M720" s="75"/>
      <c r="N720" s="75"/>
      <c r="O720" s="75"/>
      <c r="P720" s="75"/>
      <c r="Q720" s="75"/>
      <c r="R720" s="75"/>
      <c r="S720" s="75"/>
      <c r="T720" s="75"/>
      <c r="U720" s="75"/>
      <c r="V720" s="75"/>
      <c r="W720" s="75"/>
      <c r="X720" s="75"/>
      <c r="Y720" s="75"/>
      <c r="Z720" s="75"/>
    </row>
    <row r="721" ht="10.5" customHeight="1">
      <c r="A721" s="75"/>
      <c r="B721" s="75"/>
      <c r="C721" s="75"/>
      <c r="D721" s="75"/>
      <c r="E721" s="75"/>
      <c r="F721" s="75"/>
      <c r="G721" s="75"/>
      <c r="H721" s="75"/>
      <c r="I721" s="75"/>
      <c r="J721" s="75"/>
      <c r="K721" s="75"/>
      <c r="L721" s="75"/>
      <c r="M721" s="75"/>
      <c r="N721" s="75"/>
      <c r="O721" s="75"/>
      <c r="P721" s="75"/>
      <c r="Q721" s="75"/>
      <c r="R721" s="75"/>
      <c r="S721" s="75"/>
      <c r="T721" s="75"/>
      <c r="U721" s="75"/>
      <c r="V721" s="75"/>
      <c r="W721" s="75"/>
      <c r="X721" s="75"/>
      <c r="Y721" s="75"/>
      <c r="Z721" s="75"/>
    </row>
    <row r="722" ht="10.5" customHeight="1">
      <c r="A722" s="75"/>
      <c r="B722" s="75"/>
      <c r="C722" s="75"/>
      <c r="D722" s="75"/>
      <c r="E722" s="75"/>
      <c r="F722" s="75"/>
      <c r="G722" s="75"/>
      <c r="H722" s="75"/>
      <c r="I722" s="75"/>
      <c r="J722" s="75"/>
      <c r="K722" s="75"/>
      <c r="L722" s="75"/>
      <c r="M722" s="75"/>
      <c r="N722" s="75"/>
      <c r="O722" s="75"/>
      <c r="P722" s="75"/>
      <c r="Q722" s="75"/>
      <c r="R722" s="75"/>
      <c r="S722" s="75"/>
      <c r="T722" s="75"/>
      <c r="U722" s="75"/>
      <c r="V722" s="75"/>
      <c r="W722" s="75"/>
      <c r="X722" s="75"/>
      <c r="Y722" s="75"/>
      <c r="Z722" s="75"/>
    </row>
    <row r="723" ht="10.5" customHeight="1">
      <c r="A723" s="75"/>
      <c r="B723" s="75"/>
      <c r="C723" s="75"/>
      <c r="D723" s="75"/>
      <c r="E723" s="75"/>
      <c r="F723" s="75"/>
      <c r="G723" s="75"/>
      <c r="H723" s="75"/>
      <c r="I723" s="75"/>
      <c r="J723" s="75"/>
      <c r="K723" s="75"/>
      <c r="L723" s="75"/>
      <c r="M723" s="75"/>
      <c r="N723" s="75"/>
      <c r="O723" s="75"/>
      <c r="P723" s="75"/>
      <c r="Q723" s="75"/>
      <c r="R723" s="75"/>
      <c r="S723" s="75"/>
      <c r="T723" s="75"/>
      <c r="U723" s="75"/>
      <c r="V723" s="75"/>
      <c r="W723" s="75"/>
      <c r="X723" s="75"/>
      <c r="Y723" s="75"/>
      <c r="Z723" s="75"/>
    </row>
    <row r="724" ht="10.5" customHeight="1">
      <c r="A724" s="75"/>
      <c r="B724" s="75"/>
      <c r="C724" s="75"/>
      <c r="D724" s="75"/>
      <c r="E724" s="75"/>
      <c r="F724" s="75"/>
      <c r="G724" s="75"/>
      <c r="H724" s="75"/>
      <c r="I724" s="75"/>
      <c r="J724" s="75"/>
      <c r="K724" s="75"/>
      <c r="L724" s="75"/>
      <c r="M724" s="75"/>
      <c r="N724" s="75"/>
      <c r="O724" s="75"/>
      <c r="P724" s="75"/>
      <c r="Q724" s="75"/>
      <c r="R724" s="75"/>
      <c r="S724" s="75"/>
      <c r="T724" s="75"/>
      <c r="U724" s="75"/>
      <c r="V724" s="75"/>
      <c r="W724" s="75"/>
      <c r="X724" s="75"/>
      <c r="Y724" s="75"/>
      <c r="Z724" s="75"/>
    </row>
    <row r="725" ht="10.5" customHeight="1">
      <c r="A725" s="75"/>
      <c r="B725" s="75"/>
      <c r="C725" s="75"/>
      <c r="D725" s="75"/>
      <c r="E725" s="75"/>
      <c r="F725" s="75"/>
      <c r="G725" s="75"/>
      <c r="H725" s="75"/>
      <c r="I725" s="75"/>
      <c r="J725" s="75"/>
      <c r="K725" s="75"/>
      <c r="L725" s="75"/>
      <c r="M725" s="75"/>
      <c r="N725" s="75"/>
      <c r="O725" s="75"/>
      <c r="P725" s="75"/>
      <c r="Q725" s="75"/>
      <c r="R725" s="75"/>
      <c r="S725" s="75"/>
      <c r="T725" s="75"/>
      <c r="U725" s="75"/>
      <c r="V725" s="75"/>
      <c r="W725" s="75"/>
      <c r="X725" s="75"/>
      <c r="Y725" s="75"/>
      <c r="Z725" s="75"/>
    </row>
    <row r="726" ht="10.5" customHeight="1">
      <c r="A726" s="75"/>
      <c r="B726" s="75"/>
      <c r="C726" s="75"/>
      <c r="D726" s="75"/>
      <c r="E726" s="75"/>
      <c r="F726" s="75"/>
      <c r="G726" s="75"/>
      <c r="H726" s="75"/>
      <c r="I726" s="75"/>
      <c r="J726" s="75"/>
      <c r="K726" s="75"/>
      <c r="L726" s="75"/>
      <c r="M726" s="75"/>
      <c r="N726" s="75"/>
      <c r="O726" s="75"/>
      <c r="P726" s="75"/>
      <c r="Q726" s="75"/>
      <c r="R726" s="75"/>
      <c r="S726" s="75"/>
      <c r="T726" s="75"/>
      <c r="U726" s="75"/>
      <c r="V726" s="75"/>
      <c r="W726" s="75"/>
      <c r="X726" s="75"/>
      <c r="Y726" s="75"/>
      <c r="Z726" s="75"/>
    </row>
    <row r="727" ht="10.5" customHeight="1">
      <c r="A727" s="75"/>
      <c r="B727" s="75"/>
      <c r="C727" s="75"/>
      <c r="D727" s="75"/>
      <c r="E727" s="75"/>
      <c r="F727" s="75"/>
      <c r="G727" s="75"/>
      <c r="H727" s="75"/>
      <c r="I727" s="75"/>
      <c r="J727" s="75"/>
      <c r="K727" s="75"/>
      <c r="L727" s="75"/>
      <c r="M727" s="75"/>
      <c r="N727" s="75"/>
      <c r="O727" s="75"/>
      <c r="P727" s="75"/>
      <c r="Q727" s="75"/>
      <c r="R727" s="75"/>
      <c r="S727" s="75"/>
      <c r="T727" s="75"/>
      <c r="U727" s="75"/>
      <c r="V727" s="75"/>
      <c r="W727" s="75"/>
      <c r="X727" s="75"/>
      <c r="Y727" s="75"/>
      <c r="Z727" s="75"/>
    </row>
    <row r="728" ht="10.5" customHeight="1">
      <c r="A728" s="75"/>
      <c r="B728" s="75"/>
      <c r="C728" s="75"/>
      <c r="D728" s="75"/>
      <c r="E728" s="75"/>
      <c r="F728" s="75"/>
      <c r="G728" s="75"/>
      <c r="H728" s="75"/>
      <c r="I728" s="75"/>
      <c r="J728" s="75"/>
      <c r="K728" s="75"/>
      <c r="L728" s="75"/>
      <c r="M728" s="75"/>
      <c r="N728" s="75"/>
      <c r="O728" s="75"/>
      <c r="P728" s="75"/>
      <c r="Q728" s="75"/>
      <c r="R728" s="75"/>
      <c r="S728" s="75"/>
      <c r="T728" s="75"/>
      <c r="U728" s="75"/>
      <c r="V728" s="75"/>
      <c r="W728" s="75"/>
      <c r="X728" s="75"/>
      <c r="Y728" s="75"/>
      <c r="Z728" s="75"/>
    </row>
    <row r="729" ht="10.5" customHeight="1">
      <c r="A729" s="75"/>
      <c r="B729" s="75"/>
      <c r="C729" s="75"/>
      <c r="D729" s="75"/>
      <c r="E729" s="75"/>
      <c r="F729" s="75"/>
      <c r="G729" s="75"/>
      <c r="H729" s="75"/>
      <c r="I729" s="75"/>
      <c r="J729" s="75"/>
      <c r="K729" s="75"/>
      <c r="L729" s="75"/>
      <c r="M729" s="75"/>
      <c r="N729" s="75"/>
      <c r="O729" s="75"/>
      <c r="P729" s="75"/>
      <c r="Q729" s="75"/>
      <c r="R729" s="75"/>
      <c r="S729" s="75"/>
      <c r="T729" s="75"/>
      <c r="U729" s="75"/>
      <c r="V729" s="75"/>
      <c r="W729" s="75"/>
      <c r="X729" s="75"/>
      <c r="Y729" s="75"/>
      <c r="Z729" s="75"/>
    </row>
    <row r="730" ht="10.5" customHeight="1">
      <c r="A730" s="75"/>
      <c r="B730" s="75"/>
      <c r="C730" s="75"/>
      <c r="D730" s="75"/>
      <c r="E730" s="75"/>
      <c r="F730" s="75"/>
      <c r="G730" s="75"/>
      <c r="H730" s="75"/>
      <c r="I730" s="75"/>
      <c r="J730" s="75"/>
      <c r="K730" s="75"/>
      <c r="L730" s="75"/>
      <c r="M730" s="75"/>
      <c r="N730" s="75"/>
      <c r="O730" s="75"/>
      <c r="P730" s="75"/>
      <c r="Q730" s="75"/>
      <c r="R730" s="75"/>
      <c r="S730" s="75"/>
      <c r="T730" s="75"/>
      <c r="U730" s="75"/>
      <c r="V730" s="75"/>
      <c r="W730" s="75"/>
      <c r="X730" s="75"/>
      <c r="Y730" s="75"/>
      <c r="Z730" s="75"/>
    </row>
    <row r="731" ht="10.5" customHeight="1">
      <c r="A731" s="75"/>
      <c r="B731" s="75"/>
      <c r="C731" s="75"/>
      <c r="D731" s="75"/>
      <c r="E731" s="75"/>
      <c r="F731" s="75"/>
      <c r="G731" s="75"/>
      <c r="H731" s="75"/>
      <c r="I731" s="75"/>
      <c r="J731" s="75"/>
      <c r="K731" s="75"/>
      <c r="L731" s="75"/>
      <c r="M731" s="75"/>
      <c r="N731" s="75"/>
      <c r="O731" s="75"/>
      <c r="P731" s="75"/>
      <c r="Q731" s="75"/>
      <c r="R731" s="75"/>
      <c r="S731" s="75"/>
      <c r="T731" s="75"/>
      <c r="U731" s="75"/>
      <c r="V731" s="75"/>
      <c r="W731" s="75"/>
      <c r="X731" s="75"/>
      <c r="Y731" s="75"/>
      <c r="Z731" s="75"/>
    </row>
    <row r="732" ht="10.5" customHeight="1">
      <c r="A732" s="75"/>
      <c r="B732" s="75"/>
      <c r="C732" s="75"/>
      <c r="D732" s="75"/>
      <c r="E732" s="75"/>
      <c r="F732" s="75"/>
      <c r="G732" s="75"/>
      <c r="H732" s="75"/>
      <c r="I732" s="75"/>
      <c r="J732" s="75"/>
      <c r="K732" s="75"/>
      <c r="L732" s="75"/>
      <c r="M732" s="75"/>
      <c r="N732" s="75"/>
      <c r="O732" s="75"/>
      <c r="P732" s="75"/>
      <c r="Q732" s="75"/>
      <c r="R732" s="75"/>
      <c r="S732" s="75"/>
      <c r="T732" s="75"/>
      <c r="U732" s="75"/>
      <c r="V732" s="75"/>
      <c r="W732" s="75"/>
      <c r="X732" s="75"/>
      <c r="Y732" s="75"/>
      <c r="Z732" s="75"/>
    </row>
    <row r="733" ht="10.5" customHeight="1">
      <c r="A733" s="75"/>
      <c r="B733" s="75"/>
      <c r="C733" s="75"/>
      <c r="D733" s="75"/>
      <c r="E733" s="75"/>
      <c r="F733" s="75"/>
      <c r="G733" s="75"/>
      <c r="H733" s="75"/>
      <c r="I733" s="75"/>
      <c r="J733" s="75"/>
      <c r="K733" s="75"/>
      <c r="L733" s="75"/>
      <c r="M733" s="75"/>
      <c r="N733" s="75"/>
      <c r="O733" s="75"/>
      <c r="P733" s="75"/>
      <c r="Q733" s="75"/>
      <c r="R733" s="75"/>
      <c r="S733" s="75"/>
      <c r="T733" s="75"/>
      <c r="U733" s="75"/>
      <c r="V733" s="75"/>
      <c r="W733" s="75"/>
      <c r="X733" s="75"/>
      <c r="Y733" s="75"/>
      <c r="Z733" s="75"/>
    </row>
    <row r="734" ht="10.5" customHeight="1">
      <c r="A734" s="75"/>
      <c r="B734" s="75"/>
      <c r="C734" s="75"/>
      <c r="D734" s="75"/>
      <c r="E734" s="75"/>
      <c r="F734" s="75"/>
      <c r="G734" s="75"/>
      <c r="H734" s="75"/>
      <c r="I734" s="75"/>
      <c r="J734" s="75"/>
      <c r="K734" s="75"/>
      <c r="L734" s="75"/>
      <c r="M734" s="75"/>
      <c r="N734" s="75"/>
      <c r="O734" s="75"/>
      <c r="P734" s="75"/>
      <c r="Q734" s="75"/>
      <c r="R734" s="75"/>
      <c r="S734" s="75"/>
      <c r="T734" s="75"/>
      <c r="U734" s="75"/>
      <c r="V734" s="75"/>
      <c r="W734" s="75"/>
      <c r="X734" s="75"/>
      <c r="Y734" s="75"/>
      <c r="Z734" s="75"/>
    </row>
    <row r="735" ht="10.5" customHeight="1">
      <c r="A735" s="75"/>
      <c r="B735" s="75"/>
      <c r="C735" s="75"/>
      <c r="D735" s="75"/>
      <c r="E735" s="75"/>
      <c r="F735" s="75"/>
      <c r="G735" s="75"/>
      <c r="H735" s="75"/>
      <c r="I735" s="75"/>
      <c r="J735" s="75"/>
      <c r="K735" s="75"/>
      <c r="L735" s="75"/>
      <c r="M735" s="75"/>
      <c r="N735" s="75"/>
      <c r="O735" s="75"/>
      <c r="P735" s="75"/>
      <c r="Q735" s="75"/>
      <c r="R735" s="75"/>
      <c r="S735" s="75"/>
      <c r="T735" s="75"/>
      <c r="U735" s="75"/>
      <c r="V735" s="75"/>
      <c r="W735" s="75"/>
      <c r="X735" s="75"/>
      <c r="Y735" s="75"/>
      <c r="Z735" s="75"/>
    </row>
    <row r="736" ht="10.5" customHeight="1">
      <c r="A736" s="75"/>
      <c r="B736" s="75"/>
      <c r="C736" s="75"/>
      <c r="D736" s="75"/>
      <c r="E736" s="75"/>
      <c r="F736" s="75"/>
      <c r="G736" s="75"/>
      <c r="H736" s="75"/>
      <c r="I736" s="75"/>
      <c r="J736" s="75"/>
      <c r="K736" s="75"/>
      <c r="L736" s="75"/>
      <c r="M736" s="75"/>
      <c r="N736" s="75"/>
      <c r="O736" s="75"/>
      <c r="P736" s="75"/>
      <c r="Q736" s="75"/>
      <c r="R736" s="75"/>
      <c r="S736" s="75"/>
      <c r="T736" s="75"/>
      <c r="U736" s="75"/>
      <c r="V736" s="75"/>
      <c r="W736" s="75"/>
      <c r="X736" s="75"/>
      <c r="Y736" s="75"/>
      <c r="Z736" s="75"/>
    </row>
    <row r="737" ht="10.5" customHeight="1">
      <c r="A737" s="75"/>
      <c r="B737" s="75"/>
      <c r="C737" s="75"/>
      <c r="D737" s="75"/>
      <c r="E737" s="75"/>
      <c r="F737" s="75"/>
      <c r="G737" s="75"/>
      <c r="H737" s="75"/>
      <c r="I737" s="75"/>
      <c r="J737" s="75"/>
      <c r="K737" s="75"/>
      <c r="L737" s="75"/>
      <c r="M737" s="75"/>
      <c r="N737" s="75"/>
      <c r="O737" s="75"/>
      <c r="P737" s="75"/>
      <c r="Q737" s="75"/>
      <c r="R737" s="75"/>
      <c r="S737" s="75"/>
      <c r="T737" s="75"/>
      <c r="U737" s="75"/>
      <c r="V737" s="75"/>
      <c r="W737" s="75"/>
      <c r="X737" s="75"/>
      <c r="Y737" s="75"/>
      <c r="Z737" s="75"/>
    </row>
    <row r="738" ht="10.5" customHeight="1">
      <c r="A738" s="75"/>
      <c r="B738" s="75"/>
      <c r="C738" s="75"/>
      <c r="D738" s="75"/>
      <c r="E738" s="75"/>
      <c r="F738" s="75"/>
      <c r="G738" s="75"/>
      <c r="H738" s="75"/>
      <c r="I738" s="75"/>
      <c r="J738" s="75"/>
      <c r="K738" s="75"/>
      <c r="L738" s="75"/>
      <c r="M738" s="75"/>
      <c r="N738" s="75"/>
      <c r="O738" s="75"/>
      <c r="P738" s="75"/>
      <c r="Q738" s="75"/>
      <c r="R738" s="75"/>
      <c r="S738" s="75"/>
      <c r="T738" s="75"/>
      <c r="U738" s="75"/>
      <c r="V738" s="75"/>
      <c r="W738" s="75"/>
      <c r="X738" s="75"/>
      <c r="Y738" s="75"/>
      <c r="Z738" s="75"/>
    </row>
    <row r="739" ht="10.5" customHeight="1">
      <c r="A739" s="75"/>
      <c r="B739" s="75"/>
      <c r="C739" s="75"/>
      <c r="D739" s="75"/>
      <c r="E739" s="75"/>
      <c r="F739" s="75"/>
      <c r="G739" s="75"/>
      <c r="H739" s="75"/>
      <c r="I739" s="75"/>
      <c r="J739" s="75"/>
      <c r="K739" s="75"/>
      <c r="L739" s="75"/>
      <c r="M739" s="75"/>
      <c r="N739" s="75"/>
      <c r="O739" s="75"/>
      <c r="P739" s="75"/>
      <c r="Q739" s="75"/>
      <c r="R739" s="75"/>
      <c r="S739" s="75"/>
      <c r="T739" s="75"/>
      <c r="U739" s="75"/>
      <c r="V739" s="75"/>
      <c r="W739" s="75"/>
      <c r="X739" s="75"/>
      <c r="Y739" s="75"/>
      <c r="Z739" s="75"/>
    </row>
    <row r="740" ht="10.5" customHeight="1">
      <c r="A740" s="75"/>
      <c r="B740" s="75"/>
      <c r="C740" s="75"/>
      <c r="D740" s="75"/>
      <c r="E740" s="75"/>
      <c r="F740" s="75"/>
      <c r="G740" s="75"/>
      <c r="H740" s="75"/>
      <c r="I740" s="75"/>
      <c r="J740" s="75"/>
      <c r="K740" s="75"/>
      <c r="L740" s="75"/>
      <c r="M740" s="75"/>
      <c r="N740" s="75"/>
      <c r="O740" s="75"/>
      <c r="P740" s="75"/>
      <c r="Q740" s="75"/>
      <c r="R740" s="75"/>
      <c r="S740" s="75"/>
      <c r="T740" s="75"/>
      <c r="U740" s="75"/>
      <c r="V740" s="75"/>
      <c r="W740" s="75"/>
      <c r="X740" s="75"/>
      <c r="Y740" s="75"/>
      <c r="Z740" s="75"/>
    </row>
    <row r="741" ht="10.5" customHeight="1">
      <c r="A741" s="75"/>
      <c r="B741" s="75"/>
      <c r="C741" s="75"/>
      <c r="D741" s="75"/>
      <c r="E741" s="75"/>
      <c r="F741" s="75"/>
      <c r="G741" s="75"/>
      <c r="H741" s="75"/>
      <c r="I741" s="75"/>
      <c r="J741" s="75"/>
      <c r="K741" s="75"/>
      <c r="L741" s="75"/>
      <c r="M741" s="75"/>
      <c r="N741" s="75"/>
      <c r="O741" s="75"/>
      <c r="P741" s="75"/>
      <c r="Q741" s="75"/>
      <c r="R741" s="75"/>
      <c r="S741" s="75"/>
      <c r="T741" s="75"/>
      <c r="U741" s="75"/>
      <c r="V741" s="75"/>
      <c r="W741" s="75"/>
      <c r="X741" s="75"/>
      <c r="Y741" s="75"/>
      <c r="Z741" s="75"/>
    </row>
    <row r="742" ht="10.5" customHeight="1">
      <c r="A742" s="75"/>
      <c r="B742" s="75"/>
      <c r="C742" s="75"/>
      <c r="D742" s="75"/>
      <c r="E742" s="75"/>
      <c r="F742" s="75"/>
      <c r="G742" s="75"/>
      <c r="H742" s="75"/>
      <c r="I742" s="75"/>
      <c r="J742" s="75"/>
      <c r="K742" s="75"/>
      <c r="L742" s="75"/>
      <c r="M742" s="75"/>
      <c r="N742" s="75"/>
      <c r="O742" s="75"/>
      <c r="P742" s="75"/>
      <c r="Q742" s="75"/>
      <c r="R742" s="75"/>
      <c r="S742" s="75"/>
      <c r="T742" s="75"/>
      <c r="U742" s="75"/>
      <c r="V742" s="75"/>
      <c r="W742" s="75"/>
      <c r="X742" s="75"/>
      <c r="Y742" s="75"/>
      <c r="Z742" s="75"/>
    </row>
    <row r="743" ht="10.5" customHeight="1">
      <c r="A743" s="75"/>
      <c r="B743" s="75"/>
      <c r="C743" s="75"/>
      <c r="D743" s="75"/>
      <c r="E743" s="75"/>
      <c r="F743" s="75"/>
      <c r="G743" s="75"/>
      <c r="H743" s="75"/>
      <c r="I743" s="75"/>
      <c r="J743" s="75"/>
      <c r="K743" s="75"/>
      <c r="L743" s="75"/>
      <c r="M743" s="75"/>
      <c r="N743" s="75"/>
      <c r="O743" s="75"/>
      <c r="P743" s="75"/>
      <c r="Q743" s="75"/>
      <c r="R743" s="75"/>
      <c r="S743" s="75"/>
      <c r="T743" s="75"/>
      <c r="U743" s="75"/>
      <c r="V743" s="75"/>
      <c r="W743" s="75"/>
      <c r="X743" s="75"/>
      <c r="Y743" s="75"/>
      <c r="Z743" s="75"/>
    </row>
    <row r="744" ht="10.5" customHeight="1">
      <c r="A744" s="75"/>
      <c r="B744" s="75"/>
      <c r="C744" s="75"/>
      <c r="D744" s="75"/>
      <c r="E744" s="75"/>
      <c r="F744" s="75"/>
      <c r="G744" s="75"/>
      <c r="H744" s="75"/>
      <c r="I744" s="75"/>
      <c r="J744" s="75"/>
      <c r="K744" s="75"/>
      <c r="L744" s="75"/>
      <c r="M744" s="75"/>
      <c r="N744" s="75"/>
      <c r="O744" s="75"/>
      <c r="P744" s="75"/>
      <c r="Q744" s="75"/>
      <c r="R744" s="75"/>
      <c r="S744" s="75"/>
      <c r="T744" s="75"/>
      <c r="U744" s="75"/>
      <c r="V744" s="75"/>
      <c r="W744" s="75"/>
      <c r="X744" s="75"/>
      <c r="Y744" s="75"/>
      <c r="Z744" s="75"/>
    </row>
    <row r="745" ht="10.5" customHeight="1">
      <c r="A745" s="75"/>
      <c r="B745" s="75"/>
      <c r="C745" s="75"/>
      <c r="D745" s="75"/>
      <c r="E745" s="75"/>
      <c r="F745" s="75"/>
      <c r="G745" s="75"/>
      <c r="H745" s="75"/>
      <c r="I745" s="75"/>
      <c r="J745" s="75"/>
      <c r="K745" s="75"/>
      <c r="L745" s="75"/>
      <c r="M745" s="75"/>
      <c r="N745" s="75"/>
      <c r="O745" s="75"/>
      <c r="P745" s="75"/>
      <c r="Q745" s="75"/>
      <c r="R745" s="75"/>
      <c r="S745" s="75"/>
      <c r="T745" s="75"/>
      <c r="U745" s="75"/>
      <c r="V745" s="75"/>
      <c r="W745" s="75"/>
      <c r="X745" s="75"/>
      <c r="Y745" s="75"/>
      <c r="Z745" s="75"/>
    </row>
    <row r="746" ht="10.5" customHeight="1">
      <c r="A746" s="75"/>
      <c r="B746" s="75"/>
      <c r="C746" s="75"/>
      <c r="D746" s="75"/>
      <c r="E746" s="75"/>
      <c r="F746" s="75"/>
      <c r="G746" s="75"/>
      <c r="H746" s="75"/>
      <c r="I746" s="75"/>
      <c r="J746" s="75"/>
      <c r="K746" s="75"/>
      <c r="L746" s="75"/>
      <c r="M746" s="75"/>
      <c r="N746" s="75"/>
      <c r="O746" s="75"/>
      <c r="P746" s="75"/>
      <c r="Q746" s="75"/>
      <c r="R746" s="75"/>
      <c r="S746" s="75"/>
      <c r="T746" s="75"/>
      <c r="U746" s="75"/>
      <c r="V746" s="75"/>
      <c r="W746" s="75"/>
      <c r="X746" s="75"/>
      <c r="Y746" s="75"/>
      <c r="Z746" s="75"/>
    </row>
    <row r="747" ht="10.5" customHeight="1">
      <c r="A747" s="75"/>
      <c r="B747" s="75"/>
      <c r="C747" s="75"/>
      <c r="D747" s="75"/>
      <c r="E747" s="75"/>
      <c r="F747" s="75"/>
      <c r="G747" s="75"/>
      <c r="H747" s="75"/>
      <c r="I747" s="75"/>
      <c r="J747" s="75"/>
      <c r="K747" s="75"/>
      <c r="L747" s="75"/>
      <c r="M747" s="75"/>
      <c r="N747" s="75"/>
      <c r="O747" s="75"/>
      <c r="P747" s="75"/>
      <c r="Q747" s="75"/>
      <c r="R747" s="75"/>
      <c r="S747" s="75"/>
      <c r="T747" s="75"/>
      <c r="U747" s="75"/>
      <c r="V747" s="75"/>
      <c r="W747" s="75"/>
      <c r="X747" s="75"/>
      <c r="Y747" s="75"/>
      <c r="Z747" s="75"/>
    </row>
    <row r="748" ht="10.5" customHeight="1">
      <c r="A748" s="75"/>
      <c r="B748" s="75"/>
      <c r="C748" s="75"/>
      <c r="D748" s="75"/>
      <c r="E748" s="75"/>
      <c r="F748" s="75"/>
      <c r="G748" s="75"/>
      <c r="H748" s="75"/>
      <c r="I748" s="75"/>
      <c r="J748" s="75"/>
      <c r="K748" s="75"/>
      <c r="L748" s="75"/>
      <c r="M748" s="75"/>
      <c r="N748" s="75"/>
      <c r="O748" s="75"/>
      <c r="P748" s="75"/>
      <c r="Q748" s="75"/>
      <c r="R748" s="75"/>
      <c r="S748" s="75"/>
      <c r="T748" s="75"/>
      <c r="U748" s="75"/>
      <c r="V748" s="75"/>
      <c r="W748" s="75"/>
      <c r="X748" s="75"/>
      <c r="Y748" s="75"/>
      <c r="Z748" s="75"/>
    </row>
    <row r="749" ht="10.5" customHeight="1">
      <c r="A749" s="75"/>
      <c r="B749" s="75"/>
      <c r="C749" s="75"/>
      <c r="D749" s="75"/>
      <c r="E749" s="75"/>
      <c r="F749" s="75"/>
      <c r="G749" s="75"/>
      <c r="H749" s="75"/>
      <c r="I749" s="75"/>
      <c r="J749" s="75"/>
      <c r="K749" s="75"/>
      <c r="L749" s="75"/>
      <c r="M749" s="75"/>
      <c r="N749" s="75"/>
      <c r="O749" s="75"/>
      <c r="P749" s="75"/>
      <c r="Q749" s="75"/>
      <c r="R749" s="75"/>
      <c r="S749" s="75"/>
      <c r="T749" s="75"/>
      <c r="U749" s="75"/>
      <c r="V749" s="75"/>
      <c r="W749" s="75"/>
      <c r="X749" s="75"/>
      <c r="Y749" s="75"/>
      <c r="Z749" s="75"/>
    </row>
    <row r="750" ht="10.5" customHeight="1">
      <c r="A750" s="75"/>
      <c r="B750" s="75"/>
      <c r="C750" s="75"/>
      <c r="D750" s="75"/>
      <c r="E750" s="75"/>
      <c r="F750" s="75"/>
      <c r="G750" s="75"/>
      <c r="H750" s="75"/>
      <c r="I750" s="75"/>
      <c r="J750" s="75"/>
      <c r="K750" s="75"/>
      <c r="L750" s="75"/>
      <c r="M750" s="75"/>
      <c r="N750" s="75"/>
      <c r="O750" s="75"/>
      <c r="P750" s="75"/>
      <c r="Q750" s="75"/>
      <c r="R750" s="75"/>
      <c r="S750" s="75"/>
      <c r="T750" s="75"/>
      <c r="U750" s="75"/>
      <c r="V750" s="75"/>
      <c r="W750" s="75"/>
      <c r="X750" s="75"/>
      <c r="Y750" s="75"/>
      <c r="Z750" s="75"/>
    </row>
    <row r="751" ht="10.5" customHeight="1">
      <c r="A751" s="75"/>
      <c r="B751" s="75"/>
      <c r="C751" s="75"/>
      <c r="D751" s="75"/>
      <c r="E751" s="75"/>
      <c r="F751" s="75"/>
      <c r="G751" s="75"/>
      <c r="H751" s="75"/>
      <c r="I751" s="75"/>
      <c r="J751" s="75"/>
      <c r="K751" s="75"/>
      <c r="L751" s="75"/>
      <c r="M751" s="75"/>
      <c r="N751" s="75"/>
      <c r="O751" s="75"/>
      <c r="P751" s="75"/>
      <c r="Q751" s="75"/>
      <c r="R751" s="75"/>
      <c r="S751" s="75"/>
      <c r="T751" s="75"/>
      <c r="U751" s="75"/>
      <c r="V751" s="75"/>
      <c r="W751" s="75"/>
      <c r="X751" s="75"/>
      <c r="Y751" s="75"/>
      <c r="Z751" s="75"/>
    </row>
    <row r="752" ht="10.5" customHeight="1">
      <c r="A752" s="75"/>
      <c r="B752" s="75"/>
      <c r="C752" s="75"/>
      <c r="D752" s="75"/>
      <c r="E752" s="75"/>
      <c r="F752" s="75"/>
      <c r="G752" s="75"/>
      <c r="H752" s="75"/>
      <c r="I752" s="75"/>
      <c r="J752" s="75"/>
      <c r="K752" s="75"/>
      <c r="L752" s="75"/>
      <c r="M752" s="75"/>
      <c r="N752" s="75"/>
      <c r="O752" s="75"/>
      <c r="P752" s="75"/>
      <c r="Q752" s="75"/>
      <c r="R752" s="75"/>
      <c r="S752" s="75"/>
      <c r="T752" s="75"/>
      <c r="U752" s="75"/>
      <c r="V752" s="75"/>
      <c r="W752" s="75"/>
      <c r="X752" s="75"/>
      <c r="Y752" s="75"/>
      <c r="Z752" s="75"/>
    </row>
    <row r="753" ht="10.5" customHeight="1">
      <c r="A753" s="75"/>
      <c r="B753" s="75"/>
      <c r="C753" s="75"/>
      <c r="D753" s="75"/>
      <c r="E753" s="75"/>
      <c r="F753" s="75"/>
      <c r="G753" s="75"/>
      <c r="H753" s="75"/>
      <c r="I753" s="75"/>
      <c r="J753" s="75"/>
      <c r="K753" s="75"/>
      <c r="L753" s="75"/>
      <c r="M753" s="75"/>
      <c r="N753" s="75"/>
      <c r="O753" s="75"/>
      <c r="P753" s="75"/>
      <c r="Q753" s="75"/>
      <c r="R753" s="75"/>
      <c r="S753" s="75"/>
      <c r="T753" s="75"/>
      <c r="U753" s="75"/>
      <c r="V753" s="75"/>
      <c r="W753" s="75"/>
      <c r="X753" s="75"/>
      <c r="Y753" s="75"/>
      <c r="Z753" s="75"/>
    </row>
    <row r="754" ht="10.5" customHeight="1">
      <c r="A754" s="75"/>
      <c r="B754" s="75"/>
      <c r="C754" s="75"/>
      <c r="D754" s="75"/>
      <c r="E754" s="75"/>
      <c r="F754" s="75"/>
      <c r="G754" s="75"/>
      <c r="H754" s="75"/>
      <c r="I754" s="75"/>
      <c r="J754" s="75"/>
      <c r="K754" s="75"/>
      <c r="L754" s="75"/>
      <c r="M754" s="75"/>
      <c r="N754" s="75"/>
      <c r="O754" s="75"/>
      <c r="P754" s="75"/>
      <c r="Q754" s="75"/>
      <c r="R754" s="75"/>
      <c r="S754" s="75"/>
      <c r="T754" s="75"/>
      <c r="U754" s="75"/>
      <c r="V754" s="75"/>
      <c r="W754" s="75"/>
      <c r="X754" s="75"/>
      <c r="Y754" s="75"/>
      <c r="Z754" s="75"/>
    </row>
    <row r="755" ht="10.5" customHeight="1">
      <c r="A755" s="75"/>
      <c r="B755" s="75"/>
      <c r="C755" s="75"/>
      <c r="D755" s="75"/>
      <c r="E755" s="75"/>
      <c r="F755" s="75"/>
      <c r="G755" s="75"/>
      <c r="H755" s="75"/>
      <c r="I755" s="75"/>
      <c r="J755" s="75"/>
      <c r="K755" s="75"/>
      <c r="L755" s="75"/>
      <c r="M755" s="75"/>
      <c r="N755" s="75"/>
      <c r="O755" s="75"/>
      <c r="P755" s="75"/>
      <c r="Q755" s="75"/>
      <c r="R755" s="75"/>
      <c r="S755" s="75"/>
      <c r="T755" s="75"/>
      <c r="U755" s="75"/>
      <c r="V755" s="75"/>
      <c r="W755" s="75"/>
      <c r="X755" s="75"/>
      <c r="Y755" s="75"/>
      <c r="Z755" s="75"/>
    </row>
    <row r="756" ht="10.5" customHeight="1">
      <c r="A756" s="75"/>
      <c r="B756" s="75"/>
      <c r="C756" s="75"/>
      <c r="D756" s="75"/>
      <c r="E756" s="75"/>
      <c r="F756" s="75"/>
      <c r="G756" s="75"/>
      <c r="H756" s="75"/>
      <c r="I756" s="75"/>
      <c r="J756" s="75"/>
      <c r="K756" s="75"/>
      <c r="L756" s="75"/>
      <c r="M756" s="75"/>
      <c r="N756" s="75"/>
      <c r="O756" s="75"/>
      <c r="P756" s="75"/>
      <c r="Q756" s="75"/>
      <c r="R756" s="75"/>
      <c r="S756" s="75"/>
      <c r="T756" s="75"/>
      <c r="U756" s="75"/>
      <c r="V756" s="75"/>
      <c r="W756" s="75"/>
      <c r="X756" s="75"/>
      <c r="Y756" s="75"/>
      <c r="Z756" s="75"/>
    </row>
    <row r="757" ht="10.5" customHeight="1">
      <c r="A757" s="75"/>
      <c r="B757" s="75"/>
      <c r="C757" s="75"/>
      <c r="D757" s="75"/>
      <c r="E757" s="75"/>
      <c r="F757" s="75"/>
      <c r="G757" s="75"/>
      <c r="H757" s="75"/>
      <c r="I757" s="75"/>
      <c r="J757" s="75"/>
      <c r="K757" s="75"/>
      <c r="L757" s="75"/>
      <c r="M757" s="75"/>
      <c r="N757" s="75"/>
      <c r="O757" s="75"/>
      <c r="P757" s="75"/>
      <c r="Q757" s="75"/>
      <c r="R757" s="75"/>
      <c r="S757" s="75"/>
      <c r="T757" s="75"/>
      <c r="U757" s="75"/>
      <c r="V757" s="75"/>
      <c r="W757" s="75"/>
      <c r="X757" s="75"/>
      <c r="Y757" s="75"/>
      <c r="Z757" s="75"/>
    </row>
    <row r="758" ht="10.5" customHeight="1">
      <c r="A758" s="75"/>
      <c r="B758" s="75"/>
      <c r="C758" s="75"/>
      <c r="D758" s="75"/>
      <c r="E758" s="75"/>
      <c r="F758" s="75"/>
      <c r="G758" s="75"/>
      <c r="H758" s="75"/>
      <c r="I758" s="75"/>
      <c r="J758" s="75"/>
      <c r="K758" s="75"/>
      <c r="L758" s="75"/>
      <c r="M758" s="75"/>
      <c r="N758" s="75"/>
      <c r="O758" s="75"/>
      <c r="P758" s="75"/>
      <c r="Q758" s="75"/>
      <c r="R758" s="75"/>
      <c r="S758" s="75"/>
      <c r="T758" s="75"/>
      <c r="U758" s="75"/>
      <c r="V758" s="75"/>
      <c r="W758" s="75"/>
      <c r="X758" s="75"/>
      <c r="Y758" s="75"/>
      <c r="Z758" s="75"/>
    </row>
    <row r="759" ht="10.5" customHeight="1">
      <c r="A759" s="75"/>
      <c r="B759" s="75"/>
      <c r="C759" s="75"/>
      <c r="D759" s="75"/>
      <c r="E759" s="75"/>
      <c r="F759" s="75"/>
      <c r="G759" s="75"/>
      <c r="H759" s="75"/>
      <c r="I759" s="75"/>
      <c r="J759" s="75"/>
      <c r="K759" s="75"/>
      <c r="L759" s="75"/>
      <c r="M759" s="75"/>
      <c r="N759" s="75"/>
      <c r="O759" s="75"/>
      <c r="P759" s="75"/>
      <c r="Q759" s="75"/>
      <c r="R759" s="75"/>
      <c r="S759" s="75"/>
      <c r="T759" s="75"/>
      <c r="U759" s="75"/>
      <c r="V759" s="75"/>
      <c r="W759" s="75"/>
      <c r="X759" s="75"/>
      <c r="Y759" s="75"/>
      <c r="Z759" s="75"/>
    </row>
    <row r="760" ht="10.5" customHeight="1">
      <c r="A760" s="75"/>
      <c r="B760" s="75"/>
      <c r="C760" s="75"/>
      <c r="D760" s="75"/>
      <c r="E760" s="75"/>
      <c r="F760" s="75"/>
      <c r="G760" s="75"/>
      <c r="H760" s="75"/>
      <c r="I760" s="75"/>
      <c r="J760" s="75"/>
      <c r="K760" s="75"/>
      <c r="L760" s="75"/>
      <c r="M760" s="75"/>
      <c r="N760" s="75"/>
      <c r="O760" s="75"/>
      <c r="P760" s="75"/>
      <c r="Q760" s="75"/>
      <c r="R760" s="75"/>
      <c r="S760" s="75"/>
      <c r="T760" s="75"/>
      <c r="U760" s="75"/>
      <c r="V760" s="75"/>
      <c r="W760" s="75"/>
      <c r="X760" s="75"/>
      <c r="Y760" s="75"/>
      <c r="Z760" s="75"/>
    </row>
    <row r="761" ht="10.5" customHeight="1">
      <c r="A761" s="75"/>
      <c r="B761" s="75"/>
      <c r="C761" s="75"/>
      <c r="D761" s="75"/>
      <c r="E761" s="75"/>
      <c r="F761" s="75"/>
      <c r="G761" s="75"/>
      <c r="H761" s="75"/>
      <c r="I761" s="75"/>
      <c r="J761" s="75"/>
      <c r="K761" s="75"/>
      <c r="L761" s="75"/>
      <c r="M761" s="75"/>
      <c r="N761" s="75"/>
      <c r="O761" s="75"/>
      <c r="P761" s="75"/>
      <c r="Q761" s="75"/>
      <c r="R761" s="75"/>
      <c r="S761" s="75"/>
      <c r="T761" s="75"/>
      <c r="U761" s="75"/>
      <c r="V761" s="75"/>
      <c r="W761" s="75"/>
      <c r="X761" s="75"/>
      <c r="Y761" s="75"/>
      <c r="Z761" s="75"/>
    </row>
    <row r="762" ht="10.5" customHeight="1">
      <c r="A762" s="75"/>
      <c r="B762" s="75"/>
      <c r="C762" s="75"/>
      <c r="D762" s="75"/>
      <c r="E762" s="75"/>
      <c r="F762" s="75"/>
      <c r="G762" s="75"/>
      <c r="H762" s="75"/>
      <c r="I762" s="75"/>
      <c r="J762" s="75"/>
      <c r="K762" s="75"/>
      <c r="L762" s="75"/>
      <c r="M762" s="75"/>
      <c r="N762" s="75"/>
      <c r="O762" s="75"/>
      <c r="P762" s="75"/>
      <c r="Q762" s="75"/>
      <c r="R762" s="75"/>
      <c r="S762" s="75"/>
      <c r="T762" s="75"/>
      <c r="U762" s="75"/>
      <c r="V762" s="75"/>
      <c r="W762" s="75"/>
      <c r="X762" s="75"/>
      <c r="Y762" s="75"/>
      <c r="Z762" s="75"/>
    </row>
    <row r="763" ht="10.5" customHeight="1">
      <c r="A763" s="75"/>
      <c r="B763" s="75"/>
      <c r="C763" s="75"/>
      <c r="D763" s="75"/>
      <c r="E763" s="75"/>
      <c r="F763" s="75"/>
      <c r="G763" s="75"/>
      <c r="H763" s="75"/>
      <c r="I763" s="75"/>
      <c r="J763" s="75"/>
      <c r="K763" s="75"/>
      <c r="L763" s="75"/>
      <c r="M763" s="75"/>
      <c r="N763" s="75"/>
      <c r="O763" s="75"/>
      <c r="P763" s="75"/>
      <c r="Q763" s="75"/>
      <c r="R763" s="75"/>
      <c r="S763" s="75"/>
      <c r="T763" s="75"/>
      <c r="U763" s="75"/>
      <c r="V763" s="75"/>
      <c r="W763" s="75"/>
      <c r="X763" s="75"/>
      <c r="Y763" s="75"/>
      <c r="Z763" s="75"/>
    </row>
    <row r="764" ht="10.5" customHeight="1">
      <c r="A764" s="75"/>
      <c r="B764" s="75"/>
      <c r="C764" s="75"/>
      <c r="D764" s="75"/>
      <c r="E764" s="75"/>
      <c r="F764" s="75"/>
      <c r="G764" s="75"/>
      <c r="H764" s="75"/>
      <c r="I764" s="75"/>
      <c r="J764" s="75"/>
      <c r="K764" s="75"/>
      <c r="L764" s="75"/>
      <c r="M764" s="75"/>
      <c r="N764" s="75"/>
      <c r="O764" s="75"/>
      <c r="P764" s="75"/>
      <c r="Q764" s="75"/>
      <c r="R764" s="75"/>
      <c r="S764" s="75"/>
      <c r="T764" s="75"/>
      <c r="U764" s="75"/>
      <c r="V764" s="75"/>
      <c r="W764" s="75"/>
      <c r="X764" s="75"/>
      <c r="Y764" s="75"/>
      <c r="Z764" s="75"/>
    </row>
    <row r="765" ht="10.5" customHeight="1">
      <c r="A765" s="75"/>
      <c r="B765" s="75"/>
      <c r="C765" s="75"/>
      <c r="D765" s="75"/>
      <c r="E765" s="75"/>
      <c r="F765" s="75"/>
      <c r="G765" s="75"/>
      <c r="H765" s="75"/>
      <c r="I765" s="75"/>
      <c r="J765" s="75"/>
      <c r="K765" s="75"/>
      <c r="L765" s="75"/>
      <c r="M765" s="75"/>
      <c r="N765" s="75"/>
      <c r="O765" s="75"/>
      <c r="P765" s="75"/>
      <c r="Q765" s="75"/>
      <c r="R765" s="75"/>
      <c r="S765" s="75"/>
      <c r="T765" s="75"/>
      <c r="U765" s="75"/>
      <c r="V765" s="75"/>
      <c r="W765" s="75"/>
      <c r="X765" s="75"/>
      <c r="Y765" s="75"/>
      <c r="Z765" s="75"/>
    </row>
    <row r="766" ht="10.5" customHeight="1">
      <c r="A766" s="75"/>
      <c r="B766" s="75"/>
      <c r="C766" s="75"/>
      <c r="D766" s="75"/>
      <c r="E766" s="75"/>
      <c r="F766" s="75"/>
      <c r="G766" s="75"/>
      <c r="H766" s="75"/>
      <c r="I766" s="75"/>
      <c r="J766" s="75"/>
      <c r="K766" s="75"/>
      <c r="L766" s="75"/>
      <c r="M766" s="75"/>
      <c r="N766" s="75"/>
      <c r="O766" s="75"/>
      <c r="P766" s="75"/>
      <c r="Q766" s="75"/>
      <c r="R766" s="75"/>
      <c r="S766" s="75"/>
      <c r="T766" s="75"/>
      <c r="U766" s="75"/>
      <c r="V766" s="75"/>
      <c r="W766" s="75"/>
      <c r="X766" s="75"/>
      <c r="Y766" s="75"/>
      <c r="Z766" s="75"/>
    </row>
    <row r="767" ht="10.5" customHeight="1">
      <c r="A767" s="75"/>
      <c r="B767" s="75"/>
      <c r="C767" s="75"/>
      <c r="D767" s="75"/>
      <c r="E767" s="75"/>
      <c r="F767" s="75"/>
      <c r="G767" s="75"/>
      <c r="H767" s="75"/>
      <c r="I767" s="75"/>
      <c r="J767" s="75"/>
      <c r="K767" s="75"/>
      <c r="L767" s="75"/>
      <c r="M767" s="75"/>
      <c r="N767" s="75"/>
      <c r="O767" s="75"/>
      <c r="P767" s="75"/>
      <c r="Q767" s="75"/>
      <c r="R767" s="75"/>
      <c r="S767" s="75"/>
      <c r="T767" s="75"/>
      <c r="U767" s="75"/>
      <c r="V767" s="75"/>
      <c r="W767" s="75"/>
      <c r="X767" s="75"/>
      <c r="Y767" s="75"/>
      <c r="Z767" s="75"/>
    </row>
    <row r="768" ht="10.5" customHeight="1">
      <c r="A768" s="75"/>
      <c r="B768" s="75"/>
      <c r="C768" s="75"/>
      <c r="D768" s="75"/>
      <c r="E768" s="75"/>
      <c r="F768" s="75"/>
      <c r="G768" s="75"/>
      <c r="H768" s="75"/>
      <c r="I768" s="75"/>
      <c r="J768" s="75"/>
      <c r="K768" s="75"/>
      <c r="L768" s="75"/>
      <c r="M768" s="75"/>
      <c r="N768" s="75"/>
      <c r="O768" s="75"/>
      <c r="P768" s="75"/>
      <c r="Q768" s="75"/>
      <c r="R768" s="75"/>
      <c r="S768" s="75"/>
      <c r="T768" s="75"/>
      <c r="U768" s="75"/>
      <c r="V768" s="75"/>
      <c r="W768" s="75"/>
      <c r="X768" s="75"/>
      <c r="Y768" s="75"/>
      <c r="Z768" s="75"/>
    </row>
    <row r="769" ht="10.5" customHeight="1">
      <c r="A769" s="75"/>
      <c r="B769" s="75"/>
      <c r="C769" s="75"/>
      <c r="D769" s="75"/>
      <c r="E769" s="75"/>
      <c r="F769" s="75"/>
      <c r="G769" s="75"/>
      <c r="H769" s="75"/>
      <c r="I769" s="75"/>
      <c r="J769" s="75"/>
      <c r="K769" s="75"/>
      <c r="L769" s="75"/>
      <c r="M769" s="75"/>
      <c r="N769" s="75"/>
      <c r="O769" s="75"/>
      <c r="P769" s="75"/>
      <c r="Q769" s="75"/>
      <c r="R769" s="75"/>
      <c r="S769" s="75"/>
      <c r="T769" s="75"/>
      <c r="U769" s="75"/>
      <c r="V769" s="75"/>
      <c r="W769" s="75"/>
      <c r="X769" s="75"/>
      <c r="Y769" s="75"/>
      <c r="Z769" s="75"/>
    </row>
    <row r="770" ht="10.5" customHeight="1">
      <c r="A770" s="75"/>
      <c r="B770" s="75"/>
      <c r="C770" s="75"/>
      <c r="D770" s="75"/>
      <c r="E770" s="75"/>
      <c r="F770" s="75"/>
      <c r="G770" s="75"/>
      <c r="H770" s="75"/>
      <c r="I770" s="75"/>
      <c r="J770" s="75"/>
      <c r="K770" s="75"/>
      <c r="L770" s="75"/>
      <c r="M770" s="75"/>
      <c r="N770" s="75"/>
      <c r="O770" s="75"/>
      <c r="P770" s="75"/>
      <c r="Q770" s="75"/>
      <c r="R770" s="75"/>
      <c r="S770" s="75"/>
      <c r="T770" s="75"/>
      <c r="U770" s="75"/>
      <c r="V770" s="75"/>
      <c r="W770" s="75"/>
      <c r="X770" s="75"/>
      <c r="Y770" s="75"/>
      <c r="Z770" s="75"/>
    </row>
    <row r="771" ht="10.5" customHeight="1">
      <c r="A771" s="75"/>
      <c r="B771" s="75"/>
      <c r="C771" s="75"/>
      <c r="D771" s="75"/>
      <c r="E771" s="75"/>
      <c r="F771" s="75"/>
      <c r="G771" s="75"/>
      <c r="H771" s="75"/>
      <c r="I771" s="75"/>
      <c r="J771" s="75"/>
      <c r="K771" s="75"/>
      <c r="L771" s="75"/>
      <c r="M771" s="75"/>
      <c r="N771" s="75"/>
      <c r="O771" s="75"/>
      <c r="P771" s="75"/>
      <c r="Q771" s="75"/>
      <c r="R771" s="75"/>
      <c r="S771" s="75"/>
      <c r="T771" s="75"/>
      <c r="U771" s="75"/>
      <c r="V771" s="75"/>
      <c r="W771" s="75"/>
      <c r="X771" s="75"/>
      <c r="Y771" s="75"/>
      <c r="Z771" s="75"/>
    </row>
    <row r="772" ht="10.5" customHeight="1">
      <c r="A772" s="75"/>
      <c r="B772" s="75"/>
      <c r="C772" s="75"/>
      <c r="D772" s="75"/>
      <c r="E772" s="75"/>
      <c r="F772" s="75"/>
      <c r="G772" s="75"/>
      <c r="H772" s="75"/>
      <c r="I772" s="75"/>
      <c r="J772" s="75"/>
      <c r="K772" s="75"/>
      <c r="L772" s="75"/>
      <c r="M772" s="75"/>
      <c r="N772" s="75"/>
      <c r="O772" s="75"/>
      <c r="P772" s="75"/>
      <c r="Q772" s="75"/>
      <c r="R772" s="75"/>
      <c r="S772" s="75"/>
      <c r="T772" s="75"/>
      <c r="U772" s="75"/>
      <c r="V772" s="75"/>
      <c r="W772" s="75"/>
      <c r="X772" s="75"/>
      <c r="Y772" s="75"/>
      <c r="Z772" s="75"/>
    </row>
    <row r="773" ht="10.5" customHeight="1">
      <c r="A773" s="75"/>
      <c r="B773" s="75"/>
      <c r="C773" s="75"/>
      <c r="D773" s="75"/>
      <c r="E773" s="75"/>
      <c r="F773" s="75"/>
      <c r="G773" s="75"/>
      <c r="H773" s="75"/>
      <c r="I773" s="75"/>
      <c r="J773" s="75"/>
      <c r="K773" s="75"/>
      <c r="L773" s="75"/>
      <c r="M773" s="75"/>
      <c r="N773" s="75"/>
      <c r="O773" s="75"/>
      <c r="P773" s="75"/>
      <c r="Q773" s="75"/>
      <c r="R773" s="75"/>
      <c r="S773" s="75"/>
      <c r="T773" s="75"/>
      <c r="U773" s="75"/>
      <c r="V773" s="75"/>
      <c r="W773" s="75"/>
      <c r="X773" s="75"/>
      <c r="Y773" s="75"/>
      <c r="Z773" s="75"/>
    </row>
    <row r="774" ht="10.5" customHeight="1">
      <c r="A774" s="75"/>
      <c r="B774" s="75"/>
      <c r="C774" s="75"/>
      <c r="D774" s="75"/>
      <c r="E774" s="75"/>
      <c r="F774" s="75"/>
      <c r="G774" s="75"/>
      <c r="H774" s="75"/>
      <c r="I774" s="75"/>
      <c r="J774" s="75"/>
      <c r="K774" s="75"/>
      <c r="L774" s="75"/>
      <c r="M774" s="75"/>
      <c r="N774" s="75"/>
      <c r="O774" s="75"/>
      <c r="P774" s="75"/>
      <c r="Q774" s="75"/>
      <c r="R774" s="75"/>
      <c r="S774" s="75"/>
      <c r="T774" s="75"/>
      <c r="U774" s="75"/>
      <c r="V774" s="75"/>
      <c r="W774" s="75"/>
      <c r="X774" s="75"/>
      <c r="Y774" s="75"/>
      <c r="Z774" s="75"/>
    </row>
    <row r="775" ht="10.5" customHeight="1">
      <c r="A775" s="75"/>
      <c r="B775" s="75"/>
      <c r="C775" s="75"/>
      <c r="D775" s="75"/>
      <c r="E775" s="75"/>
      <c r="F775" s="75"/>
      <c r="G775" s="75"/>
      <c r="H775" s="75"/>
      <c r="I775" s="75"/>
      <c r="J775" s="75"/>
      <c r="K775" s="75"/>
      <c r="L775" s="75"/>
      <c r="M775" s="75"/>
      <c r="N775" s="75"/>
      <c r="O775" s="75"/>
      <c r="P775" s="75"/>
      <c r="Q775" s="75"/>
      <c r="R775" s="75"/>
      <c r="S775" s="75"/>
      <c r="T775" s="75"/>
      <c r="U775" s="75"/>
      <c r="V775" s="75"/>
      <c r="W775" s="75"/>
      <c r="X775" s="75"/>
      <c r="Y775" s="75"/>
      <c r="Z775" s="75"/>
    </row>
    <row r="776" ht="10.5" customHeight="1">
      <c r="A776" s="75"/>
      <c r="B776" s="75"/>
      <c r="C776" s="75"/>
      <c r="D776" s="75"/>
      <c r="E776" s="75"/>
      <c r="F776" s="75"/>
      <c r="G776" s="75"/>
      <c r="H776" s="75"/>
      <c r="I776" s="75"/>
      <c r="J776" s="75"/>
      <c r="K776" s="75"/>
      <c r="L776" s="75"/>
      <c r="M776" s="75"/>
      <c r="N776" s="75"/>
      <c r="O776" s="75"/>
      <c r="P776" s="75"/>
      <c r="Q776" s="75"/>
      <c r="R776" s="75"/>
      <c r="S776" s="75"/>
      <c r="T776" s="75"/>
      <c r="U776" s="75"/>
      <c r="V776" s="75"/>
      <c r="W776" s="75"/>
      <c r="X776" s="75"/>
      <c r="Y776" s="75"/>
      <c r="Z776" s="75"/>
    </row>
    <row r="777" ht="10.5" customHeight="1">
      <c r="A777" s="75"/>
      <c r="B777" s="75"/>
      <c r="C777" s="75"/>
      <c r="D777" s="75"/>
      <c r="E777" s="75"/>
      <c r="F777" s="75"/>
      <c r="G777" s="75"/>
      <c r="H777" s="75"/>
      <c r="I777" s="75"/>
      <c r="J777" s="75"/>
      <c r="K777" s="75"/>
      <c r="L777" s="75"/>
      <c r="M777" s="75"/>
      <c r="N777" s="75"/>
      <c r="O777" s="75"/>
      <c r="P777" s="75"/>
      <c r="Q777" s="75"/>
      <c r="R777" s="75"/>
      <c r="S777" s="75"/>
      <c r="T777" s="75"/>
      <c r="U777" s="75"/>
      <c r="V777" s="75"/>
      <c r="W777" s="75"/>
      <c r="X777" s="75"/>
      <c r="Y777" s="75"/>
      <c r="Z777" s="75"/>
    </row>
    <row r="778" ht="10.5" customHeight="1">
      <c r="A778" s="75"/>
      <c r="B778" s="75"/>
      <c r="C778" s="75"/>
      <c r="D778" s="75"/>
      <c r="E778" s="75"/>
      <c r="F778" s="75"/>
      <c r="G778" s="75"/>
      <c r="H778" s="75"/>
      <c r="I778" s="75"/>
      <c r="J778" s="75"/>
      <c r="K778" s="75"/>
      <c r="L778" s="75"/>
      <c r="M778" s="75"/>
      <c r="N778" s="75"/>
      <c r="O778" s="75"/>
      <c r="P778" s="75"/>
      <c r="Q778" s="75"/>
      <c r="R778" s="75"/>
      <c r="S778" s="75"/>
      <c r="T778" s="75"/>
      <c r="U778" s="75"/>
      <c r="V778" s="75"/>
      <c r="W778" s="75"/>
      <c r="X778" s="75"/>
      <c r="Y778" s="75"/>
      <c r="Z778" s="75"/>
    </row>
    <row r="779" ht="10.5" customHeight="1">
      <c r="A779" s="75"/>
      <c r="B779" s="75"/>
      <c r="C779" s="75"/>
      <c r="D779" s="75"/>
      <c r="E779" s="75"/>
      <c r="F779" s="75"/>
      <c r="G779" s="75"/>
      <c r="H779" s="75"/>
      <c r="I779" s="75"/>
      <c r="J779" s="75"/>
      <c r="K779" s="75"/>
      <c r="L779" s="75"/>
      <c r="M779" s="75"/>
      <c r="N779" s="75"/>
      <c r="O779" s="75"/>
      <c r="P779" s="75"/>
      <c r="Q779" s="75"/>
      <c r="R779" s="75"/>
      <c r="S779" s="75"/>
      <c r="T779" s="75"/>
      <c r="U779" s="75"/>
      <c r="V779" s="75"/>
      <c r="W779" s="75"/>
      <c r="X779" s="75"/>
      <c r="Y779" s="75"/>
      <c r="Z779" s="75"/>
    </row>
    <row r="780" ht="10.5" customHeight="1">
      <c r="A780" s="75"/>
      <c r="B780" s="75"/>
      <c r="C780" s="75"/>
      <c r="D780" s="75"/>
      <c r="E780" s="75"/>
      <c r="F780" s="75"/>
      <c r="G780" s="75"/>
      <c r="H780" s="75"/>
      <c r="I780" s="75"/>
      <c r="J780" s="75"/>
      <c r="K780" s="75"/>
      <c r="L780" s="75"/>
      <c r="M780" s="75"/>
      <c r="N780" s="75"/>
      <c r="O780" s="75"/>
      <c r="P780" s="75"/>
      <c r="Q780" s="75"/>
      <c r="R780" s="75"/>
      <c r="S780" s="75"/>
      <c r="T780" s="75"/>
      <c r="U780" s="75"/>
      <c r="V780" s="75"/>
      <c r="W780" s="75"/>
      <c r="X780" s="75"/>
      <c r="Y780" s="75"/>
      <c r="Z780" s="75"/>
    </row>
    <row r="781" ht="10.5" customHeight="1">
      <c r="A781" s="75"/>
      <c r="B781" s="75"/>
      <c r="C781" s="75"/>
      <c r="D781" s="75"/>
      <c r="E781" s="75"/>
      <c r="F781" s="75"/>
      <c r="G781" s="75"/>
      <c r="H781" s="75"/>
      <c r="I781" s="75"/>
      <c r="J781" s="75"/>
      <c r="K781" s="75"/>
      <c r="L781" s="75"/>
      <c r="M781" s="75"/>
      <c r="N781" s="75"/>
      <c r="O781" s="75"/>
      <c r="P781" s="75"/>
      <c r="Q781" s="75"/>
      <c r="R781" s="75"/>
      <c r="S781" s="75"/>
      <c r="T781" s="75"/>
      <c r="U781" s="75"/>
      <c r="V781" s="75"/>
      <c r="W781" s="75"/>
      <c r="X781" s="75"/>
      <c r="Y781" s="75"/>
      <c r="Z781" s="75"/>
    </row>
    <row r="782" ht="10.5" customHeight="1">
      <c r="A782" s="75"/>
      <c r="B782" s="75"/>
      <c r="C782" s="75"/>
      <c r="D782" s="75"/>
      <c r="E782" s="75"/>
      <c r="F782" s="75"/>
      <c r="G782" s="75"/>
      <c r="H782" s="75"/>
      <c r="I782" s="75"/>
      <c r="J782" s="75"/>
      <c r="K782" s="75"/>
      <c r="L782" s="75"/>
      <c r="M782" s="75"/>
      <c r="N782" s="75"/>
      <c r="O782" s="75"/>
      <c r="P782" s="75"/>
      <c r="Q782" s="75"/>
      <c r="R782" s="75"/>
      <c r="S782" s="75"/>
      <c r="T782" s="75"/>
      <c r="U782" s="75"/>
      <c r="V782" s="75"/>
      <c r="W782" s="75"/>
      <c r="X782" s="75"/>
      <c r="Y782" s="75"/>
      <c r="Z782" s="75"/>
    </row>
    <row r="783" ht="10.5" customHeight="1">
      <c r="A783" s="75"/>
      <c r="B783" s="75"/>
      <c r="C783" s="75"/>
      <c r="D783" s="75"/>
      <c r="E783" s="75"/>
      <c r="F783" s="75"/>
      <c r="G783" s="75"/>
      <c r="H783" s="75"/>
      <c r="I783" s="75"/>
      <c r="J783" s="75"/>
      <c r="K783" s="75"/>
      <c r="L783" s="75"/>
      <c r="M783" s="75"/>
      <c r="N783" s="75"/>
      <c r="O783" s="75"/>
      <c r="P783" s="75"/>
      <c r="Q783" s="75"/>
      <c r="R783" s="75"/>
      <c r="S783" s="75"/>
      <c r="T783" s="75"/>
      <c r="U783" s="75"/>
      <c r="V783" s="75"/>
      <c r="W783" s="75"/>
      <c r="X783" s="75"/>
      <c r="Y783" s="75"/>
      <c r="Z783" s="75"/>
    </row>
    <row r="784" ht="10.5" customHeight="1">
      <c r="A784" s="75"/>
      <c r="B784" s="75"/>
      <c r="C784" s="75"/>
      <c r="D784" s="75"/>
      <c r="E784" s="75"/>
      <c r="F784" s="75"/>
      <c r="G784" s="75"/>
      <c r="H784" s="75"/>
      <c r="I784" s="75"/>
      <c r="J784" s="75"/>
      <c r="K784" s="75"/>
      <c r="L784" s="75"/>
      <c r="M784" s="75"/>
      <c r="N784" s="75"/>
      <c r="O784" s="75"/>
      <c r="P784" s="75"/>
      <c r="Q784" s="75"/>
      <c r="R784" s="75"/>
      <c r="S784" s="75"/>
      <c r="T784" s="75"/>
      <c r="U784" s="75"/>
      <c r="V784" s="75"/>
      <c r="W784" s="75"/>
      <c r="X784" s="75"/>
      <c r="Y784" s="75"/>
      <c r="Z784" s="75"/>
    </row>
    <row r="785" ht="10.5" customHeight="1">
      <c r="A785" s="75"/>
      <c r="B785" s="75"/>
      <c r="C785" s="75"/>
      <c r="D785" s="75"/>
      <c r="E785" s="75"/>
      <c r="F785" s="75"/>
      <c r="G785" s="75"/>
      <c r="H785" s="75"/>
      <c r="I785" s="75"/>
      <c r="J785" s="75"/>
      <c r="K785" s="75"/>
      <c r="L785" s="75"/>
      <c r="M785" s="75"/>
      <c r="N785" s="75"/>
      <c r="O785" s="75"/>
      <c r="P785" s="75"/>
      <c r="Q785" s="75"/>
      <c r="R785" s="75"/>
      <c r="S785" s="75"/>
      <c r="T785" s="75"/>
      <c r="U785" s="75"/>
      <c r="V785" s="75"/>
      <c r="W785" s="75"/>
      <c r="X785" s="75"/>
      <c r="Y785" s="75"/>
      <c r="Z785" s="75"/>
    </row>
    <row r="786" ht="10.5" customHeight="1">
      <c r="A786" s="75"/>
      <c r="B786" s="75"/>
      <c r="C786" s="75"/>
      <c r="D786" s="75"/>
      <c r="E786" s="75"/>
      <c r="F786" s="75"/>
      <c r="G786" s="75"/>
      <c r="H786" s="75"/>
      <c r="I786" s="75"/>
      <c r="J786" s="75"/>
      <c r="K786" s="75"/>
      <c r="L786" s="75"/>
      <c r="M786" s="75"/>
      <c r="N786" s="75"/>
      <c r="O786" s="75"/>
      <c r="P786" s="75"/>
      <c r="Q786" s="75"/>
      <c r="R786" s="75"/>
      <c r="S786" s="75"/>
      <c r="T786" s="75"/>
      <c r="U786" s="75"/>
      <c r="V786" s="75"/>
      <c r="W786" s="75"/>
      <c r="X786" s="75"/>
      <c r="Y786" s="75"/>
      <c r="Z786" s="75"/>
    </row>
    <row r="787" ht="10.5" customHeight="1">
      <c r="A787" s="75"/>
      <c r="B787" s="75"/>
      <c r="C787" s="75"/>
      <c r="D787" s="75"/>
      <c r="E787" s="75"/>
      <c r="F787" s="75"/>
      <c r="G787" s="75"/>
      <c r="H787" s="75"/>
      <c r="I787" s="75"/>
      <c r="J787" s="75"/>
      <c r="K787" s="75"/>
      <c r="L787" s="75"/>
      <c r="M787" s="75"/>
      <c r="N787" s="75"/>
      <c r="O787" s="75"/>
      <c r="P787" s="75"/>
      <c r="Q787" s="75"/>
      <c r="R787" s="75"/>
      <c r="S787" s="75"/>
      <c r="T787" s="75"/>
      <c r="U787" s="75"/>
      <c r="V787" s="75"/>
      <c r="W787" s="75"/>
      <c r="X787" s="75"/>
      <c r="Y787" s="75"/>
      <c r="Z787" s="75"/>
    </row>
    <row r="788" ht="10.5" customHeight="1">
      <c r="A788" s="75"/>
      <c r="B788" s="75"/>
      <c r="C788" s="75"/>
      <c r="D788" s="75"/>
      <c r="E788" s="75"/>
      <c r="F788" s="75"/>
      <c r="G788" s="75"/>
      <c r="H788" s="75"/>
      <c r="I788" s="75"/>
      <c r="J788" s="75"/>
      <c r="K788" s="75"/>
      <c r="L788" s="75"/>
      <c r="M788" s="75"/>
      <c r="N788" s="75"/>
      <c r="O788" s="75"/>
      <c r="P788" s="75"/>
      <c r="Q788" s="75"/>
      <c r="R788" s="75"/>
      <c r="S788" s="75"/>
      <c r="T788" s="75"/>
      <c r="U788" s="75"/>
      <c r="V788" s="75"/>
      <c r="W788" s="75"/>
      <c r="X788" s="75"/>
      <c r="Y788" s="75"/>
      <c r="Z788" s="75"/>
    </row>
    <row r="789" ht="10.5" customHeight="1">
      <c r="A789" s="75"/>
      <c r="B789" s="75"/>
      <c r="C789" s="75"/>
      <c r="D789" s="75"/>
      <c r="E789" s="75"/>
      <c r="F789" s="75"/>
      <c r="G789" s="75"/>
      <c r="H789" s="75"/>
      <c r="I789" s="75"/>
      <c r="J789" s="75"/>
      <c r="K789" s="75"/>
      <c r="L789" s="75"/>
      <c r="M789" s="75"/>
      <c r="N789" s="75"/>
      <c r="O789" s="75"/>
      <c r="P789" s="75"/>
      <c r="Q789" s="75"/>
      <c r="R789" s="75"/>
      <c r="S789" s="75"/>
      <c r="T789" s="75"/>
      <c r="U789" s="75"/>
      <c r="V789" s="75"/>
      <c r="W789" s="75"/>
      <c r="X789" s="75"/>
      <c r="Y789" s="75"/>
      <c r="Z789" s="75"/>
    </row>
    <row r="790" ht="10.5" customHeight="1">
      <c r="A790" s="75"/>
      <c r="B790" s="75"/>
      <c r="C790" s="75"/>
      <c r="D790" s="75"/>
      <c r="E790" s="75"/>
      <c r="F790" s="75"/>
      <c r="G790" s="75"/>
      <c r="H790" s="75"/>
      <c r="I790" s="75"/>
      <c r="J790" s="75"/>
      <c r="K790" s="75"/>
      <c r="L790" s="75"/>
      <c r="M790" s="75"/>
      <c r="N790" s="75"/>
      <c r="O790" s="75"/>
      <c r="P790" s="75"/>
      <c r="Q790" s="75"/>
      <c r="R790" s="75"/>
      <c r="S790" s="75"/>
      <c r="T790" s="75"/>
      <c r="U790" s="75"/>
      <c r="V790" s="75"/>
      <c r="W790" s="75"/>
      <c r="X790" s="75"/>
      <c r="Y790" s="75"/>
      <c r="Z790" s="75"/>
    </row>
    <row r="791" ht="10.5" customHeight="1">
      <c r="A791" s="75"/>
      <c r="B791" s="75"/>
      <c r="C791" s="75"/>
      <c r="D791" s="75"/>
      <c r="E791" s="75"/>
      <c r="F791" s="75"/>
      <c r="G791" s="75"/>
      <c r="H791" s="75"/>
      <c r="I791" s="75"/>
      <c r="J791" s="75"/>
      <c r="K791" s="75"/>
      <c r="L791" s="75"/>
      <c r="M791" s="75"/>
      <c r="N791" s="75"/>
      <c r="O791" s="75"/>
      <c r="P791" s="75"/>
      <c r="Q791" s="75"/>
      <c r="R791" s="75"/>
      <c r="S791" s="75"/>
      <c r="T791" s="75"/>
      <c r="U791" s="75"/>
      <c r="V791" s="75"/>
      <c r="W791" s="75"/>
      <c r="X791" s="75"/>
      <c r="Y791" s="75"/>
      <c r="Z791" s="75"/>
    </row>
    <row r="792" ht="10.5" customHeight="1">
      <c r="A792" s="75"/>
      <c r="B792" s="75"/>
      <c r="C792" s="75"/>
      <c r="D792" s="75"/>
      <c r="E792" s="75"/>
      <c r="F792" s="75"/>
      <c r="G792" s="75"/>
      <c r="H792" s="75"/>
      <c r="I792" s="75"/>
      <c r="J792" s="75"/>
      <c r="K792" s="75"/>
      <c r="L792" s="75"/>
      <c r="M792" s="75"/>
      <c r="N792" s="75"/>
      <c r="O792" s="75"/>
      <c r="P792" s="75"/>
      <c r="Q792" s="75"/>
      <c r="R792" s="75"/>
      <c r="S792" s="75"/>
      <c r="T792" s="75"/>
      <c r="U792" s="75"/>
      <c r="V792" s="75"/>
      <c r="W792" s="75"/>
      <c r="X792" s="75"/>
      <c r="Y792" s="75"/>
      <c r="Z792" s="75"/>
    </row>
    <row r="793" ht="10.5" customHeight="1">
      <c r="A793" s="75"/>
      <c r="B793" s="75"/>
      <c r="C793" s="75"/>
      <c r="D793" s="75"/>
      <c r="E793" s="75"/>
      <c r="F793" s="75"/>
      <c r="G793" s="75"/>
      <c r="H793" s="75"/>
      <c r="I793" s="75"/>
      <c r="J793" s="75"/>
      <c r="K793" s="75"/>
      <c r="L793" s="75"/>
      <c r="M793" s="75"/>
      <c r="N793" s="75"/>
      <c r="O793" s="75"/>
      <c r="P793" s="75"/>
      <c r="Q793" s="75"/>
      <c r="R793" s="75"/>
      <c r="S793" s="75"/>
      <c r="T793" s="75"/>
      <c r="U793" s="75"/>
      <c r="V793" s="75"/>
      <c r="W793" s="75"/>
      <c r="X793" s="75"/>
      <c r="Y793" s="75"/>
      <c r="Z793" s="75"/>
    </row>
    <row r="794" ht="10.5" customHeight="1">
      <c r="A794" s="75"/>
      <c r="B794" s="75"/>
      <c r="C794" s="75"/>
      <c r="D794" s="75"/>
      <c r="E794" s="75"/>
      <c r="F794" s="75"/>
      <c r="G794" s="75"/>
      <c r="H794" s="75"/>
      <c r="I794" s="75"/>
      <c r="J794" s="75"/>
      <c r="K794" s="75"/>
      <c r="L794" s="75"/>
      <c r="M794" s="75"/>
      <c r="N794" s="75"/>
      <c r="O794" s="75"/>
      <c r="P794" s="75"/>
      <c r="Q794" s="75"/>
      <c r="R794" s="75"/>
      <c r="S794" s="75"/>
      <c r="T794" s="75"/>
      <c r="U794" s="75"/>
      <c r="V794" s="75"/>
      <c r="W794" s="75"/>
      <c r="X794" s="75"/>
      <c r="Y794" s="75"/>
      <c r="Z794" s="75"/>
    </row>
    <row r="795" ht="10.5" customHeight="1">
      <c r="A795" s="75"/>
      <c r="B795" s="75"/>
      <c r="C795" s="75"/>
      <c r="D795" s="75"/>
      <c r="E795" s="75"/>
      <c r="F795" s="75"/>
      <c r="G795" s="75"/>
      <c r="H795" s="75"/>
      <c r="I795" s="75"/>
      <c r="J795" s="75"/>
      <c r="K795" s="75"/>
      <c r="L795" s="75"/>
      <c r="M795" s="75"/>
      <c r="N795" s="75"/>
      <c r="O795" s="75"/>
      <c r="P795" s="75"/>
      <c r="Q795" s="75"/>
      <c r="R795" s="75"/>
      <c r="S795" s="75"/>
      <c r="T795" s="75"/>
      <c r="U795" s="75"/>
      <c r="V795" s="75"/>
      <c r="W795" s="75"/>
      <c r="X795" s="75"/>
      <c r="Y795" s="75"/>
      <c r="Z795" s="75"/>
    </row>
    <row r="796" ht="10.5" customHeight="1">
      <c r="A796" s="75"/>
      <c r="B796" s="75"/>
      <c r="C796" s="75"/>
      <c r="D796" s="75"/>
      <c r="E796" s="75"/>
      <c r="F796" s="75"/>
      <c r="G796" s="75"/>
      <c r="H796" s="75"/>
      <c r="I796" s="75"/>
      <c r="J796" s="75"/>
      <c r="K796" s="75"/>
      <c r="L796" s="75"/>
      <c r="M796" s="75"/>
      <c r="N796" s="75"/>
      <c r="O796" s="75"/>
      <c r="P796" s="75"/>
      <c r="Q796" s="75"/>
      <c r="R796" s="75"/>
      <c r="S796" s="75"/>
      <c r="T796" s="75"/>
      <c r="U796" s="75"/>
      <c r="V796" s="75"/>
      <c r="W796" s="75"/>
      <c r="X796" s="75"/>
      <c r="Y796" s="75"/>
      <c r="Z796" s="75"/>
    </row>
    <row r="797" ht="10.5" customHeight="1">
      <c r="A797" s="75"/>
      <c r="B797" s="75"/>
      <c r="C797" s="75"/>
      <c r="D797" s="75"/>
      <c r="E797" s="75"/>
      <c r="F797" s="75"/>
      <c r="G797" s="75"/>
      <c r="H797" s="75"/>
      <c r="I797" s="75"/>
      <c r="J797" s="75"/>
      <c r="K797" s="75"/>
      <c r="L797" s="75"/>
      <c r="M797" s="75"/>
      <c r="N797" s="75"/>
      <c r="O797" s="75"/>
      <c r="P797" s="75"/>
      <c r="Q797" s="75"/>
      <c r="R797" s="75"/>
      <c r="S797" s="75"/>
      <c r="T797" s="75"/>
      <c r="U797" s="75"/>
      <c r="V797" s="75"/>
      <c r="W797" s="75"/>
      <c r="X797" s="75"/>
      <c r="Y797" s="75"/>
      <c r="Z797" s="75"/>
    </row>
    <row r="798" ht="10.5" customHeight="1">
      <c r="A798" s="75"/>
      <c r="B798" s="75"/>
      <c r="C798" s="75"/>
      <c r="D798" s="75"/>
      <c r="E798" s="75"/>
      <c r="F798" s="75"/>
      <c r="G798" s="75"/>
      <c r="H798" s="75"/>
      <c r="I798" s="75"/>
      <c r="J798" s="75"/>
      <c r="K798" s="75"/>
      <c r="L798" s="75"/>
      <c r="M798" s="75"/>
      <c r="N798" s="75"/>
      <c r="O798" s="75"/>
      <c r="P798" s="75"/>
      <c r="Q798" s="75"/>
      <c r="R798" s="75"/>
      <c r="S798" s="75"/>
      <c r="T798" s="75"/>
      <c r="U798" s="75"/>
      <c r="V798" s="75"/>
      <c r="W798" s="75"/>
      <c r="X798" s="75"/>
      <c r="Y798" s="75"/>
      <c r="Z798" s="75"/>
    </row>
    <row r="799" ht="10.5" customHeight="1">
      <c r="A799" s="75"/>
      <c r="B799" s="75"/>
      <c r="C799" s="75"/>
      <c r="D799" s="75"/>
      <c r="E799" s="75"/>
      <c r="F799" s="75"/>
      <c r="G799" s="75"/>
      <c r="H799" s="75"/>
      <c r="I799" s="75"/>
      <c r="J799" s="75"/>
      <c r="K799" s="75"/>
      <c r="L799" s="75"/>
      <c r="M799" s="75"/>
      <c r="N799" s="75"/>
      <c r="O799" s="75"/>
      <c r="P799" s="75"/>
      <c r="Q799" s="75"/>
      <c r="R799" s="75"/>
      <c r="S799" s="75"/>
      <c r="T799" s="75"/>
      <c r="U799" s="75"/>
      <c r="V799" s="75"/>
      <c r="W799" s="75"/>
      <c r="X799" s="75"/>
      <c r="Y799" s="75"/>
      <c r="Z799" s="75"/>
    </row>
    <row r="800" ht="10.5" customHeight="1">
      <c r="A800" s="75"/>
      <c r="B800" s="75"/>
      <c r="C800" s="75"/>
      <c r="D800" s="75"/>
      <c r="E800" s="75"/>
      <c r="F800" s="75"/>
      <c r="G800" s="75"/>
      <c r="H800" s="75"/>
      <c r="I800" s="75"/>
      <c r="J800" s="75"/>
      <c r="K800" s="75"/>
      <c r="L800" s="75"/>
      <c r="M800" s="75"/>
      <c r="N800" s="75"/>
      <c r="O800" s="75"/>
      <c r="P800" s="75"/>
      <c r="Q800" s="75"/>
      <c r="R800" s="75"/>
      <c r="S800" s="75"/>
      <c r="T800" s="75"/>
      <c r="U800" s="75"/>
      <c r="V800" s="75"/>
      <c r="W800" s="75"/>
      <c r="X800" s="75"/>
      <c r="Y800" s="75"/>
      <c r="Z800" s="75"/>
    </row>
    <row r="801" ht="10.5" customHeight="1">
      <c r="A801" s="75"/>
      <c r="B801" s="75"/>
      <c r="C801" s="75"/>
      <c r="D801" s="75"/>
      <c r="E801" s="75"/>
      <c r="F801" s="75"/>
      <c r="G801" s="75"/>
      <c r="H801" s="75"/>
      <c r="I801" s="75"/>
      <c r="J801" s="75"/>
      <c r="K801" s="75"/>
      <c r="L801" s="75"/>
      <c r="M801" s="75"/>
      <c r="N801" s="75"/>
      <c r="O801" s="75"/>
      <c r="P801" s="75"/>
      <c r="Q801" s="75"/>
      <c r="R801" s="75"/>
      <c r="S801" s="75"/>
      <c r="T801" s="75"/>
      <c r="U801" s="75"/>
      <c r="V801" s="75"/>
      <c r="W801" s="75"/>
      <c r="X801" s="75"/>
      <c r="Y801" s="75"/>
      <c r="Z801" s="75"/>
    </row>
    <row r="802" ht="10.5" customHeight="1">
      <c r="A802" s="75"/>
      <c r="B802" s="75"/>
      <c r="C802" s="75"/>
      <c r="D802" s="75"/>
      <c r="E802" s="75"/>
      <c r="F802" s="75"/>
      <c r="G802" s="75"/>
      <c r="H802" s="75"/>
      <c r="I802" s="75"/>
      <c r="J802" s="75"/>
      <c r="K802" s="75"/>
      <c r="L802" s="75"/>
      <c r="M802" s="75"/>
      <c r="N802" s="75"/>
      <c r="O802" s="75"/>
      <c r="P802" s="75"/>
      <c r="Q802" s="75"/>
      <c r="R802" s="75"/>
      <c r="S802" s="75"/>
      <c r="T802" s="75"/>
      <c r="U802" s="75"/>
      <c r="V802" s="75"/>
      <c r="W802" s="75"/>
      <c r="X802" s="75"/>
      <c r="Y802" s="75"/>
      <c r="Z802" s="75"/>
    </row>
    <row r="803" ht="10.5" customHeight="1">
      <c r="A803" s="75"/>
      <c r="B803" s="75"/>
      <c r="C803" s="75"/>
      <c r="D803" s="75"/>
      <c r="E803" s="75"/>
      <c r="F803" s="75"/>
      <c r="G803" s="75"/>
      <c r="H803" s="75"/>
      <c r="I803" s="75"/>
      <c r="J803" s="75"/>
      <c r="K803" s="75"/>
      <c r="L803" s="75"/>
      <c r="M803" s="75"/>
      <c r="N803" s="75"/>
      <c r="O803" s="75"/>
      <c r="P803" s="75"/>
      <c r="Q803" s="75"/>
      <c r="R803" s="75"/>
      <c r="S803" s="75"/>
      <c r="T803" s="75"/>
      <c r="U803" s="75"/>
      <c r="V803" s="75"/>
      <c r="W803" s="75"/>
      <c r="X803" s="75"/>
      <c r="Y803" s="75"/>
      <c r="Z803" s="75"/>
    </row>
    <row r="804" ht="10.5" customHeight="1">
      <c r="A804" s="75"/>
      <c r="B804" s="75"/>
      <c r="C804" s="75"/>
      <c r="D804" s="75"/>
      <c r="E804" s="75"/>
      <c r="F804" s="75"/>
      <c r="G804" s="75"/>
      <c r="H804" s="75"/>
      <c r="I804" s="75"/>
      <c r="J804" s="75"/>
      <c r="K804" s="75"/>
      <c r="L804" s="75"/>
      <c r="M804" s="75"/>
      <c r="N804" s="75"/>
      <c r="O804" s="75"/>
      <c r="P804" s="75"/>
      <c r="Q804" s="75"/>
      <c r="R804" s="75"/>
      <c r="S804" s="75"/>
      <c r="T804" s="75"/>
      <c r="U804" s="75"/>
      <c r="V804" s="75"/>
      <c r="W804" s="75"/>
      <c r="X804" s="75"/>
      <c r="Y804" s="75"/>
      <c r="Z804" s="75"/>
    </row>
    <row r="805" ht="10.5" customHeight="1">
      <c r="A805" s="75"/>
      <c r="B805" s="75"/>
      <c r="C805" s="75"/>
      <c r="D805" s="75"/>
      <c r="E805" s="75"/>
      <c r="F805" s="75"/>
      <c r="G805" s="75"/>
      <c r="H805" s="75"/>
      <c r="I805" s="75"/>
      <c r="J805" s="75"/>
      <c r="K805" s="75"/>
      <c r="L805" s="75"/>
      <c r="M805" s="75"/>
      <c r="N805" s="75"/>
      <c r="O805" s="75"/>
      <c r="P805" s="75"/>
      <c r="Q805" s="75"/>
      <c r="R805" s="75"/>
      <c r="S805" s="75"/>
      <c r="T805" s="75"/>
      <c r="U805" s="75"/>
      <c r="V805" s="75"/>
      <c r="W805" s="75"/>
      <c r="X805" s="75"/>
      <c r="Y805" s="75"/>
      <c r="Z805" s="75"/>
    </row>
    <row r="806" ht="10.5" customHeight="1">
      <c r="A806" s="75"/>
      <c r="B806" s="75"/>
      <c r="C806" s="75"/>
      <c r="D806" s="75"/>
      <c r="E806" s="75"/>
      <c r="F806" s="75"/>
      <c r="G806" s="75"/>
      <c r="H806" s="75"/>
      <c r="I806" s="75"/>
      <c r="J806" s="75"/>
      <c r="K806" s="75"/>
      <c r="L806" s="75"/>
      <c r="M806" s="75"/>
      <c r="N806" s="75"/>
      <c r="O806" s="75"/>
      <c r="P806" s="75"/>
      <c r="Q806" s="75"/>
      <c r="R806" s="75"/>
      <c r="S806" s="75"/>
      <c r="T806" s="75"/>
      <c r="U806" s="75"/>
      <c r="V806" s="75"/>
      <c r="W806" s="75"/>
      <c r="X806" s="75"/>
      <c r="Y806" s="75"/>
      <c r="Z806" s="75"/>
    </row>
    <row r="807" ht="10.5" customHeight="1">
      <c r="A807" s="75"/>
      <c r="B807" s="75"/>
      <c r="C807" s="75"/>
      <c r="D807" s="75"/>
      <c r="E807" s="75"/>
      <c r="F807" s="75"/>
      <c r="G807" s="75"/>
      <c r="H807" s="75"/>
      <c r="I807" s="75"/>
      <c r="J807" s="75"/>
      <c r="K807" s="75"/>
      <c r="L807" s="75"/>
      <c r="M807" s="75"/>
      <c r="N807" s="75"/>
      <c r="O807" s="75"/>
      <c r="P807" s="75"/>
      <c r="Q807" s="75"/>
      <c r="R807" s="75"/>
      <c r="S807" s="75"/>
      <c r="T807" s="75"/>
      <c r="U807" s="75"/>
      <c r="V807" s="75"/>
      <c r="W807" s="75"/>
      <c r="X807" s="75"/>
      <c r="Y807" s="75"/>
      <c r="Z807" s="75"/>
    </row>
    <row r="808" ht="10.5" customHeight="1">
      <c r="A808" s="75"/>
      <c r="B808" s="75"/>
      <c r="C808" s="75"/>
      <c r="D808" s="75"/>
      <c r="E808" s="75"/>
      <c r="F808" s="75"/>
      <c r="G808" s="75"/>
      <c r="H808" s="75"/>
      <c r="I808" s="75"/>
      <c r="J808" s="75"/>
      <c r="K808" s="75"/>
      <c r="L808" s="75"/>
      <c r="M808" s="75"/>
      <c r="N808" s="75"/>
      <c r="O808" s="75"/>
      <c r="P808" s="75"/>
      <c r="Q808" s="75"/>
      <c r="R808" s="75"/>
      <c r="S808" s="75"/>
      <c r="T808" s="75"/>
      <c r="U808" s="75"/>
      <c r="V808" s="75"/>
      <c r="W808" s="75"/>
      <c r="X808" s="75"/>
      <c r="Y808" s="75"/>
      <c r="Z808" s="75"/>
    </row>
    <row r="809" ht="10.5" customHeight="1">
      <c r="A809" s="75"/>
      <c r="B809" s="75"/>
      <c r="C809" s="75"/>
      <c r="D809" s="75"/>
      <c r="E809" s="75"/>
      <c r="F809" s="75"/>
      <c r="G809" s="75"/>
      <c r="H809" s="75"/>
      <c r="I809" s="75"/>
      <c r="J809" s="75"/>
      <c r="K809" s="75"/>
      <c r="L809" s="75"/>
      <c r="M809" s="75"/>
      <c r="N809" s="75"/>
      <c r="O809" s="75"/>
      <c r="P809" s="75"/>
      <c r="Q809" s="75"/>
      <c r="R809" s="75"/>
      <c r="S809" s="75"/>
      <c r="T809" s="75"/>
      <c r="U809" s="75"/>
      <c r="V809" s="75"/>
      <c r="W809" s="75"/>
      <c r="X809" s="75"/>
      <c r="Y809" s="75"/>
      <c r="Z809" s="75"/>
    </row>
    <row r="810" ht="10.5" customHeight="1">
      <c r="A810" s="75"/>
      <c r="B810" s="75"/>
      <c r="C810" s="75"/>
      <c r="D810" s="75"/>
      <c r="E810" s="75"/>
      <c r="F810" s="75"/>
      <c r="G810" s="75"/>
      <c r="H810" s="75"/>
      <c r="I810" s="75"/>
      <c r="J810" s="75"/>
      <c r="K810" s="75"/>
      <c r="L810" s="75"/>
      <c r="M810" s="75"/>
      <c r="N810" s="75"/>
      <c r="O810" s="75"/>
      <c r="P810" s="75"/>
      <c r="Q810" s="75"/>
      <c r="R810" s="75"/>
      <c r="S810" s="75"/>
      <c r="T810" s="75"/>
      <c r="U810" s="75"/>
      <c r="V810" s="75"/>
      <c r="W810" s="75"/>
      <c r="X810" s="75"/>
      <c r="Y810" s="75"/>
      <c r="Z810" s="75"/>
    </row>
    <row r="811" ht="10.5" customHeight="1">
      <c r="A811" s="75"/>
      <c r="B811" s="75"/>
      <c r="C811" s="75"/>
      <c r="D811" s="75"/>
      <c r="E811" s="75"/>
      <c r="F811" s="75"/>
      <c r="G811" s="75"/>
      <c r="H811" s="75"/>
      <c r="I811" s="75"/>
      <c r="J811" s="75"/>
      <c r="K811" s="75"/>
      <c r="L811" s="75"/>
      <c r="M811" s="75"/>
      <c r="N811" s="75"/>
      <c r="O811" s="75"/>
      <c r="P811" s="75"/>
      <c r="Q811" s="75"/>
      <c r="R811" s="75"/>
      <c r="S811" s="75"/>
      <c r="T811" s="75"/>
      <c r="U811" s="75"/>
      <c r="V811" s="75"/>
      <c r="W811" s="75"/>
      <c r="X811" s="75"/>
      <c r="Y811" s="75"/>
      <c r="Z811" s="75"/>
    </row>
    <row r="812" ht="10.5" customHeight="1">
      <c r="A812" s="75"/>
      <c r="B812" s="75"/>
      <c r="C812" s="75"/>
      <c r="D812" s="75"/>
      <c r="E812" s="75"/>
      <c r="F812" s="75"/>
      <c r="G812" s="75"/>
      <c r="H812" s="75"/>
      <c r="I812" s="75"/>
      <c r="J812" s="75"/>
      <c r="K812" s="75"/>
      <c r="L812" s="75"/>
      <c r="M812" s="75"/>
      <c r="N812" s="75"/>
      <c r="O812" s="75"/>
      <c r="P812" s="75"/>
      <c r="Q812" s="75"/>
      <c r="R812" s="75"/>
      <c r="S812" s="75"/>
      <c r="T812" s="75"/>
      <c r="U812" s="75"/>
      <c r="V812" s="75"/>
      <c r="W812" s="75"/>
      <c r="X812" s="75"/>
      <c r="Y812" s="75"/>
      <c r="Z812" s="75"/>
    </row>
    <row r="813" ht="10.5" customHeight="1">
      <c r="A813" s="75"/>
      <c r="B813" s="75"/>
      <c r="C813" s="75"/>
      <c r="D813" s="75"/>
      <c r="E813" s="75"/>
      <c r="F813" s="75"/>
      <c r="G813" s="75"/>
      <c r="H813" s="75"/>
      <c r="I813" s="75"/>
      <c r="J813" s="75"/>
      <c r="K813" s="75"/>
      <c r="L813" s="75"/>
      <c r="M813" s="75"/>
      <c r="N813" s="75"/>
      <c r="O813" s="75"/>
      <c r="P813" s="75"/>
      <c r="Q813" s="75"/>
      <c r="R813" s="75"/>
      <c r="S813" s="75"/>
      <c r="T813" s="75"/>
      <c r="U813" s="75"/>
      <c r="V813" s="75"/>
      <c r="W813" s="75"/>
      <c r="X813" s="75"/>
      <c r="Y813" s="75"/>
      <c r="Z813" s="75"/>
    </row>
    <row r="814" ht="10.5" customHeight="1">
      <c r="A814" s="75"/>
      <c r="B814" s="75"/>
      <c r="C814" s="75"/>
      <c r="D814" s="75"/>
      <c r="E814" s="75"/>
      <c r="F814" s="75"/>
      <c r="G814" s="75"/>
      <c r="H814" s="75"/>
      <c r="I814" s="75"/>
      <c r="J814" s="75"/>
      <c r="K814" s="75"/>
      <c r="L814" s="75"/>
      <c r="M814" s="75"/>
      <c r="N814" s="75"/>
      <c r="O814" s="75"/>
      <c r="P814" s="75"/>
      <c r="Q814" s="75"/>
      <c r="R814" s="75"/>
      <c r="S814" s="75"/>
      <c r="T814" s="75"/>
      <c r="U814" s="75"/>
      <c r="V814" s="75"/>
      <c r="W814" s="75"/>
      <c r="X814" s="75"/>
      <c r="Y814" s="75"/>
      <c r="Z814" s="75"/>
    </row>
    <row r="815" ht="10.5" customHeight="1">
      <c r="A815" s="75"/>
      <c r="B815" s="75"/>
      <c r="C815" s="75"/>
      <c r="D815" s="75"/>
      <c r="E815" s="75"/>
      <c r="F815" s="75"/>
      <c r="G815" s="75"/>
      <c r="H815" s="75"/>
      <c r="I815" s="75"/>
      <c r="J815" s="75"/>
      <c r="K815" s="75"/>
      <c r="L815" s="75"/>
      <c r="M815" s="75"/>
      <c r="N815" s="75"/>
      <c r="O815" s="75"/>
      <c r="P815" s="75"/>
      <c r="Q815" s="75"/>
      <c r="R815" s="75"/>
      <c r="S815" s="75"/>
      <c r="T815" s="75"/>
      <c r="U815" s="75"/>
      <c r="V815" s="75"/>
      <c r="W815" s="75"/>
      <c r="X815" s="75"/>
      <c r="Y815" s="75"/>
      <c r="Z815" s="75"/>
    </row>
    <row r="816" ht="10.5" customHeight="1">
      <c r="A816" s="75"/>
      <c r="B816" s="75"/>
      <c r="C816" s="75"/>
      <c r="D816" s="75"/>
      <c r="E816" s="75"/>
      <c r="F816" s="75"/>
      <c r="G816" s="75"/>
      <c r="H816" s="75"/>
      <c r="I816" s="75"/>
      <c r="J816" s="75"/>
      <c r="K816" s="75"/>
      <c r="L816" s="75"/>
      <c r="M816" s="75"/>
      <c r="N816" s="75"/>
      <c r="O816" s="75"/>
      <c r="P816" s="75"/>
      <c r="Q816" s="75"/>
      <c r="R816" s="75"/>
      <c r="S816" s="75"/>
      <c r="T816" s="75"/>
      <c r="U816" s="75"/>
      <c r="V816" s="75"/>
      <c r="W816" s="75"/>
      <c r="X816" s="75"/>
      <c r="Y816" s="75"/>
      <c r="Z816" s="75"/>
    </row>
    <row r="817" ht="10.5" customHeight="1">
      <c r="A817" s="75"/>
      <c r="B817" s="75"/>
      <c r="C817" s="75"/>
      <c r="D817" s="75"/>
      <c r="E817" s="75"/>
      <c r="F817" s="75"/>
      <c r="G817" s="75"/>
      <c r="H817" s="75"/>
      <c r="I817" s="75"/>
      <c r="J817" s="75"/>
      <c r="K817" s="75"/>
      <c r="L817" s="75"/>
      <c r="M817" s="75"/>
      <c r="N817" s="75"/>
      <c r="O817" s="75"/>
      <c r="P817" s="75"/>
      <c r="Q817" s="75"/>
      <c r="R817" s="75"/>
      <c r="S817" s="75"/>
      <c r="T817" s="75"/>
      <c r="U817" s="75"/>
      <c r="V817" s="75"/>
      <c r="W817" s="75"/>
      <c r="X817" s="75"/>
      <c r="Y817" s="75"/>
      <c r="Z817" s="75"/>
    </row>
    <row r="818" ht="10.5" customHeight="1">
      <c r="A818" s="75"/>
      <c r="B818" s="75"/>
      <c r="C818" s="75"/>
      <c r="D818" s="75"/>
      <c r="E818" s="75"/>
      <c r="F818" s="75"/>
      <c r="G818" s="75"/>
      <c r="H818" s="75"/>
      <c r="I818" s="75"/>
      <c r="J818" s="75"/>
      <c r="K818" s="75"/>
      <c r="L818" s="75"/>
      <c r="M818" s="75"/>
      <c r="N818" s="75"/>
      <c r="O818" s="75"/>
      <c r="P818" s="75"/>
      <c r="Q818" s="75"/>
      <c r="R818" s="75"/>
      <c r="S818" s="75"/>
      <c r="T818" s="75"/>
      <c r="U818" s="75"/>
      <c r="V818" s="75"/>
      <c r="W818" s="75"/>
      <c r="X818" s="75"/>
      <c r="Y818" s="75"/>
      <c r="Z818" s="75"/>
    </row>
    <row r="819" ht="10.5" customHeight="1">
      <c r="A819" s="75"/>
      <c r="B819" s="75"/>
      <c r="C819" s="75"/>
      <c r="D819" s="75"/>
      <c r="E819" s="75"/>
      <c r="F819" s="75"/>
      <c r="G819" s="75"/>
      <c r="H819" s="75"/>
      <c r="I819" s="75"/>
      <c r="J819" s="75"/>
      <c r="K819" s="75"/>
      <c r="L819" s="75"/>
      <c r="M819" s="75"/>
      <c r="N819" s="75"/>
      <c r="O819" s="75"/>
      <c r="P819" s="75"/>
      <c r="Q819" s="75"/>
      <c r="R819" s="75"/>
      <c r="S819" s="75"/>
      <c r="T819" s="75"/>
      <c r="U819" s="75"/>
      <c r="V819" s="75"/>
      <c r="W819" s="75"/>
      <c r="X819" s="75"/>
      <c r="Y819" s="75"/>
      <c r="Z819" s="75"/>
    </row>
    <row r="820" ht="10.5" customHeight="1">
      <c r="A820" s="75"/>
      <c r="B820" s="75"/>
      <c r="C820" s="75"/>
      <c r="D820" s="75"/>
      <c r="E820" s="75"/>
      <c r="F820" s="75"/>
      <c r="G820" s="75"/>
      <c r="H820" s="75"/>
      <c r="I820" s="75"/>
      <c r="J820" s="75"/>
      <c r="K820" s="75"/>
      <c r="L820" s="75"/>
      <c r="M820" s="75"/>
      <c r="N820" s="75"/>
      <c r="O820" s="75"/>
      <c r="P820" s="75"/>
      <c r="Q820" s="75"/>
      <c r="R820" s="75"/>
      <c r="S820" s="75"/>
      <c r="T820" s="75"/>
      <c r="U820" s="75"/>
      <c r="V820" s="75"/>
      <c r="W820" s="75"/>
      <c r="X820" s="75"/>
      <c r="Y820" s="75"/>
      <c r="Z820" s="75"/>
    </row>
    <row r="821" ht="10.5" customHeight="1">
      <c r="A821" s="75"/>
      <c r="B821" s="75"/>
      <c r="C821" s="75"/>
      <c r="D821" s="75"/>
      <c r="E821" s="75"/>
      <c r="F821" s="75"/>
      <c r="G821" s="75"/>
      <c r="H821" s="75"/>
      <c r="I821" s="75"/>
      <c r="J821" s="75"/>
      <c r="K821" s="75"/>
      <c r="L821" s="75"/>
      <c r="M821" s="75"/>
      <c r="N821" s="75"/>
      <c r="O821" s="75"/>
      <c r="P821" s="75"/>
      <c r="Q821" s="75"/>
      <c r="R821" s="75"/>
      <c r="S821" s="75"/>
      <c r="T821" s="75"/>
      <c r="U821" s="75"/>
      <c r="V821" s="75"/>
      <c r="W821" s="75"/>
      <c r="X821" s="75"/>
      <c r="Y821" s="75"/>
      <c r="Z821" s="75"/>
    </row>
    <row r="822" ht="10.5" customHeight="1">
      <c r="A822" s="75"/>
      <c r="B822" s="75"/>
      <c r="C822" s="75"/>
      <c r="D822" s="75"/>
      <c r="E822" s="75"/>
      <c r="F822" s="75"/>
      <c r="G822" s="75"/>
      <c r="H822" s="75"/>
      <c r="I822" s="75"/>
      <c r="J822" s="75"/>
      <c r="K822" s="75"/>
      <c r="L822" s="75"/>
      <c r="M822" s="75"/>
      <c r="N822" s="75"/>
      <c r="O822" s="75"/>
      <c r="P822" s="75"/>
      <c r="Q822" s="75"/>
      <c r="R822" s="75"/>
      <c r="S822" s="75"/>
      <c r="T822" s="75"/>
      <c r="U822" s="75"/>
      <c r="V822" s="75"/>
      <c r="W822" s="75"/>
      <c r="X822" s="75"/>
      <c r="Y822" s="75"/>
      <c r="Z822" s="75"/>
    </row>
    <row r="823" ht="10.5" customHeight="1">
      <c r="A823" s="75"/>
      <c r="B823" s="75"/>
      <c r="C823" s="75"/>
      <c r="D823" s="75"/>
      <c r="E823" s="75"/>
      <c r="F823" s="75"/>
      <c r="G823" s="75"/>
      <c r="H823" s="75"/>
      <c r="I823" s="75"/>
      <c r="J823" s="75"/>
      <c r="K823" s="75"/>
      <c r="L823" s="75"/>
      <c r="M823" s="75"/>
      <c r="N823" s="75"/>
      <c r="O823" s="75"/>
      <c r="P823" s="75"/>
      <c r="Q823" s="75"/>
      <c r="R823" s="75"/>
      <c r="S823" s="75"/>
      <c r="T823" s="75"/>
      <c r="U823" s="75"/>
      <c r="V823" s="75"/>
      <c r="W823" s="75"/>
      <c r="X823" s="75"/>
      <c r="Y823" s="75"/>
      <c r="Z823" s="75"/>
    </row>
    <row r="824" ht="10.5" customHeight="1">
      <c r="A824" s="75"/>
      <c r="B824" s="75"/>
      <c r="C824" s="75"/>
      <c r="D824" s="75"/>
      <c r="E824" s="75"/>
      <c r="F824" s="75"/>
      <c r="G824" s="75"/>
      <c r="H824" s="75"/>
      <c r="I824" s="75"/>
      <c r="J824" s="75"/>
      <c r="K824" s="75"/>
      <c r="L824" s="75"/>
      <c r="M824" s="75"/>
      <c r="N824" s="75"/>
      <c r="O824" s="75"/>
      <c r="P824" s="75"/>
      <c r="Q824" s="75"/>
      <c r="R824" s="75"/>
      <c r="S824" s="75"/>
      <c r="T824" s="75"/>
      <c r="U824" s="75"/>
      <c r="V824" s="75"/>
      <c r="W824" s="75"/>
      <c r="X824" s="75"/>
      <c r="Y824" s="75"/>
      <c r="Z824" s="75"/>
    </row>
    <row r="825" ht="10.5" customHeight="1">
      <c r="A825" s="75"/>
      <c r="B825" s="75"/>
      <c r="C825" s="75"/>
      <c r="D825" s="75"/>
      <c r="E825" s="75"/>
      <c r="F825" s="75"/>
      <c r="G825" s="75"/>
      <c r="H825" s="75"/>
      <c r="I825" s="75"/>
      <c r="J825" s="75"/>
      <c r="K825" s="75"/>
      <c r="L825" s="75"/>
      <c r="M825" s="75"/>
      <c r="N825" s="75"/>
      <c r="O825" s="75"/>
      <c r="P825" s="75"/>
      <c r="Q825" s="75"/>
      <c r="R825" s="75"/>
      <c r="S825" s="75"/>
      <c r="T825" s="75"/>
      <c r="U825" s="75"/>
      <c r="V825" s="75"/>
      <c r="W825" s="75"/>
      <c r="X825" s="75"/>
      <c r="Y825" s="75"/>
      <c r="Z825" s="75"/>
    </row>
    <row r="826" ht="10.5" customHeight="1">
      <c r="A826" s="75"/>
      <c r="B826" s="75"/>
      <c r="C826" s="75"/>
      <c r="D826" s="75"/>
      <c r="E826" s="75"/>
      <c r="F826" s="75"/>
      <c r="G826" s="75"/>
      <c r="H826" s="75"/>
      <c r="I826" s="75"/>
      <c r="J826" s="75"/>
      <c r="K826" s="75"/>
      <c r="L826" s="75"/>
      <c r="M826" s="75"/>
      <c r="N826" s="75"/>
      <c r="O826" s="75"/>
      <c r="P826" s="75"/>
      <c r="Q826" s="75"/>
      <c r="R826" s="75"/>
      <c r="S826" s="75"/>
      <c r="T826" s="75"/>
      <c r="U826" s="75"/>
      <c r="V826" s="75"/>
      <c r="W826" s="75"/>
      <c r="X826" s="75"/>
      <c r="Y826" s="75"/>
      <c r="Z826" s="75"/>
    </row>
    <row r="827" ht="10.5" customHeight="1">
      <c r="A827" s="75"/>
      <c r="B827" s="75"/>
      <c r="C827" s="75"/>
      <c r="D827" s="75"/>
      <c r="E827" s="75"/>
      <c r="F827" s="75"/>
      <c r="G827" s="75"/>
      <c r="H827" s="75"/>
      <c r="I827" s="75"/>
      <c r="J827" s="75"/>
      <c r="K827" s="75"/>
      <c r="L827" s="75"/>
      <c r="M827" s="75"/>
      <c r="N827" s="75"/>
      <c r="O827" s="75"/>
      <c r="P827" s="75"/>
      <c r="Q827" s="75"/>
      <c r="R827" s="75"/>
      <c r="S827" s="75"/>
      <c r="T827" s="75"/>
      <c r="U827" s="75"/>
      <c r="V827" s="75"/>
      <c r="W827" s="75"/>
      <c r="X827" s="75"/>
      <c r="Y827" s="75"/>
      <c r="Z827" s="75"/>
    </row>
    <row r="828" ht="10.5" customHeight="1">
      <c r="A828" s="75"/>
      <c r="B828" s="75"/>
      <c r="C828" s="75"/>
      <c r="D828" s="75"/>
      <c r="E828" s="75"/>
      <c r="F828" s="75"/>
      <c r="G828" s="75"/>
      <c r="H828" s="75"/>
      <c r="I828" s="75"/>
      <c r="J828" s="75"/>
      <c r="K828" s="75"/>
      <c r="L828" s="75"/>
      <c r="M828" s="75"/>
      <c r="N828" s="75"/>
      <c r="O828" s="75"/>
      <c r="P828" s="75"/>
      <c r="Q828" s="75"/>
      <c r="R828" s="75"/>
      <c r="S828" s="75"/>
      <c r="T828" s="75"/>
      <c r="U828" s="75"/>
      <c r="V828" s="75"/>
      <c r="W828" s="75"/>
      <c r="X828" s="75"/>
      <c r="Y828" s="75"/>
      <c r="Z828" s="75"/>
    </row>
    <row r="829" ht="10.5" customHeight="1">
      <c r="A829" s="75"/>
      <c r="B829" s="75"/>
      <c r="C829" s="75"/>
      <c r="D829" s="75"/>
      <c r="E829" s="75"/>
      <c r="F829" s="75"/>
      <c r="G829" s="75"/>
      <c r="H829" s="75"/>
      <c r="I829" s="75"/>
      <c r="J829" s="75"/>
      <c r="K829" s="75"/>
      <c r="L829" s="75"/>
      <c r="M829" s="75"/>
      <c r="N829" s="75"/>
      <c r="O829" s="75"/>
      <c r="P829" s="75"/>
      <c r="Q829" s="75"/>
      <c r="R829" s="75"/>
      <c r="S829" s="75"/>
      <c r="T829" s="75"/>
      <c r="U829" s="75"/>
      <c r="V829" s="75"/>
      <c r="W829" s="75"/>
      <c r="X829" s="75"/>
      <c r="Y829" s="75"/>
      <c r="Z829" s="75"/>
    </row>
    <row r="830" ht="10.5" customHeight="1">
      <c r="A830" s="75"/>
      <c r="B830" s="75"/>
      <c r="C830" s="75"/>
      <c r="D830" s="75"/>
      <c r="E830" s="75"/>
      <c r="F830" s="75"/>
      <c r="G830" s="75"/>
      <c r="H830" s="75"/>
      <c r="I830" s="75"/>
      <c r="J830" s="75"/>
      <c r="K830" s="75"/>
      <c r="L830" s="75"/>
      <c r="M830" s="75"/>
      <c r="N830" s="75"/>
      <c r="O830" s="75"/>
      <c r="P830" s="75"/>
      <c r="Q830" s="75"/>
      <c r="R830" s="75"/>
      <c r="S830" s="75"/>
      <c r="T830" s="75"/>
      <c r="U830" s="75"/>
      <c r="V830" s="75"/>
      <c r="W830" s="75"/>
      <c r="X830" s="75"/>
      <c r="Y830" s="75"/>
      <c r="Z830" s="75"/>
    </row>
    <row r="831" ht="10.5" customHeight="1">
      <c r="A831" s="75"/>
      <c r="B831" s="75"/>
      <c r="C831" s="75"/>
      <c r="D831" s="75"/>
      <c r="E831" s="75"/>
      <c r="F831" s="75"/>
      <c r="G831" s="75"/>
      <c r="H831" s="75"/>
      <c r="I831" s="75"/>
      <c r="J831" s="75"/>
      <c r="K831" s="75"/>
      <c r="L831" s="75"/>
      <c r="M831" s="75"/>
      <c r="N831" s="75"/>
      <c r="O831" s="75"/>
      <c r="P831" s="75"/>
      <c r="Q831" s="75"/>
      <c r="R831" s="75"/>
      <c r="S831" s="75"/>
      <c r="T831" s="75"/>
      <c r="U831" s="75"/>
      <c r="V831" s="75"/>
      <c r="W831" s="75"/>
      <c r="X831" s="75"/>
      <c r="Y831" s="75"/>
      <c r="Z831" s="75"/>
    </row>
    <row r="832" ht="10.5" customHeight="1">
      <c r="A832" s="75"/>
      <c r="B832" s="75"/>
      <c r="C832" s="75"/>
      <c r="D832" s="75"/>
      <c r="E832" s="75"/>
      <c r="F832" s="75"/>
      <c r="G832" s="75"/>
      <c r="H832" s="75"/>
      <c r="I832" s="75"/>
      <c r="J832" s="75"/>
      <c r="K832" s="75"/>
      <c r="L832" s="75"/>
      <c r="M832" s="75"/>
      <c r="N832" s="75"/>
      <c r="O832" s="75"/>
      <c r="P832" s="75"/>
      <c r="Q832" s="75"/>
      <c r="R832" s="75"/>
      <c r="S832" s="75"/>
      <c r="T832" s="75"/>
      <c r="U832" s="75"/>
      <c r="V832" s="75"/>
      <c r="W832" s="75"/>
      <c r="X832" s="75"/>
      <c r="Y832" s="75"/>
      <c r="Z832" s="75"/>
    </row>
    <row r="833" ht="10.5" customHeight="1">
      <c r="A833" s="75"/>
      <c r="B833" s="75"/>
      <c r="C833" s="75"/>
      <c r="D833" s="75"/>
      <c r="E833" s="75"/>
      <c r="F833" s="75"/>
      <c r="G833" s="75"/>
      <c r="H833" s="75"/>
      <c r="I833" s="75"/>
      <c r="J833" s="75"/>
      <c r="K833" s="75"/>
      <c r="L833" s="75"/>
      <c r="M833" s="75"/>
      <c r="N833" s="75"/>
      <c r="O833" s="75"/>
      <c r="P833" s="75"/>
      <c r="Q833" s="75"/>
      <c r="R833" s="75"/>
      <c r="S833" s="75"/>
      <c r="T833" s="75"/>
      <c r="U833" s="75"/>
      <c r="V833" s="75"/>
      <c r="W833" s="75"/>
      <c r="X833" s="75"/>
      <c r="Y833" s="75"/>
      <c r="Z833" s="75"/>
    </row>
    <row r="834" ht="10.5" customHeight="1">
      <c r="A834" s="75"/>
      <c r="B834" s="75"/>
      <c r="C834" s="75"/>
      <c r="D834" s="75"/>
      <c r="E834" s="75"/>
      <c r="F834" s="75"/>
      <c r="G834" s="75"/>
      <c r="H834" s="75"/>
      <c r="I834" s="75"/>
      <c r="J834" s="75"/>
      <c r="K834" s="75"/>
      <c r="L834" s="75"/>
      <c r="M834" s="75"/>
      <c r="N834" s="75"/>
      <c r="O834" s="75"/>
      <c r="P834" s="75"/>
      <c r="Q834" s="75"/>
      <c r="R834" s="75"/>
      <c r="S834" s="75"/>
      <c r="T834" s="75"/>
      <c r="U834" s="75"/>
      <c r="V834" s="75"/>
      <c r="W834" s="75"/>
      <c r="X834" s="75"/>
      <c r="Y834" s="75"/>
      <c r="Z834" s="75"/>
    </row>
    <row r="835" ht="10.5" customHeight="1">
      <c r="A835" s="75"/>
      <c r="B835" s="75"/>
      <c r="C835" s="75"/>
      <c r="D835" s="75"/>
      <c r="E835" s="75"/>
      <c r="F835" s="75"/>
      <c r="G835" s="75"/>
      <c r="H835" s="75"/>
      <c r="I835" s="75"/>
      <c r="J835" s="75"/>
      <c r="K835" s="75"/>
      <c r="L835" s="75"/>
      <c r="M835" s="75"/>
      <c r="N835" s="75"/>
      <c r="O835" s="75"/>
      <c r="P835" s="75"/>
      <c r="Q835" s="75"/>
      <c r="R835" s="75"/>
      <c r="S835" s="75"/>
      <c r="T835" s="75"/>
      <c r="U835" s="75"/>
      <c r="V835" s="75"/>
      <c r="W835" s="75"/>
      <c r="X835" s="75"/>
      <c r="Y835" s="75"/>
      <c r="Z835" s="75"/>
    </row>
    <row r="836" ht="10.5" customHeight="1">
      <c r="A836" s="75"/>
      <c r="B836" s="75"/>
      <c r="C836" s="75"/>
      <c r="D836" s="75"/>
      <c r="E836" s="75"/>
      <c r="F836" s="75"/>
      <c r="G836" s="75"/>
      <c r="H836" s="75"/>
      <c r="I836" s="75"/>
      <c r="J836" s="75"/>
      <c r="K836" s="75"/>
      <c r="L836" s="75"/>
      <c r="M836" s="75"/>
      <c r="N836" s="75"/>
      <c r="O836" s="75"/>
      <c r="P836" s="75"/>
      <c r="Q836" s="75"/>
      <c r="R836" s="75"/>
      <c r="S836" s="75"/>
      <c r="T836" s="75"/>
      <c r="U836" s="75"/>
      <c r="V836" s="75"/>
      <c r="W836" s="75"/>
      <c r="X836" s="75"/>
      <c r="Y836" s="75"/>
      <c r="Z836" s="75"/>
    </row>
    <row r="837" ht="10.5" customHeight="1">
      <c r="A837" s="75"/>
      <c r="B837" s="75"/>
      <c r="C837" s="75"/>
      <c r="D837" s="75"/>
      <c r="E837" s="75"/>
      <c r="F837" s="75"/>
      <c r="G837" s="75"/>
      <c r="H837" s="75"/>
      <c r="I837" s="75"/>
      <c r="J837" s="75"/>
      <c r="K837" s="75"/>
      <c r="L837" s="75"/>
      <c r="M837" s="75"/>
      <c r="N837" s="75"/>
      <c r="O837" s="75"/>
      <c r="P837" s="75"/>
      <c r="Q837" s="75"/>
      <c r="R837" s="75"/>
      <c r="S837" s="75"/>
      <c r="T837" s="75"/>
      <c r="U837" s="75"/>
      <c r="V837" s="75"/>
      <c r="W837" s="75"/>
      <c r="X837" s="75"/>
      <c r="Y837" s="75"/>
      <c r="Z837" s="75"/>
    </row>
    <row r="838" ht="10.5" customHeight="1">
      <c r="A838" s="75"/>
      <c r="B838" s="75"/>
      <c r="C838" s="75"/>
      <c r="D838" s="75"/>
      <c r="E838" s="75"/>
      <c r="F838" s="75"/>
      <c r="G838" s="75"/>
      <c r="H838" s="75"/>
      <c r="I838" s="75"/>
      <c r="J838" s="75"/>
      <c r="K838" s="75"/>
      <c r="L838" s="75"/>
      <c r="M838" s="75"/>
      <c r="N838" s="75"/>
      <c r="O838" s="75"/>
      <c r="P838" s="75"/>
      <c r="Q838" s="75"/>
      <c r="R838" s="75"/>
      <c r="S838" s="75"/>
      <c r="T838" s="75"/>
      <c r="U838" s="75"/>
      <c r="V838" s="75"/>
      <c r="W838" s="75"/>
      <c r="X838" s="75"/>
      <c r="Y838" s="75"/>
      <c r="Z838" s="75"/>
    </row>
    <row r="839" ht="10.5" customHeight="1">
      <c r="A839" s="75"/>
      <c r="B839" s="75"/>
      <c r="C839" s="75"/>
      <c r="D839" s="75"/>
      <c r="E839" s="75"/>
      <c r="F839" s="75"/>
      <c r="G839" s="75"/>
      <c r="H839" s="75"/>
      <c r="I839" s="75"/>
      <c r="J839" s="75"/>
      <c r="K839" s="75"/>
      <c r="L839" s="75"/>
      <c r="M839" s="75"/>
      <c r="N839" s="75"/>
      <c r="O839" s="75"/>
      <c r="P839" s="75"/>
      <c r="Q839" s="75"/>
      <c r="R839" s="75"/>
      <c r="S839" s="75"/>
      <c r="T839" s="75"/>
      <c r="U839" s="75"/>
      <c r="V839" s="75"/>
      <c r="W839" s="75"/>
      <c r="X839" s="75"/>
      <c r="Y839" s="75"/>
      <c r="Z839" s="75"/>
    </row>
    <row r="840" ht="10.5" customHeight="1">
      <c r="A840" s="75"/>
      <c r="B840" s="75"/>
      <c r="C840" s="75"/>
      <c r="D840" s="75"/>
      <c r="E840" s="75"/>
      <c r="F840" s="75"/>
      <c r="G840" s="75"/>
      <c r="H840" s="75"/>
      <c r="I840" s="75"/>
      <c r="J840" s="75"/>
      <c r="K840" s="75"/>
      <c r="L840" s="75"/>
      <c r="M840" s="75"/>
      <c r="N840" s="75"/>
      <c r="O840" s="75"/>
      <c r="P840" s="75"/>
      <c r="Q840" s="75"/>
      <c r="R840" s="75"/>
      <c r="S840" s="75"/>
      <c r="T840" s="75"/>
      <c r="U840" s="75"/>
      <c r="V840" s="75"/>
      <c r="W840" s="75"/>
      <c r="X840" s="75"/>
      <c r="Y840" s="75"/>
      <c r="Z840" s="75"/>
    </row>
    <row r="841" ht="10.5" customHeight="1">
      <c r="A841" s="75"/>
      <c r="B841" s="75"/>
      <c r="C841" s="75"/>
      <c r="D841" s="75"/>
      <c r="E841" s="75"/>
      <c r="F841" s="75"/>
      <c r="G841" s="75"/>
      <c r="H841" s="75"/>
      <c r="I841" s="75"/>
      <c r="J841" s="75"/>
      <c r="K841" s="75"/>
      <c r="L841" s="75"/>
      <c r="M841" s="75"/>
      <c r="N841" s="75"/>
      <c r="O841" s="75"/>
      <c r="P841" s="75"/>
      <c r="Q841" s="75"/>
      <c r="R841" s="75"/>
      <c r="S841" s="75"/>
      <c r="T841" s="75"/>
      <c r="U841" s="75"/>
      <c r="V841" s="75"/>
      <c r="W841" s="75"/>
      <c r="X841" s="75"/>
      <c r="Y841" s="75"/>
      <c r="Z841" s="75"/>
    </row>
    <row r="842" ht="10.5" customHeight="1">
      <c r="A842" s="75"/>
      <c r="B842" s="75"/>
      <c r="C842" s="75"/>
      <c r="D842" s="75"/>
      <c r="E842" s="75"/>
      <c r="F842" s="75"/>
      <c r="G842" s="75"/>
      <c r="H842" s="75"/>
      <c r="I842" s="75"/>
      <c r="J842" s="75"/>
      <c r="K842" s="75"/>
      <c r="L842" s="75"/>
      <c r="M842" s="75"/>
      <c r="N842" s="75"/>
      <c r="O842" s="75"/>
      <c r="P842" s="75"/>
      <c r="Q842" s="75"/>
      <c r="R842" s="75"/>
      <c r="S842" s="75"/>
      <c r="T842" s="75"/>
      <c r="U842" s="75"/>
      <c r="V842" s="75"/>
      <c r="W842" s="75"/>
      <c r="X842" s="75"/>
      <c r="Y842" s="75"/>
      <c r="Z842" s="75"/>
    </row>
    <row r="843" ht="10.5" customHeight="1">
      <c r="A843" s="75"/>
      <c r="B843" s="75"/>
      <c r="C843" s="75"/>
      <c r="D843" s="75"/>
      <c r="E843" s="75"/>
      <c r="F843" s="75"/>
      <c r="G843" s="75"/>
      <c r="H843" s="75"/>
      <c r="I843" s="75"/>
      <c r="J843" s="75"/>
      <c r="K843" s="75"/>
      <c r="L843" s="75"/>
      <c r="M843" s="75"/>
      <c r="N843" s="75"/>
      <c r="O843" s="75"/>
      <c r="P843" s="75"/>
      <c r="Q843" s="75"/>
      <c r="R843" s="75"/>
      <c r="S843" s="75"/>
      <c r="T843" s="75"/>
      <c r="U843" s="75"/>
      <c r="V843" s="75"/>
      <c r="W843" s="75"/>
      <c r="X843" s="75"/>
      <c r="Y843" s="75"/>
      <c r="Z843" s="75"/>
    </row>
    <row r="844" ht="10.5" customHeight="1">
      <c r="A844" s="75"/>
      <c r="B844" s="75"/>
      <c r="C844" s="75"/>
      <c r="D844" s="75"/>
      <c r="E844" s="75"/>
      <c r="F844" s="75"/>
      <c r="G844" s="75"/>
      <c r="H844" s="75"/>
      <c r="I844" s="75"/>
      <c r="J844" s="75"/>
      <c r="K844" s="75"/>
      <c r="L844" s="75"/>
      <c r="M844" s="75"/>
      <c r="N844" s="75"/>
      <c r="O844" s="75"/>
      <c r="P844" s="75"/>
      <c r="Q844" s="75"/>
      <c r="R844" s="75"/>
      <c r="S844" s="75"/>
      <c r="T844" s="75"/>
      <c r="U844" s="75"/>
      <c r="V844" s="75"/>
      <c r="W844" s="75"/>
      <c r="X844" s="75"/>
      <c r="Y844" s="75"/>
      <c r="Z844" s="75"/>
    </row>
    <row r="845" ht="10.5" customHeight="1">
      <c r="A845" s="75"/>
      <c r="B845" s="75"/>
      <c r="C845" s="75"/>
      <c r="D845" s="75"/>
      <c r="E845" s="75"/>
      <c r="F845" s="75"/>
      <c r="G845" s="75"/>
      <c r="H845" s="75"/>
      <c r="I845" s="75"/>
      <c r="J845" s="75"/>
      <c r="K845" s="75"/>
      <c r="L845" s="75"/>
      <c r="M845" s="75"/>
      <c r="N845" s="75"/>
      <c r="O845" s="75"/>
      <c r="P845" s="75"/>
      <c r="Q845" s="75"/>
      <c r="R845" s="75"/>
      <c r="S845" s="75"/>
      <c r="T845" s="75"/>
      <c r="U845" s="75"/>
      <c r="V845" s="75"/>
      <c r="W845" s="75"/>
      <c r="X845" s="75"/>
      <c r="Y845" s="75"/>
      <c r="Z845" s="75"/>
    </row>
    <row r="846" ht="10.5" customHeight="1">
      <c r="A846" s="75"/>
      <c r="B846" s="75"/>
      <c r="C846" s="75"/>
      <c r="D846" s="75"/>
      <c r="E846" s="75"/>
      <c r="F846" s="75"/>
      <c r="G846" s="75"/>
      <c r="H846" s="75"/>
      <c r="I846" s="75"/>
      <c r="J846" s="75"/>
      <c r="K846" s="75"/>
      <c r="L846" s="75"/>
      <c r="M846" s="75"/>
      <c r="N846" s="75"/>
      <c r="O846" s="75"/>
      <c r="P846" s="75"/>
      <c r="Q846" s="75"/>
      <c r="R846" s="75"/>
      <c r="S846" s="75"/>
      <c r="T846" s="75"/>
      <c r="U846" s="75"/>
      <c r="V846" s="75"/>
      <c r="W846" s="75"/>
      <c r="X846" s="75"/>
      <c r="Y846" s="75"/>
      <c r="Z846" s="75"/>
    </row>
    <row r="847" ht="10.5" customHeight="1">
      <c r="A847" s="75"/>
      <c r="B847" s="75"/>
      <c r="C847" s="75"/>
      <c r="D847" s="75"/>
      <c r="E847" s="75"/>
      <c r="F847" s="75"/>
      <c r="G847" s="75"/>
      <c r="H847" s="75"/>
      <c r="I847" s="75"/>
      <c r="J847" s="75"/>
      <c r="K847" s="75"/>
      <c r="L847" s="75"/>
      <c r="M847" s="75"/>
      <c r="N847" s="75"/>
      <c r="O847" s="75"/>
      <c r="P847" s="75"/>
      <c r="Q847" s="75"/>
      <c r="R847" s="75"/>
      <c r="S847" s="75"/>
      <c r="T847" s="75"/>
      <c r="U847" s="75"/>
      <c r="V847" s="75"/>
      <c r="W847" s="75"/>
      <c r="X847" s="75"/>
      <c r="Y847" s="75"/>
      <c r="Z847" s="75"/>
    </row>
    <row r="848" ht="10.5" customHeight="1">
      <c r="A848" s="75"/>
      <c r="B848" s="75"/>
      <c r="C848" s="75"/>
      <c r="D848" s="75"/>
      <c r="E848" s="75"/>
      <c r="F848" s="75"/>
      <c r="G848" s="75"/>
      <c r="H848" s="75"/>
      <c r="I848" s="75"/>
      <c r="J848" s="75"/>
      <c r="K848" s="75"/>
      <c r="L848" s="75"/>
      <c r="M848" s="75"/>
      <c r="N848" s="75"/>
      <c r="O848" s="75"/>
      <c r="P848" s="75"/>
      <c r="Q848" s="75"/>
      <c r="R848" s="75"/>
      <c r="S848" s="75"/>
      <c r="T848" s="75"/>
      <c r="U848" s="75"/>
      <c r="V848" s="75"/>
      <c r="W848" s="75"/>
      <c r="X848" s="75"/>
      <c r="Y848" s="75"/>
      <c r="Z848" s="75"/>
    </row>
    <row r="849" ht="10.5" customHeight="1">
      <c r="A849" s="75"/>
      <c r="B849" s="75"/>
      <c r="C849" s="75"/>
      <c r="D849" s="75"/>
      <c r="E849" s="75"/>
      <c r="F849" s="75"/>
      <c r="G849" s="75"/>
      <c r="H849" s="75"/>
      <c r="I849" s="75"/>
      <c r="J849" s="75"/>
      <c r="K849" s="75"/>
      <c r="L849" s="75"/>
      <c r="M849" s="75"/>
      <c r="N849" s="75"/>
      <c r="O849" s="75"/>
      <c r="P849" s="75"/>
      <c r="Q849" s="75"/>
      <c r="R849" s="75"/>
      <c r="S849" s="75"/>
      <c r="T849" s="75"/>
      <c r="U849" s="75"/>
      <c r="V849" s="75"/>
      <c r="W849" s="75"/>
      <c r="X849" s="75"/>
      <c r="Y849" s="75"/>
      <c r="Z849" s="75"/>
    </row>
    <row r="850" ht="10.5" customHeight="1">
      <c r="A850" s="75"/>
      <c r="B850" s="75"/>
      <c r="C850" s="75"/>
      <c r="D850" s="75"/>
      <c r="E850" s="75"/>
      <c r="F850" s="75"/>
      <c r="G850" s="75"/>
      <c r="H850" s="75"/>
      <c r="I850" s="75"/>
      <c r="J850" s="75"/>
      <c r="K850" s="75"/>
      <c r="L850" s="75"/>
      <c r="M850" s="75"/>
      <c r="N850" s="75"/>
      <c r="O850" s="75"/>
      <c r="P850" s="75"/>
      <c r="Q850" s="75"/>
      <c r="R850" s="75"/>
      <c r="S850" s="75"/>
      <c r="T850" s="75"/>
      <c r="U850" s="75"/>
      <c r="V850" s="75"/>
      <c r="W850" s="75"/>
      <c r="X850" s="75"/>
      <c r="Y850" s="75"/>
      <c r="Z850" s="75"/>
    </row>
    <row r="851" ht="10.5" customHeight="1">
      <c r="A851" s="75"/>
      <c r="B851" s="75"/>
      <c r="C851" s="75"/>
      <c r="D851" s="75"/>
      <c r="E851" s="75"/>
      <c r="F851" s="75"/>
      <c r="G851" s="75"/>
      <c r="H851" s="75"/>
      <c r="I851" s="75"/>
      <c r="J851" s="75"/>
      <c r="K851" s="75"/>
      <c r="L851" s="75"/>
      <c r="M851" s="75"/>
      <c r="N851" s="75"/>
      <c r="O851" s="75"/>
      <c r="P851" s="75"/>
      <c r="Q851" s="75"/>
      <c r="R851" s="75"/>
      <c r="S851" s="75"/>
      <c r="T851" s="75"/>
      <c r="U851" s="75"/>
      <c r="V851" s="75"/>
      <c r="W851" s="75"/>
      <c r="X851" s="75"/>
      <c r="Y851" s="75"/>
      <c r="Z851" s="75"/>
    </row>
    <row r="852" ht="10.5" customHeight="1">
      <c r="A852" s="75"/>
      <c r="B852" s="75"/>
      <c r="C852" s="75"/>
      <c r="D852" s="75"/>
      <c r="E852" s="75"/>
      <c r="F852" s="75"/>
      <c r="G852" s="75"/>
      <c r="H852" s="75"/>
      <c r="I852" s="75"/>
      <c r="J852" s="75"/>
      <c r="K852" s="75"/>
      <c r="L852" s="75"/>
      <c r="M852" s="75"/>
      <c r="N852" s="75"/>
      <c r="O852" s="75"/>
      <c r="P852" s="75"/>
      <c r="Q852" s="75"/>
      <c r="R852" s="75"/>
      <c r="S852" s="75"/>
      <c r="T852" s="75"/>
      <c r="U852" s="75"/>
      <c r="V852" s="75"/>
      <c r="W852" s="75"/>
      <c r="X852" s="75"/>
      <c r="Y852" s="75"/>
      <c r="Z852" s="75"/>
    </row>
    <row r="853" ht="10.5" customHeight="1">
      <c r="A853" s="75"/>
      <c r="B853" s="75"/>
      <c r="C853" s="75"/>
      <c r="D853" s="75"/>
      <c r="E853" s="75"/>
      <c r="F853" s="75"/>
      <c r="G853" s="75"/>
      <c r="H853" s="75"/>
      <c r="I853" s="75"/>
      <c r="J853" s="75"/>
      <c r="K853" s="75"/>
      <c r="L853" s="75"/>
      <c r="M853" s="75"/>
      <c r="N853" s="75"/>
      <c r="O853" s="75"/>
      <c r="P853" s="75"/>
      <c r="Q853" s="75"/>
      <c r="R853" s="75"/>
      <c r="S853" s="75"/>
      <c r="T853" s="75"/>
      <c r="U853" s="75"/>
      <c r="V853" s="75"/>
      <c r="W853" s="75"/>
      <c r="X853" s="75"/>
      <c r="Y853" s="75"/>
      <c r="Z853" s="75"/>
    </row>
    <row r="854" ht="10.5" customHeight="1">
      <c r="A854" s="75"/>
      <c r="B854" s="75"/>
      <c r="C854" s="75"/>
      <c r="D854" s="75"/>
      <c r="E854" s="75"/>
      <c r="F854" s="75"/>
      <c r="G854" s="75"/>
      <c r="H854" s="75"/>
      <c r="I854" s="75"/>
      <c r="J854" s="75"/>
      <c r="K854" s="75"/>
      <c r="L854" s="75"/>
      <c r="M854" s="75"/>
      <c r="N854" s="75"/>
      <c r="O854" s="75"/>
      <c r="P854" s="75"/>
      <c r="Q854" s="75"/>
      <c r="R854" s="75"/>
      <c r="S854" s="75"/>
      <c r="T854" s="75"/>
      <c r="U854" s="75"/>
      <c r="V854" s="75"/>
      <c r="W854" s="75"/>
      <c r="X854" s="75"/>
      <c r="Y854" s="75"/>
      <c r="Z854" s="75"/>
    </row>
    <row r="855" ht="10.5" customHeight="1">
      <c r="A855" s="75"/>
      <c r="B855" s="75"/>
      <c r="C855" s="75"/>
      <c r="D855" s="75"/>
      <c r="E855" s="75"/>
      <c r="F855" s="75"/>
      <c r="G855" s="75"/>
      <c r="H855" s="75"/>
      <c r="I855" s="75"/>
      <c r="J855" s="75"/>
      <c r="K855" s="75"/>
      <c r="L855" s="75"/>
      <c r="M855" s="75"/>
      <c r="N855" s="75"/>
      <c r="O855" s="75"/>
      <c r="P855" s="75"/>
      <c r="Q855" s="75"/>
      <c r="R855" s="75"/>
      <c r="S855" s="75"/>
      <c r="T855" s="75"/>
      <c r="U855" s="75"/>
      <c r="V855" s="75"/>
      <c r="W855" s="75"/>
      <c r="X855" s="75"/>
      <c r="Y855" s="75"/>
      <c r="Z855" s="75"/>
    </row>
    <row r="856" ht="10.5" customHeight="1">
      <c r="A856" s="75"/>
      <c r="B856" s="75"/>
      <c r="C856" s="75"/>
      <c r="D856" s="75"/>
      <c r="E856" s="75"/>
      <c r="F856" s="75"/>
      <c r="G856" s="75"/>
      <c r="H856" s="75"/>
      <c r="I856" s="75"/>
      <c r="J856" s="75"/>
      <c r="K856" s="75"/>
      <c r="L856" s="75"/>
      <c r="M856" s="75"/>
      <c r="N856" s="75"/>
      <c r="O856" s="75"/>
      <c r="P856" s="75"/>
      <c r="Q856" s="75"/>
      <c r="R856" s="75"/>
      <c r="S856" s="75"/>
      <c r="T856" s="75"/>
      <c r="U856" s="75"/>
      <c r="V856" s="75"/>
      <c r="W856" s="75"/>
      <c r="X856" s="75"/>
      <c r="Y856" s="75"/>
      <c r="Z856" s="75"/>
    </row>
    <row r="857" ht="10.5" customHeight="1">
      <c r="A857" s="75"/>
      <c r="B857" s="75"/>
      <c r="C857" s="75"/>
      <c r="D857" s="75"/>
      <c r="E857" s="75"/>
      <c r="F857" s="75"/>
      <c r="G857" s="75"/>
      <c r="H857" s="75"/>
      <c r="I857" s="75"/>
      <c r="J857" s="75"/>
      <c r="K857" s="75"/>
      <c r="L857" s="75"/>
      <c r="M857" s="75"/>
      <c r="N857" s="75"/>
      <c r="O857" s="75"/>
      <c r="P857" s="75"/>
      <c r="Q857" s="75"/>
      <c r="R857" s="75"/>
      <c r="S857" s="75"/>
      <c r="T857" s="75"/>
      <c r="U857" s="75"/>
      <c r="V857" s="75"/>
      <c r="W857" s="75"/>
      <c r="X857" s="75"/>
      <c r="Y857" s="75"/>
      <c r="Z857" s="75"/>
    </row>
    <row r="858" ht="10.5" customHeight="1">
      <c r="A858" s="75"/>
      <c r="B858" s="75"/>
      <c r="C858" s="75"/>
      <c r="D858" s="75"/>
      <c r="E858" s="75"/>
      <c r="F858" s="75"/>
      <c r="G858" s="75"/>
      <c r="H858" s="75"/>
      <c r="I858" s="75"/>
      <c r="J858" s="75"/>
      <c r="K858" s="75"/>
      <c r="L858" s="75"/>
      <c r="M858" s="75"/>
      <c r="N858" s="75"/>
      <c r="O858" s="75"/>
      <c r="P858" s="75"/>
      <c r="Q858" s="75"/>
      <c r="R858" s="75"/>
      <c r="S858" s="75"/>
      <c r="T858" s="75"/>
      <c r="U858" s="75"/>
      <c r="V858" s="75"/>
      <c r="W858" s="75"/>
      <c r="X858" s="75"/>
      <c r="Y858" s="75"/>
      <c r="Z858" s="75"/>
    </row>
    <row r="859" ht="10.5" customHeight="1">
      <c r="A859" s="75"/>
      <c r="B859" s="75"/>
      <c r="C859" s="75"/>
      <c r="D859" s="75"/>
      <c r="E859" s="75"/>
      <c r="F859" s="75"/>
      <c r="G859" s="75"/>
      <c r="H859" s="75"/>
      <c r="I859" s="75"/>
      <c r="J859" s="75"/>
      <c r="K859" s="75"/>
      <c r="L859" s="75"/>
      <c r="M859" s="75"/>
      <c r="N859" s="75"/>
      <c r="O859" s="75"/>
      <c r="P859" s="75"/>
      <c r="Q859" s="75"/>
      <c r="R859" s="75"/>
      <c r="S859" s="75"/>
      <c r="T859" s="75"/>
      <c r="U859" s="75"/>
      <c r="V859" s="75"/>
      <c r="W859" s="75"/>
      <c r="X859" s="75"/>
      <c r="Y859" s="75"/>
      <c r="Z859" s="75"/>
    </row>
    <row r="860" ht="10.5" customHeight="1">
      <c r="A860" s="75"/>
      <c r="B860" s="75"/>
      <c r="C860" s="75"/>
      <c r="D860" s="75"/>
      <c r="E860" s="75"/>
      <c r="F860" s="75"/>
      <c r="G860" s="75"/>
      <c r="H860" s="75"/>
      <c r="I860" s="75"/>
      <c r="J860" s="75"/>
      <c r="K860" s="75"/>
      <c r="L860" s="75"/>
      <c r="M860" s="75"/>
      <c r="N860" s="75"/>
      <c r="O860" s="75"/>
      <c r="P860" s="75"/>
      <c r="Q860" s="75"/>
      <c r="R860" s="75"/>
      <c r="S860" s="75"/>
      <c r="T860" s="75"/>
      <c r="U860" s="75"/>
      <c r="V860" s="75"/>
      <c r="W860" s="75"/>
      <c r="X860" s="75"/>
      <c r="Y860" s="75"/>
      <c r="Z860" s="75"/>
    </row>
    <row r="861" ht="10.5" customHeight="1">
      <c r="A861" s="75"/>
      <c r="B861" s="75"/>
      <c r="C861" s="75"/>
      <c r="D861" s="75"/>
      <c r="E861" s="75"/>
      <c r="F861" s="75"/>
      <c r="G861" s="75"/>
      <c r="H861" s="75"/>
      <c r="I861" s="75"/>
      <c r="J861" s="75"/>
      <c r="K861" s="75"/>
      <c r="L861" s="75"/>
      <c r="M861" s="75"/>
      <c r="N861" s="75"/>
      <c r="O861" s="75"/>
      <c r="P861" s="75"/>
      <c r="Q861" s="75"/>
      <c r="R861" s="75"/>
      <c r="S861" s="75"/>
      <c r="T861" s="75"/>
      <c r="U861" s="75"/>
      <c r="V861" s="75"/>
      <c r="W861" s="75"/>
      <c r="X861" s="75"/>
      <c r="Y861" s="75"/>
      <c r="Z861" s="75"/>
    </row>
    <row r="862" ht="10.5" customHeight="1">
      <c r="A862" s="75"/>
      <c r="B862" s="75"/>
      <c r="C862" s="75"/>
      <c r="D862" s="75"/>
      <c r="E862" s="75"/>
      <c r="F862" s="75"/>
      <c r="G862" s="75"/>
      <c r="H862" s="75"/>
      <c r="I862" s="75"/>
      <c r="J862" s="75"/>
      <c r="K862" s="75"/>
      <c r="L862" s="75"/>
      <c r="M862" s="75"/>
      <c r="N862" s="75"/>
      <c r="O862" s="75"/>
      <c r="P862" s="75"/>
      <c r="Q862" s="75"/>
      <c r="R862" s="75"/>
      <c r="S862" s="75"/>
      <c r="T862" s="75"/>
      <c r="U862" s="75"/>
      <c r="V862" s="75"/>
      <c r="W862" s="75"/>
      <c r="X862" s="75"/>
      <c r="Y862" s="75"/>
      <c r="Z862" s="75"/>
    </row>
    <row r="863" ht="10.5" customHeight="1">
      <c r="A863" s="75"/>
      <c r="B863" s="75"/>
      <c r="C863" s="75"/>
      <c r="D863" s="75"/>
      <c r="E863" s="75"/>
      <c r="F863" s="75"/>
      <c r="G863" s="75"/>
      <c r="H863" s="75"/>
      <c r="I863" s="75"/>
      <c r="J863" s="75"/>
      <c r="K863" s="75"/>
      <c r="L863" s="75"/>
      <c r="M863" s="75"/>
      <c r="N863" s="75"/>
      <c r="O863" s="75"/>
      <c r="P863" s="75"/>
      <c r="Q863" s="75"/>
      <c r="R863" s="75"/>
      <c r="S863" s="75"/>
      <c r="T863" s="75"/>
      <c r="U863" s="75"/>
      <c r="V863" s="75"/>
      <c r="W863" s="75"/>
      <c r="X863" s="75"/>
      <c r="Y863" s="75"/>
      <c r="Z863" s="75"/>
    </row>
    <row r="864" ht="10.5" customHeight="1">
      <c r="A864" s="75"/>
      <c r="B864" s="75"/>
      <c r="C864" s="75"/>
      <c r="D864" s="75"/>
      <c r="E864" s="75"/>
      <c r="F864" s="75"/>
      <c r="G864" s="75"/>
      <c r="H864" s="75"/>
      <c r="I864" s="75"/>
      <c r="J864" s="75"/>
      <c r="K864" s="75"/>
      <c r="L864" s="75"/>
      <c r="M864" s="75"/>
      <c r="N864" s="75"/>
      <c r="O864" s="75"/>
      <c r="P864" s="75"/>
      <c r="Q864" s="75"/>
      <c r="R864" s="75"/>
      <c r="S864" s="75"/>
      <c r="T864" s="75"/>
      <c r="U864" s="75"/>
      <c r="V864" s="75"/>
      <c r="W864" s="75"/>
      <c r="X864" s="75"/>
      <c r="Y864" s="75"/>
      <c r="Z864" s="75"/>
    </row>
    <row r="865" ht="10.5" customHeight="1">
      <c r="A865" s="75"/>
      <c r="B865" s="75"/>
      <c r="C865" s="75"/>
      <c r="D865" s="75"/>
      <c r="E865" s="75"/>
      <c r="F865" s="75"/>
      <c r="G865" s="75"/>
      <c r="H865" s="75"/>
      <c r="I865" s="75"/>
      <c r="J865" s="75"/>
      <c r="K865" s="75"/>
      <c r="L865" s="75"/>
      <c r="M865" s="75"/>
      <c r="N865" s="75"/>
      <c r="O865" s="75"/>
      <c r="P865" s="75"/>
      <c r="Q865" s="75"/>
      <c r="R865" s="75"/>
      <c r="S865" s="75"/>
      <c r="T865" s="75"/>
      <c r="U865" s="75"/>
      <c r="V865" s="75"/>
      <c r="W865" s="75"/>
      <c r="X865" s="75"/>
      <c r="Y865" s="75"/>
      <c r="Z865" s="75"/>
    </row>
    <row r="866" ht="10.5" customHeight="1">
      <c r="A866" s="75"/>
      <c r="B866" s="75"/>
      <c r="C866" s="75"/>
      <c r="D866" s="75"/>
      <c r="E866" s="75"/>
      <c r="F866" s="75"/>
      <c r="G866" s="75"/>
      <c r="H866" s="75"/>
      <c r="I866" s="75"/>
      <c r="J866" s="75"/>
      <c r="K866" s="75"/>
      <c r="L866" s="75"/>
      <c r="M866" s="75"/>
      <c r="N866" s="75"/>
      <c r="O866" s="75"/>
      <c r="P866" s="75"/>
      <c r="Q866" s="75"/>
      <c r="R866" s="75"/>
      <c r="S866" s="75"/>
      <c r="T866" s="75"/>
      <c r="U866" s="75"/>
      <c r="V866" s="75"/>
      <c r="W866" s="75"/>
      <c r="X866" s="75"/>
      <c r="Y866" s="75"/>
      <c r="Z866" s="75"/>
    </row>
    <row r="867" ht="10.5" customHeight="1">
      <c r="A867" s="75"/>
      <c r="B867" s="75"/>
      <c r="C867" s="75"/>
      <c r="D867" s="75"/>
      <c r="E867" s="75"/>
      <c r="F867" s="75"/>
      <c r="G867" s="75"/>
      <c r="H867" s="75"/>
      <c r="I867" s="75"/>
      <c r="J867" s="75"/>
      <c r="K867" s="75"/>
      <c r="L867" s="75"/>
      <c r="M867" s="75"/>
      <c r="N867" s="75"/>
      <c r="O867" s="75"/>
      <c r="P867" s="75"/>
      <c r="Q867" s="75"/>
      <c r="R867" s="75"/>
      <c r="S867" s="75"/>
      <c r="T867" s="75"/>
      <c r="U867" s="75"/>
      <c r="V867" s="75"/>
      <c r="W867" s="75"/>
      <c r="X867" s="75"/>
      <c r="Y867" s="75"/>
      <c r="Z867" s="75"/>
    </row>
    <row r="868" ht="10.5" customHeight="1">
      <c r="A868" s="75"/>
      <c r="B868" s="75"/>
      <c r="C868" s="75"/>
      <c r="D868" s="75"/>
      <c r="E868" s="75"/>
      <c r="F868" s="75"/>
      <c r="G868" s="75"/>
      <c r="H868" s="75"/>
      <c r="I868" s="75"/>
      <c r="J868" s="75"/>
      <c r="K868" s="75"/>
      <c r="L868" s="75"/>
      <c r="M868" s="75"/>
      <c r="N868" s="75"/>
      <c r="O868" s="75"/>
      <c r="P868" s="75"/>
      <c r="Q868" s="75"/>
      <c r="R868" s="75"/>
      <c r="S868" s="75"/>
      <c r="T868" s="75"/>
      <c r="U868" s="75"/>
      <c r="V868" s="75"/>
      <c r="W868" s="75"/>
      <c r="X868" s="75"/>
      <c r="Y868" s="75"/>
      <c r="Z868" s="75"/>
    </row>
    <row r="869" ht="10.5" customHeight="1">
      <c r="A869" s="75"/>
      <c r="B869" s="75"/>
      <c r="C869" s="75"/>
      <c r="D869" s="75"/>
      <c r="E869" s="75"/>
      <c r="F869" s="75"/>
      <c r="G869" s="75"/>
      <c r="H869" s="75"/>
      <c r="I869" s="75"/>
      <c r="J869" s="75"/>
      <c r="K869" s="75"/>
      <c r="L869" s="75"/>
      <c r="M869" s="75"/>
      <c r="N869" s="75"/>
      <c r="O869" s="75"/>
      <c r="P869" s="75"/>
      <c r="Q869" s="75"/>
      <c r="R869" s="75"/>
      <c r="S869" s="75"/>
      <c r="T869" s="75"/>
      <c r="U869" s="75"/>
      <c r="V869" s="75"/>
      <c r="W869" s="75"/>
      <c r="X869" s="75"/>
      <c r="Y869" s="75"/>
      <c r="Z869" s="75"/>
    </row>
    <row r="870" ht="10.5" customHeight="1">
      <c r="A870" s="75"/>
      <c r="B870" s="75"/>
      <c r="C870" s="75"/>
      <c r="D870" s="75"/>
      <c r="E870" s="75"/>
      <c r="F870" s="75"/>
      <c r="G870" s="75"/>
      <c r="H870" s="75"/>
      <c r="I870" s="75"/>
      <c r="J870" s="75"/>
      <c r="K870" s="75"/>
      <c r="L870" s="75"/>
      <c r="M870" s="75"/>
      <c r="N870" s="75"/>
      <c r="O870" s="75"/>
      <c r="P870" s="75"/>
      <c r="Q870" s="75"/>
      <c r="R870" s="75"/>
      <c r="S870" s="75"/>
      <c r="T870" s="75"/>
      <c r="U870" s="75"/>
      <c r="V870" s="75"/>
      <c r="W870" s="75"/>
      <c r="X870" s="75"/>
      <c r="Y870" s="75"/>
      <c r="Z870" s="75"/>
    </row>
    <row r="871" ht="10.5" customHeight="1">
      <c r="A871" s="75"/>
      <c r="B871" s="75"/>
      <c r="C871" s="75"/>
      <c r="D871" s="75"/>
      <c r="E871" s="75"/>
      <c r="F871" s="75"/>
      <c r="G871" s="75"/>
      <c r="H871" s="75"/>
      <c r="I871" s="75"/>
      <c r="J871" s="75"/>
      <c r="K871" s="75"/>
      <c r="L871" s="75"/>
      <c r="M871" s="75"/>
      <c r="N871" s="75"/>
      <c r="O871" s="75"/>
      <c r="P871" s="75"/>
      <c r="Q871" s="75"/>
      <c r="R871" s="75"/>
      <c r="S871" s="75"/>
      <c r="T871" s="75"/>
      <c r="U871" s="75"/>
      <c r="V871" s="75"/>
      <c r="W871" s="75"/>
      <c r="X871" s="75"/>
      <c r="Y871" s="75"/>
      <c r="Z871" s="75"/>
    </row>
    <row r="872" ht="10.5" customHeight="1">
      <c r="A872" s="75"/>
      <c r="B872" s="75"/>
      <c r="C872" s="75"/>
      <c r="D872" s="75"/>
      <c r="E872" s="75"/>
      <c r="F872" s="75"/>
      <c r="G872" s="75"/>
      <c r="H872" s="75"/>
      <c r="I872" s="75"/>
      <c r="J872" s="75"/>
      <c r="K872" s="75"/>
      <c r="L872" s="75"/>
      <c r="M872" s="75"/>
      <c r="N872" s="75"/>
      <c r="O872" s="75"/>
      <c r="P872" s="75"/>
      <c r="Q872" s="75"/>
      <c r="R872" s="75"/>
      <c r="S872" s="75"/>
      <c r="T872" s="75"/>
      <c r="U872" s="75"/>
      <c r="V872" s="75"/>
      <c r="W872" s="75"/>
      <c r="X872" s="75"/>
      <c r="Y872" s="75"/>
      <c r="Z872" s="75"/>
    </row>
    <row r="873" ht="10.5" customHeight="1">
      <c r="A873" s="75"/>
      <c r="B873" s="75"/>
      <c r="C873" s="75"/>
      <c r="D873" s="75"/>
      <c r="E873" s="75"/>
      <c r="F873" s="75"/>
      <c r="G873" s="75"/>
      <c r="H873" s="75"/>
      <c r="I873" s="75"/>
      <c r="J873" s="75"/>
      <c r="K873" s="75"/>
      <c r="L873" s="75"/>
      <c r="M873" s="75"/>
      <c r="N873" s="75"/>
      <c r="O873" s="75"/>
      <c r="P873" s="75"/>
      <c r="Q873" s="75"/>
      <c r="R873" s="75"/>
      <c r="S873" s="75"/>
      <c r="T873" s="75"/>
      <c r="U873" s="75"/>
      <c r="V873" s="75"/>
      <c r="W873" s="75"/>
      <c r="X873" s="75"/>
      <c r="Y873" s="75"/>
      <c r="Z873" s="75"/>
    </row>
    <row r="874" ht="10.5" customHeight="1">
      <c r="A874" s="75"/>
      <c r="B874" s="75"/>
      <c r="C874" s="75"/>
      <c r="D874" s="75"/>
      <c r="E874" s="75"/>
      <c r="F874" s="75"/>
      <c r="G874" s="75"/>
      <c r="H874" s="75"/>
      <c r="I874" s="75"/>
      <c r="J874" s="75"/>
      <c r="K874" s="75"/>
      <c r="L874" s="75"/>
      <c r="M874" s="75"/>
      <c r="N874" s="75"/>
      <c r="O874" s="75"/>
      <c r="P874" s="75"/>
      <c r="Q874" s="75"/>
      <c r="R874" s="75"/>
      <c r="S874" s="75"/>
      <c r="T874" s="75"/>
      <c r="U874" s="75"/>
      <c r="V874" s="75"/>
      <c r="W874" s="75"/>
      <c r="X874" s="75"/>
      <c r="Y874" s="75"/>
      <c r="Z874" s="75"/>
    </row>
    <row r="875" ht="10.5" customHeight="1">
      <c r="A875" s="75"/>
      <c r="B875" s="75"/>
      <c r="C875" s="75"/>
      <c r="D875" s="75"/>
      <c r="E875" s="75"/>
      <c r="F875" s="75"/>
      <c r="G875" s="75"/>
      <c r="H875" s="75"/>
      <c r="I875" s="75"/>
      <c r="J875" s="75"/>
      <c r="K875" s="75"/>
      <c r="L875" s="75"/>
      <c r="M875" s="75"/>
      <c r="N875" s="75"/>
      <c r="O875" s="75"/>
      <c r="P875" s="75"/>
      <c r="Q875" s="75"/>
      <c r="R875" s="75"/>
      <c r="S875" s="75"/>
      <c r="T875" s="75"/>
      <c r="U875" s="75"/>
      <c r="V875" s="75"/>
      <c r="W875" s="75"/>
      <c r="X875" s="75"/>
      <c r="Y875" s="75"/>
      <c r="Z875" s="75"/>
    </row>
    <row r="876" ht="10.5" customHeight="1">
      <c r="A876" s="75"/>
      <c r="B876" s="75"/>
      <c r="C876" s="75"/>
      <c r="D876" s="75"/>
      <c r="E876" s="75"/>
      <c r="F876" s="75"/>
      <c r="G876" s="75"/>
      <c r="H876" s="75"/>
      <c r="I876" s="75"/>
      <c r="J876" s="75"/>
      <c r="K876" s="75"/>
      <c r="L876" s="75"/>
      <c r="M876" s="75"/>
      <c r="N876" s="75"/>
      <c r="O876" s="75"/>
      <c r="P876" s="75"/>
      <c r="Q876" s="75"/>
      <c r="R876" s="75"/>
      <c r="S876" s="75"/>
      <c r="T876" s="75"/>
      <c r="U876" s="75"/>
      <c r="V876" s="75"/>
      <c r="W876" s="75"/>
      <c r="X876" s="75"/>
      <c r="Y876" s="75"/>
      <c r="Z876" s="75"/>
    </row>
    <row r="877" ht="10.5" customHeight="1">
      <c r="A877" s="75"/>
      <c r="B877" s="75"/>
      <c r="C877" s="75"/>
      <c r="D877" s="75"/>
      <c r="E877" s="75"/>
      <c r="F877" s="75"/>
      <c r="G877" s="75"/>
      <c r="H877" s="75"/>
      <c r="I877" s="75"/>
      <c r="J877" s="75"/>
      <c r="K877" s="75"/>
      <c r="L877" s="75"/>
      <c r="M877" s="75"/>
      <c r="N877" s="75"/>
      <c r="O877" s="75"/>
      <c r="P877" s="75"/>
      <c r="Q877" s="75"/>
      <c r="R877" s="75"/>
      <c r="S877" s="75"/>
      <c r="T877" s="75"/>
      <c r="U877" s="75"/>
      <c r="V877" s="75"/>
      <c r="W877" s="75"/>
      <c r="X877" s="75"/>
      <c r="Y877" s="75"/>
      <c r="Z877" s="75"/>
    </row>
    <row r="878" ht="10.5" customHeight="1">
      <c r="A878" s="75"/>
      <c r="B878" s="75"/>
      <c r="C878" s="75"/>
      <c r="D878" s="75"/>
      <c r="E878" s="75"/>
      <c r="F878" s="75"/>
      <c r="G878" s="75"/>
      <c r="H878" s="75"/>
      <c r="I878" s="75"/>
      <c r="J878" s="75"/>
      <c r="K878" s="75"/>
      <c r="L878" s="75"/>
      <c r="M878" s="75"/>
      <c r="N878" s="75"/>
      <c r="O878" s="75"/>
      <c r="P878" s="75"/>
      <c r="Q878" s="75"/>
      <c r="R878" s="75"/>
      <c r="S878" s="75"/>
      <c r="T878" s="75"/>
      <c r="U878" s="75"/>
      <c r="V878" s="75"/>
      <c r="W878" s="75"/>
      <c r="X878" s="75"/>
      <c r="Y878" s="75"/>
      <c r="Z878" s="75"/>
    </row>
    <row r="879" ht="10.5" customHeight="1">
      <c r="A879" s="75"/>
      <c r="B879" s="75"/>
      <c r="C879" s="75"/>
      <c r="D879" s="75"/>
      <c r="E879" s="75"/>
      <c r="F879" s="75"/>
      <c r="G879" s="75"/>
      <c r="H879" s="75"/>
      <c r="I879" s="75"/>
      <c r="J879" s="75"/>
      <c r="K879" s="75"/>
      <c r="L879" s="75"/>
      <c r="M879" s="75"/>
      <c r="N879" s="75"/>
      <c r="O879" s="75"/>
      <c r="P879" s="75"/>
      <c r="Q879" s="75"/>
      <c r="R879" s="75"/>
      <c r="S879" s="75"/>
      <c r="T879" s="75"/>
      <c r="U879" s="75"/>
      <c r="V879" s="75"/>
      <c r="W879" s="75"/>
      <c r="X879" s="75"/>
      <c r="Y879" s="75"/>
      <c r="Z879" s="75"/>
    </row>
    <row r="880" ht="10.5" customHeight="1">
      <c r="A880" s="75"/>
      <c r="B880" s="75"/>
      <c r="C880" s="75"/>
      <c r="D880" s="75"/>
      <c r="E880" s="75"/>
      <c r="F880" s="75"/>
      <c r="G880" s="75"/>
      <c r="H880" s="75"/>
      <c r="I880" s="75"/>
      <c r="J880" s="75"/>
      <c r="K880" s="75"/>
      <c r="L880" s="75"/>
      <c r="M880" s="75"/>
      <c r="N880" s="75"/>
      <c r="O880" s="75"/>
      <c r="P880" s="75"/>
      <c r="Q880" s="75"/>
      <c r="R880" s="75"/>
      <c r="S880" s="75"/>
      <c r="T880" s="75"/>
      <c r="U880" s="75"/>
      <c r="V880" s="75"/>
      <c r="W880" s="75"/>
      <c r="X880" s="75"/>
      <c r="Y880" s="75"/>
      <c r="Z880" s="75"/>
    </row>
    <row r="881" ht="10.5" customHeight="1">
      <c r="A881" s="75"/>
      <c r="B881" s="75"/>
      <c r="C881" s="75"/>
      <c r="D881" s="75"/>
      <c r="E881" s="75"/>
      <c r="F881" s="75"/>
      <c r="G881" s="75"/>
      <c r="H881" s="75"/>
      <c r="I881" s="75"/>
      <c r="J881" s="75"/>
      <c r="K881" s="75"/>
      <c r="L881" s="75"/>
      <c r="M881" s="75"/>
      <c r="N881" s="75"/>
      <c r="O881" s="75"/>
      <c r="P881" s="75"/>
      <c r="Q881" s="75"/>
      <c r="R881" s="75"/>
      <c r="S881" s="75"/>
      <c r="T881" s="75"/>
      <c r="U881" s="75"/>
      <c r="V881" s="75"/>
      <c r="W881" s="75"/>
      <c r="X881" s="75"/>
      <c r="Y881" s="75"/>
      <c r="Z881" s="75"/>
    </row>
    <row r="882" ht="10.5" customHeight="1">
      <c r="A882" s="75"/>
      <c r="B882" s="75"/>
      <c r="C882" s="75"/>
      <c r="D882" s="75"/>
      <c r="E882" s="75"/>
      <c r="F882" s="75"/>
      <c r="G882" s="75"/>
      <c r="H882" s="75"/>
      <c r="I882" s="75"/>
      <c r="J882" s="75"/>
      <c r="K882" s="75"/>
      <c r="L882" s="75"/>
      <c r="M882" s="75"/>
      <c r="N882" s="75"/>
      <c r="O882" s="75"/>
      <c r="P882" s="75"/>
      <c r="Q882" s="75"/>
      <c r="R882" s="75"/>
      <c r="S882" s="75"/>
      <c r="T882" s="75"/>
      <c r="U882" s="75"/>
      <c r="V882" s="75"/>
      <c r="W882" s="75"/>
      <c r="X882" s="75"/>
      <c r="Y882" s="75"/>
      <c r="Z882" s="75"/>
    </row>
    <row r="883" ht="10.5" customHeight="1">
      <c r="A883" s="75"/>
      <c r="B883" s="75"/>
      <c r="C883" s="75"/>
      <c r="D883" s="75"/>
      <c r="E883" s="75"/>
      <c r="F883" s="75"/>
      <c r="G883" s="75"/>
      <c r="H883" s="75"/>
      <c r="I883" s="75"/>
      <c r="J883" s="75"/>
      <c r="K883" s="75"/>
      <c r="L883" s="75"/>
      <c r="M883" s="75"/>
      <c r="N883" s="75"/>
      <c r="O883" s="75"/>
      <c r="P883" s="75"/>
      <c r="Q883" s="75"/>
      <c r="R883" s="75"/>
      <c r="S883" s="75"/>
      <c r="T883" s="75"/>
      <c r="U883" s="75"/>
      <c r="V883" s="75"/>
      <c r="W883" s="75"/>
      <c r="X883" s="75"/>
      <c r="Y883" s="75"/>
      <c r="Z883" s="75"/>
    </row>
    <row r="884" ht="10.5" customHeight="1">
      <c r="A884" s="75"/>
      <c r="B884" s="75"/>
      <c r="C884" s="75"/>
      <c r="D884" s="75"/>
      <c r="E884" s="75"/>
      <c r="F884" s="75"/>
      <c r="G884" s="75"/>
      <c r="H884" s="75"/>
      <c r="I884" s="75"/>
      <c r="J884" s="75"/>
      <c r="K884" s="75"/>
      <c r="L884" s="75"/>
      <c r="M884" s="75"/>
      <c r="N884" s="75"/>
      <c r="O884" s="75"/>
      <c r="P884" s="75"/>
      <c r="Q884" s="75"/>
      <c r="R884" s="75"/>
      <c r="S884" s="75"/>
      <c r="T884" s="75"/>
      <c r="U884" s="75"/>
      <c r="V884" s="75"/>
      <c r="W884" s="75"/>
      <c r="X884" s="75"/>
      <c r="Y884" s="75"/>
      <c r="Z884" s="75"/>
    </row>
    <row r="885" ht="10.5" customHeight="1">
      <c r="A885" s="75"/>
      <c r="B885" s="75"/>
      <c r="C885" s="75"/>
      <c r="D885" s="75"/>
      <c r="E885" s="75"/>
      <c r="F885" s="75"/>
      <c r="G885" s="75"/>
      <c r="H885" s="75"/>
      <c r="I885" s="75"/>
      <c r="J885" s="75"/>
      <c r="K885" s="75"/>
      <c r="L885" s="75"/>
      <c r="M885" s="75"/>
      <c r="N885" s="75"/>
      <c r="O885" s="75"/>
      <c r="P885" s="75"/>
      <c r="Q885" s="75"/>
      <c r="R885" s="75"/>
      <c r="S885" s="75"/>
      <c r="T885" s="75"/>
      <c r="U885" s="75"/>
      <c r="V885" s="75"/>
      <c r="W885" s="75"/>
      <c r="X885" s="75"/>
      <c r="Y885" s="75"/>
      <c r="Z885" s="75"/>
    </row>
    <row r="886" ht="10.5" customHeight="1">
      <c r="A886" s="75"/>
      <c r="B886" s="75"/>
      <c r="C886" s="75"/>
      <c r="D886" s="75"/>
      <c r="E886" s="75"/>
      <c r="F886" s="75"/>
      <c r="G886" s="75"/>
      <c r="H886" s="75"/>
      <c r="I886" s="75"/>
      <c r="J886" s="75"/>
      <c r="K886" s="75"/>
      <c r="L886" s="75"/>
      <c r="M886" s="75"/>
      <c r="N886" s="75"/>
      <c r="O886" s="75"/>
      <c r="P886" s="75"/>
      <c r="Q886" s="75"/>
      <c r="R886" s="75"/>
      <c r="S886" s="75"/>
      <c r="T886" s="75"/>
      <c r="U886" s="75"/>
      <c r="V886" s="75"/>
      <c r="W886" s="75"/>
      <c r="X886" s="75"/>
      <c r="Y886" s="75"/>
      <c r="Z886" s="75"/>
    </row>
    <row r="887" ht="10.5" customHeight="1">
      <c r="A887" s="75"/>
      <c r="B887" s="75"/>
      <c r="C887" s="75"/>
      <c r="D887" s="75"/>
      <c r="E887" s="75"/>
      <c r="F887" s="75"/>
      <c r="G887" s="75"/>
      <c r="H887" s="75"/>
      <c r="I887" s="75"/>
      <c r="J887" s="75"/>
      <c r="K887" s="75"/>
      <c r="L887" s="75"/>
      <c r="M887" s="75"/>
      <c r="N887" s="75"/>
      <c r="O887" s="75"/>
      <c r="P887" s="75"/>
      <c r="Q887" s="75"/>
      <c r="R887" s="75"/>
      <c r="S887" s="75"/>
      <c r="T887" s="75"/>
      <c r="U887" s="75"/>
      <c r="V887" s="75"/>
      <c r="W887" s="75"/>
      <c r="X887" s="75"/>
      <c r="Y887" s="75"/>
      <c r="Z887" s="75"/>
    </row>
    <row r="888" ht="10.5" customHeight="1">
      <c r="A888" s="75"/>
      <c r="B888" s="75"/>
      <c r="C888" s="75"/>
      <c r="D888" s="75"/>
      <c r="E888" s="75"/>
      <c r="F888" s="75"/>
      <c r="G888" s="75"/>
      <c r="H888" s="75"/>
      <c r="I888" s="75"/>
      <c r="J888" s="75"/>
      <c r="K888" s="75"/>
      <c r="L888" s="75"/>
      <c r="M888" s="75"/>
      <c r="N888" s="75"/>
      <c r="O888" s="75"/>
      <c r="P888" s="75"/>
      <c r="Q888" s="75"/>
      <c r="R888" s="75"/>
      <c r="S888" s="75"/>
      <c r="T888" s="75"/>
      <c r="U888" s="75"/>
      <c r="V888" s="75"/>
      <c r="W888" s="75"/>
      <c r="X888" s="75"/>
      <c r="Y888" s="75"/>
      <c r="Z888" s="75"/>
    </row>
    <row r="889" ht="10.5" customHeight="1">
      <c r="A889" s="75"/>
      <c r="B889" s="75"/>
      <c r="C889" s="75"/>
      <c r="D889" s="75"/>
      <c r="E889" s="75"/>
      <c r="F889" s="75"/>
      <c r="G889" s="75"/>
      <c r="H889" s="75"/>
      <c r="I889" s="75"/>
      <c r="J889" s="75"/>
      <c r="K889" s="75"/>
      <c r="L889" s="75"/>
      <c r="M889" s="75"/>
      <c r="N889" s="75"/>
      <c r="O889" s="75"/>
      <c r="P889" s="75"/>
      <c r="Q889" s="75"/>
      <c r="R889" s="75"/>
      <c r="S889" s="75"/>
      <c r="T889" s="75"/>
      <c r="U889" s="75"/>
      <c r="V889" s="75"/>
      <c r="W889" s="75"/>
      <c r="X889" s="75"/>
      <c r="Y889" s="75"/>
      <c r="Z889" s="75"/>
    </row>
    <row r="890" ht="10.5" customHeight="1">
      <c r="A890" s="75"/>
      <c r="B890" s="75"/>
      <c r="C890" s="75"/>
      <c r="D890" s="75"/>
      <c r="E890" s="75"/>
      <c r="F890" s="75"/>
      <c r="G890" s="75"/>
      <c r="H890" s="75"/>
      <c r="I890" s="75"/>
      <c r="J890" s="75"/>
      <c r="K890" s="75"/>
      <c r="L890" s="75"/>
      <c r="M890" s="75"/>
      <c r="N890" s="75"/>
      <c r="O890" s="75"/>
      <c r="P890" s="75"/>
      <c r="Q890" s="75"/>
      <c r="R890" s="75"/>
      <c r="S890" s="75"/>
      <c r="T890" s="75"/>
      <c r="U890" s="75"/>
      <c r="V890" s="75"/>
      <c r="W890" s="75"/>
      <c r="X890" s="75"/>
      <c r="Y890" s="75"/>
      <c r="Z890" s="75"/>
    </row>
    <row r="891" ht="10.5" customHeight="1">
      <c r="A891" s="75"/>
      <c r="B891" s="75"/>
      <c r="C891" s="75"/>
      <c r="D891" s="75"/>
      <c r="E891" s="75"/>
      <c r="F891" s="75"/>
      <c r="G891" s="75"/>
      <c r="H891" s="75"/>
      <c r="I891" s="75"/>
      <c r="J891" s="75"/>
      <c r="K891" s="75"/>
      <c r="L891" s="75"/>
      <c r="M891" s="75"/>
      <c r="N891" s="75"/>
      <c r="O891" s="75"/>
      <c r="P891" s="75"/>
      <c r="Q891" s="75"/>
      <c r="R891" s="75"/>
      <c r="S891" s="75"/>
      <c r="T891" s="75"/>
      <c r="U891" s="75"/>
      <c r="V891" s="75"/>
      <c r="W891" s="75"/>
      <c r="X891" s="75"/>
      <c r="Y891" s="75"/>
      <c r="Z891" s="75"/>
    </row>
    <row r="892" ht="10.5" customHeight="1">
      <c r="A892" s="75"/>
      <c r="B892" s="75"/>
      <c r="C892" s="75"/>
      <c r="D892" s="75"/>
      <c r="E892" s="75"/>
      <c r="F892" s="75"/>
      <c r="G892" s="75"/>
      <c r="H892" s="75"/>
      <c r="I892" s="75"/>
      <c r="J892" s="75"/>
      <c r="K892" s="75"/>
      <c r="L892" s="75"/>
      <c r="M892" s="75"/>
      <c r="N892" s="75"/>
      <c r="O892" s="75"/>
      <c r="P892" s="75"/>
      <c r="Q892" s="75"/>
      <c r="R892" s="75"/>
      <c r="S892" s="75"/>
      <c r="T892" s="75"/>
      <c r="U892" s="75"/>
      <c r="V892" s="75"/>
      <c r="W892" s="75"/>
      <c r="X892" s="75"/>
      <c r="Y892" s="75"/>
      <c r="Z892" s="75"/>
    </row>
    <row r="893" ht="10.5" customHeight="1">
      <c r="A893" s="75"/>
      <c r="B893" s="75"/>
      <c r="C893" s="75"/>
      <c r="D893" s="75"/>
      <c r="E893" s="75"/>
      <c r="F893" s="75"/>
      <c r="G893" s="75"/>
      <c r="H893" s="75"/>
      <c r="I893" s="75"/>
      <c r="J893" s="75"/>
      <c r="K893" s="75"/>
      <c r="L893" s="75"/>
      <c r="M893" s="75"/>
      <c r="N893" s="75"/>
      <c r="O893" s="75"/>
      <c r="P893" s="75"/>
      <c r="Q893" s="75"/>
      <c r="R893" s="75"/>
      <c r="S893" s="75"/>
      <c r="T893" s="75"/>
      <c r="U893" s="75"/>
      <c r="V893" s="75"/>
      <c r="W893" s="75"/>
      <c r="X893" s="75"/>
      <c r="Y893" s="75"/>
      <c r="Z893" s="75"/>
    </row>
    <row r="894" ht="10.5" customHeight="1">
      <c r="A894" s="75"/>
      <c r="B894" s="75"/>
      <c r="C894" s="75"/>
      <c r="D894" s="75"/>
      <c r="E894" s="75"/>
      <c r="F894" s="75"/>
      <c r="G894" s="75"/>
      <c r="H894" s="75"/>
      <c r="I894" s="75"/>
      <c r="J894" s="75"/>
      <c r="K894" s="75"/>
      <c r="L894" s="75"/>
      <c r="M894" s="75"/>
      <c r="N894" s="75"/>
      <c r="O894" s="75"/>
      <c r="P894" s="75"/>
      <c r="Q894" s="75"/>
      <c r="R894" s="75"/>
      <c r="S894" s="75"/>
      <c r="T894" s="75"/>
      <c r="U894" s="75"/>
      <c r="V894" s="75"/>
      <c r="W894" s="75"/>
      <c r="X894" s="75"/>
      <c r="Y894" s="75"/>
      <c r="Z894" s="75"/>
    </row>
    <row r="895" ht="10.5" customHeight="1">
      <c r="A895" s="75"/>
      <c r="B895" s="75"/>
      <c r="C895" s="75"/>
      <c r="D895" s="75"/>
      <c r="E895" s="75"/>
      <c r="F895" s="75"/>
      <c r="G895" s="75"/>
      <c r="H895" s="75"/>
      <c r="I895" s="75"/>
      <c r="J895" s="75"/>
      <c r="K895" s="75"/>
      <c r="L895" s="75"/>
      <c r="M895" s="75"/>
      <c r="N895" s="75"/>
      <c r="O895" s="75"/>
      <c r="P895" s="75"/>
      <c r="Q895" s="75"/>
      <c r="R895" s="75"/>
      <c r="S895" s="75"/>
      <c r="T895" s="75"/>
      <c r="U895" s="75"/>
      <c r="V895" s="75"/>
      <c r="W895" s="75"/>
      <c r="X895" s="75"/>
      <c r="Y895" s="75"/>
      <c r="Z895" s="75"/>
    </row>
    <row r="896" ht="10.5" customHeight="1">
      <c r="A896" s="75"/>
      <c r="B896" s="75"/>
      <c r="C896" s="75"/>
      <c r="D896" s="75"/>
      <c r="E896" s="75"/>
      <c r="F896" s="75"/>
      <c r="G896" s="75"/>
      <c r="H896" s="75"/>
      <c r="I896" s="75"/>
      <c r="J896" s="75"/>
      <c r="K896" s="75"/>
      <c r="L896" s="75"/>
      <c r="M896" s="75"/>
      <c r="N896" s="75"/>
      <c r="O896" s="75"/>
      <c r="P896" s="75"/>
      <c r="Q896" s="75"/>
      <c r="R896" s="75"/>
      <c r="S896" s="75"/>
      <c r="T896" s="75"/>
      <c r="U896" s="75"/>
      <c r="V896" s="75"/>
      <c r="W896" s="75"/>
      <c r="X896" s="75"/>
      <c r="Y896" s="75"/>
      <c r="Z896" s="75"/>
    </row>
    <row r="897" ht="10.5" customHeight="1">
      <c r="A897" s="75"/>
      <c r="B897" s="75"/>
      <c r="C897" s="75"/>
      <c r="D897" s="75"/>
      <c r="E897" s="75"/>
      <c r="F897" s="75"/>
      <c r="G897" s="75"/>
      <c r="H897" s="75"/>
      <c r="I897" s="75"/>
      <c r="J897" s="75"/>
      <c r="K897" s="75"/>
      <c r="L897" s="75"/>
      <c r="M897" s="75"/>
      <c r="N897" s="75"/>
      <c r="O897" s="75"/>
      <c r="P897" s="75"/>
      <c r="Q897" s="75"/>
      <c r="R897" s="75"/>
      <c r="S897" s="75"/>
      <c r="T897" s="75"/>
      <c r="U897" s="75"/>
      <c r="V897" s="75"/>
      <c r="W897" s="75"/>
      <c r="X897" s="75"/>
      <c r="Y897" s="75"/>
      <c r="Z897" s="75"/>
    </row>
    <row r="898" ht="10.5" customHeight="1">
      <c r="A898" s="75"/>
      <c r="B898" s="75"/>
      <c r="C898" s="75"/>
      <c r="D898" s="75"/>
      <c r="E898" s="75"/>
      <c r="F898" s="75"/>
      <c r="G898" s="75"/>
      <c r="H898" s="75"/>
      <c r="I898" s="75"/>
      <c r="J898" s="75"/>
      <c r="K898" s="75"/>
      <c r="L898" s="75"/>
      <c r="M898" s="75"/>
      <c r="N898" s="75"/>
      <c r="O898" s="75"/>
      <c r="P898" s="75"/>
      <c r="Q898" s="75"/>
      <c r="R898" s="75"/>
      <c r="S898" s="75"/>
      <c r="T898" s="75"/>
      <c r="U898" s="75"/>
      <c r="V898" s="75"/>
      <c r="W898" s="75"/>
      <c r="X898" s="75"/>
      <c r="Y898" s="75"/>
      <c r="Z898" s="75"/>
    </row>
    <row r="899" ht="10.5" customHeight="1">
      <c r="A899" s="75"/>
      <c r="B899" s="75"/>
      <c r="C899" s="75"/>
      <c r="D899" s="75"/>
      <c r="E899" s="75"/>
      <c r="F899" s="75"/>
      <c r="G899" s="75"/>
      <c r="H899" s="75"/>
      <c r="I899" s="75"/>
      <c r="J899" s="75"/>
      <c r="K899" s="75"/>
      <c r="L899" s="75"/>
      <c r="M899" s="75"/>
      <c r="N899" s="75"/>
      <c r="O899" s="75"/>
      <c r="P899" s="75"/>
      <c r="Q899" s="75"/>
      <c r="R899" s="75"/>
      <c r="S899" s="75"/>
      <c r="T899" s="75"/>
      <c r="U899" s="75"/>
      <c r="V899" s="75"/>
      <c r="W899" s="75"/>
      <c r="X899" s="75"/>
      <c r="Y899" s="75"/>
      <c r="Z899" s="75"/>
    </row>
    <row r="900" ht="10.5" customHeight="1">
      <c r="A900" s="75"/>
      <c r="B900" s="75"/>
      <c r="C900" s="75"/>
      <c r="D900" s="75"/>
      <c r="E900" s="75"/>
      <c r="F900" s="75"/>
      <c r="G900" s="75"/>
      <c r="H900" s="75"/>
      <c r="I900" s="75"/>
      <c r="J900" s="75"/>
      <c r="K900" s="75"/>
      <c r="L900" s="75"/>
      <c r="M900" s="75"/>
      <c r="N900" s="75"/>
      <c r="O900" s="75"/>
      <c r="P900" s="75"/>
      <c r="Q900" s="75"/>
      <c r="R900" s="75"/>
      <c r="S900" s="75"/>
      <c r="T900" s="75"/>
      <c r="U900" s="75"/>
      <c r="V900" s="75"/>
      <c r="W900" s="75"/>
      <c r="X900" s="75"/>
      <c r="Y900" s="75"/>
      <c r="Z900" s="75"/>
    </row>
    <row r="901" ht="10.5" customHeight="1">
      <c r="A901" s="75"/>
      <c r="B901" s="75"/>
      <c r="C901" s="75"/>
      <c r="D901" s="75"/>
      <c r="E901" s="75"/>
      <c r="F901" s="75"/>
      <c r="G901" s="75"/>
      <c r="H901" s="75"/>
      <c r="I901" s="75"/>
      <c r="J901" s="75"/>
      <c r="K901" s="75"/>
      <c r="L901" s="75"/>
      <c r="M901" s="75"/>
      <c r="N901" s="75"/>
      <c r="O901" s="75"/>
      <c r="P901" s="75"/>
      <c r="Q901" s="75"/>
      <c r="R901" s="75"/>
      <c r="S901" s="75"/>
      <c r="T901" s="75"/>
      <c r="U901" s="75"/>
      <c r="V901" s="75"/>
      <c r="W901" s="75"/>
      <c r="X901" s="75"/>
      <c r="Y901" s="75"/>
      <c r="Z901" s="75"/>
    </row>
    <row r="902" ht="10.5" customHeight="1">
      <c r="A902" s="75"/>
      <c r="B902" s="75"/>
      <c r="C902" s="75"/>
      <c r="D902" s="75"/>
      <c r="E902" s="75"/>
      <c r="F902" s="75"/>
      <c r="G902" s="75"/>
      <c r="H902" s="75"/>
      <c r="I902" s="75"/>
      <c r="J902" s="75"/>
      <c r="K902" s="75"/>
      <c r="L902" s="75"/>
      <c r="M902" s="75"/>
      <c r="N902" s="75"/>
      <c r="O902" s="75"/>
      <c r="P902" s="75"/>
      <c r="Q902" s="75"/>
      <c r="R902" s="75"/>
      <c r="S902" s="75"/>
      <c r="T902" s="75"/>
      <c r="U902" s="75"/>
      <c r="V902" s="75"/>
      <c r="W902" s="75"/>
      <c r="X902" s="75"/>
      <c r="Y902" s="75"/>
      <c r="Z902" s="75"/>
    </row>
    <row r="903" ht="10.5" customHeight="1">
      <c r="A903" s="75"/>
      <c r="B903" s="75"/>
      <c r="C903" s="75"/>
      <c r="D903" s="75"/>
      <c r="E903" s="75"/>
      <c r="F903" s="75"/>
      <c r="G903" s="75"/>
      <c r="H903" s="75"/>
      <c r="I903" s="75"/>
      <c r="J903" s="75"/>
      <c r="K903" s="75"/>
      <c r="L903" s="75"/>
      <c r="M903" s="75"/>
      <c r="N903" s="75"/>
      <c r="O903" s="75"/>
      <c r="P903" s="75"/>
      <c r="Q903" s="75"/>
      <c r="R903" s="75"/>
      <c r="S903" s="75"/>
      <c r="T903" s="75"/>
      <c r="U903" s="75"/>
      <c r="V903" s="75"/>
      <c r="W903" s="75"/>
      <c r="X903" s="75"/>
      <c r="Y903" s="75"/>
      <c r="Z903" s="75"/>
    </row>
    <row r="904" ht="10.5" customHeight="1">
      <c r="A904" s="75"/>
      <c r="B904" s="75"/>
      <c r="C904" s="75"/>
      <c r="D904" s="75"/>
      <c r="E904" s="75"/>
      <c r="F904" s="75"/>
      <c r="G904" s="75"/>
      <c r="H904" s="75"/>
      <c r="I904" s="75"/>
      <c r="J904" s="75"/>
      <c r="K904" s="75"/>
      <c r="L904" s="75"/>
      <c r="M904" s="75"/>
      <c r="N904" s="75"/>
      <c r="O904" s="75"/>
      <c r="P904" s="75"/>
      <c r="Q904" s="75"/>
      <c r="R904" s="75"/>
      <c r="S904" s="75"/>
      <c r="T904" s="75"/>
      <c r="U904" s="75"/>
      <c r="V904" s="75"/>
      <c r="W904" s="75"/>
      <c r="X904" s="75"/>
      <c r="Y904" s="75"/>
      <c r="Z904" s="75"/>
    </row>
    <row r="905" ht="10.5" customHeight="1">
      <c r="A905" s="75"/>
      <c r="B905" s="75"/>
      <c r="C905" s="75"/>
      <c r="D905" s="75"/>
      <c r="E905" s="75"/>
      <c r="F905" s="75"/>
      <c r="G905" s="75"/>
      <c r="H905" s="75"/>
      <c r="I905" s="75"/>
      <c r="J905" s="75"/>
      <c r="K905" s="75"/>
      <c r="L905" s="75"/>
      <c r="M905" s="75"/>
      <c r="N905" s="75"/>
      <c r="O905" s="75"/>
      <c r="P905" s="75"/>
      <c r="Q905" s="75"/>
      <c r="R905" s="75"/>
      <c r="S905" s="75"/>
      <c r="T905" s="75"/>
      <c r="U905" s="75"/>
      <c r="V905" s="75"/>
      <c r="W905" s="75"/>
      <c r="X905" s="75"/>
      <c r="Y905" s="75"/>
      <c r="Z905" s="75"/>
    </row>
    <row r="906" ht="10.5" customHeight="1">
      <c r="A906" s="75"/>
      <c r="B906" s="75"/>
      <c r="C906" s="75"/>
      <c r="D906" s="75"/>
      <c r="E906" s="75"/>
      <c r="F906" s="75"/>
      <c r="G906" s="75"/>
      <c r="H906" s="75"/>
      <c r="I906" s="75"/>
      <c r="J906" s="75"/>
      <c r="K906" s="75"/>
      <c r="L906" s="75"/>
      <c r="M906" s="75"/>
      <c r="N906" s="75"/>
      <c r="O906" s="75"/>
      <c r="P906" s="75"/>
      <c r="Q906" s="75"/>
      <c r="R906" s="75"/>
      <c r="S906" s="75"/>
      <c r="T906" s="75"/>
      <c r="U906" s="75"/>
      <c r="V906" s="75"/>
      <c r="W906" s="75"/>
      <c r="X906" s="75"/>
      <c r="Y906" s="75"/>
      <c r="Z906" s="75"/>
    </row>
    <row r="907" ht="10.5" customHeight="1">
      <c r="A907" s="75"/>
      <c r="B907" s="75"/>
      <c r="C907" s="75"/>
      <c r="D907" s="75"/>
      <c r="E907" s="75"/>
      <c r="F907" s="75"/>
      <c r="G907" s="75"/>
      <c r="H907" s="75"/>
      <c r="I907" s="75"/>
      <c r="J907" s="75"/>
      <c r="K907" s="75"/>
      <c r="L907" s="75"/>
      <c r="M907" s="75"/>
      <c r="N907" s="75"/>
      <c r="O907" s="75"/>
      <c r="P907" s="75"/>
      <c r="Q907" s="75"/>
      <c r="R907" s="75"/>
      <c r="S907" s="75"/>
      <c r="T907" s="75"/>
      <c r="U907" s="75"/>
      <c r="V907" s="75"/>
      <c r="W907" s="75"/>
      <c r="X907" s="75"/>
      <c r="Y907" s="75"/>
      <c r="Z907" s="75"/>
    </row>
    <row r="908" ht="10.5" customHeight="1">
      <c r="A908" s="75"/>
      <c r="B908" s="75"/>
      <c r="C908" s="75"/>
      <c r="D908" s="75"/>
      <c r="E908" s="75"/>
      <c r="F908" s="75"/>
      <c r="G908" s="75"/>
      <c r="H908" s="75"/>
      <c r="I908" s="75"/>
      <c r="J908" s="75"/>
      <c r="K908" s="75"/>
      <c r="L908" s="75"/>
      <c r="M908" s="75"/>
      <c r="N908" s="75"/>
      <c r="O908" s="75"/>
      <c r="P908" s="75"/>
      <c r="Q908" s="75"/>
      <c r="R908" s="75"/>
      <c r="S908" s="75"/>
      <c r="T908" s="75"/>
      <c r="U908" s="75"/>
      <c r="V908" s="75"/>
      <c r="W908" s="75"/>
      <c r="X908" s="75"/>
      <c r="Y908" s="75"/>
      <c r="Z908" s="75"/>
    </row>
    <row r="909" ht="10.5" customHeight="1">
      <c r="A909" s="75"/>
      <c r="B909" s="75"/>
      <c r="C909" s="75"/>
      <c r="D909" s="75"/>
      <c r="E909" s="75"/>
      <c r="F909" s="75"/>
      <c r="G909" s="75"/>
      <c r="H909" s="75"/>
      <c r="I909" s="75"/>
      <c r="J909" s="75"/>
      <c r="K909" s="75"/>
      <c r="L909" s="75"/>
      <c r="M909" s="75"/>
      <c r="N909" s="75"/>
      <c r="O909" s="75"/>
      <c r="P909" s="75"/>
      <c r="Q909" s="75"/>
      <c r="R909" s="75"/>
      <c r="S909" s="75"/>
      <c r="T909" s="75"/>
      <c r="U909" s="75"/>
      <c r="V909" s="75"/>
      <c r="W909" s="75"/>
      <c r="X909" s="75"/>
      <c r="Y909" s="75"/>
      <c r="Z909" s="75"/>
    </row>
    <row r="910" ht="10.5" customHeight="1">
      <c r="A910" s="75"/>
      <c r="B910" s="75"/>
      <c r="C910" s="75"/>
      <c r="D910" s="75"/>
      <c r="E910" s="75"/>
      <c r="F910" s="75"/>
      <c r="G910" s="75"/>
      <c r="H910" s="75"/>
      <c r="I910" s="75"/>
      <c r="J910" s="75"/>
      <c r="K910" s="75"/>
      <c r="L910" s="75"/>
      <c r="M910" s="75"/>
      <c r="N910" s="75"/>
      <c r="O910" s="75"/>
      <c r="P910" s="75"/>
      <c r="Q910" s="75"/>
      <c r="R910" s="75"/>
      <c r="S910" s="75"/>
      <c r="T910" s="75"/>
      <c r="U910" s="75"/>
      <c r="V910" s="75"/>
      <c r="W910" s="75"/>
      <c r="X910" s="75"/>
      <c r="Y910" s="75"/>
      <c r="Z910" s="75"/>
    </row>
    <row r="911" ht="10.5" customHeight="1">
      <c r="A911" s="75"/>
      <c r="B911" s="75"/>
      <c r="C911" s="75"/>
      <c r="D911" s="75"/>
      <c r="E911" s="75"/>
      <c r="F911" s="75"/>
      <c r="G911" s="75"/>
      <c r="H911" s="75"/>
      <c r="I911" s="75"/>
      <c r="J911" s="75"/>
      <c r="K911" s="75"/>
      <c r="L911" s="75"/>
      <c r="M911" s="75"/>
      <c r="N911" s="75"/>
      <c r="O911" s="75"/>
      <c r="P911" s="75"/>
      <c r="Q911" s="75"/>
      <c r="R911" s="75"/>
      <c r="S911" s="75"/>
      <c r="T911" s="75"/>
      <c r="U911" s="75"/>
      <c r="V911" s="75"/>
      <c r="W911" s="75"/>
      <c r="X911" s="75"/>
      <c r="Y911" s="75"/>
      <c r="Z911" s="75"/>
    </row>
    <row r="912" ht="10.5" customHeight="1">
      <c r="A912" s="75"/>
      <c r="B912" s="75"/>
      <c r="C912" s="75"/>
      <c r="D912" s="75"/>
      <c r="E912" s="75"/>
      <c r="F912" s="75"/>
      <c r="G912" s="75"/>
      <c r="H912" s="75"/>
      <c r="I912" s="75"/>
      <c r="J912" s="75"/>
      <c r="K912" s="75"/>
      <c r="L912" s="75"/>
      <c r="M912" s="75"/>
      <c r="N912" s="75"/>
      <c r="O912" s="75"/>
      <c r="P912" s="75"/>
      <c r="Q912" s="75"/>
      <c r="R912" s="75"/>
      <c r="S912" s="75"/>
      <c r="T912" s="75"/>
      <c r="U912" s="75"/>
      <c r="V912" s="75"/>
      <c r="W912" s="75"/>
      <c r="X912" s="75"/>
      <c r="Y912" s="75"/>
      <c r="Z912" s="75"/>
    </row>
    <row r="913" ht="10.5" customHeight="1">
      <c r="A913" s="75"/>
      <c r="B913" s="75"/>
      <c r="C913" s="75"/>
      <c r="D913" s="75"/>
      <c r="E913" s="75"/>
      <c r="F913" s="75"/>
      <c r="G913" s="75"/>
      <c r="H913" s="75"/>
      <c r="I913" s="75"/>
      <c r="J913" s="75"/>
      <c r="K913" s="75"/>
      <c r="L913" s="75"/>
      <c r="M913" s="75"/>
      <c r="N913" s="75"/>
      <c r="O913" s="75"/>
      <c r="P913" s="75"/>
      <c r="Q913" s="75"/>
      <c r="R913" s="75"/>
      <c r="S913" s="75"/>
      <c r="T913" s="75"/>
      <c r="U913" s="75"/>
      <c r="V913" s="75"/>
      <c r="W913" s="75"/>
      <c r="X913" s="75"/>
      <c r="Y913" s="75"/>
      <c r="Z913" s="75"/>
    </row>
    <row r="914" ht="10.5" customHeight="1">
      <c r="A914" s="75"/>
      <c r="B914" s="75"/>
      <c r="C914" s="75"/>
      <c r="D914" s="75"/>
      <c r="E914" s="75"/>
      <c r="F914" s="75"/>
      <c r="G914" s="75"/>
      <c r="H914" s="75"/>
      <c r="I914" s="75"/>
      <c r="J914" s="75"/>
      <c r="K914" s="75"/>
      <c r="L914" s="75"/>
      <c r="M914" s="75"/>
      <c r="N914" s="75"/>
      <c r="O914" s="75"/>
      <c r="P914" s="75"/>
      <c r="Q914" s="75"/>
      <c r="R914" s="75"/>
      <c r="S914" s="75"/>
      <c r="T914" s="75"/>
      <c r="U914" s="75"/>
      <c r="V914" s="75"/>
      <c r="W914" s="75"/>
      <c r="X914" s="75"/>
      <c r="Y914" s="75"/>
      <c r="Z914" s="75"/>
    </row>
    <row r="915" ht="10.5" customHeight="1">
      <c r="A915" s="75"/>
      <c r="B915" s="75"/>
      <c r="C915" s="75"/>
      <c r="D915" s="75"/>
      <c r="E915" s="75"/>
      <c r="F915" s="75"/>
      <c r="G915" s="75"/>
      <c r="H915" s="75"/>
      <c r="I915" s="75"/>
      <c r="J915" s="75"/>
      <c r="K915" s="75"/>
      <c r="L915" s="75"/>
      <c r="M915" s="75"/>
      <c r="N915" s="75"/>
      <c r="O915" s="75"/>
      <c r="P915" s="75"/>
      <c r="Q915" s="75"/>
      <c r="R915" s="75"/>
      <c r="S915" s="75"/>
      <c r="T915" s="75"/>
      <c r="U915" s="75"/>
      <c r="V915" s="75"/>
      <c r="W915" s="75"/>
      <c r="X915" s="75"/>
      <c r="Y915" s="75"/>
      <c r="Z915" s="75"/>
    </row>
    <row r="916" ht="10.5" customHeight="1">
      <c r="A916" s="75"/>
      <c r="B916" s="75"/>
      <c r="C916" s="75"/>
      <c r="D916" s="75"/>
      <c r="E916" s="75"/>
      <c r="F916" s="75"/>
      <c r="G916" s="75"/>
      <c r="H916" s="75"/>
      <c r="I916" s="75"/>
      <c r="J916" s="75"/>
      <c r="K916" s="75"/>
      <c r="L916" s="75"/>
      <c r="M916" s="75"/>
      <c r="N916" s="75"/>
      <c r="O916" s="75"/>
      <c r="P916" s="75"/>
      <c r="Q916" s="75"/>
      <c r="R916" s="75"/>
      <c r="S916" s="75"/>
      <c r="T916" s="75"/>
      <c r="U916" s="75"/>
      <c r="V916" s="75"/>
      <c r="W916" s="75"/>
      <c r="X916" s="75"/>
      <c r="Y916" s="75"/>
      <c r="Z916" s="75"/>
    </row>
    <row r="917" ht="10.5" customHeight="1">
      <c r="A917" s="75"/>
      <c r="B917" s="75"/>
      <c r="C917" s="75"/>
      <c r="D917" s="75"/>
      <c r="E917" s="75"/>
      <c r="F917" s="75"/>
      <c r="G917" s="75"/>
      <c r="H917" s="75"/>
      <c r="I917" s="75"/>
      <c r="J917" s="75"/>
      <c r="K917" s="75"/>
      <c r="L917" s="75"/>
      <c r="M917" s="75"/>
      <c r="N917" s="75"/>
      <c r="O917" s="75"/>
      <c r="P917" s="75"/>
      <c r="Q917" s="75"/>
      <c r="R917" s="75"/>
      <c r="S917" s="75"/>
      <c r="T917" s="75"/>
      <c r="U917" s="75"/>
      <c r="V917" s="75"/>
      <c r="W917" s="75"/>
      <c r="X917" s="75"/>
      <c r="Y917" s="75"/>
      <c r="Z917" s="75"/>
    </row>
    <row r="918" ht="10.5" customHeight="1">
      <c r="A918" s="75"/>
      <c r="B918" s="75"/>
      <c r="C918" s="75"/>
      <c r="D918" s="75"/>
      <c r="E918" s="75"/>
      <c r="F918" s="75"/>
      <c r="G918" s="75"/>
      <c r="H918" s="75"/>
      <c r="I918" s="75"/>
      <c r="J918" s="75"/>
      <c r="K918" s="75"/>
      <c r="L918" s="75"/>
      <c r="M918" s="75"/>
      <c r="N918" s="75"/>
      <c r="O918" s="75"/>
      <c r="P918" s="75"/>
      <c r="Q918" s="75"/>
      <c r="R918" s="75"/>
      <c r="S918" s="75"/>
      <c r="T918" s="75"/>
      <c r="U918" s="75"/>
      <c r="V918" s="75"/>
      <c r="W918" s="75"/>
      <c r="X918" s="75"/>
      <c r="Y918" s="75"/>
      <c r="Z918" s="75"/>
    </row>
    <row r="919" ht="10.5" customHeight="1">
      <c r="A919" s="75"/>
      <c r="B919" s="75"/>
      <c r="C919" s="75"/>
      <c r="D919" s="75"/>
      <c r="E919" s="75"/>
      <c r="F919" s="75"/>
      <c r="G919" s="75"/>
      <c r="H919" s="75"/>
      <c r="I919" s="75"/>
      <c r="J919" s="75"/>
      <c r="K919" s="75"/>
      <c r="L919" s="75"/>
      <c r="M919" s="75"/>
      <c r="N919" s="75"/>
      <c r="O919" s="75"/>
      <c r="P919" s="75"/>
      <c r="Q919" s="75"/>
      <c r="R919" s="75"/>
      <c r="S919" s="75"/>
      <c r="T919" s="75"/>
      <c r="U919" s="75"/>
      <c r="V919" s="75"/>
      <c r="W919" s="75"/>
      <c r="X919" s="75"/>
      <c r="Y919" s="75"/>
      <c r="Z919" s="75"/>
    </row>
    <row r="920" ht="10.5" customHeight="1">
      <c r="A920" s="75"/>
      <c r="B920" s="75"/>
      <c r="C920" s="75"/>
      <c r="D920" s="75"/>
      <c r="E920" s="75"/>
      <c r="F920" s="75"/>
      <c r="G920" s="75"/>
      <c r="H920" s="75"/>
      <c r="I920" s="75"/>
      <c r="J920" s="75"/>
      <c r="K920" s="75"/>
      <c r="L920" s="75"/>
      <c r="M920" s="75"/>
      <c r="N920" s="75"/>
      <c r="O920" s="75"/>
      <c r="P920" s="75"/>
      <c r="Q920" s="75"/>
      <c r="R920" s="75"/>
      <c r="S920" s="75"/>
      <c r="T920" s="75"/>
      <c r="U920" s="75"/>
      <c r="V920" s="75"/>
      <c r="W920" s="75"/>
      <c r="X920" s="75"/>
      <c r="Y920" s="75"/>
      <c r="Z920" s="75"/>
    </row>
    <row r="921" ht="10.5" customHeight="1">
      <c r="A921" s="75"/>
      <c r="B921" s="75"/>
      <c r="C921" s="75"/>
      <c r="D921" s="75"/>
      <c r="E921" s="75"/>
      <c r="F921" s="75"/>
      <c r="G921" s="75"/>
      <c r="H921" s="75"/>
      <c r="I921" s="75"/>
      <c r="J921" s="75"/>
      <c r="K921" s="75"/>
      <c r="L921" s="75"/>
      <c r="M921" s="75"/>
      <c r="N921" s="75"/>
      <c r="O921" s="75"/>
      <c r="P921" s="75"/>
      <c r="Q921" s="75"/>
      <c r="R921" s="75"/>
      <c r="S921" s="75"/>
      <c r="T921" s="75"/>
      <c r="U921" s="75"/>
      <c r="V921" s="75"/>
      <c r="W921" s="75"/>
      <c r="X921" s="75"/>
      <c r="Y921" s="75"/>
      <c r="Z921" s="75"/>
    </row>
    <row r="922" ht="10.5" customHeight="1">
      <c r="A922" s="75"/>
      <c r="B922" s="75"/>
      <c r="C922" s="75"/>
      <c r="D922" s="75"/>
      <c r="E922" s="75"/>
      <c r="F922" s="75"/>
      <c r="G922" s="75"/>
      <c r="H922" s="75"/>
      <c r="I922" s="75"/>
      <c r="J922" s="75"/>
      <c r="K922" s="75"/>
      <c r="L922" s="75"/>
      <c r="M922" s="75"/>
      <c r="N922" s="75"/>
      <c r="O922" s="75"/>
      <c r="P922" s="75"/>
      <c r="Q922" s="75"/>
      <c r="R922" s="75"/>
      <c r="S922" s="75"/>
      <c r="T922" s="75"/>
      <c r="U922" s="75"/>
      <c r="V922" s="75"/>
      <c r="W922" s="75"/>
      <c r="X922" s="75"/>
      <c r="Y922" s="75"/>
      <c r="Z922" s="75"/>
    </row>
    <row r="923" ht="10.5" customHeight="1">
      <c r="A923" s="75"/>
      <c r="B923" s="75"/>
      <c r="C923" s="75"/>
      <c r="D923" s="75"/>
      <c r="E923" s="75"/>
      <c r="F923" s="75"/>
      <c r="G923" s="75"/>
      <c r="H923" s="75"/>
      <c r="I923" s="75"/>
      <c r="J923" s="75"/>
      <c r="K923" s="75"/>
      <c r="L923" s="75"/>
      <c r="M923" s="75"/>
      <c r="N923" s="75"/>
      <c r="O923" s="75"/>
      <c r="P923" s="75"/>
      <c r="Q923" s="75"/>
      <c r="R923" s="75"/>
      <c r="S923" s="75"/>
      <c r="T923" s="75"/>
      <c r="U923" s="75"/>
      <c r="V923" s="75"/>
      <c r="W923" s="75"/>
      <c r="X923" s="75"/>
      <c r="Y923" s="75"/>
      <c r="Z923" s="75"/>
    </row>
    <row r="924" ht="10.5" customHeight="1">
      <c r="A924" s="75"/>
      <c r="B924" s="75"/>
      <c r="C924" s="75"/>
      <c r="D924" s="75"/>
      <c r="E924" s="75"/>
      <c r="F924" s="75"/>
      <c r="G924" s="75"/>
      <c r="H924" s="75"/>
      <c r="I924" s="75"/>
      <c r="J924" s="75"/>
      <c r="K924" s="75"/>
      <c r="L924" s="75"/>
      <c r="M924" s="75"/>
      <c r="N924" s="75"/>
      <c r="O924" s="75"/>
      <c r="P924" s="75"/>
      <c r="Q924" s="75"/>
      <c r="R924" s="75"/>
      <c r="S924" s="75"/>
      <c r="T924" s="75"/>
      <c r="U924" s="75"/>
      <c r="V924" s="75"/>
      <c r="W924" s="75"/>
      <c r="X924" s="75"/>
      <c r="Y924" s="75"/>
      <c r="Z924" s="75"/>
    </row>
    <row r="925" ht="10.5" customHeight="1">
      <c r="A925" s="75"/>
      <c r="B925" s="75"/>
      <c r="C925" s="75"/>
      <c r="D925" s="75"/>
      <c r="E925" s="75"/>
      <c r="F925" s="75"/>
      <c r="G925" s="75"/>
      <c r="H925" s="75"/>
      <c r="I925" s="75"/>
      <c r="J925" s="75"/>
      <c r="K925" s="75"/>
      <c r="L925" s="75"/>
      <c r="M925" s="75"/>
      <c r="N925" s="75"/>
      <c r="O925" s="75"/>
      <c r="P925" s="75"/>
      <c r="Q925" s="75"/>
      <c r="R925" s="75"/>
      <c r="S925" s="75"/>
      <c r="T925" s="75"/>
      <c r="U925" s="75"/>
      <c r="V925" s="75"/>
      <c r="W925" s="75"/>
      <c r="X925" s="75"/>
      <c r="Y925" s="75"/>
      <c r="Z925" s="75"/>
    </row>
    <row r="926" ht="10.5" customHeight="1">
      <c r="A926" s="75"/>
      <c r="B926" s="75"/>
      <c r="C926" s="75"/>
      <c r="D926" s="75"/>
      <c r="E926" s="75"/>
      <c r="F926" s="75"/>
      <c r="G926" s="75"/>
      <c r="H926" s="75"/>
      <c r="I926" s="75"/>
      <c r="J926" s="75"/>
      <c r="K926" s="75"/>
      <c r="L926" s="75"/>
      <c r="M926" s="75"/>
      <c r="N926" s="75"/>
      <c r="O926" s="75"/>
      <c r="P926" s="75"/>
      <c r="Q926" s="75"/>
      <c r="R926" s="75"/>
      <c r="S926" s="75"/>
      <c r="T926" s="75"/>
      <c r="U926" s="75"/>
      <c r="V926" s="75"/>
      <c r="W926" s="75"/>
      <c r="X926" s="75"/>
      <c r="Y926" s="75"/>
      <c r="Z926" s="75"/>
    </row>
    <row r="927" ht="10.5" customHeight="1">
      <c r="A927" s="75"/>
      <c r="B927" s="75"/>
      <c r="C927" s="75"/>
      <c r="D927" s="75"/>
      <c r="E927" s="75"/>
      <c r="F927" s="75"/>
      <c r="G927" s="75"/>
      <c r="H927" s="75"/>
      <c r="I927" s="75"/>
      <c r="J927" s="75"/>
      <c r="K927" s="75"/>
      <c r="L927" s="75"/>
      <c r="M927" s="75"/>
      <c r="N927" s="75"/>
      <c r="O927" s="75"/>
      <c r="P927" s="75"/>
      <c r="Q927" s="75"/>
      <c r="R927" s="75"/>
      <c r="S927" s="75"/>
      <c r="T927" s="75"/>
      <c r="U927" s="75"/>
      <c r="V927" s="75"/>
      <c r="W927" s="75"/>
      <c r="X927" s="75"/>
      <c r="Y927" s="75"/>
      <c r="Z927" s="75"/>
    </row>
    <row r="928" ht="10.5" customHeight="1">
      <c r="A928" s="75"/>
      <c r="B928" s="75"/>
      <c r="C928" s="75"/>
      <c r="D928" s="75"/>
      <c r="E928" s="75"/>
      <c r="F928" s="75"/>
      <c r="G928" s="75"/>
      <c r="H928" s="75"/>
      <c r="I928" s="75"/>
      <c r="J928" s="75"/>
      <c r="K928" s="75"/>
      <c r="L928" s="75"/>
      <c r="M928" s="75"/>
      <c r="N928" s="75"/>
      <c r="O928" s="75"/>
      <c r="P928" s="75"/>
      <c r="Q928" s="75"/>
      <c r="R928" s="75"/>
      <c r="S928" s="75"/>
      <c r="T928" s="75"/>
      <c r="U928" s="75"/>
      <c r="V928" s="75"/>
      <c r="W928" s="75"/>
      <c r="X928" s="75"/>
      <c r="Y928" s="75"/>
      <c r="Z928" s="75"/>
    </row>
    <row r="929" ht="10.5" customHeight="1">
      <c r="A929" s="75"/>
      <c r="B929" s="75"/>
      <c r="C929" s="75"/>
      <c r="D929" s="75"/>
      <c r="E929" s="75"/>
      <c r="F929" s="75"/>
      <c r="G929" s="75"/>
      <c r="H929" s="75"/>
      <c r="I929" s="75"/>
      <c r="J929" s="75"/>
      <c r="K929" s="75"/>
      <c r="L929" s="75"/>
      <c r="M929" s="75"/>
      <c r="N929" s="75"/>
      <c r="O929" s="75"/>
      <c r="P929" s="75"/>
      <c r="Q929" s="75"/>
      <c r="R929" s="75"/>
      <c r="S929" s="75"/>
      <c r="T929" s="75"/>
      <c r="U929" s="75"/>
      <c r="V929" s="75"/>
      <c r="W929" s="75"/>
      <c r="X929" s="75"/>
      <c r="Y929" s="75"/>
      <c r="Z929" s="75"/>
    </row>
    <row r="930" ht="10.5" customHeight="1">
      <c r="A930" s="75"/>
      <c r="B930" s="75"/>
      <c r="C930" s="75"/>
      <c r="D930" s="75"/>
      <c r="E930" s="75"/>
      <c r="F930" s="75"/>
      <c r="G930" s="75"/>
      <c r="H930" s="75"/>
      <c r="I930" s="75"/>
      <c r="J930" s="75"/>
      <c r="K930" s="75"/>
      <c r="L930" s="75"/>
      <c r="M930" s="75"/>
      <c r="N930" s="75"/>
      <c r="O930" s="75"/>
      <c r="P930" s="75"/>
      <c r="Q930" s="75"/>
      <c r="R930" s="75"/>
      <c r="S930" s="75"/>
      <c r="T930" s="75"/>
      <c r="U930" s="75"/>
      <c r="V930" s="75"/>
      <c r="W930" s="75"/>
      <c r="X930" s="75"/>
      <c r="Y930" s="75"/>
      <c r="Z930" s="75"/>
    </row>
    <row r="931" ht="10.5" customHeight="1">
      <c r="A931" s="75"/>
      <c r="B931" s="75"/>
      <c r="C931" s="75"/>
      <c r="D931" s="75"/>
      <c r="E931" s="75"/>
      <c r="F931" s="75"/>
      <c r="G931" s="75"/>
      <c r="H931" s="75"/>
      <c r="I931" s="75"/>
      <c r="J931" s="75"/>
      <c r="K931" s="75"/>
      <c r="L931" s="75"/>
      <c r="M931" s="75"/>
      <c r="N931" s="75"/>
      <c r="O931" s="75"/>
      <c r="P931" s="75"/>
      <c r="Q931" s="75"/>
      <c r="R931" s="75"/>
      <c r="S931" s="75"/>
      <c r="T931" s="75"/>
      <c r="U931" s="75"/>
      <c r="V931" s="75"/>
      <c r="W931" s="75"/>
      <c r="X931" s="75"/>
      <c r="Y931" s="75"/>
      <c r="Z931" s="75"/>
    </row>
    <row r="932" ht="10.5" customHeight="1">
      <c r="A932" s="75"/>
      <c r="B932" s="75"/>
      <c r="C932" s="75"/>
      <c r="D932" s="75"/>
      <c r="E932" s="75"/>
      <c r="F932" s="75"/>
      <c r="G932" s="75"/>
      <c r="H932" s="75"/>
      <c r="I932" s="75"/>
      <c r="J932" s="75"/>
      <c r="K932" s="75"/>
      <c r="L932" s="75"/>
      <c r="M932" s="75"/>
      <c r="N932" s="75"/>
      <c r="O932" s="75"/>
      <c r="P932" s="75"/>
      <c r="Q932" s="75"/>
      <c r="R932" s="75"/>
      <c r="S932" s="75"/>
      <c r="T932" s="75"/>
      <c r="U932" s="75"/>
      <c r="V932" s="75"/>
      <c r="W932" s="75"/>
      <c r="X932" s="75"/>
      <c r="Y932" s="75"/>
      <c r="Z932" s="75"/>
    </row>
    <row r="933" ht="10.5" customHeight="1">
      <c r="A933" s="75"/>
      <c r="B933" s="75"/>
      <c r="C933" s="75"/>
      <c r="D933" s="75"/>
      <c r="E933" s="75"/>
      <c r="F933" s="75"/>
      <c r="G933" s="75"/>
      <c r="H933" s="75"/>
      <c r="I933" s="75"/>
      <c r="J933" s="75"/>
      <c r="K933" s="75"/>
      <c r="L933" s="75"/>
      <c r="M933" s="75"/>
      <c r="N933" s="75"/>
      <c r="O933" s="75"/>
      <c r="P933" s="75"/>
      <c r="Q933" s="75"/>
      <c r="R933" s="75"/>
      <c r="S933" s="75"/>
      <c r="T933" s="75"/>
      <c r="U933" s="75"/>
      <c r="V933" s="75"/>
      <c r="W933" s="75"/>
      <c r="X933" s="75"/>
      <c r="Y933" s="75"/>
      <c r="Z933" s="75"/>
    </row>
    <row r="934" ht="10.5" customHeight="1">
      <c r="A934" s="75"/>
      <c r="B934" s="75"/>
      <c r="C934" s="75"/>
      <c r="D934" s="75"/>
      <c r="E934" s="75"/>
      <c r="F934" s="75"/>
      <c r="G934" s="75"/>
      <c r="H934" s="75"/>
      <c r="I934" s="75"/>
      <c r="J934" s="75"/>
      <c r="K934" s="75"/>
      <c r="L934" s="75"/>
      <c r="M934" s="75"/>
      <c r="N934" s="75"/>
      <c r="O934" s="75"/>
      <c r="P934" s="75"/>
      <c r="Q934" s="75"/>
      <c r="R934" s="75"/>
      <c r="S934" s="75"/>
      <c r="T934" s="75"/>
      <c r="U934" s="75"/>
      <c r="V934" s="75"/>
      <c r="W934" s="75"/>
      <c r="X934" s="75"/>
      <c r="Y934" s="75"/>
      <c r="Z934" s="75"/>
    </row>
    <row r="935" ht="10.5" customHeight="1">
      <c r="A935" s="75"/>
      <c r="B935" s="75"/>
      <c r="C935" s="75"/>
      <c r="D935" s="75"/>
      <c r="E935" s="75"/>
      <c r="F935" s="75"/>
      <c r="G935" s="75"/>
      <c r="H935" s="75"/>
      <c r="I935" s="75"/>
      <c r="J935" s="75"/>
      <c r="K935" s="75"/>
      <c r="L935" s="75"/>
      <c r="M935" s="75"/>
      <c r="N935" s="75"/>
      <c r="O935" s="75"/>
      <c r="P935" s="75"/>
      <c r="Q935" s="75"/>
      <c r="R935" s="75"/>
      <c r="S935" s="75"/>
      <c r="T935" s="75"/>
      <c r="U935" s="75"/>
      <c r="V935" s="75"/>
      <c r="W935" s="75"/>
      <c r="X935" s="75"/>
      <c r="Y935" s="75"/>
      <c r="Z935" s="75"/>
    </row>
    <row r="936" ht="10.5" customHeight="1">
      <c r="A936" s="75"/>
      <c r="B936" s="75"/>
      <c r="C936" s="75"/>
      <c r="D936" s="75"/>
      <c r="E936" s="75"/>
      <c r="F936" s="75"/>
      <c r="G936" s="75"/>
      <c r="H936" s="75"/>
      <c r="I936" s="75"/>
      <c r="J936" s="75"/>
      <c r="K936" s="75"/>
      <c r="L936" s="75"/>
      <c r="M936" s="75"/>
      <c r="N936" s="75"/>
      <c r="O936" s="75"/>
      <c r="P936" s="75"/>
      <c r="Q936" s="75"/>
      <c r="R936" s="75"/>
      <c r="S936" s="75"/>
      <c r="T936" s="75"/>
      <c r="U936" s="75"/>
      <c r="V936" s="75"/>
      <c r="W936" s="75"/>
      <c r="X936" s="75"/>
      <c r="Y936" s="75"/>
      <c r="Z936" s="75"/>
    </row>
    <row r="937" ht="10.5" customHeight="1">
      <c r="A937" s="75"/>
      <c r="B937" s="75"/>
      <c r="C937" s="75"/>
      <c r="D937" s="75"/>
      <c r="E937" s="75"/>
      <c r="F937" s="75"/>
      <c r="G937" s="75"/>
      <c r="H937" s="75"/>
      <c r="I937" s="75"/>
      <c r="J937" s="75"/>
      <c r="K937" s="75"/>
      <c r="L937" s="75"/>
      <c r="M937" s="75"/>
      <c r="N937" s="75"/>
      <c r="O937" s="75"/>
      <c r="P937" s="75"/>
      <c r="Q937" s="75"/>
      <c r="R937" s="75"/>
      <c r="S937" s="75"/>
      <c r="T937" s="75"/>
      <c r="U937" s="75"/>
      <c r="V937" s="75"/>
      <c r="W937" s="75"/>
      <c r="X937" s="75"/>
      <c r="Y937" s="75"/>
      <c r="Z937" s="75"/>
    </row>
    <row r="938" ht="10.5" customHeight="1">
      <c r="A938" s="75"/>
      <c r="B938" s="75"/>
      <c r="C938" s="75"/>
      <c r="D938" s="75"/>
      <c r="E938" s="75"/>
      <c r="F938" s="75"/>
      <c r="G938" s="75"/>
      <c r="H938" s="75"/>
      <c r="I938" s="75"/>
      <c r="J938" s="75"/>
      <c r="K938" s="75"/>
      <c r="L938" s="75"/>
      <c r="M938" s="75"/>
      <c r="N938" s="75"/>
      <c r="O938" s="75"/>
      <c r="P938" s="75"/>
      <c r="Q938" s="75"/>
      <c r="R938" s="75"/>
      <c r="S938" s="75"/>
      <c r="T938" s="75"/>
      <c r="U938" s="75"/>
      <c r="V938" s="75"/>
      <c r="W938" s="75"/>
      <c r="X938" s="75"/>
      <c r="Y938" s="75"/>
      <c r="Z938" s="75"/>
    </row>
    <row r="939" ht="10.5" customHeight="1">
      <c r="A939" s="75"/>
      <c r="B939" s="75"/>
      <c r="C939" s="75"/>
      <c r="D939" s="75"/>
      <c r="E939" s="75"/>
      <c r="F939" s="75"/>
      <c r="G939" s="75"/>
      <c r="H939" s="75"/>
      <c r="I939" s="75"/>
      <c r="J939" s="75"/>
      <c r="K939" s="75"/>
      <c r="L939" s="75"/>
      <c r="M939" s="75"/>
      <c r="N939" s="75"/>
      <c r="O939" s="75"/>
      <c r="P939" s="75"/>
      <c r="Q939" s="75"/>
      <c r="R939" s="75"/>
      <c r="S939" s="75"/>
      <c r="T939" s="75"/>
      <c r="U939" s="75"/>
      <c r="V939" s="75"/>
      <c r="W939" s="75"/>
      <c r="X939" s="75"/>
      <c r="Y939" s="75"/>
      <c r="Z939" s="75"/>
    </row>
    <row r="940" ht="10.5" customHeight="1">
      <c r="A940" s="75"/>
      <c r="B940" s="75"/>
      <c r="C940" s="75"/>
      <c r="D940" s="75"/>
      <c r="E940" s="75"/>
      <c r="F940" s="75"/>
      <c r="G940" s="75"/>
      <c r="H940" s="75"/>
      <c r="I940" s="75"/>
      <c r="J940" s="75"/>
      <c r="K940" s="75"/>
      <c r="L940" s="75"/>
      <c r="M940" s="75"/>
      <c r="N940" s="75"/>
      <c r="O940" s="75"/>
      <c r="P940" s="75"/>
      <c r="Q940" s="75"/>
      <c r="R940" s="75"/>
      <c r="S940" s="75"/>
      <c r="T940" s="75"/>
      <c r="U940" s="75"/>
      <c r="V940" s="75"/>
      <c r="W940" s="75"/>
      <c r="X940" s="75"/>
      <c r="Y940" s="75"/>
      <c r="Z940" s="75"/>
    </row>
    <row r="941" ht="10.5" customHeight="1">
      <c r="A941" s="75"/>
      <c r="B941" s="75"/>
      <c r="C941" s="75"/>
      <c r="D941" s="75"/>
      <c r="E941" s="75"/>
      <c r="F941" s="75"/>
      <c r="G941" s="75"/>
      <c r="H941" s="75"/>
      <c r="I941" s="75"/>
      <c r="J941" s="75"/>
      <c r="K941" s="75"/>
      <c r="L941" s="75"/>
      <c r="M941" s="75"/>
      <c r="N941" s="75"/>
      <c r="O941" s="75"/>
      <c r="P941" s="75"/>
      <c r="Q941" s="75"/>
      <c r="R941" s="75"/>
      <c r="S941" s="75"/>
      <c r="T941" s="75"/>
      <c r="U941" s="75"/>
      <c r="V941" s="75"/>
      <c r="W941" s="75"/>
      <c r="X941" s="75"/>
      <c r="Y941" s="75"/>
      <c r="Z941" s="75"/>
    </row>
    <row r="942" ht="10.5" customHeight="1">
      <c r="A942" s="75"/>
      <c r="B942" s="75"/>
      <c r="C942" s="75"/>
      <c r="D942" s="75"/>
      <c r="E942" s="75"/>
      <c r="F942" s="75"/>
      <c r="G942" s="75"/>
      <c r="H942" s="75"/>
      <c r="I942" s="75"/>
      <c r="J942" s="75"/>
      <c r="K942" s="75"/>
      <c r="L942" s="75"/>
      <c r="M942" s="75"/>
      <c r="N942" s="75"/>
      <c r="O942" s="75"/>
      <c r="P942" s="75"/>
      <c r="Q942" s="75"/>
      <c r="R942" s="75"/>
      <c r="S942" s="75"/>
      <c r="T942" s="75"/>
      <c r="U942" s="75"/>
      <c r="V942" s="75"/>
      <c r="W942" s="75"/>
      <c r="X942" s="75"/>
      <c r="Y942" s="75"/>
      <c r="Z942" s="75"/>
    </row>
    <row r="943" ht="10.5" customHeight="1">
      <c r="A943" s="75"/>
      <c r="B943" s="75"/>
      <c r="C943" s="75"/>
      <c r="D943" s="75"/>
      <c r="E943" s="75"/>
      <c r="F943" s="75"/>
      <c r="G943" s="75"/>
      <c r="H943" s="75"/>
      <c r="I943" s="75"/>
      <c r="J943" s="75"/>
      <c r="K943" s="75"/>
      <c r="L943" s="75"/>
      <c r="M943" s="75"/>
      <c r="N943" s="75"/>
      <c r="O943" s="75"/>
      <c r="P943" s="75"/>
      <c r="Q943" s="75"/>
      <c r="R943" s="75"/>
      <c r="S943" s="75"/>
      <c r="T943" s="75"/>
      <c r="U943" s="75"/>
      <c r="V943" s="75"/>
      <c r="W943" s="75"/>
      <c r="X943" s="75"/>
      <c r="Y943" s="75"/>
      <c r="Z943" s="75"/>
    </row>
    <row r="944" ht="10.5" customHeight="1">
      <c r="A944" s="75"/>
      <c r="B944" s="75"/>
      <c r="C944" s="75"/>
      <c r="D944" s="75"/>
      <c r="E944" s="75"/>
      <c r="F944" s="75"/>
      <c r="G944" s="75"/>
      <c r="H944" s="75"/>
      <c r="I944" s="75"/>
      <c r="J944" s="75"/>
      <c r="K944" s="75"/>
      <c r="L944" s="75"/>
      <c r="M944" s="75"/>
      <c r="N944" s="75"/>
      <c r="O944" s="75"/>
      <c r="P944" s="75"/>
      <c r="Q944" s="75"/>
      <c r="R944" s="75"/>
      <c r="S944" s="75"/>
      <c r="T944" s="75"/>
      <c r="U944" s="75"/>
      <c r="V944" s="75"/>
      <c r="W944" s="75"/>
      <c r="X944" s="75"/>
      <c r="Y944" s="75"/>
      <c r="Z944" s="75"/>
    </row>
    <row r="945" ht="10.5" customHeight="1">
      <c r="A945" s="75"/>
      <c r="B945" s="75"/>
      <c r="C945" s="75"/>
      <c r="D945" s="75"/>
      <c r="E945" s="75"/>
      <c r="F945" s="75"/>
      <c r="G945" s="75"/>
      <c r="H945" s="75"/>
      <c r="I945" s="75"/>
      <c r="J945" s="75"/>
      <c r="K945" s="75"/>
      <c r="L945" s="75"/>
      <c r="M945" s="75"/>
      <c r="N945" s="75"/>
      <c r="O945" s="75"/>
      <c r="P945" s="75"/>
      <c r="Q945" s="75"/>
      <c r="R945" s="75"/>
      <c r="S945" s="75"/>
      <c r="T945" s="75"/>
      <c r="U945" s="75"/>
      <c r="V945" s="75"/>
      <c r="W945" s="75"/>
      <c r="X945" s="75"/>
      <c r="Y945" s="75"/>
      <c r="Z945" s="75"/>
    </row>
    <row r="946" ht="10.5" customHeight="1">
      <c r="A946" s="75"/>
      <c r="B946" s="75"/>
      <c r="C946" s="75"/>
      <c r="D946" s="75"/>
      <c r="E946" s="75"/>
      <c r="F946" s="75"/>
      <c r="G946" s="75"/>
      <c r="H946" s="75"/>
      <c r="I946" s="75"/>
      <c r="J946" s="75"/>
      <c r="K946" s="75"/>
      <c r="L946" s="75"/>
      <c r="M946" s="75"/>
      <c r="N946" s="75"/>
      <c r="O946" s="75"/>
      <c r="P946" s="75"/>
      <c r="Q946" s="75"/>
      <c r="R946" s="75"/>
      <c r="S946" s="75"/>
      <c r="T946" s="75"/>
      <c r="U946" s="75"/>
      <c r="V946" s="75"/>
      <c r="W946" s="75"/>
      <c r="X946" s="75"/>
      <c r="Y946" s="75"/>
      <c r="Z946" s="75"/>
    </row>
    <row r="947" ht="10.5" customHeight="1">
      <c r="A947" s="75"/>
      <c r="B947" s="75"/>
      <c r="C947" s="75"/>
      <c r="D947" s="75"/>
      <c r="E947" s="75"/>
      <c r="F947" s="75"/>
      <c r="G947" s="75"/>
      <c r="H947" s="75"/>
      <c r="I947" s="75"/>
      <c r="J947" s="75"/>
      <c r="K947" s="75"/>
      <c r="L947" s="75"/>
      <c r="M947" s="75"/>
      <c r="N947" s="75"/>
      <c r="O947" s="75"/>
      <c r="P947" s="75"/>
      <c r="Q947" s="75"/>
      <c r="R947" s="75"/>
      <c r="S947" s="75"/>
      <c r="T947" s="75"/>
      <c r="U947" s="75"/>
      <c r="V947" s="75"/>
      <c r="W947" s="75"/>
      <c r="X947" s="75"/>
      <c r="Y947" s="75"/>
      <c r="Z947" s="75"/>
    </row>
    <row r="948" ht="10.5" customHeight="1">
      <c r="A948" s="75"/>
      <c r="B948" s="75"/>
      <c r="C948" s="75"/>
      <c r="D948" s="75"/>
      <c r="E948" s="75"/>
      <c r="F948" s="75"/>
      <c r="G948" s="75"/>
      <c r="H948" s="75"/>
      <c r="I948" s="75"/>
      <c r="J948" s="75"/>
      <c r="K948" s="75"/>
      <c r="L948" s="75"/>
      <c r="M948" s="75"/>
      <c r="N948" s="75"/>
      <c r="O948" s="75"/>
      <c r="P948" s="75"/>
      <c r="Q948" s="75"/>
      <c r="R948" s="75"/>
      <c r="S948" s="75"/>
      <c r="T948" s="75"/>
      <c r="U948" s="75"/>
      <c r="V948" s="75"/>
      <c r="W948" s="75"/>
      <c r="X948" s="75"/>
      <c r="Y948" s="75"/>
      <c r="Z948" s="75"/>
    </row>
    <row r="949" ht="10.5" customHeight="1">
      <c r="A949" s="75"/>
      <c r="B949" s="75"/>
      <c r="C949" s="75"/>
      <c r="D949" s="75"/>
      <c r="E949" s="75"/>
      <c r="F949" s="75"/>
      <c r="G949" s="75"/>
      <c r="H949" s="75"/>
      <c r="I949" s="75"/>
      <c r="J949" s="75"/>
      <c r="K949" s="75"/>
      <c r="L949" s="75"/>
      <c r="M949" s="75"/>
      <c r="N949" s="75"/>
      <c r="O949" s="75"/>
      <c r="P949" s="75"/>
      <c r="Q949" s="75"/>
      <c r="R949" s="75"/>
      <c r="S949" s="75"/>
      <c r="T949" s="75"/>
      <c r="U949" s="75"/>
      <c r="V949" s="75"/>
      <c r="W949" s="75"/>
      <c r="X949" s="75"/>
      <c r="Y949" s="75"/>
      <c r="Z949" s="75"/>
    </row>
    <row r="950" ht="10.5" customHeight="1">
      <c r="A950" s="75"/>
      <c r="B950" s="75"/>
      <c r="C950" s="75"/>
      <c r="D950" s="75"/>
      <c r="E950" s="75"/>
      <c r="F950" s="75"/>
      <c r="G950" s="75"/>
      <c r="H950" s="75"/>
      <c r="I950" s="75"/>
      <c r="J950" s="75"/>
      <c r="K950" s="75"/>
      <c r="L950" s="75"/>
      <c r="M950" s="75"/>
      <c r="N950" s="75"/>
      <c r="O950" s="75"/>
      <c r="P950" s="75"/>
      <c r="Q950" s="75"/>
      <c r="R950" s="75"/>
      <c r="S950" s="75"/>
      <c r="T950" s="75"/>
      <c r="U950" s="75"/>
      <c r="V950" s="75"/>
      <c r="W950" s="75"/>
      <c r="X950" s="75"/>
      <c r="Y950" s="75"/>
      <c r="Z950" s="75"/>
    </row>
    <row r="951" ht="10.5" customHeight="1">
      <c r="A951" s="75"/>
      <c r="B951" s="75"/>
      <c r="C951" s="75"/>
      <c r="D951" s="75"/>
      <c r="E951" s="75"/>
      <c r="F951" s="75"/>
      <c r="G951" s="75"/>
      <c r="H951" s="75"/>
      <c r="I951" s="75"/>
      <c r="J951" s="75"/>
      <c r="K951" s="75"/>
      <c r="L951" s="75"/>
      <c r="M951" s="75"/>
      <c r="N951" s="75"/>
      <c r="O951" s="75"/>
      <c r="P951" s="75"/>
      <c r="Q951" s="75"/>
      <c r="R951" s="75"/>
      <c r="S951" s="75"/>
      <c r="T951" s="75"/>
      <c r="U951" s="75"/>
      <c r="V951" s="75"/>
      <c r="W951" s="75"/>
      <c r="X951" s="75"/>
      <c r="Y951" s="75"/>
      <c r="Z951" s="75"/>
    </row>
    <row r="952" ht="10.5" customHeight="1">
      <c r="A952" s="75"/>
      <c r="B952" s="75"/>
      <c r="C952" s="75"/>
      <c r="D952" s="75"/>
      <c r="E952" s="75"/>
      <c r="F952" s="75"/>
      <c r="G952" s="75"/>
      <c r="H952" s="75"/>
      <c r="I952" s="75"/>
      <c r="J952" s="75"/>
      <c r="K952" s="75"/>
      <c r="L952" s="75"/>
      <c r="M952" s="75"/>
      <c r="N952" s="75"/>
      <c r="O952" s="75"/>
      <c r="P952" s="75"/>
      <c r="Q952" s="75"/>
      <c r="R952" s="75"/>
      <c r="S952" s="75"/>
      <c r="T952" s="75"/>
      <c r="U952" s="75"/>
      <c r="V952" s="75"/>
      <c r="W952" s="75"/>
      <c r="X952" s="75"/>
      <c r="Y952" s="75"/>
      <c r="Z952" s="75"/>
    </row>
    <row r="953" ht="10.5" customHeight="1">
      <c r="A953" s="75"/>
      <c r="B953" s="75"/>
      <c r="C953" s="75"/>
      <c r="D953" s="75"/>
      <c r="E953" s="75"/>
      <c r="F953" s="75"/>
      <c r="G953" s="75"/>
      <c r="H953" s="75"/>
      <c r="I953" s="75"/>
      <c r="J953" s="75"/>
      <c r="K953" s="75"/>
      <c r="L953" s="75"/>
      <c r="M953" s="75"/>
      <c r="N953" s="75"/>
      <c r="O953" s="75"/>
      <c r="P953" s="75"/>
      <c r="Q953" s="75"/>
      <c r="R953" s="75"/>
      <c r="S953" s="75"/>
      <c r="T953" s="75"/>
      <c r="U953" s="75"/>
      <c r="V953" s="75"/>
      <c r="W953" s="75"/>
      <c r="X953" s="75"/>
      <c r="Y953" s="75"/>
      <c r="Z953" s="75"/>
    </row>
    <row r="954" ht="10.5" customHeight="1">
      <c r="A954" s="75"/>
      <c r="B954" s="75"/>
      <c r="C954" s="75"/>
      <c r="D954" s="75"/>
      <c r="E954" s="75"/>
      <c r="F954" s="75"/>
      <c r="G954" s="75"/>
      <c r="H954" s="75"/>
      <c r="I954" s="75"/>
      <c r="J954" s="75"/>
      <c r="K954" s="75"/>
      <c r="L954" s="75"/>
      <c r="M954" s="75"/>
      <c r="N954" s="75"/>
      <c r="O954" s="75"/>
      <c r="P954" s="75"/>
      <c r="Q954" s="75"/>
      <c r="R954" s="75"/>
      <c r="S954" s="75"/>
      <c r="T954" s="75"/>
      <c r="U954" s="75"/>
      <c r="V954" s="75"/>
      <c r="W954" s="75"/>
      <c r="X954" s="75"/>
      <c r="Y954" s="75"/>
      <c r="Z954" s="75"/>
    </row>
    <row r="955" ht="10.5" customHeight="1">
      <c r="A955" s="75"/>
      <c r="B955" s="75"/>
      <c r="C955" s="75"/>
      <c r="D955" s="75"/>
      <c r="E955" s="75"/>
      <c r="F955" s="75"/>
      <c r="G955" s="75"/>
      <c r="H955" s="75"/>
      <c r="I955" s="75"/>
      <c r="J955" s="75"/>
      <c r="K955" s="75"/>
      <c r="L955" s="75"/>
      <c r="M955" s="75"/>
      <c r="N955" s="75"/>
      <c r="O955" s="75"/>
      <c r="P955" s="75"/>
      <c r="Q955" s="75"/>
      <c r="R955" s="75"/>
      <c r="S955" s="75"/>
      <c r="T955" s="75"/>
      <c r="U955" s="75"/>
      <c r="V955" s="75"/>
      <c r="W955" s="75"/>
      <c r="X955" s="75"/>
      <c r="Y955" s="75"/>
      <c r="Z955" s="75"/>
    </row>
    <row r="956" ht="10.5" customHeight="1">
      <c r="A956" s="75"/>
      <c r="B956" s="75"/>
      <c r="C956" s="75"/>
      <c r="D956" s="75"/>
      <c r="E956" s="75"/>
      <c r="F956" s="75"/>
      <c r="G956" s="75"/>
      <c r="H956" s="75"/>
      <c r="I956" s="75"/>
      <c r="J956" s="75"/>
      <c r="K956" s="75"/>
      <c r="L956" s="75"/>
      <c r="M956" s="75"/>
      <c r="N956" s="75"/>
      <c r="O956" s="75"/>
      <c r="P956" s="75"/>
      <c r="Q956" s="75"/>
      <c r="R956" s="75"/>
      <c r="S956" s="75"/>
      <c r="T956" s="75"/>
      <c r="U956" s="75"/>
      <c r="V956" s="75"/>
      <c r="W956" s="75"/>
      <c r="X956" s="75"/>
      <c r="Y956" s="75"/>
      <c r="Z956" s="75"/>
    </row>
    <row r="957" ht="10.5" customHeight="1">
      <c r="A957" s="75"/>
      <c r="B957" s="75"/>
      <c r="C957" s="75"/>
      <c r="D957" s="75"/>
      <c r="E957" s="75"/>
      <c r="F957" s="75"/>
      <c r="G957" s="75"/>
      <c r="H957" s="75"/>
      <c r="I957" s="75"/>
      <c r="J957" s="75"/>
      <c r="K957" s="75"/>
      <c r="L957" s="75"/>
      <c r="M957" s="75"/>
      <c r="N957" s="75"/>
      <c r="O957" s="75"/>
      <c r="P957" s="75"/>
      <c r="Q957" s="75"/>
      <c r="R957" s="75"/>
      <c r="S957" s="75"/>
      <c r="T957" s="75"/>
      <c r="U957" s="75"/>
      <c r="V957" s="75"/>
      <c r="W957" s="75"/>
      <c r="X957" s="75"/>
      <c r="Y957" s="75"/>
      <c r="Z957" s="75"/>
    </row>
    <row r="958" ht="10.5" customHeight="1">
      <c r="A958" s="75"/>
      <c r="B958" s="75"/>
      <c r="C958" s="75"/>
      <c r="D958" s="75"/>
      <c r="E958" s="75"/>
      <c r="F958" s="75"/>
      <c r="G958" s="75"/>
      <c r="H958" s="75"/>
      <c r="I958" s="75"/>
      <c r="J958" s="75"/>
      <c r="K958" s="75"/>
      <c r="L958" s="75"/>
      <c r="M958" s="75"/>
      <c r="N958" s="75"/>
      <c r="O958" s="75"/>
      <c r="P958" s="75"/>
      <c r="Q958" s="75"/>
      <c r="R958" s="75"/>
      <c r="S958" s="75"/>
      <c r="T958" s="75"/>
      <c r="U958" s="75"/>
      <c r="V958" s="75"/>
      <c r="W958" s="75"/>
      <c r="X958" s="75"/>
      <c r="Y958" s="75"/>
      <c r="Z958" s="75"/>
    </row>
    <row r="959" ht="10.5" customHeight="1">
      <c r="A959" s="75"/>
      <c r="B959" s="75"/>
      <c r="C959" s="75"/>
      <c r="D959" s="75"/>
      <c r="E959" s="75"/>
      <c r="F959" s="75"/>
      <c r="G959" s="75"/>
      <c r="H959" s="75"/>
      <c r="I959" s="75"/>
      <c r="J959" s="75"/>
      <c r="K959" s="75"/>
      <c r="L959" s="75"/>
      <c r="M959" s="75"/>
      <c r="N959" s="75"/>
      <c r="O959" s="75"/>
      <c r="P959" s="75"/>
      <c r="Q959" s="75"/>
      <c r="R959" s="75"/>
      <c r="S959" s="75"/>
      <c r="T959" s="75"/>
      <c r="U959" s="75"/>
      <c r="V959" s="75"/>
      <c r="W959" s="75"/>
      <c r="X959" s="75"/>
      <c r="Y959" s="75"/>
      <c r="Z959" s="75"/>
    </row>
    <row r="960" ht="10.5" customHeight="1">
      <c r="A960" s="75"/>
      <c r="B960" s="75"/>
      <c r="C960" s="75"/>
      <c r="D960" s="75"/>
      <c r="E960" s="75"/>
      <c r="F960" s="75"/>
      <c r="G960" s="75"/>
      <c r="H960" s="75"/>
      <c r="I960" s="75"/>
      <c r="J960" s="75"/>
      <c r="K960" s="75"/>
      <c r="L960" s="75"/>
      <c r="M960" s="75"/>
      <c r="N960" s="75"/>
      <c r="O960" s="75"/>
      <c r="P960" s="75"/>
      <c r="Q960" s="75"/>
      <c r="R960" s="75"/>
      <c r="S960" s="75"/>
      <c r="T960" s="75"/>
      <c r="U960" s="75"/>
      <c r="V960" s="75"/>
      <c r="W960" s="75"/>
      <c r="X960" s="75"/>
      <c r="Y960" s="75"/>
      <c r="Z960" s="75"/>
    </row>
    <row r="961" ht="10.5" customHeight="1">
      <c r="A961" s="75"/>
      <c r="B961" s="75"/>
      <c r="C961" s="75"/>
      <c r="D961" s="75"/>
      <c r="E961" s="75"/>
      <c r="F961" s="75"/>
      <c r="G961" s="75"/>
      <c r="H961" s="75"/>
      <c r="I961" s="75"/>
      <c r="J961" s="75"/>
      <c r="K961" s="75"/>
      <c r="L961" s="75"/>
      <c r="M961" s="75"/>
      <c r="N961" s="75"/>
      <c r="O961" s="75"/>
      <c r="P961" s="75"/>
      <c r="Q961" s="75"/>
      <c r="R961" s="75"/>
      <c r="S961" s="75"/>
      <c r="T961" s="75"/>
      <c r="U961" s="75"/>
      <c r="V961" s="75"/>
      <c r="W961" s="75"/>
      <c r="X961" s="75"/>
      <c r="Y961" s="75"/>
      <c r="Z961" s="75"/>
    </row>
    <row r="962" ht="10.5" customHeight="1">
      <c r="A962" s="75"/>
      <c r="B962" s="75"/>
      <c r="C962" s="75"/>
      <c r="D962" s="75"/>
      <c r="E962" s="75"/>
      <c r="F962" s="75"/>
      <c r="G962" s="75"/>
      <c r="H962" s="75"/>
      <c r="I962" s="75"/>
      <c r="J962" s="75"/>
      <c r="K962" s="75"/>
      <c r="L962" s="75"/>
      <c r="M962" s="75"/>
      <c r="N962" s="75"/>
      <c r="O962" s="75"/>
      <c r="P962" s="75"/>
      <c r="Q962" s="75"/>
      <c r="R962" s="75"/>
      <c r="S962" s="75"/>
      <c r="T962" s="75"/>
      <c r="U962" s="75"/>
      <c r="V962" s="75"/>
      <c r="W962" s="75"/>
      <c r="X962" s="75"/>
      <c r="Y962" s="75"/>
      <c r="Z962" s="75"/>
    </row>
    <row r="963" ht="10.5" customHeight="1">
      <c r="A963" s="75"/>
      <c r="B963" s="75"/>
      <c r="C963" s="75"/>
      <c r="D963" s="75"/>
      <c r="E963" s="75"/>
      <c r="F963" s="75"/>
      <c r="G963" s="75"/>
      <c r="H963" s="75"/>
      <c r="I963" s="75"/>
      <c r="J963" s="75"/>
      <c r="K963" s="75"/>
      <c r="L963" s="75"/>
      <c r="M963" s="75"/>
      <c r="N963" s="75"/>
      <c r="O963" s="75"/>
      <c r="P963" s="75"/>
      <c r="Q963" s="75"/>
      <c r="R963" s="75"/>
      <c r="S963" s="75"/>
      <c r="T963" s="75"/>
      <c r="U963" s="75"/>
      <c r="V963" s="75"/>
      <c r="W963" s="75"/>
      <c r="X963" s="75"/>
      <c r="Y963" s="75"/>
      <c r="Z963" s="75"/>
    </row>
    <row r="964" ht="10.5" customHeight="1">
      <c r="A964" s="75"/>
      <c r="B964" s="75"/>
      <c r="C964" s="75"/>
      <c r="D964" s="75"/>
      <c r="E964" s="75"/>
      <c r="F964" s="75"/>
      <c r="G964" s="75"/>
      <c r="H964" s="75"/>
      <c r="I964" s="75"/>
      <c r="J964" s="75"/>
      <c r="K964" s="75"/>
      <c r="L964" s="75"/>
      <c r="M964" s="75"/>
      <c r="N964" s="75"/>
      <c r="O964" s="75"/>
      <c r="P964" s="75"/>
      <c r="Q964" s="75"/>
      <c r="R964" s="75"/>
      <c r="S964" s="75"/>
      <c r="T964" s="75"/>
      <c r="U964" s="75"/>
      <c r="V964" s="75"/>
      <c r="W964" s="75"/>
      <c r="X964" s="75"/>
      <c r="Y964" s="75"/>
      <c r="Z964" s="75"/>
    </row>
    <row r="965" ht="10.5" customHeight="1">
      <c r="A965" s="75"/>
      <c r="B965" s="75"/>
      <c r="C965" s="75"/>
      <c r="D965" s="75"/>
      <c r="E965" s="75"/>
      <c r="F965" s="75"/>
      <c r="G965" s="75"/>
      <c r="H965" s="75"/>
      <c r="I965" s="75"/>
      <c r="J965" s="75"/>
      <c r="K965" s="75"/>
      <c r="L965" s="75"/>
      <c r="M965" s="75"/>
      <c r="N965" s="75"/>
      <c r="O965" s="75"/>
      <c r="P965" s="75"/>
      <c r="Q965" s="75"/>
      <c r="R965" s="75"/>
      <c r="S965" s="75"/>
      <c r="T965" s="75"/>
      <c r="U965" s="75"/>
      <c r="V965" s="75"/>
      <c r="W965" s="75"/>
      <c r="X965" s="75"/>
      <c r="Y965" s="75"/>
      <c r="Z965" s="75"/>
    </row>
    <row r="966" ht="10.5" customHeight="1">
      <c r="A966" s="75"/>
      <c r="B966" s="75"/>
      <c r="C966" s="75"/>
      <c r="D966" s="75"/>
      <c r="E966" s="75"/>
      <c r="F966" s="75"/>
      <c r="G966" s="75"/>
      <c r="H966" s="75"/>
      <c r="I966" s="75"/>
      <c r="J966" s="75"/>
      <c r="K966" s="75"/>
      <c r="L966" s="75"/>
      <c r="M966" s="75"/>
      <c r="N966" s="75"/>
      <c r="O966" s="75"/>
      <c r="P966" s="75"/>
      <c r="Q966" s="75"/>
      <c r="R966" s="75"/>
      <c r="S966" s="75"/>
      <c r="T966" s="75"/>
      <c r="U966" s="75"/>
      <c r="V966" s="75"/>
      <c r="W966" s="75"/>
      <c r="X966" s="75"/>
      <c r="Y966" s="75"/>
      <c r="Z966" s="75"/>
    </row>
    <row r="967" ht="10.5" customHeight="1">
      <c r="A967" s="75"/>
      <c r="B967" s="75"/>
      <c r="C967" s="75"/>
      <c r="D967" s="75"/>
      <c r="E967" s="75"/>
      <c r="F967" s="75"/>
      <c r="G967" s="75"/>
      <c r="H967" s="75"/>
      <c r="I967" s="75"/>
      <c r="J967" s="75"/>
      <c r="K967" s="75"/>
      <c r="L967" s="75"/>
      <c r="M967" s="75"/>
      <c r="N967" s="75"/>
      <c r="O967" s="75"/>
      <c r="P967" s="75"/>
      <c r="Q967" s="75"/>
      <c r="R967" s="75"/>
      <c r="S967" s="75"/>
      <c r="T967" s="75"/>
      <c r="U967" s="75"/>
      <c r="V967" s="75"/>
      <c r="W967" s="75"/>
      <c r="X967" s="75"/>
      <c r="Y967" s="75"/>
      <c r="Z967" s="75"/>
    </row>
    <row r="968" ht="10.5" customHeight="1">
      <c r="A968" s="75"/>
      <c r="B968" s="75"/>
      <c r="C968" s="75"/>
      <c r="D968" s="75"/>
      <c r="E968" s="75"/>
      <c r="F968" s="75"/>
      <c r="G968" s="75"/>
      <c r="H968" s="75"/>
      <c r="I968" s="75"/>
      <c r="J968" s="75"/>
      <c r="K968" s="75"/>
      <c r="L968" s="75"/>
      <c r="M968" s="75"/>
      <c r="N968" s="75"/>
      <c r="O968" s="75"/>
      <c r="P968" s="75"/>
      <c r="Q968" s="75"/>
      <c r="R968" s="75"/>
      <c r="S968" s="75"/>
      <c r="T968" s="75"/>
      <c r="U968" s="75"/>
      <c r="V968" s="75"/>
      <c r="W968" s="75"/>
      <c r="X968" s="75"/>
      <c r="Y968" s="75"/>
      <c r="Z968" s="75"/>
    </row>
    <row r="969" ht="10.5" customHeight="1">
      <c r="A969" s="75"/>
      <c r="B969" s="75"/>
      <c r="C969" s="75"/>
      <c r="D969" s="75"/>
      <c r="E969" s="75"/>
      <c r="F969" s="75"/>
      <c r="G969" s="75"/>
      <c r="H969" s="75"/>
      <c r="I969" s="75"/>
      <c r="J969" s="75"/>
      <c r="K969" s="75"/>
      <c r="L969" s="75"/>
      <c r="M969" s="75"/>
      <c r="N969" s="75"/>
      <c r="O969" s="75"/>
      <c r="P969" s="75"/>
      <c r="Q969" s="75"/>
      <c r="R969" s="75"/>
      <c r="S969" s="75"/>
      <c r="T969" s="75"/>
      <c r="U969" s="75"/>
      <c r="V969" s="75"/>
      <c r="W969" s="75"/>
      <c r="X969" s="75"/>
      <c r="Y969" s="75"/>
      <c r="Z969" s="75"/>
    </row>
    <row r="970" ht="10.5" customHeight="1">
      <c r="A970" s="75"/>
      <c r="B970" s="75"/>
      <c r="C970" s="75"/>
      <c r="D970" s="75"/>
      <c r="E970" s="75"/>
      <c r="F970" s="75"/>
      <c r="G970" s="75"/>
      <c r="H970" s="75"/>
      <c r="I970" s="75"/>
      <c r="J970" s="75"/>
      <c r="K970" s="75"/>
      <c r="L970" s="75"/>
      <c r="M970" s="75"/>
      <c r="N970" s="75"/>
      <c r="O970" s="75"/>
      <c r="P970" s="75"/>
      <c r="Q970" s="75"/>
      <c r="R970" s="75"/>
      <c r="S970" s="75"/>
      <c r="T970" s="75"/>
      <c r="U970" s="75"/>
      <c r="V970" s="75"/>
      <c r="W970" s="75"/>
      <c r="X970" s="75"/>
      <c r="Y970" s="75"/>
      <c r="Z970" s="75"/>
    </row>
    <row r="971" ht="10.5" customHeight="1">
      <c r="A971" s="75"/>
      <c r="B971" s="75"/>
      <c r="C971" s="75"/>
      <c r="D971" s="75"/>
      <c r="E971" s="75"/>
      <c r="F971" s="75"/>
      <c r="G971" s="75"/>
      <c r="H971" s="75"/>
      <c r="I971" s="75"/>
      <c r="J971" s="75"/>
      <c r="K971" s="75"/>
      <c r="L971" s="75"/>
      <c r="M971" s="75"/>
      <c r="N971" s="75"/>
      <c r="O971" s="75"/>
      <c r="P971" s="75"/>
      <c r="Q971" s="75"/>
      <c r="R971" s="75"/>
      <c r="S971" s="75"/>
      <c r="T971" s="75"/>
      <c r="U971" s="75"/>
      <c r="V971" s="75"/>
      <c r="W971" s="75"/>
      <c r="X971" s="75"/>
      <c r="Y971" s="75"/>
      <c r="Z971" s="75"/>
    </row>
    <row r="972" ht="10.5" customHeight="1">
      <c r="A972" s="75"/>
      <c r="B972" s="75"/>
      <c r="C972" s="75"/>
      <c r="D972" s="75"/>
      <c r="E972" s="75"/>
      <c r="F972" s="75"/>
      <c r="G972" s="75"/>
      <c r="H972" s="75"/>
      <c r="I972" s="75"/>
      <c r="J972" s="75"/>
      <c r="K972" s="75"/>
      <c r="L972" s="75"/>
      <c r="M972" s="75"/>
      <c r="N972" s="75"/>
      <c r="O972" s="75"/>
      <c r="P972" s="75"/>
      <c r="Q972" s="75"/>
      <c r="R972" s="75"/>
      <c r="S972" s="75"/>
      <c r="T972" s="75"/>
      <c r="U972" s="75"/>
      <c r="V972" s="75"/>
      <c r="W972" s="75"/>
      <c r="X972" s="75"/>
      <c r="Y972" s="75"/>
      <c r="Z972" s="75"/>
    </row>
    <row r="973" ht="10.5" customHeight="1">
      <c r="A973" s="75"/>
      <c r="B973" s="75"/>
      <c r="C973" s="75"/>
      <c r="D973" s="75"/>
      <c r="E973" s="75"/>
      <c r="F973" s="75"/>
      <c r="G973" s="75"/>
      <c r="H973" s="75"/>
      <c r="I973" s="75"/>
      <c r="J973" s="75"/>
      <c r="K973" s="75"/>
      <c r="L973" s="75"/>
      <c r="M973" s="75"/>
      <c r="N973" s="75"/>
      <c r="O973" s="75"/>
      <c r="P973" s="75"/>
      <c r="Q973" s="75"/>
      <c r="R973" s="75"/>
      <c r="S973" s="75"/>
      <c r="T973" s="75"/>
      <c r="U973" s="75"/>
      <c r="V973" s="75"/>
      <c r="W973" s="75"/>
      <c r="X973" s="75"/>
      <c r="Y973" s="75"/>
      <c r="Z973" s="75"/>
    </row>
    <row r="974" ht="10.5" customHeight="1">
      <c r="A974" s="75"/>
      <c r="B974" s="75"/>
      <c r="C974" s="75"/>
      <c r="D974" s="75"/>
      <c r="E974" s="75"/>
      <c r="F974" s="75"/>
      <c r="G974" s="75"/>
      <c r="H974" s="75"/>
      <c r="I974" s="75"/>
      <c r="J974" s="75"/>
      <c r="K974" s="75"/>
      <c r="L974" s="75"/>
      <c r="M974" s="75"/>
      <c r="N974" s="75"/>
      <c r="O974" s="75"/>
      <c r="P974" s="75"/>
      <c r="Q974" s="75"/>
      <c r="R974" s="75"/>
      <c r="S974" s="75"/>
      <c r="T974" s="75"/>
      <c r="U974" s="75"/>
      <c r="V974" s="75"/>
      <c r="W974" s="75"/>
      <c r="X974" s="75"/>
      <c r="Y974" s="75"/>
      <c r="Z974" s="75"/>
    </row>
    <row r="975" ht="10.5" customHeight="1">
      <c r="A975" s="75"/>
      <c r="B975" s="75"/>
      <c r="C975" s="75"/>
      <c r="D975" s="75"/>
      <c r="E975" s="75"/>
      <c r="F975" s="75"/>
      <c r="G975" s="75"/>
      <c r="H975" s="75"/>
      <c r="I975" s="75"/>
      <c r="J975" s="75"/>
      <c r="K975" s="75"/>
      <c r="L975" s="75"/>
      <c r="M975" s="75"/>
      <c r="N975" s="75"/>
      <c r="O975" s="75"/>
      <c r="P975" s="75"/>
      <c r="Q975" s="75"/>
      <c r="R975" s="75"/>
      <c r="S975" s="75"/>
      <c r="T975" s="75"/>
      <c r="U975" s="75"/>
      <c r="V975" s="75"/>
      <c r="W975" s="75"/>
      <c r="X975" s="75"/>
      <c r="Y975" s="75"/>
      <c r="Z975" s="75"/>
    </row>
    <row r="976" ht="10.5" customHeight="1">
      <c r="A976" s="75"/>
      <c r="B976" s="75"/>
      <c r="C976" s="75"/>
      <c r="D976" s="75"/>
      <c r="E976" s="75"/>
      <c r="F976" s="75"/>
      <c r="G976" s="75"/>
      <c r="H976" s="75"/>
      <c r="I976" s="75"/>
      <c r="J976" s="75"/>
      <c r="K976" s="75"/>
      <c r="L976" s="75"/>
      <c r="M976" s="75"/>
      <c r="N976" s="75"/>
      <c r="O976" s="75"/>
      <c r="P976" s="75"/>
      <c r="Q976" s="75"/>
      <c r="R976" s="75"/>
      <c r="S976" s="75"/>
      <c r="T976" s="75"/>
      <c r="U976" s="75"/>
      <c r="V976" s="75"/>
      <c r="W976" s="75"/>
      <c r="X976" s="75"/>
      <c r="Y976" s="75"/>
      <c r="Z976" s="75"/>
    </row>
    <row r="977" ht="10.5" customHeight="1">
      <c r="A977" s="75"/>
      <c r="B977" s="75"/>
      <c r="C977" s="75"/>
      <c r="D977" s="75"/>
      <c r="E977" s="75"/>
      <c r="F977" s="75"/>
      <c r="G977" s="75"/>
      <c r="H977" s="75"/>
      <c r="I977" s="75"/>
      <c r="J977" s="75"/>
      <c r="K977" s="75"/>
      <c r="L977" s="75"/>
      <c r="M977" s="75"/>
      <c r="N977" s="75"/>
      <c r="O977" s="75"/>
      <c r="P977" s="75"/>
      <c r="Q977" s="75"/>
      <c r="R977" s="75"/>
      <c r="S977" s="75"/>
      <c r="T977" s="75"/>
      <c r="U977" s="75"/>
      <c r="V977" s="75"/>
      <c r="W977" s="75"/>
      <c r="X977" s="75"/>
      <c r="Y977" s="75"/>
      <c r="Z977" s="75"/>
    </row>
    <row r="978" ht="10.5" customHeight="1">
      <c r="A978" s="75"/>
      <c r="B978" s="75"/>
      <c r="C978" s="75"/>
      <c r="D978" s="75"/>
      <c r="E978" s="75"/>
      <c r="F978" s="75"/>
      <c r="G978" s="75"/>
      <c r="H978" s="75"/>
      <c r="I978" s="75"/>
      <c r="J978" s="75"/>
      <c r="K978" s="75"/>
      <c r="L978" s="75"/>
      <c r="M978" s="75"/>
      <c r="N978" s="75"/>
      <c r="O978" s="75"/>
      <c r="P978" s="75"/>
      <c r="Q978" s="75"/>
      <c r="R978" s="75"/>
      <c r="S978" s="75"/>
      <c r="T978" s="75"/>
      <c r="U978" s="75"/>
      <c r="V978" s="75"/>
      <c r="W978" s="75"/>
      <c r="X978" s="75"/>
      <c r="Y978" s="75"/>
      <c r="Z978" s="75"/>
    </row>
    <row r="979" ht="10.5" customHeight="1">
      <c r="A979" s="75"/>
      <c r="B979" s="75"/>
      <c r="C979" s="75"/>
      <c r="D979" s="75"/>
      <c r="E979" s="75"/>
      <c r="F979" s="75"/>
      <c r="G979" s="75"/>
      <c r="H979" s="75"/>
      <c r="I979" s="75"/>
      <c r="J979" s="75"/>
      <c r="K979" s="75"/>
      <c r="L979" s="75"/>
      <c r="M979" s="75"/>
      <c r="N979" s="75"/>
      <c r="O979" s="75"/>
      <c r="P979" s="75"/>
      <c r="Q979" s="75"/>
      <c r="R979" s="75"/>
      <c r="S979" s="75"/>
      <c r="T979" s="75"/>
      <c r="U979" s="75"/>
      <c r="V979" s="75"/>
      <c r="W979" s="75"/>
      <c r="X979" s="75"/>
      <c r="Y979" s="75"/>
      <c r="Z979" s="75"/>
    </row>
    <row r="980" ht="10.5" customHeight="1">
      <c r="A980" s="75"/>
      <c r="B980" s="75"/>
      <c r="C980" s="75"/>
      <c r="D980" s="75"/>
      <c r="E980" s="75"/>
      <c r="F980" s="75"/>
      <c r="G980" s="75"/>
      <c r="H980" s="75"/>
      <c r="I980" s="75"/>
      <c r="J980" s="75"/>
      <c r="K980" s="75"/>
      <c r="L980" s="75"/>
      <c r="M980" s="75"/>
      <c r="N980" s="75"/>
      <c r="O980" s="75"/>
      <c r="P980" s="75"/>
      <c r="Q980" s="75"/>
      <c r="R980" s="75"/>
      <c r="S980" s="75"/>
      <c r="T980" s="75"/>
      <c r="U980" s="75"/>
      <c r="V980" s="75"/>
      <c r="W980" s="75"/>
      <c r="X980" s="75"/>
      <c r="Y980" s="75"/>
      <c r="Z980" s="75"/>
    </row>
    <row r="981" ht="10.5" customHeight="1">
      <c r="A981" s="75"/>
      <c r="B981" s="75"/>
      <c r="C981" s="75"/>
      <c r="D981" s="75"/>
      <c r="E981" s="75"/>
      <c r="F981" s="75"/>
      <c r="G981" s="75"/>
      <c r="H981" s="75"/>
      <c r="I981" s="75"/>
      <c r="J981" s="75"/>
      <c r="K981" s="75"/>
      <c r="L981" s="75"/>
      <c r="M981" s="75"/>
      <c r="N981" s="75"/>
      <c r="O981" s="75"/>
      <c r="P981" s="75"/>
      <c r="Q981" s="75"/>
      <c r="R981" s="75"/>
      <c r="S981" s="75"/>
      <c r="T981" s="75"/>
      <c r="U981" s="75"/>
      <c r="V981" s="75"/>
      <c r="W981" s="75"/>
      <c r="X981" s="75"/>
      <c r="Y981" s="75"/>
      <c r="Z981" s="75"/>
    </row>
    <row r="982" ht="10.5" customHeight="1">
      <c r="A982" s="75"/>
      <c r="B982" s="75"/>
      <c r="C982" s="75"/>
      <c r="D982" s="75"/>
      <c r="E982" s="75"/>
      <c r="F982" s="75"/>
      <c r="G982" s="75"/>
      <c r="H982" s="75"/>
      <c r="I982" s="75"/>
      <c r="J982" s="75"/>
      <c r="K982" s="75"/>
      <c r="L982" s="75"/>
      <c r="M982" s="75"/>
      <c r="N982" s="75"/>
      <c r="O982" s="75"/>
      <c r="P982" s="75"/>
      <c r="Q982" s="75"/>
      <c r="R982" s="75"/>
      <c r="S982" s="75"/>
      <c r="T982" s="75"/>
      <c r="U982" s="75"/>
      <c r="V982" s="75"/>
      <c r="W982" s="75"/>
      <c r="X982" s="75"/>
      <c r="Y982" s="75"/>
      <c r="Z982" s="75"/>
    </row>
    <row r="983" ht="10.5" customHeight="1">
      <c r="A983" s="75"/>
      <c r="B983" s="75"/>
      <c r="C983" s="75"/>
      <c r="D983" s="75"/>
      <c r="E983" s="75"/>
      <c r="F983" s="75"/>
      <c r="G983" s="75"/>
      <c r="H983" s="75"/>
      <c r="I983" s="75"/>
      <c r="J983" s="75"/>
      <c r="K983" s="75"/>
      <c r="L983" s="75"/>
      <c r="M983" s="75"/>
      <c r="N983" s="75"/>
      <c r="O983" s="75"/>
      <c r="P983" s="75"/>
      <c r="Q983" s="75"/>
      <c r="R983" s="75"/>
      <c r="S983" s="75"/>
      <c r="T983" s="75"/>
      <c r="U983" s="75"/>
      <c r="V983" s="75"/>
      <c r="W983" s="75"/>
      <c r="X983" s="75"/>
      <c r="Y983" s="75"/>
      <c r="Z983" s="75"/>
    </row>
    <row r="984" ht="10.5" customHeight="1">
      <c r="A984" s="75"/>
      <c r="B984" s="75"/>
      <c r="C984" s="75"/>
      <c r="D984" s="75"/>
      <c r="E984" s="75"/>
      <c r="F984" s="75"/>
      <c r="G984" s="75"/>
      <c r="H984" s="75"/>
      <c r="I984" s="75"/>
      <c r="J984" s="75"/>
      <c r="K984" s="75"/>
      <c r="L984" s="75"/>
      <c r="M984" s="75"/>
      <c r="N984" s="75"/>
      <c r="O984" s="75"/>
      <c r="P984" s="75"/>
      <c r="Q984" s="75"/>
      <c r="R984" s="75"/>
      <c r="S984" s="75"/>
      <c r="T984" s="75"/>
      <c r="U984" s="75"/>
      <c r="V984" s="75"/>
      <c r="W984" s="75"/>
      <c r="X984" s="75"/>
      <c r="Y984" s="75"/>
      <c r="Z984" s="75"/>
    </row>
    <row r="985" ht="10.5" customHeight="1">
      <c r="A985" s="75"/>
      <c r="B985" s="75"/>
      <c r="C985" s="75"/>
      <c r="D985" s="75"/>
      <c r="E985" s="75"/>
      <c r="F985" s="75"/>
      <c r="G985" s="75"/>
      <c r="H985" s="75"/>
      <c r="I985" s="75"/>
      <c r="J985" s="75"/>
      <c r="K985" s="75"/>
      <c r="L985" s="75"/>
      <c r="M985" s="75"/>
      <c r="N985" s="75"/>
      <c r="O985" s="75"/>
      <c r="P985" s="75"/>
      <c r="Q985" s="75"/>
      <c r="R985" s="75"/>
      <c r="S985" s="75"/>
      <c r="T985" s="75"/>
      <c r="U985" s="75"/>
      <c r="V985" s="75"/>
      <c r="W985" s="75"/>
      <c r="X985" s="75"/>
      <c r="Y985" s="75"/>
      <c r="Z985" s="75"/>
    </row>
    <row r="986" ht="10.5" customHeight="1">
      <c r="A986" s="75"/>
      <c r="B986" s="75"/>
      <c r="C986" s="75"/>
      <c r="D986" s="75"/>
      <c r="E986" s="75"/>
      <c r="F986" s="75"/>
      <c r="G986" s="75"/>
      <c r="H986" s="75"/>
      <c r="I986" s="75"/>
      <c r="J986" s="75"/>
      <c r="K986" s="75"/>
      <c r="L986" s="75"/>
      <c r="M986" s="75"/>
      <c r="N986" s="75"/>
      <c r="O986" s="75"/>
      <c r="P986" s="75"/>
      <c r="Q986" s="75"/>
      <c r="R986" s="75"/>
      <c r="S986" s="75"/>
      <c r="T986" s="75"/>
      <c r="U986" s="75"/>
      <c r="V986" s="75"/>
      <c r="W986" s="75"/>
      <c r="X986" s="75"/>
      <c r="Y986" s="75"/>
      <c r="Z986" s="75"/>
    </row>
    <row r="987" ht="10.5" customHeight="1">
      <c r="A987" s="75"/>
      <c r="B987" s="75"/>
      <c r="C987" s="75"/>
      <c r="D987" s="75"/>
      <c r="E987" s="75"/>
      <c r="F987" s="75"/>
      <c r="G987" s="75"/>
      <c r="H987" s="75"/>
      <c r="I987" s="75"/>
      <c r="J987" s="75"/>
      <c r="K987" s="75"/>
      <c r="L987" s="75"/>
      <c r="M987" s="75"/>
      <c r="N987" s="75"/>
      <c r="O987" s="75"/>
      <c r="P987" s="75"/>
      <c r="Q987" s="75"/>
      <c r="R987" s="75"/>
      <c r="S987" s="75"/>
      <c r="T987" s="75"/>
      <c r="U987" s="75"/>
      <c r="V987" s="75"/>
      <c r="W987" s="75"/>
      <c r="X987" s="75"/>
      <c r="Y987" s="75"/>
      <c r="Z987" s="75"/>
    </row>
    <row r="988" ht="10.5" customHeight="1">
      <c r="A988" s="75"/>
      <c r="B988" s="75"/>
      <c r="C988" s="75"/>
      <c r="D988" s="75"/>
      <c r="E988" s="75"/>
      <c r="F988" s="75"/>
      <c r="G988" s="75"/>
      <c r="H988" s="75"/>
      <c r="I988" s="75"/>
      <c r="J988" s="75"/>
      <c r="K988" s="75"/>
      <c r="L988" s="75"/>
      <c r="M988" s="75"/>
      <c r="N988" s="75"/>
      <c r="O988" s="75"/>
      <c r="P988" s="75"/>
      <c r="Q988" s="75"/>
      <c r="R988" s="75"/>
      <c r="S988" s="75"/>
      <c r="T988" s="75"/>
      <c r="U988" s="75"/>
      <c r="V988" s="75"/>
      <c r="W988" s="75"/>
      <c r="X988" s="75"/>
      <c r="Y988" s="75"/>
      <c r="Z988" s="75"/>
    </row>
    <row r="989" ht="10.5" customHeight="1">
      <c r="A989" s="75"/>
      <c r="B989" s="75"/>
      <c r="C989" s="75"/>
      <c r="D989" s="75"/>
      <c r="E989" s="75"/>
      <c r="F989" s="75"/>
      <c r="G989" s="75"/>
      <c r="H989" s="75"/>
      <c r="I989" s="75"/>
      <c r="J989" s="75"/>
      <c r="K989" s="75"/>
      <c r="L989" s="75"/>
      <c r="M989" s="75"/>
      <c r="N989" s="75"/>
      <c r="O989" s="75"/>
      <c r="P989" s="75"/>
      <c r="Q989" s="75"/>
      <c r="R989" s="75"/>
      <c r="S989" s="75"/>
      <c r="T989" s="75"/>
      <c r="U989" s="75"/>
      <c r="V989" s="75"/>
      <c r="W989" s="75"/>
      <c r="X989" s="75"/>
      <c r="Y989" s="75"/>
      <c r="Z989" s="75"/>
    </row>
    <row r="990" ht="10.5" customHeight="1">
      <c r="A990" s="75"/>
      <c r="B990" s="75"/>
      <c r="C990" s="75"/>
      <c r="D990" s="75"/>
      <c r="E990" s="75"/>
      <c r="F990" s="75"/>
      <c r="G990" s="75"/>
      <c r="H990" s="75"/>
      <c r="I990" s="75"/>
      <c r="J990" s="75"/>
      <c r="K990" s="75"/>
      <c r="L990" s="75"/>
      <c r="M990" s="75"/>
      <c r="N990" s="75"/>
      <c r="O990" s="75"/>
      <c r="P990" s="75"/>
      <c r="Q990" s="75"/>
      <c r="R990" s="75"/>
      <c r="S990" s="75"/>
      <c r="T990" s="75"/>
      <c r="U990" s="75"/>
      <c r="V990" s="75"/>
      <c r="W990" s="75"/>
      <c r="X990" s="75"/>
      <c r="Y990" s="75"/>
      <c r="Z990" s="75"/>
    </row>
    <row r="991" ht="10.5" customHeight="1">
      <c r="A991" s="75"/>
      <c r="B991" s="75"/>
      <c r="C991" s="75"/>
      <c r="D991" s="75"/>
      <c r="E991" s="75"/>
      <c r="F991" s="75"/>
      <c r="G991" s="75"/>
      <c r="H991" s="75"/>
      <c r="I991" s="75"/>
      <c r="J991" s="75"/>
      <c r="K991" s="75"/>
      <c r="L991" s="75"/>
      <c r="M991" s="75"/>
      <c r="N991" s="75"/>
      <c r="O991" s="75"/>
      <c r="P991" s="75"/>
      <c r="Q991" s="75"/>
      <c r="R991" s="75"/>
      <c r="S991" s="75"/>
      <c r="T991" s="75"/>
      <c r="U991" s="75"/>
      <c r="V991" s="75"/>
      <c r="W991" s="75"/>
      <c r="X991" s="75"/>
      <c r="Y991" s="75"/>
      <c r="Z991" s="75"/>
    </row>
    <row r="992" ht="10.5" customHeight="1">
      <c r="A992" s="75"/>
      <c r="B992" s="75"/>
      <c r="C992" s="75"/>
      <c r="D992" s="75"/>
      <c r="E992" s="75"/>
      <c r="F992" s="75"/>
      <c r="G992" s="75"/>
      <c r="H992" s="75"/>
      <c r="I992" s="75"/>
      <c r="J992" s="75"/>
      <c r="K992" s="75"/>
      <c r="L992" s="75"/>
      <c r="M992" s="75"/>
      <c r="N992" s="75"/>
      <c r="O992" s="75"/>
      <c r="P992" s="75"/>
      <c r="Q992" s="75"/>
      <c r="R992" s="75"/>
      <c r="S992" s="75"/>
      <c r="T992" s="75"/>
      <c r="U992" s="75"/>
      <c r="V992" s="75"/>
      <c r="W992" s="75"/>
      <c r="X992" s="75"/>
      <c r="Y992" s="75"/>
      <c r="Z992" s="75"/>
    </row>
    <row r="993" ht="10.5" customHeight="1">
      <c r="A993" s="75"/>
      <c r="B993" s="75"/>
      <c r="C993" s="75"/>
      <c r="D993" s="75"/>
      <c r="E993" s="75"/>
      <c r="F993" s="75"/>
      <c r="G993" s="75"/>
      <c r="H993" s="75"/>
      <c r="I993" s="75"/>
      <c r="J993" s="75"/>
      <c r="K993" s="75"/>
      <c r="L993" s="75"/>
      <c r="M993" s="75"/>
      <c r="N993" s="75"/>
      <c r="O993" s="75"/>
      <c r="P993" s="75"/>
      <c r="Q993" s="75"/>
      <c r="R993" s="75"/>
      <c r="S993" s="75"/>
      <c r="T993" s="75"/>
      <c r="U993" s="75"/>
      <c r="V993" s="75"/>
      <c r="W993" s="75"/>
      <c r="X993" s="75"/>
      <c r="Y993" s="75"/>
      <c r="Z993" s="75"/>
    </row>
    <row r="994" ht="10.5" customHeight="1">
      <c r="A994" s="75"/>
      <c r="B994" s="75"/>
      <c r="C994" s="75"/>
      <c r="D994" s="75"/>
      <c r="E994" s="75"/>
      <c r="F994" s="75"/>
      <c r="G994" s="75"/>
      <c r="H994" s="75"/>
      <c r="I994" s="75"/>
      <c r="J994" s="75"/>
      <c r="K994" s="75"/>
      <c r="L994" s="75"/>
      <c r="M994" s="75"/>
      <c r="N994" s="75"/>
      <c r="O994" s="75"/>
      <c r="P994" s="75"/>
      <c r="Q994" s="75"/>
      <c r="R994" s="75"/>
      <c r="S994" s="75"/>
      <c r="T994" s="75"/>
      <c r="U994" s="75"/>
      <c r="V994" s="75"/>
      <c r="W994" s="75"/>
      <c r="X994" s="75"/>
      <c r="Y994" s="75"/>
      <c r="Z994" s="75"/>
    </row>
    <row r="995" ht="10.5" customHeight="1">
      <c r="A995" s="75"/>
      <c r="B995" s="75"/>
      <c r="C995" s="75"/>
      <c r="D995" s="75"/>
      <c r="E995" s="75"/>
      <c r="F995" s="75"/>
      <c r="G995" s="75"/>
      <c r="H995" s="75"/>
      <c r="I995" s="75"/>
      <c r="J995" s="75"/>
      <c r="K995" s="75"/>
      <c r="L995" s="75"/>
      <c r="M995" s="75"/>
      <c r="N995" s="75"/>
      <c r="O995" s="75"/>
      <c r="P995" s="75"/>
      <c r="Q995" s="75"/>
      <c r="R995" s="75"/>
      <c r="S995" s="75"/>
      <c r="T995" s="75"/>
      <c r="U995" s="75"/>
      <c r="V995" s="75"/>
      <c r="W995" s="75"/>
      <c r="X995" s="75"/>
      <c r="Y995" s="75"/>
      <c r="Z995" s="75"/>
    </row>
    <row r="996" ht="10.5" customHeight="1">
      <c r="A996" s="75"/>
      <c r="B996" s="75"/>
      <c r="C996" s="75"/>
      <c r="D996" s="75"/>
      <c r="E996" s="75"/>
      <c r="F996" s="75"/>
      <c r="G996" s="75"/>
      <c r="H996" s="75"/>
      <c r="I996" s="75"/>
      <c r="J996" s="75"/>
      <c r="K996" s="75"/>
      <c r="L996" s="75"/>
      <c r="M996" s="75"/>
      <c r="N996" s="75"/>
      <c r="O996" s="75"/>
      <c r="P996" s="75"/>
      <c r="Q996" s="75"/>
      <c r="R996" s="75"/>
      <c r="S996" s="75"/>
      <c r="T996" s="75"/>
      <c r="U996" s="75"/>
      <c r="V996" s="75"/>
      <c r="W996" s="75"/>
      <c r="X996" s="75"/>
      <c r="Y996" s="75"/>
      <c r="Z996" s="75"/>
    </row>
    <row r="997" ht="10.5" customHeight="1">
      <c r="A997" s="75"/>
      <c r="B997" s="75"/>
      <c r="C997" s="75"/>
      <c r="D997" s="75"/>
      <c r="E997" s="75"/>
      <c r="F997" s="75"/>
      <c r="G997" s="75"/>
      <c r="H997" s="75"/>
      <c r="I997" s="75"/>
      <c r="J997" s="75"/>
      <c r="K997" s="75"/>
      <c r="L997" s="75"/>
      <c r="M997" s="75"/>
      <c r="N997" s="75"/>
      <c r="O997" s="75"/>
      <c r="P997" s="75"/>
      <c r="Q997" s="75"/>
      <c r="R997" s="75"/>
      <c r="S997" s="75"/>
      <c r="T997" s="75"/>
      <c r="U997" s="75"/>
      <c r="V997" s="75"/>
      <c r="W997" s="75"/>
      <c r="X997" s="75"/>
      <c r="Y997" s="75"/>
      <c r="Z997" s="75"/>
    </row>
    <row r="998" ht="10.5" customHeight="1">
      <c r="A998" s="75"/>
      <c r="B998" s="75"/>
      <c r="C998" s="75"/>
      <c r="D998" s="75"/>
      <c r="E998" s="75"/>
      <c r="F998" s="75"/>
      <c r="G998" s="75"/>
      <c r="H998" s="75"/>
      <c r="I998" s="75"/>
      <c r="J998" s="75"/>
      <c r="K998" s="75"/>
      <c r="L998" s="75"/>
      <c r="M998" s="75"/>
      <c r="N998" s="75"/>
      <c r="O998" s="75"/>
      <c r="P998" s="75"/>
      <c r="Q998" s="75"/>
      <c r="R998" s="75"/>
      <c r="S998" s="75"/>
      <c r="T998" s="75"/>
      <c r="U998" s="75"/>
      <c r="V998" s="75"/>
      <c r="W998" s="75"/>
      <c r="X998" s="75"/>
      <c r="Y998" s="75"/>
      <c r="Z998" s="75"/>
    </row>
    <row r="999" ht="10.5" customHeight="1">
      <c r="A999" s="75"/>
      <c r="B999" s="75"/>
      <c r="C999" s="75"/>
      <c r="D999" s="75"/>
      <c r="E999" s="75"/>
      <c r="F999" s="75"/>
      <c r="G999" s="75"/>
      <c r="H999" s="75"/>
      <c r="I999" s="75"/>
      <c r="J999" s="75"/>
      <c r="K999" s="75"/>
      <c r="L999" s="75"/>
      <c r="M999" s="75"/>
      <c r="N999" s="75"/>
      <c r="O999" s="75"/>
      <c r="P999" s="75"/>
      <c r="Q999" s="75"/>
      <c r="R999" s="75"/>
      <c r="S999" s="75"/>
      <c r="T999" s="75"/>
      <c r="U999" s="75"/>
      <c r="V999" s="75"/>
      <c r="W999" s="75"/>
      <c r="X999" s="75"/>
      <c r="Y999" s="75"/>
      <c r="Z999" s="75"/>
    </row>
    <row r="1000" ht="10.5" customHeight="1">
      <c r="A1000" s="75"/>
      <c r="B1000" s="75"/>
      <c r="C1000" s="75"/>
      <c r="D1000" s="75"/>
      <c r="E1000" s="75"/>
      <c r="F1000" s="75"/>
      <c r="G1000" s="75"/>
      <c r="H1000" s="75"/>
      <c r="I1000" s="75"/>
      <c r="J1000" s="75"/>
      <c r="K1000" s="75"/>
      <c r="L1000" s="75"/>
      <c r="M1000" s="75"/>
      <c r="N1000" s="75"/>
      <c r="O1000" s="75"/>
      <c r="P1000" s="75"/>
      <c r="Q1000" s="75"/>
      <c r="R1000" s="75"/>
      <c r="S1000" s="75"/>
      <c r="T1000" s="75"/>
      <c r="U1000" s="75"/>
      <c r="V1000" s="75"/>
      <c r="W1000" s="75"/>
      <c r="X1000" s="75"/>
      <c r="Y1000" s="75"/>
      <c r="Z1000" s="75"/>
    </row>
  </sheetData>
  <mergeCells count="2">
    <mergeCell ref="A3:A6"/>
    <mergeCell ref="D3:D6"/>
  </mergeCells>
  <dataValidations>
    <dataValidation type="list" allowBlank="1" showErrorMessage="1" sqref="E2">
      <formula1>'Informacion '!$N$3:$N$5</formula1>
    </dataValidation>
    <dataValidation type="date" operator="lessThanOrEqual" allowBlank="1" showErrorMessage="1" sqref="C3">
      <formula1>C5</formula1>
    </dataValidation>
    <dataValidation type="list" allowBlank="1" showErrorMessage="1" sqref="F4">
      <formula1>IF(INDIRECT(ADDRESS(ROW()+1,COLUMN(),4))="",OFFSET(RegionStart,MATCH(INDIRECT(ADDRESS(ROW()-1,COLUMN(),4)),RegionColumn,0)-1,1,COUNTIF(RegionColumn,INDIRECT(ADDRESS(ROW()-1,COLUMN(),4))),1),INDEX(ProvinciaColumn,MATCH(INDIRECT(ADDRESS(ROW()+1,COLUMN(),4)),MunicipioList,0)))</formula1>
    </dataValidation>
    <dataValidation type="list" allowBlank="1" showErrorMessage="1" sqref="C9">
      <formula1>UnidadesList</formula1>
    </dataValidation>
    <dataValidation type="list" allowBlank="1" showErrorMessage="1" sqref="C2">
      <formula1>'Informacion '!$S$3:$S$7</formula1>
    </dataValidation>
    <dataValidation type="decimal" operator="greaterThan" allowBlank="1" showErrorMessage="1" sqref="A9 D9:E9">
      <formula1>0.0</formula1>
    </dataValidation>
    <dataValidation type="list" allowBlank="1" showErrorMessage="1" sqref="F3">
      <formula1>IF(INDIRECT(ADDRESS(ROW()+1,COLUMN(),4))="",RegionList,INDEX(RegionColumn,MATCH(INDIRECT(ADDRESS(ROW()+1,COLUMN(),4)),ProvinciaList,0)))</formula1>
    </dataValidation>
    <dataValidation type="list" allowBlank="1" showErrorMessage="1" sqref="F6">
      <formula1>OFFSET(MunicipioStart,MATCH(INDIRECT(ADDRESS(ROW()-1,COLUMN(),4)),MunicipioColumn,0)-1,1,COUNTIF(MunicipioColumn,INDIRECT(ADDRESS(ROW()-1,COLUMN(),4))),1)</formula1>
    </dataValidation>
    <dataValidation type="date" operator="greaterThanOrEqual" allowBlank="1" showErrorMessage="1" sqref="C5">
      <formula1>C3</formula1>
    </dataValidation>
    <dataValidation type="list" allowBlank="1" showErrorMessage="1" sqref="D2">
      <formula1>'Informacion '!$L$3:$L$17</formula1>
    </dataValidation>
    <dataValidation type="list" allowBlank="1" showErrorMessage="1" sqref="F5">
      <formula1>IF(INDIRECT(ADDRESS(ROW()+1,COLUMN(),4))="",OFFSET(ProvinciaStart,MATCH(INDIRECT(ADDRESS(ROW()-1,COLUMN(),4)),ProvinciaColumn,0)-1,1,COUNTIF(ProvinciaColumn,INDIRECT(ADDRESS(ROW()-1,COLUMN(),4))),1),INDEX(MunicipioColumn,MATCH(INDIRECT(ADDRESS(ROW()+1,COLUMN(),4)),DistritoList,0)))</formula1>
    </dataValidation>
  </dataValidations>
  <printOptions/>
  <pageMargins bottom="0.75" footer="0.0" header="0.0" left="0.7" right="0.7" top="0.75"/>
  <pageSetup paperSize="9" orientation="portrait"/>
  <drawing r:id="rId4"/>
  <legacyDrawing r:id="rId5"/>
</worksheet>
</file>